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AFB0EF6-38AD-4566-9A21-F269EF504F1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88" i="1" l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S162" i="1"/>
  <c r="S32" i="1" l="1"/>
  <c r="X35" i="1" l="1"/>
  <c r="Y35" i="1" s="1"/>
  <c r="Z35" i="1" s="1"/>
  <c r="U12" i="1" s="1"/>
  <c r="Y36" i="1"/>
  <c r="Z36" i="1" s="1"/>
  <c r="U14" i="1" s="1"/>
  <c r="I11" i="1"/>
  <c r="J10" i="1"/>
  <c r="K10" i="1" s="1"/>
  <c r="M10" i="1"/>
  <c r="N10" i="1" s="1"/>
  <c r="C11" i="1" s="1"/>
  <c r="B1" i="1"/>
  <c r="T800" i="1"/>
  <c r="U800" i="1" s="1"/>
  <c r="T738" i="1"/>
  <c r="U738" i="1" s="1"/>
  <c r="T13" i="1"/>
  <c r="AB12" i="1"/>
  <c r="V12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W14" i="1" l="1"/>
  <c r="AD13" i="1"/>
  <c r="AB13" i="1"/>
  <c r="T14" i="1"/>
  <c r="AB14" i="1" s="1"/>
  <c r="B10" i="1"/>
  <c r="O10" i="1"/>
  <c r="A11" i="1"/>
  <c r="A12" i="1" s="1"/>
  <c r="A13" i="1" s="1"/>
  <c r="A14" i="1" s="1"/>
  <c r="A15" i="1" s="1"/>
  <c r="A16" i="1" s="1"/>
  <c r="A17" i="1" s="1"/>
  <c r="A18" i="1" s="1"/>
  <c r="A19" i="1" s="1"/>
  <c r="A20" i="1" s="1"/>
  <c r="L20" i="1" s="1"/>
  <c r="AD12" i="1"/>
  <c r="Q10" i="1" s="1"/>
  <c r="Q11" i="1" s="1"/>
  <c r="W13" i="1"/>
  <c r="X13" i="1" s="1"/>
  <c r="D10" i="1"/>
  <c r="D17" i="1" l="1"/>
  <c r="E17" i="1" s="1"/>
  <c r="D13" i="1"/>
  <c r="E13" i="1" s="1"/>
  <c r="D16" i="1"/>
  <c r="E16" i="1" s="1"/>
  <c r="L16" i="1"/>
  <c r="M16" i="1" s="1"/>
  <c r="N16" i="1" s="1"/>
  <c r="L18" i="1"/>
  <c r="M18" i="1" s="1"/>
  <c r="N18" i="1" s="1"/>
  <c r="L15" i="1"/>
  <c r="M15" i="1" s="1"/>
  <c r="N15" i="1" s="1"/>
  <c r="L19" i="1"/>
  <c r="M19" i="1" s="1"/>
  <c r="N19" i="1" s="1"/>
  <c r="D14" i="1"/>
  <c r="E14" i="1" s="1"/>
  <c r="D18" i="1"/>
  <c r="E18" i="1" s="1"/>
  <c r="L11" i="1"/>
  <c r="Q12" i="1" s="1"/>
  <c r="L17" i="1"/>
  <c r="M17" i="1" s="1"/>
  <c r="N17" i="1" s="1"/>
  <c r="D15" i="1"/>
  <c r="E15" i="1" s="1"/>
  <c r="G15" i="1" s="1"/>
  <c r="D11" i="1"/>
  <c r="E11" i="1" s="1"/>
  <c r="D19" i="1"/>
  <c r="E19" i="1" s="1"/>
  <c r="L14" i="1"/>
  <c r="M14" i="1" s="1"/>
  <c r="N14" i="1" s="1"/>
  <c r="A21" i="1"/>
  <c r="D21" i="1" s="1"/>
  <c r="E21" i="1" s="1"/>
  <c r="D12" i="1"/>
  <c r="E12" i="1" s="1"/>
  <c r="D20" i="1"/>
  <c r="E20" i="1" s="1"/>
  <c r="L13" i="1"/>
  <c r="M13" i="1" s="1"/>
  <c r="N13" i="1" s="1"/>
  <c r="L12" i="1"/>
  <c r="M20" i="1"/>
  <c r="N20" i="1" s="1"/>
  <c r="E10" i="1"/>
  <c r="P12" i="1" l="1"/>
  <c r="P13" i="1" s="1"/>
  <c r="P14" i="1" s="1"/>
  <c r="P15" i="1" s="1"/>
  <c r="P16" i="1" s="1"/>
  <c r="P17" i="1" s="1"/>
  <c r="P18" i="1" s="1"/>
  <c r="P19" i="1" s="1"/>
  <c r="P20" i="1" s="1"/>
  <c r="P21" i="1" s="1"/>
  <c r="M11" i="1"/>
  <c r="N11" i="1" s="1"/>
  <c r="C12" i="1" s="1"/>
  <c r="Q13" i="1"/>
  <c r="Q14" i="1" s="1"/>
  <c r="Q15" i="1" s="1"/>
  <c r="Q16" i="1" s="1"/>
  <c r="Q17" i="1" s="1"/>
  <c r="Q18" i="1" s="1"/>
  <c r="Q19" i="1" s="1"/>
  <c r="Q20" i="1" s="1"/>
  <c r="Q21" i="1" s="1"/>
  <c r="M12" i="1"/>
  <c r="N12" i="1" s="1"/>
  <c r="A22" i="1"/>
  <c r="L22" i="1" s="1"/>
  <c r="L21" i="1"/>
  <c r="G20" i="1"/>
  <c r="G19" i="1"/>
  <c r="G16" i="1"/>
  <c r="G12" i="1"/>
  <c r="G21" i="1"/>
  <c r="G11" i="1"/>
  <c r="G18" i="1"/>
  <c r="G13" i="1"/>
  <c r="G10" i="1"/>
  <c r="G17" i="1"/>
  <c r="G14" i="1"/>
  <c r="Q22" i="1" l="1"/>
  <c r="Q23" i="1" s="1"/>
  <c r="P22" i="1"/>
  <c r="P23" i="1" s="1"/>
  <c r="D22" i="1"/>
  <c r="E22" i="1" s="1"/>
  <c r="G22" i="1" s="1"/>
  <c r="H23" i="1" s="1"/>
  <c r="C13" i="1"/>
  <c r="C14" i="1" s="1"/>
  <c r="C15" i="1" s="1"/>
  <c r="C16" i="1" s="1"/>
  <c r="C17" i="1" s="1"/>
  <c r="C18" i="1" s="1"/>
  <c r="C19" i="1" s="1"/>
  <c r="C20" i="1" s="1"/>
  <c r="C21" i="1" s="1"/>
  <c r="A23" i="1"/>
  <c r="D23" i="1" s="1"/>
  <c r="E23" i="1" s="1"/>
  <c r="G23" i="1" s="1"/>
  <c r="M21" i="1"/>
  <c r="N21" i="1" s="1"/>
  <c r="M22" i="1"/>
  <c r="N22" i="1" s="1"/>
  <c r="H11" i="1"/>
  <c r="H14" i="1"/>
  <c r="H17" i="1"/>
  <c r="H13" i="1"/>
  <c r="H20" i="1"/>
  <c r="H15" i="1"/>
  <c r="H19" i="1"/>
  <c r="H21" i="1"/>
  <c r="H12" i="1"/>
  <c r="H16" i="1"/>
  <c r="H22" i="1"/>
  <c r="H18" i="1"/>
  <c r="H24" i="1" l="1"/>
  <c r="C22" i="1"/>
  <c r="C23" i="1" s="1"/>
  <c r="A24" i="1"/>
  <c r="L24" i="1" s="1"/>
  <c r="L23" i="1"/>
  <c r="Q24" i="1" s="1"/>
  <c r="J11" i="1"/>
  <c r="K11" i="1" s="1"/>
  <c r="I12" i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J23" i="1" s="1"/>
  <c r="D24" i="1" l="1"/>
  <c r="E24" i="1" s="1"/>
  <c r="G24" i="1" s="1"/>
  <c r="A25" i="1"/>
  <c r="A26" i="1" s="1"/>
  <c r="P24" i="1"/>
  <c r="P25" i="1" s="1"/>
  <c r="K23" i="1"/>
  <c r="B23" i="1" s="1"/>
  <c r="M23" i="1"/>
  <c r="N23" i="1" s="1"/>
  <c r="C24" i="1" s="1"/>
  <c r="J13" i="1"/>
  <c r="K13" i="1" s="1"/>
  <c r="O13" i="1" s="1"/>
  <c r="I24" i="1"/>
  <c r="J24" i="1" s="1"/>
  <c r="J19" i="1"/>
  <c r="K19" i="1" s="1"/>
  <c r="O19" i="1" s="1"/>
  <c r="J15" i="1"/>
  <c r="K15" i="1" s="1"/>
  <c r="O15" i="1" s="1"/>
  <c r="J20" i="1"/>
  <c r="K20" i="1" s="1"/>
  <c r="O20" i="1" s="1"/>
  <c r="J22" i="1"/>
  <c r="K22" i="1" s="1"/>
  <c r="O22" i="1" s="1"/>
  <c r="J16" i="1"/>
  <c r="K16" i="1" s="1"/>
  <c r="O16" i="1" s="1"/>
  <c r="M24" i="1"/>
  <c r="N24" i="1" s="1"/>
  <c r="Q25" i="1"/>
  <c r="J17" i="1"/>
  <c r="K17" i="1" s="1"/>
  <c r="O17" i="1" s="1"/>
  <c r="J18" i="1"/>
  <c r="K18" i="1" s="1"/>
  <c r="O18" i="1" s="1"/>
  <c r="J21" i="1"/>
  <c r="K21" i="1" s="1"/>
  <c r="O21" i="1" s="1"/>
  <c r="J14" i="1"/>
  <c r="K14" i="1" s="1"/>
  <c r="B14" i="1" s="1"/>
  <c r="J12" i="1"/>
  <c r="K12" i="1" s="1"/>
  <c r="B12" i="1" s="1"/>
  <c r="O11" i="1"/>
  <c r="B11" i="1"/>
  <c r="H25" i="1" l="1"/>
  <c r="L25" i="1"/>
  <c r="Q26" i="1" s="1"/>
  <c r="D25" i="1"/>
  <c r="E25" i="1" s="1"/>
  <c r="G25" i="1" s="1"/>
  <c r="H26" i="1" s="1"/>
  <c r="O23" i="1"/>
  <c r="B13" i="1"/>
  <c r="B22" i="1"/>
  <c r="B19" i="1"/>
  <c r="B20" i="1"/>
  <c r="B21" i="1"/>
  <c r="B17" i="1"/>
  <c r="B18" i="1"/>
  <c r="B15" i="1"/>
  <c r="I25" i="1"/>
  <c r="K24" i="1"/>
  <c r="B24" i="1" s="1"/>
  <c r="C25" i="1"/>
  <c r="B16" i="1"/>
  <c r="O14" i="1"/>
  <c r="O12" i="1"/>
  <c r="L26" i="1"/>
  <c r="A27" i="1"/>
  <c r="D26" i="1"/>
  <c r="E26" i="1" s="1"/>
  <c r="G26" i="1" s="1"/>
  <c r="M25" i="1" l="1"/>
  <c r="N25" i="1" s="1"/>
  <c r="C26" i="1" s="1"/>
  <c r="P26" i="1"/>
  <c r="P27" i="1" s="1"/>
  <c r="I26" i="1"/>
  <c r="J26" i="1" s="1"/>
  <c r="J25" i="1"/>
  <c r="K25" i="1" s="1"/>
  <c r="B25" i="1" s="1"/>
  <c r="O24" i="1"/>
  <c r="Q27" i="1"/>
  <c r="M26" i="1"/>
  <c r="N26" i="1" s="1"/>
  <c r="L27" i="1"/>
  <c r="A28" i="1"/>
  <c r="D27" i="1"/>
  <c r="E27" i="1" s="1"/>
  <c r="G27" i="1" s="1"/>
  <c r="H27" i="1"/>
  <c r="H28" i="1" l="1"/>
  <c r="I27" i="1"/>
  <c r="J27" i="1" s="1"/>
  <c r="K26" i="1"/>
  <c r="B26" i="1" s="1"/>
  <c r="O25" i="1"/>
  <c r="C27" i="1"/>
  <c r="L28" i="1"/>
  <c r="A29" i="1"/>
  <c r="D28" i="1"/>
  <c r="E28" i="1" s="1"/>
  <c r="G28" i="1" s="1"/>
  <c r="Q28" i="1"/>
  <c r="M27" i="1"/>
  <c r="N27" i="1" s="1"/>
  <c r="P28" i="1"/>
  <c r="I28" i="1" l="1"/>
  <c r="J28" i="1" s="1"/>
  <c r="O26" i="1"/>
  <c r="C28" i="1"/>
  <c r="K27" i="1"/>
  <c r="B27" i="1" s="1"/>
  <c r="P29" i="1"/>
  <c r="M28" i="1"/>
  <c r="N28" i="1" s="1"/>
  <c r="Q29" i="1"/>
  <c r="H29" i="1"/>
  <c r="A30" i="1"/>
  <c r="L29" i="1"/>
  <c r="D29" i="1"/>
  <c r="E29" i="1" s="1"/>
  <c r="G29" i="1" s="1"/>
  <c r="I29" i="1" l="1"/>
  <c r="J29" i="1" s="1"/>
  <c r="K28" i="1"/>
  <c r="B28" i="1" s="1"/>
  <c r="C29" i="1"/>
  <c r="O27" i="1"/>
  <c r="H30" i="1"/>
  <c r="M29" i="1"/>
  <c r="N29" i="1" s="1"/>
  <c r="P30" i="1"/>
  <c r="Q30" i="1"/>
  <c r="L30" i="1"/>
  <c r="A31" i="1"/>
  <c r="D30" i="1"/>
  <c r="E30" i="1" s="1"/>
  <c r="G30" i="1" s="1"/>
  <c r="O28" i="1" l="1"/>
  <c r="I30" i="1"/>
  <c r="I31" i="1" s="1"/>
  <c r="C30" i="1"/>
  <c r="K29" i="1"/>
  <c r="B29" i="1" s="1"/>
  <c r="P31" i="1"/>
  <c r="M30" i="1"/>
  <c r="N30" i="1" s="1"/>
  <c r="Q31" i="1"/>
  <c r="H31" i="1"/>
  <c r="A32" i="1"/>
  <c r="L31" i="1"/>
  <c r="D31" i="1"/>
  <c r="E31" i="1" s="1"/>
  <c r="G31" i="1" s="1"/>
  <c r="H32" i="1" s="1"/>
  <c r="J30" i="1" l="1"/>
  <c r="K30" i="1" s="1"/>
  <c r="B30" i="1" s="1"/>
  <c r="O29" i="1"/>
  <c r="C31" i="1"/>
  <c r="J31" i="1"/>
  <c r="P32" i="1"/>
  <c r="Q32" i="1"/>
  <c r="I32" i="1"/>
  <c r="J32" i="1" s="1"/>
  <c r="M31" i="1"/>
  <c r="N31" i="1" s="1"/>
  <c r="L32" i="1"/>
  <c r="A33" i="1"/>
  <c r="D32" i="1"/>
  <c r="O30" i="1" l="1"/>
  <c r="K31" i="1"/>
  <c r="B31" i="1" s="1"/>
  <c r="C32" i="1"/>
  <c r="S34" i="1" s="1"/>
  <c r="E32" i="1"/>
  <c r="G32" i="1" s="1"/>
  <c r="L33" i="1"/>
  <c r="A34" i="1"/>
  <c r="D33" i="1"/>
  <c r="E33" i="1" s="1"/>
  <c r="G33" i="1" s="1"/>
  <c r="P33" i="1"/>
  <c r="I33" i="1"/>
  <c r="M32" i="1"/>
  <c r="N32" i="1" s="1"/>
  <c r="Q33" i="1"/>
  <c r="H33" i="1" l="1"/>
  <c r="J33" i="1" s="1"/>
  <c r="H34" i="1"/>
  <c r="C33" i="1"/>
  <c r="K32" i="1"/>
  <c r="B32" i="1" s="1"/>
  <c r="O31" i="1"/>
  <c r="A35" i="1"/>
  <c r="D35" i="1" s="1"/>
  <c r="L34" i="1"/>
  <c r="D34" i="1"/>
  <c r="E34" i="1" s="1"/>
  <c r="G34" i="1" s="1"/>
  <c r="H35" i="1" s="1"/>
  <c r="M33" i="1"/>
  <c r="N33" i="1" s="1"/>
  <c r="P34" i="1"/>
  <c r="I34" i="1"/>
  <c r="Q34" i="1"/>
  <c r="J34" i="1" l="1"/>
  <c r="C34" i="1"/>
  <c r="K33" i="1"/>
  <c r="B33" i="1" s="1"/>
  <c r="O32" i="1"/>
  <c r="Q35" i="1"/>
  <c r="P35" i="1"/>
  <c r="M34" i="1"/>
  <c r="N34" i="1" s="1"/>
  <c r="I35" i="1"/>
  <c r="J35" i="1" s="1"/>
  <c r="L35" i="1"/>
  <c r="A36" i="1"/>
  <c r="D36" i="1" s="1"/>
  <c r="E35" i="1"/>
  <c r="G35" i="1" s="1"/>
  <c r="H36" i="1" s="1"/>
  <c r="K34" i="1" l="1"/>
  <c r="B34" i="1" s="1"/>
  <c r="C35" i="1"/>
  <c r="K35" i="1" s="1"/>
  <c r="B35" i="1" s="1"/>
  <c r="O33" i="1"/>
  <c r="Q36" i="1"/>
  <c r="I36" i="1"/>
  <c r="J36" i="1" s="1"/>
  <c r="M35" i="1"/>
  <c r="N35" i="1" s="1"/>
  <c r="P36" i="1"/>
  <c r="L36" i="1"/>
  <c r="A37" i="1"/>
  <c r="D37" i="1" s="1"/>
  <c r="E36" i="1"/>
  <c r="G36" i="1" s="1"/>
  <c r="H37" i="1" l="1"/>
  <c r="O34" i="1"/>
  <c r="C36" i="1"/>
  <c r="K36" i="1" s="1"/>
  <c r="B36" i="1" s="1"/>
  <c r="O35" i="1"/>
  <c r="L37" i="1"/>
  <c r="A38" i="1"/>
  <c r="D38" i="1" s="1"/>
  <c r="E37" i="1"/>
  <c r="G37" i="1" s="1"/>
  <c r="H38" i="1" s="1"/>
  <c r="P37" i="1"/>
  <c r="I37" i="1"/>
  <c r="M36" i="1"/>
  <c r="N36" i="1" s="1"/>
  <c r="Q37" i="1"/>
  <c r="J37" i="1" l="1"/>
  <c r="C37" i="1"/>
  <c r="A39" i="1"/>
  <c r="E38" i="1"/>
  <c r="G38" i="1" s="1"/>
  <c r="M37" i="1"/>
  <c r="N37" i="1" s="1"/>
  <c r="P38" i="1"/>
  <c r="Q38" i="1"/>
  <c r="I38" i="1"/>
  <c r="J38" i="1" s="1"/>
  <c r="O36" i="1"/>
  <c r="K37" i="1" l="1"/>
  <c r="B37" i="1" s="1"/>
  <c r="H39" i="1"/>
  <c r="C38" i="1"/>
  <c r="K38" i="1" s="1"/>
  <c r="S33" i="1"/>
  <c r="S36" i="1" s="1"/>
  <c r="M38" i="1" s="1"/>
  <c r="O37" i="1"/>
  <c r="P39" i="1"/>
  <c r="I39" i="1"/>
  <c r="A40" i="1"/>
  <c r="L39" i="1"/>
  <c r="D39" i="1"/>
  <c r="E39" i="1" s="1"/>
  <c r="G39" i="1" s="1"/>
  <c r="H40" i="1" s="1"/>
  <c r="J39" i="1" l="1"/>
  <c r="S38" i="1"/>
  <c r="S44" i="1" s="1"/>
  <c r="Z13" i="1"/>
  <c r="L40" i="1"/>
  <c r="A41" i="1"/>
  <c r="D40" i="1"/>
  <c r="E40" i="1" s="1"/>
  <c r="G40" i="1" s="1"/>
  <c r="H41" i="1" s="1"/>
  <c r="Q40" i="1"/>
  <c r="I40" i="1"/>
  <c r="J40" i="1" s="1"/>
  <c r="M39" i="1"/>
  <c r="N39" i="1" s="1"/>
  <c r="P40" i="1"/>
  <c r="S39" i="1" l="1"/>
  <c r="S45" i="1" s="1"/>
  <c r="S46" i="1" s="1"/>
  <c r="S47" i="1" s="1"/>
  <c r="B38" i="1"/>
  <c r="Y13" i="1"/>
  <c r="V13" i="1" s="1"/>
  <c r="Y14" i="1" s="1"/>
  <c r="A42" i="1"/>
  <c r="L41" i="1"/>
  <c r="D41" i="1"/>
  <c r="E41" i="1" s="1"/>
  <c r="G41" i="1" s="1"/>
  <c r="H42" i="1" s="1"/>
  <c r="P41" i="1"/>
  <c r="I41" i="1"/>
  <c r="J41" i="1" s="1"/>
  <c r="M40" i="1"/>
  <c r="N40" i="1" s="1"/>
  <c r="Q41" i="1"/>
  <c r="S40" i="1" l="1"/>
  <c r="X14" i="1"/>
  <c r="V14" i="1"/>
  <c r="N38" i="1"/>
  <c r="C39" i="1" s="1"/>
  <c r="S42" i="1"/>
  <c r="M41" i="1"/>
  <c r="N41" i="1" s="1"/>
  <c r="P42" i="1"/>
  <c r="Q42" i="1"/>
  <c r="I42" i="1"/>
  <c r="J42" i="1" s="1"/>
  <c r="A43" i="1"/>
  <c r="L42" i="1"/>
  <c r="D42" i="1"/>
  <c r="E42" i="1" s="1"/>
  <c r="G42" i="1" s="1"/>
  <c r="H43" i="1" s="1"/>
  <c r="S41" i="1" l="1"/>
  <c r="O38" i="1"/>
  <c r="K39" i="1"/>
  <c r="O39" i="1" s="1"/>
  <c r="C40" i="1"/>
  <c r="M42" i="1"/>
  <c r="N42" i="1" s="1"/>
  <c r="P43" i="1"/>
  <c r="Q43" i="1"/>
  <c r="I43" i="1"/>
  <c r="J43" i="1" s="1"/>
  <c r="L43" i="1"/>
  <c r="A44" i="1"/>
  <c r="D43" i="1"/>
  <c r="E43" i="1" s="1"/>
  <c r="G43" i="1" s="1"/>
  <c r="H44" i="1" s="1"/>
  <c r="B39" i="1" l="1"/>
  <c r="K40" i="1"/>
  <c r="O40" i="1" s="1"/>
  <c r="C41" i="1"/>
  <c r="L44" i="1"/>
  <c r="A45" i="1"/>
  <c r="D44" i="1"/>
  <c r="E44" i="1" s="1"/>
  <c r="G44" i="1" s="1"/>
  <c r="H45" i="1" s="1"/>
  <c r="P44" i="1"/>
  <c r="I44" i="1"/>
  <c r="J44" i="1" s="1"/>
  <c r="Q44" i="1"/>
  <c r="M43" i="1"/>
  <c r="N43" i="1" s="1"/>
  <c r="B40" i="1" l="1"/>
  <c r="K41" i="1"/>
  <c r="O41" i="1" s="1"/>
  <c r="C42" i="1"/>
  <c r="L45" i="1"/>
  <c r="A46" i="1"/>
  <c r="D45" i="1"/>
  <c r="E45" i="1" s="1"/>
  <c r="G45" i="1" s="1"/>
  <c r="H46" i="1" s="1"/>
  <c r="M44" i="1"/>
  <c r="N44" i="1" s="1"/>
  <c r="P45" i="1"/>
  <c r="Q45" i="1"/>
  <c r="I45" i="1"/>
  <c r="J45" i="1" s="1"/>
  <c r="B41" i="1" l="1"/>
  <c r="K42" i="1"/>
  <c r="O42" i="1" s="1"/>
  <c r="C43" i="1"/>
  <c r="L46" i="1"/>
  <c r="A47" i="1"/>
  <c r="D46" i="1"/>
  <c r="E46" i="1" s="1"/>
  <c r="G46" i="1" s="1"/>
  <c r="H47" i="1" s="1"/>
  <c r="Q46" i="1"/>
  <c r="I46" i="1"/>
  <c r="J46" i="1" s="1"/>
  <c r="M45" i="1"/>
  <c r="N45" i="1" s="1"/>
  <c r="P46" i="1"/>
  <c r="B42" i="1" l="1"/>
  <c r="K43" i="1"/>
  <c r="O43" i="1" s="1"/>
  <c r="C44" i="1"/>
  <c r="L47" i="1"/>
  <c r="A48" i="1"/>
  <c r="D47" i="1"/>
  <c r="E47" i="1" s="1"/>
  <c r="G47" i="1" s="1"/>
  <c r="H48" i="1" s="1"/>
  <c r="M46" i="1"/>
  <c r="N46" i="1" s="1"/>
  <c r="Q47" i="1"/>
  <c r="I47" i="1"/>
  <c r="J47" i="1" s="1"/>
  <c r="P47" i="1"/>
  <c r="B43" i="1" l="1"/>
  <c r="K44" i="1"/>
  <c r="O44" i="1" s="1"/>
  <c r="C45" i="1"/>
  <c r="L48" i="1"/>
  <c r="A49" i="1"/>
  <c r="D48" i="1"/>
  <c r="E48" i="1" s="1"/>
  <c r="G48" i="1" s="1"/>
  <c r="H49" i="1" s="1"/>
  <c r="Q48" i="1"/>
  <c r="I48" i="1"/>
  <c r="J48" i="1" s="1"/>
  <c r="M47" i="1"/>
  <c r="N47" i="1" s="1"/>
  <c r="P48" i="1"/>
  <c r="B44" i="1" l="1"/>
  <c r="K45" i="1"/>
  <c r="O45" i="1" s="1"/>
  <c r="C46" i="1"/>
  <c r="A50" i="1"/>
  <c r="L49" i="1"/>
  <c r="D49" i="1"/>
  <c r="E49" i="1" s="1"/>
  <c r="G49" i="1" s="1"/>
  <c r="H50" i="1" s="1"/>
  <c r="M48" i="1"/>
  <c r="N48" i="1" s="1"/>
  <c r="Q49" i="1"/>
  <c r="P49" i="1"/>
  <c r="I49" i="1"/>
  <c r="J49" i="1" s="1"/>
  <c r="B45" i="1" l="1"/>
  <c r="K46" i="1"/>
  <c r="O46" i="1" s="1"/>
  <c r="C47" i="1"/>
  <c r="P50" i="1"/>
  <c r="I50" i="1"/>
  <c r="J50" i="1" s="1"/>
  <c r="M49" i="1"/>
  <c r="N49" i="1" s="1"/>
  <c r="Q50" i="1"/>
  <c r="L50" i="1"/>
  <c r="A51" i="1"/>
  <c r="D50" i="1"/>
  <c r="E50" i="1" s="1"/>
  <c r="G50" i="1" s="1"/>
  <c r="H51" i="1" s="1"/>
  <c r="B46" i="1" l="1"/>
  <c r="K47" i="1"/>
  <c r="O47" i="1" s="1"/>
  <c r="C48" i="1"/>
  <c r="L51" i="1"/>
  <c r="A52" i="1"/>
  <c r="D51" i="1"/>
  <c r="E51" i="1" s="1"/>
  <c r="G51" i="1" s="1"/>
  <c r="H52" i="1" s="1"/>
  <c r="Q51" i="1"/>
  <c r="M50" i="1"/>
  <c r="N50" i="1" s="1"/>
  <c r="P51" i="1"/>
  <c r="I51" i="1"/>
  <c r="J51" i="1" s="1"/>
  <c r="B47" i="1" l="1"/>
  <c r="K48" i="1"/>
  <c r="O48" i="1" s="1"/>
  <c r="C49" i="1"/>
  <c r="P52" i="1"/>
  <c r="I52" i="1"/>
  <c r="J52" i="1" s="1"/>
  <c r="Q52" i="1"/>
  <c r="M51" i="1"/>
  <c r="N51" i="1" s="1"/>
  <c r="A53" i="1"/>
  <c r="L52" i="1"/>
  <c r="D52" i="1"/>
  <c r="E52" i="1" s="1"/>
  <c r="G52" i="1" s="1"/>
  <c r="H53" i="1" s="1"/>
  <c r="B48" i="1" l="1"/>
  <c r="K49" i="1"/>
  <c r="O49" i="1" s="1"/>
  <c r="C50" i="1"/>
  <c r="M52" i="1"/>
  <c r="N52" i="1" s="1"/>
  <c r="Q53" i="1"/>
  <c r="P53" i="1"/>
  <c r="I53" i="1"/>
  <c r="J53" i="1" s="1"/>
  <c r="A54" i="1"/>
  <c r="L53" i="1"/>
  <c r="D53" i="1"/>
  <c r="E53" i="1" s="1"/>
  <c r="G53" i="1" s="1"/>
  <c r="H54" i="1" s="1"/>
  <c r="B49" i="1" l="1"/>
  <c r="K50" i="1"/>
  <c r="O50" i="1" s="1"/>
  <c r="C51" i="1"/>
  <c r="A55" i="1"/>
  <c r="L54" i="1"/>
  <c r="D54" i="1"/>
  <c r="E54" i="1" s="1"/>
  <c r="G54" i="1" s="1"/>
  <c r="H55" i="1" s="1"/>
  <c r="P54" i="1"/>
  <c r="I54" i="1"/>
  <c r="J54" i="1" s="1"/>
  <c r="Q54" i="1"/>
  <c r="M53" i="1"/>
  <c r="N53" i="1" s="1"/>
  <c r="B50" i="1" l="1"/>
  <c r="K51" i="1"/>
  <c r="O51" i="1" s="1"/>
  <c r="C52" i="1"/>
  <c r="Q55" i="1"/>
  <c r="M54" i="1"/>
  <c r="N54" i="1" s="1"/>
  <c r="I55" i="1"/>
  <c r="J55" i="1" s="1"/>
  <c r="P55" i="1"/>
  <c r="L55" i="1"/>
  <c r="A56" i="1"/>
  <c r="D55" i="1"/>
  <c r="E55" i="1" s="1"/>
  <c r="G55" i="1" s="1"/>
  <c r="H56" i="1" s="1"/>
  <c r="B51" i="1" l="1"/>
  <c r="K52" i="1"/>
  <c r="O52" i="1" s="1"/>
  <c r="C53" i="1"/>
  <c r="L56" i="1"/>
  <c r="A57" i="1"/>
  <c r="D56" i="1"/>
  <c r="E56" i="1" s="1"/>
  <c r="G56" i="1" s="1"/>
  <c r="H57" i="1" s="1"/>
  <c r="I56" i="1"/>
  <c r="J56" i="1" s="1"/>
  <c r="P56" i="1"/>
  <c r="M55" i="1"/>
  <c r="N55" i="1" s="1"/>
  <c r="Q56" i="1"/>
  <c r="B52" i="1" l="1"/>
  <c r="K53" i="1"/>
  <c r="O53" i="1" s="1"/>
  <c r="C54" i="1"/>
  <c r="A58" i="1"/>
  <c r="L57" i="1"/>
  <c r="D57" i="1"/>
  <c r="E57" i="1" s="1"/>
  <c r="G57" i="1" s="1"/>
  <c r="H58" i="1" s="1"/>
  <c r="M56" i="1"/>
  <c r="N56" i="1" s="1"/>
  <c r="P57" i="1"/>
  <c r="Q57" i="1"/>
  <c r="I57" i="1"/>
  <c r="J57" i="1" s="1"/>
  <c r="B53" i="1" l="1"/>
  <c r="K54" i="1"/>
  <c r="O54" i="1" s="1"/>
  <c r="C55" i="1"/>
  <c r="Q58" i="1"/>
  <c r="I58" i="1"/>
  <c r="J58" i="1" s="1"/>
  <c r="M57" i="1"/>
  <c r="N57" i="1" s="1"/>
  <c r="P58" i="1"/>
  <c r="A59" i="1"/>
  <c r="L58" i="1"/>
  <c r="D58" i="1"/>
  <c r="E58" i="1" s="1"/>
  <c r="G58" i="1" s="1"/>
  <c r="H59" i="1" s="1"/>
  <c r="B54" i="1" l="1"/>
  <c r="K55" i="1"/>
  <c r="O55" i="1" s="1"/>
  <c r="C56" i="1"/>
  <c r="M58" i="1"/>
  <c r="N58" i="1" s="1"/>
  <c r="P59" i="1"/>
  <c r="Q59" i="1"/>
  <c r="I59" i="1"/>
  <c r="J59" i="1" s="1"/>
  <c r="L59" i="1"/>
  <c r="A60" i="1"/>
  <c r="D59" i="1"/>
  <c r="E59" i="1" s="1"/>
  <c r="G59" i="1" s="1"/>
  <c r="H60" i="1" s="1"/>
  <c r="B55" i="1" l="1"/>
  <c r="K56" i="1"/>
  <c r="O56" i="1" s="1"/>
  <c r="C57" i="1"/>
  <c r="L60" i="1"/>
  <c r="A61" i="1"/>
  <c r="D60" i="1"/>
  <c r="E60" i="1" s="1"/>
  <c r="G60" i="1" s="1"/>
  <c r="H61" i="1" s="1"/>
  <c r="P60" i="1"/>
  <c r="I60" i="1"/>
  <c r="J60" i="1" s="1"/>
  <c r="Q60" i="1"/>
  <c r="M59" i="1"/>
  <c r="N59" i="1" s="1"/>
  <c r="B56" i="1" l="1"/>
  <c r="K57" i="1"/>
  <c r="O57" i="1" s="1"/>
  <c r="C58" i="1"/>
  <c r="A62" i="1"/>
  <c r="L61" i="1"/>
  <c r="D61" i="1"/>
  <c r="E61" i="1" s="1"/>
  <c r="G61" i="1" s="1"/>
  <c r="H62" i="1" s="1"/>
  <c r="M60" i="1"/>
  <c r="N60" i="1" s="1"/>
  <c r="P61" i="1"/>
  <c r="I61" i="1"/>
  <c r="J61" i="1" s="1"/>
  <c r="Q61" i="1"/>
  <c r="B57" i="1" l="1"/>
  <c r="K58" i="1"/>
  <c r="O58" i="1" s="1"/>
  <c r="C59" i="1"/>
  <c r="Q62" i="1"/>
  <c r="I62" i="1"/>
  <c r="J62" i="1" s="1"/>
  <c r="M61" i="1"/>
  <c r="N61" i="1" s="1"/>
  <c r="P62" i="1"/>
  <c r="A63" i="1"/>
  <c r="L62" i="1"/>
  <c r="D62" i="1"/>
  <c r="E62" i="1" s="1"/>
  <c r="G62" i="1" s="1"/>
  <c r="H63" i="1" s="1"/>
  <c r="B58" i="1" l="1"/>
  <c r="K59" i="1"/>
  <c r="O59" i="1" s="1"/>
  <c r="C60" i="1"/>
  <c r="Q63" i="1"/>
  <c r="M62" i="1"/>
  <c r="N62" i="1" s="1"/>
  <c r="I63" i="1"/>
  <c r="J63" i="1" s="1"/>
  <c r="P63" i="1"/>
  <c r="L63" i="1"/>
  <c r="A64" i="1"/>
  <c r="D63" i="1"/>
  <c r="E63" i="1" s="1"/>
  <c r="G63" i="1" s="1"/>
  <c r="H64" i="1" s="1"/>
  <c r="B59" i="1" l="1"/>
  <c r="K60" i="1"/>
  <c r="O60" i="1" s="1"/>
  <c r="C61" i="1"/>
  <c r="A65" i="1"/>
  <c r="L64" i="1"/>
  <c r="D64" i="1"/>
  <c r="E64" i="1" s="1"/>
  <c r="G64" i="1" s="1"/>
  <c r="H65" i="1" s="1"/>
  <c r="P64" i="1"/>
  <c r="I64" i="1"/>
  <c r="J64" i="1" s="1"/>
  <c r="Q64" i="1"/>
  <c r="M63" i="1"/>
  <c r="N63" i="1" s="1"/>
  <c r="B60" i="1" l="1"/>
  <c r="K61" i="1"/>
  <c r="O61" i="1" s="1"/>
  <c r="C62" i="1"/>
  <c r="M64" i="1"/>
  <c r="N64" i="1" s="1"/>
  <c r="Q65" i="1"/>
  <c r="I65" i="1"/>
  <c r="J65" i="1" s="1"/>
  <c r="P65" i="1"/>
  <c r="L65" i="1"/>
  <c r="A66" i="1"/>
  <c r="D65" i="1"/>
  <c r="E65" i="1" s="1"/>
  <c r="G65" i="1" s="1"/>
  <c r="H66" i="1" s="1"/>
  <c r="B61" i="1" l="1"/>
  <c r="K62" i="1"/>
  <c r="O62" i="1" s="1"/>
  <c r="C63" i="1"/>
  <c r="A67" i="1"/>
  <c r="L66" i="1"/>
  <c r="D66" i="1"/>
  <c r="E66" i="1" s="1"/>
  <c r="G66" i="1" s="1"/>
  <c r="H67" i="1" s="1"/>
  <c r="Q66" i="1"/>
  <c r="I66" i="1"/>
  <c r="J66" i="1" s="1"/>
  <c r="P66" i="1"/>
  <c r="M65" i="1"/>
  <c r="N65" i="1" s="1"/>
  <c r="B62" i="1" l="1"/>
  <c r="K63" i="1"/>
  <c r="O63" i="1" s="1"/>
  <c r="C64" i="1"/>
  <c r="M66" i="1"/>
  <c r="N66" i="1" s="1"/>
  <c r="P67" i="1"/>
  <c r="I67" i="1"/>
  <c r="J67" i="1" s="1"/>
  <c r="Q67" i="1"/>
  <c r="A68" i="1"/>
  <c r="L67" i="1"/>
  <c r="D67" i="1"/>
  <c r="E67" i="1" s="1"/>
  <c r="G67" i="1" s="1"/>
  <c r="H68" i="1" s="1"/>
  <c r="B63" i="1" l="1"/>
  <c r="K64" i="1"/>
  <c r="O64" i="1" s="1"/>
  <c r="C65" i="1"/>
  <c r="P68" i="1"/>
  <c r="Q68" i="1"/>
  <c r="I68" i="1"/>
  <c r="J68" i="1" s="1"/>
  <c r="M67" i="1"/>
  <c r="N67" i="1" s="1"/>
  <c r="L68" i="1"/>
  <c r="A69" i="1"/>
  <c r="D68" i="1"/>
  <c r="E68" i="1" s="1"/>
  <c r="G68" i="1" s="1"/>
  <c r="H69" i="1" s="1"/>
  <c r="B64" i="1" l="1"/>
  <c r="K65" i="1"/>
  <c r="O65" i="1" s="1"/>
  <c r="C66" i="1"/>
  <c r="L69" i="1"/>
  <c r="A70" i="1"/>
  <c r="D69" i="1"/>
  <c r="E69" i="1" s="1"/>
  <c r="G69" i="1" s="1"/>
  <c r="H70" i="1" s="1"/>
  <c r="Q69" i="1"/>
  <c r="I69" i="1"/>
  <c r="J69" i="1" s="1"/>
  <c r="P69" i="1"/>
  <c r="M68" i="1"/>
  <c r="N68" i="1" s="1"/>
  <c r="B65" i="1" l="1"/>
  <c r="K66" i="1"/>
  <c r="O66" i="1" s="1"/>
  <c r="C67" i="1"/>
  <c r="L70" i="1"/>
  <c r="A71" i="1"/>
  <c r="D70" i="1"/>
  <c r="E70" i="1" s="1"/>
  <c r="G70" i="1" s="1"/>
  <c r="H71" i="1" s="1"/>
  <c r="P70" i="1"/>
  <c r="Q70" i="1"/>
  <c r="I70" i="1"/>
  <c r="J70" i="1" s="1"/>
  <c r="M69" i="1"/>
  <c r="N69" i="1" s="1"/>
  <c r="B66" i="1" l="1"/>
  <c r="K67" i="1"/>
  <c r="O67" i="1" s="1"/>
  <c r="C68" i="1"/>
  <c r="L71" i="1"/>
  <c r="A72" i="1"/>
  <c r="D71" i="1"/>
  <c r="E71" i="1" s="1"/>
  <c r="G71" i="1" s="1"/>
  <c r="H72" i="1" s="1"/>
  <c r="I71" i="1"/>
  <c r="J71" i="1" s="1"/>
  <c r="Q71" i="1"/>
  <c r="M70" i="1"/>
  <c r="N70" i="1" s="1"/>
  <c r="P71" i="1"/>
  <c r="B67" i="1" l="1"/>
  <c r="K68" i="1"/>
  <c r="O68" i="1" s="1"/>
  <c r="C69" i="1"/>
  <c r="A73" i="1"/>
  <c r="L72" i="1"/>
  <c r="D72" i="1"/>
  <c r="E72" i="1" s="1"/>
  <c r="G72" i="1" s="1"/>
  <c r="H73" i="1" s="1"/>
  <c r="M71" i="1"/>
  <c r="N71" i="1" s="1"/>
  <c r="Q72" i="1"/>
  <c r="P72" i="1"/>
  <c r="I72" i="1"/>
  <c r="J72" i="1" s="1"/>
  <c r="B68" i="1" l="1"/>
  <c r="K69" i="1"/>
  <c r="O69" i="1" s="1"/>
  <c r="C70" i="1"/>
  <c r="Q73" i="1"/>
  <c r="I73" i="1"/>
  <c r="J73" i="1" s="1"/>
  <c r="M72" i="1"/>
  <c r="N72" i="1" s="1"/>
  <c r="P73" i="1"/>
  <c r="A74" i="1"/>
  <c r="L73" i="1"/>
  <c r="D73" i="1"/>
  <c r="E73" i="1" s="1"/>
  <c r="G73" i="1" s="1"/>
  <c r="H74" i="1" s="1"/>
  <c r="B69" i="1" l="1"/>
  <c r="K70" i="1"/>
  <c r="O70" i="1" s="1"/>
  <c r="C71" i="1"/>
  <c r="P74" i="1"/>
  <c r="M73" i="1"/>
  <c r="N73" i="1" s="1"/>
  <c r="Q74" i="1"/>
  <c r="I74" i="1"/>
  <c r="J74" i="1" s="1"/>
  <c r="L74" i="1"/>
  <c r="A75" i="1"/>
  <c r="D74" i="1"/>
  <c r="E74" i="1" s="1"/>
  <c r="G74" i="1" s="1"/>
  <c r="H75" i="1" s="1"/>
  <c r="B70" i="1" l="1"/>
  <c r="K71" i="1"/>
  <c r="O71" i="1" s="1"/>
  <c r="C72" i="1"/>
  <c r="A76" i="1"/>
  <c r="L75" i="1"/>
  <c r="D75" i="1"/>
  <c r="E75" i="1" s="1"/>
  <c r="G75" i="1" s="1"/>
  <c r="H76" i="1" s="1"/>
  <c r="Q75" i="1"/>
  <c r="I75" i="1"/>
  <c r="J75" i="1" s="1"/>
  <c r="M74" i="1"/>
  <c r="N74" i="1" s="1"/>
  <c r="P75" i="1"/>
  <c r="B71" i="1" l="1"/>
  <c r="K72" i="1"/>
  <c r="O72" i="1" s="1"/>
  <c r="C73" i="1"/>
  <c r="M75" i="1"/>
  <c r="N75" i="1" s="1"/>
  <c r="P76" i="1"/>
  <c r="I76" i="1"/>
  <c r="J76" i="1" s="1"/>
  <c r="Q76" i="1"/>
  <c r="L76" i="1"/>
  <c r="A77" i="1"/>
  <c r="D76" i="1"/>
  <c r="E76" i="1" s="1"/>
  <c r="G76" i="1" s="1"/>
  <c r="H77" i="1" s="1"/>
  <c r="B72" i="1" l="1"/>
  <c r="K73" i="1"/>
  <c r="O73" i="1" s="1"/>
  <c r="C74" i="1"/>
  <c r="P77" i="1"/>
  <c r="I77" i="1"/>
  <c r="J77" i="1" s="1"/>
  <c r="Q77" i="1"/>
  <c r="M76" i="1"/>
  <c r="N76" i="1" s="1"/>
  <c r="A78" i="1"/>
  <c r="L77" i="1"/>
  <c r="D77" i="1"/>
  <c r="E77" i="1" s="1"/>
  <c r="G77" i="1" s="1"/>
  <c r="H78" i="1" s="1"/>
  <c r="B73" i="1" l="1"/>
  <c r="K74" i="1"/>
  <c r="O74" i="1" s="1"/>
  <c r="C75" i="1"/>
  <c r="L78" i="1"/>
  <c r="A79" i="1"/>
  <c r="D78" i="1"/>
  <c r="E78" i="1" s="1"/>
  <c r="G78" i="1" s="1"/>
  <c r="H79" i="1" s="1"/>
  <c r="M77" i="1"/>
  <c r="N77" i="1" s="1"/>
  <c r="Q78" i="1"/>
  <c r="P78" i="1"/>
  <c r="I78" i="1"/>
  <c r="J78" i="1" s="1"/>
  <c r="B74" i="1" l="1"/>
  <c r="K75" i="1"/>
  <c r="O75" i="1" s="1"/>
  <c r="C76" i="1"/>
  <c r="A80" i="1"/>
  <c r="L79" i="1"/>
  <c r="D79" i="1"/>
  <c r="E79" i="1" s="1"/>
  <c r="G79" i="1" s="1"/>
  <c r="H80" i="1" s="1"/>
  <c r="Q79" i="1"/>
  <c r="I79" i="1"/>
  <c r="J79" i="1" s="1"/>
  <c r="M78" i="1"/>
  <c r="N78" i="1" s="1"/>
  <c r="P79" i="1"/>
  <c r="B75" i="1" l="1"/>
  <c r="K76" i="1"/>
  <c r="O76" i="1" s="1"/>
  <c r="C77" i="1"/>
  <c r="M79" i="1"/>
  <c r="N79" i="1" s="1"/>
  <c r="P80" i="1"/>
  <c r="Q80" i="1"/>
  <c r="I80" i="1"/>
  <c r="J80" i="1" s="1"/>
  <c r="A81" i="1"/>
  <c r="L80" i="1"/>
  <c r="D80" i="1"/>
  <c r="E80" i="1" s="1"/>
  <c r="G80" i="1" s="1"/>
  <c r="H81" i="1" s="1"/>
  <c r="B76" i="1" l="1"/>
  <c r="K77" i="1"/>
  <c r="O77" i="1" s="1"/>
  <c r="C78" i="1"/>
  <c r="Q81" i="1"/>
  <c r="I81" i="1"/>
  <c r="J81" i="1" s="1"/>
  <c r="M80" i="1"/>
  <c r="N80" i="1" s="1"/>
  <c r="P81" i="1"/>
  <c r="L81" i="1"/>
  <c r="A82" i="1"/>
  <c r="D81" i="1"/>
  <c r="E81" i="1" s="1"/>
  <c r="G81" i="1" s="1"/>
  <c r="H82" i="1" s="1"/>
  <c r="B77" i="1" l="1"/>
  <c r="K78" i="1"/>
  <c r="O78" i="1" s="1"/>
  <c r="C79" i="1"/>
  <c r="Q82" i="1"/>
  <c r="M81" i="1"/>
  <c r="N81" i="1" s="1"/>
  <c r="I82" i="1"/>
  <c r="J82" i="1" s="1"/>
  <c r="P82" i="1"/>
  <c r="L82" i="1"/>
  <c r="A83" i="1"/>
  <c r="D82" i="1"/>
  <c r="E82" i="1" s="1"/>
  <c r="G82" i="1" s="1"/>
  <c r="H83" i="1" s="1"/>
  <c r="B78" i="1" l="1"/>
  <c r="K79" i="1"/>
  <c r="O79" i="1" s="1"/>
  <c r="C80" i="1"/>
  <c r="I83" i="1"/>
  <c r="J83" i="1" s="1"/>
  <c r="Q83" i="1"/>
  <c r="M82" i="1"/>
  <c r="N82" i="1" s="1"/>
  <c r="P83" i="1"/>
  <c r="A84" i="1"/>
  <c r="L83" i="1"/>
  <c r="D83" i="1"/>
  <c r="E83" i="1" s="1"/>
  <c r="G83" i="1" s="1"/>
  <c r="H84" i="1" s="1"/>
  <c r="B79" i="1" l="1"/>
  <c r="K80" i="1"/>
  <c r="O80" i="1" s="1"/>
  <c r="C81" i="1"/>
  <c r="L84" i="1"/>
  <c r="A85" i="1"/>
  <c r="D84" i="1"/>
  <c r="E84" i="1" s="1"/>
  <c r="G84" i="1" s="1"/>
  <c r="H85" i="1" s="1"/>
  <c r="M83" i="1"/>
  <c r="N83" i="1" s="1"/>
  <c r="P84" i="1"/>
  <c r="I84" i="1"/>
  <c r="J84" i="1" s="1"/>
  <c r="Q84" i="1"/>
  <c r="B80" i="1" l="1"/>
  <c r="K81" i="1"/>
  <c r="O81" i="1" s="1"/>
  <c r="C82" i="1"/>
  <c r="A86" i="1"/>
  <c r="L85" i="1"/>
  <c r="D85" i="1"/>
  <c r="E85" i="1" s="1"/>
  <c r="G85" i="1" s="1"/>
  <c r="H86" i="1" s="1"/>
  <c r="Q85" i="1"/>
  <c r="I85" i="1"/>
  <c r="J85" i="1" s="1"/>
  <c r="M84" i="1"/>
  <c r="N84" i="1" s="1"/>
  <c r="P85" i="1"/>
  <c r="B81" i="1" l="1"/>
  <c r="K82" i="1"/>
  <c r="O82" i="1" s="1"/>
  <c r="C83" i="1"/>
  <c r="Q86" i="1"/>
  <c r="M85" i="1"/>
  <c r="N85" i="1" s="1"/>
  <c r="P86" i="1"/>
  <c r="I86" i="1"/>
  <c r="J86" i="1" s="1"/>
  <c r="L86" i="1"/>
  <c r="A87" i="1"/>
  <c r="D86" i="1"/>
  <c r="E86" i="1" s="1"/>
  <c r="G86" i="1" s="1"/>
  <c r="H87" i="1" l="1"/>
  <c r="B82" i="1"/>
  <c r="K83" i="1"/>
  <c r="O83" i="1" s="1"/>
  <c r="C84" i="1"/>
  <c r="A88" i="1"/>
  <c r="L87" i="1"/>
  <c r="D87" i="1"/>
  <c r="E87" i="1" s="1"/>
  <c r="G87" i="1" s="1"/>
  <c r="H88" i="1" s="1"/>
  <c r="P87" i="1"/>
  <c r="M86" i="1"/>
  <c r="N86" i="1" s="1"/>
  <c r="Q87" i="1"/>
  <c r="I87" i="1"/>
  <c r="J87" i="1" l="1"/>
  <c r="B83" i="1"/>
  <c r="K84" i="1"/>
  <c r="O84" i="1" s="1"/>
  <c r="C85" i="1"/>
  <c r="M87" i="1"/>
  <c r="N87" i="1" s="1"/>
  <c r="Q88" i="1"/>
  <c r="I88" i="1"/>
  <c r="J88" i="1" s="1"/>
  <c r="P88" i="1"/>
  <c r="L88" i="1"/>
  <c r="A89" i="1"/>
  <c r="D88" i="1"/>
  <c r="E88" i="1" s="1"/>
  <c r="G88" i="1" s="1"/>
  <c r="H89" i="1" s="1"/>
  <c r="B84" i="1" l="1"/>
  <c r="K85" i="1"/>
  <c r="O85" i="1" s="1"/>
  <c r="C86" i="1"/>
  <c r="L89" i="1"/>
  <c r="A90" i="1"/>
  <c r="D89" i="1"/>
  <c r="E89" i="1" s="1"/>
  <c r="G89" i="1" s="1"/>
  <c r="H90" i="1" s="1"/>
  <c r="Q89" i="1"/>
  <c r="I89" i="1"/>
  <c r="J89" i="1" s="1"/>
  <c r="M88" i="1"/>
  <c r="N88" i="1" s="1"/>
  <c r="P89" i="1"/>
  <c r="B85" i="1" l="1"/>
  <c r="K86" i="1"/>
  <c r="O86" i="1" s="1"/>
  <c r="C87" i="1"/>
  <c r="A91" i="1"/>
  <c r="L90" i="1"/>
  <c r="D90" i="1"/>
  <c r="E90" i="1" s="1"/>
  <c r="G90" i="1" s="1"/>
  <c r="H91" i="1" s="1"/>
  <c r="Q90" i="1"/>
  <c r="I90" i="1"/>
  <c r="J90" i="1" s="1"/>
  <c r="M89" i="1"/>
  <c r="N89" i="1" s="1"/>
  <c r="P90" i="1"/>
  <c r="B86" i="1" l="1"/>
  <c r="K87" i="1"/>
  <c r="O87" i="1" s="1"/>
  <c r="C88" i="1"/>
  <c r="M90" i="1"/>
  <c r="N90" i="1" s="1"/>
  <c r="P91" i="1"/>
  <c r="Q91" i="1"/>
  <c r="I91" i="1"/>
  <c r="J91" i="1" s="1"/>
  <c r="A92" i="1"/>
  <c r="L91" i="1"/>
  <c r="D91" i="1"/>
  <c r="E91" i="1" s="1"/>
  <c r="G91" i="1" s="1"/>
  <c r="H92" i="1" s="1"/>
  <c r="B87" i="1" l="1"/>
  <c r="K88" i="1"/>
  <c r="O88" i="1" s="1"/>
  <c r="C89" i="1"/>
  <c r="Q92" i="1"/>
  <c r="P92" i="1"/>
  <c r="I92" i="1"/>
  <c r="J92" i="1" s="1"/>
  <c r="M91" i="1"/>
  <c r="N91" i="1" s="1"/>
  <c r="L92" i="1"/>
  <c r="A93" i="1"/>
  <c r="D92" i="1"/>
  <c r="E92" i="1" s="1"/>
  <c r="G92" i="1" s="1"/>
  <c r="H93" i="1" s="1"/>
  <c r="B88" i="1" l="1"/>
  <c r="K89" i="1"/>
  <c r="O89" i="1" s="1"/>
  <c r="C90" i="1"/>
  <c r="L93" i="1"/>
  <c r="A94" i="1"/>
  <c r="D93" i="1"/>
  <c r="E93" i="1" s="1"/>
  <c r="G93" i="1" s="1"/>
  <c r="H94" i="1" s="1"/>
  <c r="Q93" i="1"/>
  <c r="P93" i="1"/>
  <c r="I93" i="1"/>
  <c r="J93" i="1" s="1"/>
  <c r="M92" i="1"/>
  <c r="N92" i="1" s="1"/>
  <c r="B89" i="1" l="1"/>
  <c r="K90" i="1"/>
  <c r="O90" i="1" s="1"/>
  <c r="C91" i="1"/>
  <c r="L94" i="1"/>
  <c r="A95" i="1"/>
  <c r="D94" i="1"/>
  <c r="E94" i="1" s="1"/>
  <c r="G94" i="1" s="1"/>
  <c r="H95" i="1" s="1"/>
  <c r="Q94" i="1"/>
  <c r="I94" i="1"/>
  <c r="J94" i="1" s="1"/>
  <c r="M93" i="1"/>
  <c r="N93" i="1" s="1"/>
  <c r="P94" i="1"/>
  <c r="B90" i="1" l="1"/>
  <c r="K91" i="1"/>
  <c r="O91" i="1" s="1"/>
  <c r="C92" i="1"/>
  <c r="A96" i="1"/>
  <c r="L95" i="1"/>
  <c r="D95" i="1"/>
  <c r="E95" i="1" s="1"/>
  <c r="G95" i="1" s="1"/>
  <c r="M94" i="1"/>
  <c r="N94" i="1" s="1"/>
  <c r="Q95" i="1"/>
  <c r="I95" i="1"/>
  <c r="J95" i="1" s="1"/>
  <c r="P95" i="1"/>
  <c r="H96" i="1" l="1"/>
  <c r="B91" i="1"/>
  <c r="K92" i="1"/>
  <c r="O92" i="1" s="1"/>
  <c r="C93" i="1"/>
  <c r="Q96" i="1"/>
  <c r="P96" i="1"/>
  <c r="I96" i="1"/>
  <c r="M95" i="1"/>
  <c r="N95" i="1" s="1"/>
  <c r="L96" i="1"/>
  <c r="A97" i="1"/>
  <c r="D96" i="1"/>
  <c r="E96" i="1" s="1"/>
  <c r="G96" i="1" s="1"/>
  <c r="H97" i="1" s="1"/>
  <c r="J96" i="1" l="1"/>
  <c r="B92" i="1"/>
  <c r="K93" i="1"/>
  <c r="O93" i="1" s="1"/>
  <c r="C94" i="1"/>
  <c r="L97" i="1"/>
  <c r="A98" i="1"/>
  <c r="D97" i="1"/>
  <c r="E97" i="1" s="1"/>
  <c r="G97" i="1" s="1"/>
  <c r="H98" i="1" s="1"/>
  <c r="Q97" i="1"/>
  <c r="I97" i="1"/>
  <c r="J97" i="1" s="1"/>
  <c r="M96" i="1"/>
  <c r="N96" i="1" s="1"/>
  <c r="P97" i="1"/>
  <c r="B93" i="1" l="1"/>
  <c r="K94" i="1"/>
  <c r="O94" i="1" s="1"/>
  <c r="C95" i="1"/>
  <c r="A99" i="1"/>
  <c r="L98" i="1"/>
  <c r="D98" i="1"/>
  <c r="E98" i="1" s="1"/>
  <c r="G98" i="1" s="1"/>
  <c r="H99" i="1" s="1"/>
  <c r="P98" i="1"/>
  <c r="I98" i="1"/>
  <c r="J98" i="1" s="1"/>
  <c r="M97" i="1"/>
  <c r="N97" i="1" s="1"/>
  <c r="Q98" i="1"/>
  <c r="B94" i="1" l="1"/>
  <c r="K95" i="1"/>
  <c r="O95" i="1" s="1"/>
  <c r="C96" i="1"/>
  <c r="M98" i="1"/>
  <c r="N98" i="1" s="1"/>
  <c r="Q99" i="1"/>
  <c r="P99" i="1"/>
  <c r="I99" i="1"/>
  <c r="J99" i="1" s="1"/>
  <c r="A100" i="1"/>
  <c r="L99" i="1"/>
  <c r="D99" i="1"/>
  <c r="E99" i="1" s="1"/>
  <c r="G99" i="1" s="1"/>
  <c r="H100" i="1" s="1"/>
  <c r="B95" i="1" l="1"/>
  <c r="K96" i="1"/>
  <c r="O96" i="1" s="1"/>
  <c r="C97" i="1"/>
  <c r="Q100" i="1"/>
  <c r="I100" i="1"/>
  <c r="J100" i="1" s="1"/>
  <c r="M99" i="1"/>
  <c r="N99" i="1" s="1"/>
  <c r="P100" i="1"/>
  <c r="L100" i="1"/>
  <c r="A101" i="1"/>
  <c r="D100" i="1"/>
  <c r="E100" i="1" s="1"/>
  <c r="G100" i="1" s="1"/>
  <c r="H101" i="1" s="1"/>
  <c r="B96" i="1" l="1"/>
  <c r="K97" i="1"/>
  <c r="O97" i="1" s="1"/>
  <c r="C98" i="1"/>
  <c r="L101" i="1"/>
  <c r="A102" i="1"/>
  <c r="D101" i="1"/>
  <c r="E101" i="1" s="1"/>
  <c r="G101" i="1" s="1"/>
  <c r="H102" i="1" s="1"/>
  <c r="Q101" i="1"/>
  <c r="P101" i="1"/>
  <c r="I101" i="1"/>
  <c r="J101" i="1" s="1"/>
  <c r="M100" i="1"/>
  <c r="N100" i="1" s="1"/>
  <c r="B97" i="1" l="1"/>
  <c r="K98" i="1"/>
  <c r="O98" i="1" s="1"/>
  <c r="C99" i="1"/>
  <c r="A103" i="1"/>
  <c r="L102" i="1"/>
  <c r="D102" i="1"/>
  <c r="E102" i="1" s="1"/>
  <c r="G102" i="1" s="1"/>
  <c r="H103" i="1" s="1"/>
  <c r="I102" i="1"/>
  <c r="J102" i="1" s="1"/>
  <c r="M101" i="1"/>
  <c r="N101" i="1" s="1"/>
  <c r="Q102" i="1"/>
  <c r="P102" i="1"/>
  <c r="B98" i="1" l="1"/>
  <c r="K99" i="1"/>
  <c r="O99" i="1" s="1"/>
  <c r="C100" i="1"/>
  <c r="M102" i="1"/>
  <c r="N102" i="1" s="1"/>
  <c r="Q103" i="1"/>
  <c r="P103" i="1"/>
  <c r="I103" i="1"/>
  <c r="J103" i="1" s="1"/>
  <c r="L103" i="1"/>
  <c r="A104" i="1"/>
  <c r="D103" i="1"/>
  <c r="E103" i="1" s="1"/>
  <c r="G103" i="1" s="1"/>
  <c r="H104" i="1" l="1"/>
  <c r="B99" i="1"/>
  <c r="K100" i="1"/>
  <c r="O100" i="1" s="1"/>
  <c r="C101" i="1"/>
  <c r="L104" i="1"/>
  <c r="A105" i="1"/>
  <c r="D104" i="1"/>
  <c r="E104" i="1" s="1"/>
  <c r="G104" i="1" s="1"/>
  <c r="H105" i="1" s="1"/>
  <c r="Q104" i="1"/>
  <c r="P104" i="1"/>
  <c r="I104" i="1"/>
  <c r="M103" i="1"/>
  <c r="N103" i="1" s="1"/>
  <c r="J104" i="1" l="1"/>
  <c r="B100" i="1"/>
  <c r="K101" i="1"/>
  <c r="O101" i="1" s="1"/>
  <c r="C102" i="1"/>
  <c r="L105" i="1"/>
  <c r="A106" i="1"/>
  <c r="D105" i="1"/>
  <c r="E105" i="1" s="1"/>
  <c r="G105" i="1" s="1"/>
  <c r="H106" i="1" s="1"/>
  <c r="Q105" i="1"/>
  <c r="P105" i="1"/>
  <c r="I105" i="1"/>
  <c r="J105" i="1" s="1"/>
  <c r="M104" i="1"/>
  <c r="N104" i="1" s="1"/>
  <c r="B101" i="1" l="1"/>
  <c r="K102" i="1"/>
  <c r="O102" i="1" s="1"/>
  <c r="C103" i="1"/>
  <c r="A107" i="1"/>
  <c r="L106" i="1"/>
  <c r="D106" i="1"/>
  <c r="E106" i="1" s="1"/>
  <c r="G106" i="1" s="1"/>
  <c r="H107" i="1" s="1"/>
  <c r="Q106" i="1"/>
  <c r="I106" i="1"/>
  <c r="J106" i="1" s="1"/>
  <c r="M105" i="1"/>
  <c r="N105" i="1" s="1"/>
  <c r="P106" i="1"/>
  <c r="B102" i="1" l="1"/>
  <c r="K103" i="1"/>
  <c r="O103" i="1" s="1"/>
  <c r="C104" i="1"/>
  <c r="M106" i="1"/>
  <c r="N106" i="1" s="1"/>
  <c r="Q107" i="1"/>
  <c r="I107" i="1"/>
  <c r="J107" i="1" s="1"/>
  <c r="P107" i="1"/>
  <c r="L107" i="1"/>
  <c r="A108" i="1"/>
  <c r="D107" i="1"/>
  <c r="E107" i="1" s="1"/>
  <c r="G107" i="1" s="1"/>
  <c r="H108" i="1" s="1"/>
  <c r="B103" i="1" l="1"/>
  <c r="K104" i="1"/>
  <c r="O104" i="1" s="1"/>
  <c r="C105" i="1"/>
  <c r="L108" i="1"/>
  <c r="A109" i="1"/>
  <c r="D108" i="1"/>
  <c r="E108" i="1" s="1"/>
  <c r="G108" i="1" s="1"/>
  <c r="H109" i="1" s="1"/>
  <c r="Q108" i="1"/>
  <c r="P108" i="1"/>
  <c r="I108" i="1"/>
  <c r="J108" i="1" s="1"/>
  <c r="M107" i="1"/>
  <c r="N107" i="1" s="1"/>
  <c r="B104" i="1" l="1"/>
  <c r="K105" i="1"/>
  <c r="O105" i="1" s="1"/>
  <c r="C106" i="1"/>
  <c r="L109" i="1"/>
  <c r="A110" i="1"/>
  <c r="D109" i="1"/>
  <c r="E109" i="1" s="1"/>
  <c r="G109" i="1" s="1"/>
  <c r="H110" i="1" s="1"/>
  <c r="I109" i="1"/>
  <c r="J109" i="1" s="1"/>
  <c r="M108" i="1"/>
  <c r="N108" i="1" s="1"/>
  <c r="Q109" i="1"/>
  <c r="P109" i="1"/>
  <c r="B105" i="1" l="1"/>
  <c r="K106" i="1"/>
  <c r="O106" i="1" s="1"/>
  <c r="C107" i="1"/>
  <c r="A111" i="1"/>
  <c r="L110" i="1"/>
  <c r="D110" i="1"/>
  <c r="E110" i="1" s="1"/>
  <c r="G110" i="1" s="1"/>
  <c r="H111" i="1" s="1"/>
  <c r="I110" i="1"/>
  <c r="J110" i="1" s="1"/>
  <c r="M109" i="1"/>
  <c r="N109" i="1" s="1"/>
  <c r="Q110" i="1"/>
  <c r="P110" i="1"/>
  <c r="B106" i="1" l="1"/>
  <c r="K107" i="1"/>
  <c r="O107" i="1" s="1"/>
  <c r="C108" i="1"/>
  <c r="M110" i="1"/>
  <c r="N110" i="1" s="1"/>
  <c r="Q111" i="1"/>
  <c r="P111" i="1"/>
  <c r="I111" i="1"/>
  <c r="J111" i="1" s="1"/>
  <c r="A112" i="1"/>
  <c r="L111" i="1"/>
  <c r="D111" i="1"/>
  <c r="E111" i="1" s="1"/>
  <c r="G111" i="1" s="1"/>
  <c r="H112" i="1" s="1"/>
  <c r="B107" i="1" l="1"/>
  <c r="K108" i="1"/>
  <c r="O108" i="1" s="1"/>
  <c r="C109" i="1"/>
  <c r="Q112" i="1"/>
  <c r="I112" i="1"/>
  <c r="J112" i="1" s="1"/>
  <c r="M111" i="1"/>
  <c r="N111" i="1" s="1"/>
  <c r="P112" i="1"/>
  <c r="L112" i="1"/>
  <c r="A113" i="1"/>
  <c r="D112" i="1"/>
  <c r="E112" i="1" s="1"/>
  <c r="G112" i="1" s="1"/>
  <c r="H113" i="1" s="1"/>
  <c r="B108" i="1" l="1"/>
  <c r="K109" i="1"/>
  <c r="O109" i="1" s="1"/>
  <c r="C110" i="1"/>
  <c r="L113" i="1"/>
  <c r="A114" i="1"/>
  <c r="D113" i="1"/>
  <c r="E113" i="1" s="1"/>
  <c r="G113" i="1" s="1"/>
  <c r="H114" i="1" s="1"/>
  <c r="Q113" i="1"/>
  <c r="I113" i="1"/>
  <c r="J113" i="1" s="1"/>
  <c r="M112" i="1"/>
  <c r="N112" i="1" s="1"/>
  <c r="P113" i="1"/>
  <c r="B109" i="1" l="1"/>
  <c r="K110" i="1"/>
  <c r="O110" i="1" s="1"/>
  <c r="C111" i="1"/>
  <c r="L114" i="1"/>
  <c r="A115" i="1"/>
  <c r="D114" i="1"/>
  <c r="E114" i="1" s="1"/>
  <c r="G114" i="1" s="1"/>
  <c r="P114" i="1"/>
  <c r="I114" i="1"/>
  <c r="J114" i="1" s="1"/>
  <c r="M113" i="1"/>
  <c r="N113" i="1" s="1"/>
  <c r="Q114" i="1"/>
  <c r="H115" i="1" l="1"/>
  <c r="B110" i="1"/>
  <c r="K111" i="1"/>
  <c r="O111" i="1" s="1"/>
  <c r="C112" i="1"/>
  <c r="A116" i="1"/>
  <c r="L115" i="1"/>
  <c r="D115" i="1"/>
  <c r="E115" i="1" s="1"/>
  <c r="G115" i="1" s="1"/>
  <c r="H116" i="1" s="1"/>
  <c r="M114" i="1"/>
  <c r="N114" i="1" s="1"/>
  <c r="Q115" i="1"/>
  <c r="P115" i="1"/>
  <c r="I115" i="1"/>
  <c r="J115" i="1" l="1"/>
  <c r="B111" i="1"/>
  <c r="K112" i="1"/>
  <c r="O112" i="1" s="1"/>
  <c r="C113" i="1"/>
  <c r="Q116" i="1"/>
  <c r="P116" i="1"/>
  <c r="I116" i="1"/>
  <c r="J116" i="1" s="1"/>
  <c r="M115" i="1"/>
  <c r="N115" i="1" s="1"/>
  <c r="L116" i="1"/>
  <c r="A117" i="1"/>
  <c r="D116" i="1"/>
  <c r="E116" i="1" s="1"/>
  <c r="G116" i="1" s="1"/>
  <c r="H117" i="1" s="1"/>
  <c r="B112" i="1" l="1"/>
  <c r="K113" i="1"/>
  <c r="O113" i="1" s="1"/>
  <c r="C114" i="1"/>
  <c r="Q117" i="1"/>
  <c r="P117" i="1"/>
  <c r="I117" i="1"/>
  <c r="J117" i="1" s="1"/>
  <c r="M116" i="1"/>
  <c r="N116" i="1" s="1"/>
  <c r="L117" i="1"/>
  <c r="A118" i="1"/>
  <c r="D117" i="1"/>
  <c r="E117" i="1" s="1"/>
  <c r="G117" i="1" s="1"/>
  <c r="H118" i="1" l="1"/>
  <c r="B113" i="1"/>
  <c r="K114" i="1"/>
  <c r="O114" i="1" s="1"/>
  <c r="C115" i="1"/>
  <c r="A119" i="1"/>
  <c r="L118" i="1"/>
  <c r="D118" i="1"/>
  <c r="E118" i="1" s="1"/>
  <c r="G118" i="1" s="1"/>
  <c r="H119" i="1" s="1"/>
  <c r="Q118" i="1"/>
  <c r="I118" i="1"/>
  <c r="M117" i="1"/>
  <c r="N117" i="1" s="1"/>
  <c r="P118" i="1"/>
  <c r="J118" i="1" l="1"/>
  <c r="B114" i="1"/>
  <c r="K115" i="1"/>
  <c r="O115" i="1" s="1"/>
  <c r="C116" i="1"/>
  <c r="A120" i="1"/>
  <c r="L119" i="1"/>
  <c r="D119" i="1"/>
  <c r="E119" i="1" s="1"/>
  <c r="G119" i="1" s="1"/>
  <c r="H120" i="1" s="1"/>
  <c r="M118" i="1"/>
  <c r="N118" i="1" s="1"/>
  <c r="I119" i="1"/>
  <c r="J119" i="1" s="1"/>
  <c r="P119" i="1"/>
  <c r="Q119" i="1"/>
  <c r="B115" i="1" l="1"/>
  <c r="K116" i="1"/>
  <c r="O116" i="1" s="1"/>
  <c r="C117" i="1"/>
  <c r="P120" i="1"/>
  <c r="I120" i="1"/>
  <c r="J120" i="1" s="1"/>
  <c r="Q120" i="1"/>
  <c r="M119" i="1"/>
  <c r="N119" i="1" s="1"/>
  <c r="L120" i="1"/>
  <c r="A121" i="1"/>
  <c r="D120" i="1"/>
  <c r="E120" i="1" s="1"/>
  <c r="G120" i="1" s="1"/>
  <c r="H121" i="1" s="1"/>
  <c r="B116" i="1" l="1"/>
  <c r="K117" i="1"/>
  <c r="O117" i="1" s="1"/>
  <c r="C118" i="1"/>
  <c r="L121" i="1"/>
  <c r="A122" i="1"/>
  <c r="D121" i="1"/>
  <c r="E121" i="1" s="1"/>
  <c r="G121" i="1" s="1"/>
  <c r="H122" i="1" s="1"/>
  <c r="I121" i="1"/>
  <c r="J121" i="1" s="1"/>
  <c r="P121" i="1"/>
  <c r="M120" i="1"/>
  <c r="N120" i="1" s="1"/>
  <c r="Q121" i="1"/>
  <c r="B117" i="1" l="1"/>
  <c r="K118" i="1"/>
  <c r="O118" i="1" s="1"/>
  <c r="C119" i="1"/>
  <c r="L122" i="1"/>
  <c r="A123" i="1"/>
  <c r="D122" i="1"/>
  <c r="E122" i="1" s="1"/>
  <c r="G122" i="1" s="1"/>
  <c r="I122" i="1"/>
  <c r="J122" i="1" s="1"/>
  <c r="M121" i="1"/>
  <c r="N121" i="1" s="1"/>
  <c r="Q122" i="1"/>
  <c r="P122" i="1"/>
  <c r="H123" i="1" l="1"/>
  <c r="B118" i="1"/>
  <c r="K119" i="1"/>
  <c r="O119" i="1" s="1"/>
  <c r="C120" i="1"/>
  <c r="L123" i="1"/>
  <c r="A124" i="1"/>
  <c r="D123" i="1"/>
  <c r="E123" i="1" s="1"/>
  <c r="G123" i="1" s="1"/>
  <c r="H124" i="1" s="1"/>
  <c r="Q123" i="1"/>
  <c r="I123" i="1"/>
  <c r="M122" i="1"/>
  <c r="N122" i="1" s="1"/>
  <c r="P123" i="1"/>
  <c r="J123" i="1" l="1"/>
  <c r="B119" i="1"/>
  <c r="K120" i="1"/>
  <c r="O120" i="1" s="1"/>
  <c r="C121" i="1"/>
  <c r="L124" i="1"/>
  <c r="A125" i="1"/>
  <c r="D124" i="1"/>
  <c r="E124" i="1" s="1"/>
  <c r="G124" i="1" s="1"/>
  <c r="H125" i="1" s="1"/>
  <c r="Q124" i="1"/>
  <c r="I124" i="1"/>
  <c r="J124" i="1" s="1"/>
  <c r="M123" i="1"/>
  <c r="N123" i="1" s="1"/>
  <c r="P124" i="1"/>
  <c r="B120" i="1" l="1"/>
  <c r="K121" i="1"/>
  <c r="O121" i="1" s="1"/>
  <c r="C122" i="1"/>
  <c r="L125" i="1"/>
  <c r="A126" i="1"/>
  <c r="D125" i="1"/>
  <c r="E125" i="1" s="1"/>
  <c r="G125" i="1" s="1"/>
  <c r="H126" i="1" s="1"/>
  <c r="I125" i="1"/>
  <c r="J125" i="1" s="1"/>
  <c r="M124" i="1"/>
  <c r="N124" i="1" s="1"/>
  <c r="P125" i="1"/>
  <c r="Q125" i="1"/>
  <c r="B121" i="1" l="1"/>
  <c r="K122" i="1"/>
  <c r="O122" i="1" s="1"/>
  <c r="C123" i="1"/>
  <c r="L126" i="1"/>
  <c r="A127" i="1"/>
  <c r="D126" i="1"/>
  <c r="E126" i="1" s="1"/>
  <c r="G126" i="1" s="1"/>
  <c r="H127" i="1" s="1"/>
  <c r="I126" i="1"/>
  <c r="J126" i="1" s="1"/>
  <c r="M125" i="1"/>
  <c r="N125" i="1" s="1"/>
  <c r="Q126" i="1"/>
  <c r="P126" i="1"/>
  <c r="B122" i="1" l="1"/>
  <c r="K123" i="1"/>
  <c r="O123" i="1" s="1"/>
  <c r="C124" i="1"/>
  <c r="L127" i="1"/>
  <c r="A128" i="1"/>
  <c r="D127" i="1"/>
  <c r="E127" i="1" s="1"/>
  <c r="G127" i="1" s="1"/>
  <c r="H128" i="1" s="1"/>
  <c r="P127" i="1"/>
  <c r="I127" i="1"/>
  <c r="J127" i="1" s="1"/>
  <c r="M126" i="1"/>
  <c r="N126" i="1" s="1"/>
  <c r="Q127" i="1"/>
  <c r="B123" i="1" l="1"/>
  <c r="K124" i="1"/>
  <c r="O124" i="1" s="1"/>
  <c r="C125" i="1"/>
  <c r="L128" i="1"/>
  <c r="D128" i="1"/>
  <c r="E128" i="1" s="1"/>
  <c r="G128" i="1" s="1"/>
  <c r="H129" i="1" s="1"/>
  <c r="A129" i="1"/>
  <c r="I128" i="1"/>
  <c r="J128" i="1" s="1"/>
  <c r="M127" i="1"/>
  <c r="N127" i="1" s="1"/>
  <c r="Q128" i="1"/>
  <c r="P128" i="1"/>
  <c r="B124" i="1" l="1"/>
  <c r="K125" i="1"/>
  <c r="O125" i="1" s="1"/>
  <c r="C126" i="1"/>
  <c r="I129" i="1"/>
  <c r="J129" i="1" s="1"/>
  <c r="M128" i="1"/>
  <c r="N128" i="1" s="1"/>
  <c r="P129" i="1"/>
  <c r="Q129" i="1"/>
  <c r="L129" i="1"/>
  <c r="D129" i="1"/>
  <c r="E129" i="1" s="1"/>
  <c r="G129" i="1" s="1"/>
  <c r="A130" i="1"/>
  <c r="H130" i="1" l="1"/>
  <c r="B125" i="1"/>
  <c r="K126" i="1"/>
  <c r="O126" i="1" s="1"/>
  <c r="C127" i="1"/>
  <c r="I130" i="1"/>
  <c r="M129" i="1"/>
  <c r="N129" i="1" s="1"/>
  <c r="Q130" i="1"/>
  <c r="P130" i="1"/>
  <c r="L130" i="1"/>
  <c r="A131" i="1"/>
  <c r="D130" i="1"/>
  <c r="E130" i="1" s="1"/>
  <c r="G130" i="1" s="1"/>
  <c r="H131" i="1" s="1"/>
  <c r="J130" i="1" l="1"/>
  <c r="B126" i="1"/>
  <c r="K127" i="1"/>
  <c r="O127" i="1" s="1"/>
  <c r="C128" i="1"/>
  <c r="L131" i="1"/>
  <c r="A132" i="1"/>
  <c r="D131" i="1"/>
  <c r="E131" i="1" s="1"/>
  <c r="G131" i="1" s="1"/>
  <c r="P131" i="1"/>
  <c r="I131" i="1"/>
  <c r="J131" i="1" s="1"/>
  <c r="M130" i="1"/>
  <c r="N130" i="1" s="1"/>
  <c r="Q131" i="1"/>
  <c r="H132" i="1" l="1"/>
  <c r="B127" i="1"/>
  <c r="K128" i="1"/>
  <c r="O128" i="1" s="1"/>
  <c r="C129" i="1"/>
  <c r="I132" i="1"/>
  <c r="M131" i="1"/>
  <c r="N131" i="1" s="1"/>
  <c r="Q132" i="1"/>
  <c r="P132" i="1"/>
  <c r="L132" i="1"/>
  <c r="A133" i="1"/>
  <c r="D132" i="1"/>
  <c r="E132" i="1" s="1"/>
  <c r="G132" i="1" s="1"/>
  <c r="J132" i="1" l="1"/>
  <c r="H133" i="1"/>
  <c r="B128" i="1"/>
  <c r="K129" i="1"/>
  <c r="O129" i="1" s="1"/>
  <c r="C130" i="1"/>
  <c r="P133" i="1"/>
  <c r="M132" i="1"/>
  <c r="N132" i="1" s="1"/>
  <c r="I133" i="1"/>
  <c r="Q133" i="1"/>
  <c r="L133" i="1"/>
  <c r="A134" i="1"/>
  <c r="D133" i="1"/>
  <c r="E133" i="1" s="1"/>
  <c r="G133" i="1" s="1"/>
  <c r="H134" i="1" s="1"/>
  <c r="J133" i="1" l="1"/>
  <c r="B129" i="1"/>
  <c r="K130" i="1"/>
  <c r="O130" i="1" s="1"/>
  <c r="C131" i="1"/>
  <c r="M133" i="1"/>
  <c r="N133" i="1" s="1"/>
  <c r="P134" i="1"/>
  <c r="Q134" i="1"/>
  <c r="I134" i="1"/>
  <c r="J134" i="1" s="1"/>
  <c r="L134" i="1"/>
  <c r="A135" i="1"/>
  <c r="D134" i="1"/>
  <c r="E134" i="1" s="1"/>
  <c r="G134" i="1" s="1"/>
  <c r="H135" i="1" s="1"/>
  <c r="B130" i="1" l="1"/>
  <c r="K131" i="1"/>
  <c r="O131" i="1" s="1"/>
  <c r="C132" i="1"/>
  <c r="D135" i="1"/>
  <c r="E135" i="1" s="1"/>
  <c r="G135" i="1" s="1"/>
  <c r="H136" i="1" s="1"/>
  <c r="A136" i="1"/>
  <c r="L135" i="1"/>
  <c r="M134" i="1"/>
  <c r="N134" i="1" s="1"/>
  <c r="P135" i="1"/>
  <c r="I135" i="1"/>
  <c r="J135" i="1" s="1"/>
  <c r="Q135" i="1"/>
  <c r="B131" i="1" l="1"/>
  <c r="K132" i="1"/>
  <c r="O132" i="1" s="1"/>
  <c r="C133" i="1"/>
  <c r="P136" i="1"/>
  <c r="I136" i="1"/>
  <c r="J136" i="1" s="1"/>
  <c r="M135" i="1"/>
  <c r="N135" i="1" s="1"/>
  <c r="Q136" i="1"/>
  <c r="D136" i="1"/>
  <c r="E136" i="1" s="1"/>
  <c r="G136" i="1" s="1"/>
  <c r="L136" i="1"/>
  <c r="A137" i="1"/>
  <c r="H137" i="1" l="1"/>
  <c r="B132" i="1"/>
  <c r="K133" i="1"/>
  <c r="O133" i="1" s="1"/>
  <c r="C134" i="1"/>
  <c r="D137" i="1"/>
  <c r="E137" i="1" s="1"/>
  <c r="G137" i="1" s="1"/>
  <c r="H138" i="1" s="1"/>
  <c r="L137" i="1"/>
  <c r="A138" i="1"/>
  <c r="Q137" i="1"/>
  <c r="P137" i="1"/>
  <c r="I137" i="1"/>
  <c r="M136" i="1"/>
  <c r="N136" i="1" s="1"/>
  <c r="J137" i="1" l="1"/>
  <c r="B133" i="1"/>
  <c r="K134" i="1"/>
  <c r="O134" i="1" s="1"/>
  <c r="C135" i="1"/>
  <c r="D138" i="1"/>
  <c r="E138" i="1" s="1"/>
  <c r="G138" i="1" s="1"/>
  <c r="L138" i="1"/>
  <c r="A139" i="1"/>
  <c r="P138" i="1"/>
  <c r="Q138" i="1"/>
  <c r="I138" i="1"/>
  <c r="J138" i="1" s="1"/>
  <c r="M137" i="1"/>
  <c r="N137" i="1" s="1"/>
  <c r="H139" i="1" l="1"/>
  <c r="B134" i="1"/>
  <c r="K135" i="1"/>
  <c r="O135" i="1" s="1"/>
  <c r="C136" i="1"/>
  <c r="Q139" i="1"/>
  <c r="P139" i="1"/>
  <c r="I139" i="1"/>
  <c r="M138" i="1"/>
  <c r="N138" i="1" s="1"/>
  <c r="D139" i="1"/>
  <c r="E139" i="1" s="1"/>
  <c r="G139" i="1" s="1"/>
  <c r="H140" i="1" s="1"/>
  <c r="L139" i="1"/>
  <c r="A140" i="1"/>
  <c r="J139" i="1" l="1"/>
  <c r="B135" i="1"/>
  <c r="K136" i="1"/>
  <c r="O136" i="1" s="1"/>
  <c r="C137" i="1"/>
  <c r="D140" i="1"/>
  <c r="E140" i="1" s="1"/>
  <c r="G140" i="1" s="1"/>
  <c r="H141" i="1" s="1"/>
  <c r="A141" i="1"/>
  <c r="L140" i="1"/>
  <c r="Q140" i="1"/>
  <c r="P140" i="1"/>
  <c r="I140" i="1"/>
  <c r="J140" i="1" s="1"/>
  <c r="M139" i="1"/>
  <c r="N139" i="1" s="1"/>
  <c r="B136" i="1" l="1"/>
  <c r="K137" i="1"/>
  <c r="O137" i="1" s="1"/>
  <c r="C138" i="1"/>
  <c r="Q141" i="1"/>
  <c r="I141" i="1"/>
  <c r="J141" i="1" s="1"/>
  <c r="M140" i="1"/>
  <c r="N140" i="1" s="1"/>
  <c r="P141" i="1"/>
  <c r="D141" i="1"/>
  <c r="E141" i="1" s="1"/>
  <c r="G141" i="1" s="1"/>
  <c r="H142" i="1" s="1"/>
  <c r="A142" i="1"/>
  <c r="L141" i="1"/>
  <c r="B137" i="1" l="1"/>
  <c r="K138" i="1"/>
  <c r="O138" i="1" s="1"/>
  <c r="C139" i="1"/>
  <c r="Q142" i="1"/>
  <c r="P142" i="1"/>
  <c r="I142" i="1"/>
  <c r="J142" i="1" s="1"/>
  <c r="M141" i="1"/>
  <c r="N141" i="1" s="1"/>
  <c r="D142" i="1"/>
  <c r="E142" i="1" s="1"/>
  <c r="G142" i="1" s="1"/>
  <c r="H143" i="1" s="1"/>
  <c r="A143" i="1"/>
  <c r="L142" i="1"/>
  <c r="B138" i="1" l="1"/>
  <c r="K139" i="1"/>
  <c r="O139" i="1" s="1"/>
  <c r="C140" i="1"/>
  <c r="Q143" i="1"/>
  <c r="I143" i="1"/>
  <c r="J143" i="1" s="1"/>
  <c r="M142" i="1"/>
  <c r="N142" i="1" s="1"/>
  <c r="P143" i="1"/>
  <c r="D143" i="1"/>
  <c r="E143" i="1" s="1"/>
  <c r="G143" i="1" s="1"/>
  <c r="H144" i="1" s="1"/>
  <c r="A144" i="1"/>
  <c r="L143" i="1"/>
  <c r="B139" i="1" l="1"/>
  <c r="K140" i="1"/>
  <c r="O140" i="1" s="1"/>
  <c r="C141" i="1"/>
  <c r="Q144" i="1"/>
  <c r="P144" i="1"/>
  <c r="I144" i="1"/>
  <c r="J144" i="1" s="1"/>
  <c r="M143" i="1"/>
  <c r="N143" i="1" s="1"/>
  <c r="D144" i="1"/>
  <c r="E144" i="1" s="1"/>
  <c r="G144" i="1" s="1"/>
  <c r="H145" i="1" s="1"/>
  <c r="A145" i="1"/>
  <c r="L144" i="1"/>
  <c r="B140" i="1" l="1"/>
  <c r="K141" i="1"/>
  <c r="O141" i="1" s="1"/>
  <c r="C142" i="1"/>
  <c r="Q145" i="1"/>
  <c r="I145" i="1"/>
  <c r="J145" i="1" s="1"/>
  <c r="M144" i="1"/>
  <c r="N144" i="1" s="1"/>
  <c r="P145" i="1"/>
  <c r="D145" i="1"/>
  <c r="E145" i="1" s="1"/>
  <c r="G145" i="1" s="1"/>
  <c r="H146" i="1" s="1"/>
  <c r="A146" i="1"/>
  <c r="L145" i="1"/>
  <c r="B141" i="1" l="1"/>
  <c r="K142" i="1"/>
  <c r="O142" i="1" s="1"/>
  <c r="C143" i="1"/>
  <c r="Q146" i="1"/>
  <c r="P146" i="1"/>
  <c r="I146" i="1"/>
  <c r="J146" i="1" s="1"/>
  <c r="M145" i="1"/>
  <c r="N145" i="1" s="1"/>
  <c r="D146" i="1"/>
  <c r="E146" i="1" s="1"/>
  <c r="G146" i="1" s="1"/>
  <c r="H147" i="1" s="1"/>
  <c r="A147" i="1"/>
  <c r="L146" i="1"/>
  <c r="B142" i="1" l="1"/>
  <c r="K143" i="1"/>
  <c r="O143" i="1" s="1"/>
  <c r="C144" i="1"/>
  <c r="P147" i="1"/>
  <c r="I147" i="1"/>
  <c r="J147" i="1" s="1"/>
  <c r="M146" i="1"/>
  <c r="N146" i="1" s="1"/>
  <c r="Q147" i="1"/>
  <c r="D147" i="1"/>
  <c r="E147" i="1" s="1"/>
  <c r="G147" i="1" s="1"/>
  <c r="H148" i="1" s="1"/>
  <c r="A148" i="1"/>
  <c r="L147" i="1"/>
  <c r="B143" i="1" l="1"/>
  <c r="K144" i="1"/>
  <c r="O144" i="1" s="1"/>
  <c r="C145" i="1"/>
  <c r="Q148" i="1"/>
  <c r="P148" i="1"/>
  <c r="I148" i="1"/>
  <c r="J148" i="1" s="1"/>
  <c r="M147" i="1"/>
  <c r="N147" i="1" s="1"/>
  <c r="D148" i="1"/>
  <c r="E148" i="1" s="1"/>
  <c r="G148" i="1" s="1"/>
  <c r="H149" i="1" s="1"/>
  <c r="L148" i="1"/>
  <c r="A149" i="1"/>
  <c r="B144" i="1" l="1"/>
  <c r="K145" i="1"/>
  <c r="O145" i="1" s="1"/>
  <c r="C146" i="1"/>
  <c r="D149" i="1"/>
  <c r="E149" i="1" s="1"/>
  <c r="G149" i="1" s="1"/>
  <c r="L149" i="1"/>
  <c r="A150" i="1"/>
  <c r="Q149" i="1"/>
  <c r="I149" i="1"/>
  <c r="J149" i="1" s="1"/>
  <c r="M148" i="1"/>
  <c r="N148" i="1" s="1"/>
  <c r="P149" i="1"/>
  <c r="H150" i="1" l="1"/>
  <c r="B145" i="1"/>
  <c r="K146" i="1"/>
  <c r="O146" i="1" s="1"/>
  <c r="C147" i="1"/>
  <c r="D150" i="1"/>
  <c r="E150" i="1" s="1"/>
  <c r="G150" i="1" s="1"/>
  <c r="H151" i="1" s="1"/>
  <c r="L150" i="1"/>
  <c r="A151" i="1"/>
  <c r="Q150" i="1"/>
  <c r="P150" i="1"/>
  <c r="I150" i="1"/>
  <c r="M149" i="1"/>
  <c r="N149" i="1" s="1"/>
  <c r="J150" i="1" l="1"/>
  <c r="B146" i="1"/>
  <c r="K147" i="1"/>
  <c r="O147" i="1" s="1"/>
  <c r="C148" i="1"/>
  <c r="Q151" i="1"/>
  <c r="I151" i="1"/>
  <c r="J151" i="1" s="1"/>
  <c r="P151" i="1"/>
  <c r="M150" i="1"/>
  <c r="N150" i="1" s="1"/>
  <c r="D151" i="1"/>
  <c r="E151" i="1" s="1"/>
  <c r="G151" i="1" s="1"/>
  <c r="H152" i="1" s="1"/>
  <c r="A152" i="1"/>
  <c r="L151" i="1"/>
  <c r="B147" i="1" l="1"/>
  <c r="K148" i="1"/>
  <c r="O148" i="1" s="1"/>
  <c r="C149" i="1"/>
  <c r="Q152" i="1"/>
  <c r="I152" i="1"/>
  <c r="J152" i="1" s="1"/>
  <c r="M151" i="1"/>
  <c r="N151" i="1" s="1"/>
  <c r="P152" i="1"/>
  <c r="D152" i="1"/>
  <c r="E152" i="1" s="1"/>
  <c r="G152" i="1" s="1"/>
  <c r="H153" i="1" s="1"/>
  <c r="A153" i="1"/>
  <c r="L152" i="1"/>
  <c r="B148" i="1" l="1"/>
  <c r="K149" i="1"/>
  <c r="O149" i="1" s="1"/>
  <c r="C150" i="1"/>
  <c r="Q153" i="1"/>
  <c r="I153" i="1"/>
  <c r="J153" i="1" s="1"/>
  <c r="P153" i="1"/>
  <c r="M152" i="1"/>
  <c r="N152" i="1" s="1"/>
  <c r="D153" i="1"/>
  <c r="E153" i="1" s="1"/>
  <c r="G153" i="1" s="1"/>
  <c r="A154" i="1"/>
  <c r="L153" i="1"/>
  <c r="H154" i="1" l="1"/>
  <c r="B149" i="1"/>
  <c r="K150" i="1"/>
  <c r="O150" i="1" s="1"/>
  <c r="C151" i="1"/>
  <c r="Q154" i="1"/>
  <c r="P154" i="1"/>
  <c r="I154" i="1"/>
  <c r="M153" i="1"/>
  <c r="N153" i="1" s="1"/>
  <c r="D154" i="1"/>
  <c r="E154" i="1" s="1"/>
  <c r="G154" i="1" s="1"/>
  <c r="L154" i="1"/>
  <c r="A155" i="1"/>
  <c r="H155" i="1" l="1"/>
  <c r="J154" i="1"/>
  <c r="B150" i="1"/>
  <c r="K151" i="1"/>
  <c r="O151" i="1" s="1"/>
  <c r="C152" i="1"/>
  <c r="D155" i="1"/>
  <c r="E155" i="1" s="1"/>
  <c r="G155" i="1" s="1"/>
  <c r="H156" i="1" s="1"/>
  <c r="L155" i="1"/>
  <c r="A156" i="1"/>
  <c r="Q155" i="1"/>
  <c r="P155" i="1"/>
  <c r="I155" i="1"/>
  <c r="M154" i="1"/>
  <c r="N154" i="1" s="1"/>
  <c r="J155" i="1" l="1"/>
  <c r="B151" i="1"/>
  <c r="K152" i="1"/>
  <c r="O152" i="1" s="1"/>
  <c r="C153" i="1"/>
  <c r="A157" i="1"/>
  <c r="D156" i="1"/>
  <c r="E156" i="1" s="1"/>
  <c r="G156" i="1" s="1"/>
  <c r="H157" i="1" s="1"/>
  <c r="L156" i="1"/>
  <c r="P156" i="1"/>
  <c r="I156" i="1"/>
  <c r="J156" i="1" s="1"/>
  <c r="M155" i="1"/>
  <c r="N155" i="1" s="1"/>
  <c r="Q156" i="1"/>
  <c r="B152" i="1" l="1"/>
  <c r="K153" i="1"/>
  <c r="O153" i="1" s="1"/>
  <c r="C154" i="1"/>
  <c r="Q157" i="1"/>
  <c r="I157" i="1"/>
  <c r="J157" i="1" s="1"/>
  <c r="P157" i="1"/>
  <c r="M156" i="1"/>
  <c r="N156" i="1" s="1"/>
  <c r="D157" i="1"/>
  <c r="E157" i="1" s="1"/>
  <c r="G157" i="1" s="1"/>
  <c r="H158" i="1" s="1"/>
  <c r="L157" i="1"/>
  <c r="A158" i="1"/>
  <c r="B153" i="1" l="1"/>
  <c r="K154" i="1"/>
  <c r="O154" i="1" s="1"/>
  <c r="C155" i="1"/>
  <c r="D158" i="1"/>
  <c r="E158" i="1" s="1"/>
  <c r="G158" i="1" s="1"/>
  <c r="L158" i="1"/>
  <c r="A159" i="1"/>
  <c r="Q158" i="1"/>
  <c r="P158" i="1"/>
  <c r="I158" i="1"/>
  <c r="J158" i="1" s="1"/>
  <c r="M157" i="1"/>
  <c r="N157" i="1" s="1"/>
  <c r="H159" i="1" l="1"/>
  <c r="B154" i="1"/>
  <c r="K155" i="1"/>
  <c r="O155" i="1" s="1"/>
  <c r="C156" i="1"/>
  <c r="Q159" i="1"/>
  <c r="P159" i="1"/>
  <c r="I159" i="1"/>
  <c r="M158" i="1"/>
  <c r="N158" i="1" s="1"/>
  <c r="D159" i="1"/>
  <c r="E159" i="1" s="1"/>
  <c r="G159" i="1" s="1"/>
  <c r="H160" i="1" s="1"/>
  <c r="L159" i="1"/>
  <c r="A160" i="1"/>
  <c r="J159" i="1" l="1"/>
  <c r="B155" i="1"/>
  <c r="K156" i="1"/>
  <c r="O156" i="1" s="1"/>
  <c r="C157" i="1"/>
  <c r="D160" i="1"/>
  <c r="E160" i="1" s="1"/>
  <c r="G160" i="1" s="1"/>
  <c r="A161" i="1"/>
  <c r="L160" i="1"/>
  <c r="P160" i="1"/>
  <c r="I160" i="1"/>
  <c r="J160" i="1" s="1"/>
  <c r="M159" i="1"/>
  <c r="N159" i="1" s="1"/>
  <c r="Q160" i="1"/>
  <c r="H161" i="1" l="1"/>
  <c r="B156" i="1"/>
  <c r="K157" i="1"/>
  <c r="O157" i="1" s="1"/>
  <c r="C158" i="1"/>
  <c r="D161" i="1"/>
  <c r="E161" i="1" s="1"/>
  <c r="G161" i="1" s="1"/>
  <c r="H162" i="1" s="1"/>
  <c r="A162" i="1"/>
  <c r="L161" i="1"/>
  <c r="I161" i="1"/>
  <c r="Q161" i="1"/>
  <c r="P161" i="1"/>
  <c r="M160" i="1"/>
  <c r="N160" i="1" s="1"/>
  <c r="J161" i="1" l="1"/>
  <c r="B157" i="1"/>
  <c r="K158" i="1"/>
  <c r="O158" i="1" s="1"/>
  <c r="C159" i="1"/>
  <c r="L162" i="1"/>
  <c r="A163" i="1"/>
  <c r="D162" i="1"/>
  <c r="E162" i="1" s="1"/>
  <c r="G162" i="1" s="1"/>
  <c r="P162" i="1"/>
  <c r="Q162" i="1"/>
  <c r="M161" i="1"/>
  <c r="N161" i="1" s="1"/>
  <c r="I162" i="1"/>
  <c r="J162" i="1" s="1"/>
  <c r="H163" i="1" l="1"/>
  <c r="B158" i="1"/>
  <c r="K159" i="1"/>
  <c r="O159" i="1" s="1"/>
  <c r="C160" i="1"/>
  <c r="L163" i="1"/>
  <c r="A164" i="1"/>
  <c r="D163" i="1"/>
  <c r="E163" i="1" s="1"/>
  <c r="G163" i="1" s="1"/>
  <c r="H164" i="1" s="1"/>
  <c r="Q163" i="1"/>
  <c r="I163" i="1"/>
  <c r="P163" i="1"/>
  <c r="M162" i="1"/>
  <c r="N162" i="1" s="1"/>
  <c r="J163" i="1" l="1"/>
  <c r="B159" i="1"/>
  <c r="K160" i="1"/>
  <c r="O160" i="1" s="1"/>
  <c r="C161" i="1"/>
  <c r="L164" i="1"/>
  <c r="A165" i="1"/>
  <c r="D164" i="1"/>
  <c r="E164" i="1" s="1"/>
  <c r="G164" i="1" s="1"/>
  <c r="H165" i="1" s="1"/>
  <c r="Q164" i="1"/>
  <c r="I164" i="1"/>
  <c r="J164" i="1" s="1"/>
  <c r="M163" i="1"/>
  <c r="N163" i="1" s="1"/>
  <c r="P164" i="1"/>
  <c r="B160" i="1" l="1"/>
  <c r="K161" i="1"/>
  <c r="O161" i="1" s="1"/>
  <c r="C162" i="1"/>
  <c r="S164" i="1" s="1"/>
  <c r="A166" i="1"/>
  <c r="L165" i="1"/>
  <c r="D165" i="1"/>
  <c r="E165" i="1" s="1"/>
  <c r="G165" i="1" s="1"/>
  <c r="H166" i="1" s="1"/>
  <c r="I165" i="1"/>
  <c r="J165" i="1" s="1"/>
  <c r="M164" i="1"/>
  <c r="N164" i="1" s="1"/>
  <c r="Q165" i="1"/>
  <c r="P165" i="1"/>
  <c r="B161" i="1" l="1"/>
  <c r="K162" i="1"/>
  <c r="O162" i="1" s="1"/>
  <c r="C163" i="1"/>
  <c r="M165" i="1"/>
  <c r="N165" i="1" s="1"/>
  <c r="Q166" i="1"/>
  <c r="I166" i="1"/>
  <c r="J166" i="1" s="1"/>
  <c r="P166" i="1"/>
  <c r="A167" i="1"/>
  <c r="L166" i="1"/>
  <c r="D166" i="1"/>
  <c r="E166" i="1" s="1"/>
  <c r="G166" i="1" s="1"/>
  <c r="H167" i="1" l="1"/>
  <c r="B162" i="1"/>
  <c r="K163" i="1"/>
  <c r="O163" i="1" s="1"/>
  <c r="C164" i="1"/>
  <c r="Q167" i="1"/>
  <c r="I167" i="1"/>
  <c r="P167" i="1"/>
  <c r="M166" i="1"/>
  <c r="N166" i="1" s="1"/>
  <c r="L167" i="1"/>
  <c r="A168" i="1"/>
  <c r="D167" i="1"/>
  <c r="E167" i="1" s="1"/>
  <c r="G167" i="1" s="1"/>
  <c r="H168" i="1" s="1"/>
  <c r="J167" i="1" l="1"/>
  <c r="B163" i="1"/>
  <c r="K164" i="1"/>
  <c r="O164" i="1" s="1"/>
  <c r="C165" i="1"/>
  <c r="Q168" i="1"/>
  <c r="I168" i="1"/>
  <c r="J168" i="1" s="1"/>
  <c r="S169" i="1" s="1"/>
  <c r="M167" i="1"/>
  <c r="N167" i="1" s="1"/>
  <c r="P168" i="1"/>
  <c r="L168" i="1"/>
  <c r="A169" i="1"/>
  <c r="D168" i="1"/>
  <c r="E168" i="1" s="1"/>
  <c r="G168" i="1" s="1"/>
  <c r="H169" i="1" s="1"/>
  <c r="S163" i="1" l="1"/>
  <c r="S166" i="1" s="1"/>
  <c r="B164" i="1"/>
  <c r="K165" i="1"/>
  <c r="O165" i="1" s="1"/>
  <c r="C166" i="1"/>
  <c r="P169" i="1"/>
  <c r="I169" i="1"/>
  <c r="J169" i="1" s="1"/>
  <c r="A170" i="1"/>
  <c r="L169" i="1"/>
  <c r="D169" i="1"/>
  <c r="E169" i="1" s="1"/>
  <c r="G169" i="1" s="1"/>
  <c r="H170" i="1" s="1"/>
  <c r="S172" i="1" l="1"/>
  <c r="B165" i="1"/>
  <c r="K166" i="1"/>
  <c r="O166" i="1" s="1"/>
  <c r="C167" i="1"/>
  <c r="L170" i="1"/>
  <c r="A171" i="1"/>
  <c r="D170" i="1"/>
  <c r="E170" i="1" s="1"/>
  <c r="G170" i="1" s="1"/>
  <c r="H171" i="1" s="1"/>
  <c r="M169" i="1"/>
  <c r="N169" i="1" s="1"/>
  <c r="Q170" i="1"/>
  <c r="P170" i="1"/>
  <c r="I170" i="1"/>
  <c r="J170" i="1" s="1"/>
  <c r="S174" i="1" l="1"/>
  <c r="S175" i="1"/>
  <c r="S170" i="1"/>
  <c r="B166" i="1"/>
  <c r="K167" i="1"/>
  <c r="O167" i="1" s="1"/>
  <c r="C168" i="1"/>
  <c r="L171" i="1"/>
  <c r="A172" i="1"/>
  <c r="D171" i="1"/>
  <c r="E171" i="1" s="1"/>
  <c r="G171" i="1" s="1"/>
  <c r="H172" i="1" s="1"/>
  <c r="Q171" i="1"/>
  <c r="P171" i="1"/>
  <c r="I171" i="1"/>
  <c r="J171" i="1" s="1"/>
  <c r="M170" i="1"/>
  <c r="N170" i="1" s="1"/>
  <c r="S176" i="1" l="1"/>
  <c r="S177" i="1" s="1"/>
  <c r="B167" i="1"/>
  <c r="K168" i="1"/>
  <c r="O168" i="1" s="1"/>
  <c r="C169" i="1"/>
  <c r="L172" i="1"/>
  <c r="A173" i="1"/>
  <c r="D172" i="1"/>
  <c r="E172" i="1" s="1"/>
  <c r="G172" i="1" s="1"/>
  <c r="H173" i="1" s="1"/>
  <c r="Q172" i="1"/>
  <c r="P172" i="1"/>
  <c r="I172" i="1"/>
  <c r="J172" i="1" s="1"/>
  <c r="M171" i="1"/>
  <c r="N171" i="1" s="1"/>
  <c r="B168" i="1" l="1"/>
  <c r="K169" i="1"/>
  <c r="O169" i="1" s="1"/>
  <c r="C170" i="1"/>
  <c r="A174" i="1"/>
  <c r="L173" i="1"/>
  <c r="D173" i="1"/>
  <c r="E173" i="1" s="1"/>
  <c r="G173" i="1" s="1"/>
  <c r="I173" i="1"/>
  <c r="J173" i="1" s="1"/>
  <c r="M172" i="1"/>
  <c r="N172" i="1" s="1"/>
  <c r="Q173" i="1"/>
  <c r="P173" i="1"/>
  <c r="H174" i="1" l="1"/>
  <c r="B169" i="1"/>
  <c r="K170" i="1"/>
  <c r="O170" i="1" s="1"/>
  <c r="C171" i="1"/>
  <c r="M173" i="1"/>
  <c r="N173" i="1" s="1"/>
  <c r="Q174" i="1"/>
  <c r="P174" i="1"/>
  <c r="I174" i="1"/>
  <c r="A175" i="1"/>
  <c r="L174" i="1"/>
  <c r="D174" i="1"/>
  <c r="E174" i="1" s="1"/>
  <c r="G174" i="1" s="1"/>
  <c r="H175" i="1" s="1"/>
  <c r="J174" i="1" l="1"/>
  <c r="B170" i="1"/>
  <c r="K171" i="1"/>
  <c r="O171" i="1" s="1"/>
  <c r="C172" i="1"/>
  <c r="Q175" i="1"/>
  <c r="I175" i="1"/>
  <c r="J175" i="1" s="1"/>
  <c r="P175" i="1"/>
  <c r="M174" i="1"/>
  <c r="N174" i="1" s="1"/>
  <c r="L175" i="1"/>
  <c r="A176" i="1"/>
  <c r="D175" i="1"/>
  <c r="E175" i="1" s="1"/>
  <c r="G175" i="1" s="1"/>
  <c r="H176" i="1" l="1"/>
  <c r="B171" i="1"/>
  <c r="K172" i="1"/>
  <c r="O172" i="1" s="1"/>
  <c r="C173" i="1"/>
  <c r="Q176" i="1"/>
  <c r="P176" i="1"/>
  <c r="I176" i="1"/>
  <c r="M175" i="1"/>
  <c r="N175" i="1" s="1"/>
  <c r="L176" i="1"/>
  <c r="A177" i="1"/>
  <c r="D176" i="1"/>
  <c r="E176" i="1" s="1"/>
  <c r="G176" i="1" s="1"/>
  <c r="H177" i="1" s="1"/>
  <c r="J176" i="1" l="1"/>
  <c r="B172" i="1"/>
  <c r="K173" i="1"/>
  <c r="O173" i="1" s="1"/>
  <c r="C174" i="1"/>
  <c r="P177" i="1"/>
  <c r="I177" i="1"/>
  <c r="J177" i="1" s="1"/>
  <c r="M176" i="1"/>
  <c r="N176" i="1" s="1"/>
  <c r="Q177" i="1"/>
  <c r="A178" i="1"/>
  <c r="L177" i="1"/>
  <c r="D177" i="1"/>
  <c r="E177" i="1" s="1"/>
  <c r="G177" i="1" s="1"/>
  <c r="H178" i="1" s="1"/>
  <c r="B173" i="1" l="1"/>
  <c r="K174" i="1"/>
  <c r="O174" i="1" s="1"/>
  <c r="C175" i="1"/>
  <c r="A179" i="1"/>
  <c r="L178" i="1"/>
  <c r="D178" i="1"/>
  <c r="E178" i="1" s="1"/>
  <c r="G178" i="1" s="1"/>
  <c r="M177" i="1"/>
  <c r="N177" i="1" s="1"/>
  <c r="Q178" i="1"/>
  <c r="I178" i="1"/>
  <c r="J178" i="1" s="1"/>
  <c r="P178" i="1"/>
  <c r="H179" i="1" l="1"/>
  <c r="B174" i="1"/>
  <c r="K175" i="1"/>
  <c r="O175" i="1" s="1"/>
  <c r="C176" i="1"/>
  <c r="Q179" i="1"/>
  <c r="P179" i="1"/>
  <c r="I179" i="1"/>
  <c r="M178" i="1"/>
  <c r="N178" i="1" s="1"/>
  <c r="L179" i="1"/>
  <c r="A180" i="1"/>
  <c r="D179" i="1"/>
  <c r="E179" i="1" s="1"/>
  <c r="G179" i="1" s="1"/>
  <c r="H180" i="1" s="1"/>
  <c r="J179" i="1" l="1"/>
  <c r="B175" i="1"/>
  <c r="K176" i="1"/>
  <c r="O176" i="1" s="1"/>
  <c r="C177" i="1"/>
  <c r="L180" i="1"/>
  <c r="A181" i="1"/>
  <c r="D180" i="1"/>
  <c r="E180" i="1" s="1"/>
  <c r="G180" i="1" s="1"/>
  <c r="Q180" i="1"/>
  <c r="M179" i="1"/>
  <c r="N179" i="1" s="1"/>
  <c r="P180" i="1"/>
  <c r="I180" i="1"/>
  <c r="J180" i="1" s="1"/>
  <c r="H181" i="1" l="1"/>
  <c r="B176" i="1"/>
  <c r="K177" i="1"/>
  <c r="O177" i="1" s="1"/>
  <c r="C178" i="1"/>
  <c r="D181" i="1"/>
  <c r="E181" i="1" s="1"/>
  <c r="G181" i="1" s="1"/>
  <c r="H182" i="1" s="1"/>
  <c r="L181" i="1"/>
  <c r="A182" i="1"/>
  <c r="M180" i="1"/>
  <c r="N180" i="1" s="1"/>
  <c r="Q181" i="1"/>
  <c r="P181" i="1"/>
  <c r="I181" i="1"/>
  <c r="J181" i="1" l="1"/>
  <c r="B177" i="1"/>
  <c r="K178" i="1"/>
  <c r="O178" i="1" s="1"/>
  <c r="C179" i="1"/>
  <c r="M181" i="1"/>
  <c r="N181" i="1" s="1"/>
  <c r="Q182" i="1"/>
  <c r="P182" i="1"/>
  <c r="I182" i="1"/>
  <c r="J182" i="1" s="1"/>
  <c r="D182" i="1"/>
  <c r="E182" i="1" s="1"/>
  <c r="G182" i="1" s="1"/>
  <c r="L182" i="1"/>
  <c r="A183" i="1"/>
  <c r="H183" i="1" l="1"/>
  <c r="B178" i="1"/>
  <c r="K179" i="1"/>
  <c r="O179" i="1" s="1"/>
  <c r="C180" i="1"/>
  <c r="A184" i="1"/>
  <c r="D183" i="1"/>
  <c r="E183" i="1" s="1"/>
  <c r="G183" i="1" s="1"/>
  <c r="H184" i="1" s="1"/>
  <c r="L183" i="1"/>
  <c r="M182" i="1"/>
  <c r="N182" i="1" s="1"/>
  <c r="Q183" i="1"/>
  <c r="P183" i="1"/>
  <c r="I183" i="1"/>
  <c r="J183" i="1" l="1"/>
  <c r="B179" i="1"/>
  <c r="K180" i="1"/>
  <c r="O180" i="1" s="1"/>
  <c r="C181" i="1"/>
  <c r="M183" i="1"/>
  <c r="N183" i="1" s="1"/>
  <c r="P184" i="1"/>
  <c r="Q184" i="1"/>
  <c r="I184" i="1"/>
  <c r="J184" i="1" s="1"/>
  <c r="A185" i="1"/>
  <c r="D184" i="1"/>
  <c r="E184" i="1" s="1"/>
  <c r="G184" i="1" s="1"/>
  <c r="L184" i="1"/>
  <c r="H185" i="1" l="1"/>
  <c r="B180" i="1"/>
  <c r="K181" i="1"/>
  <c r="O181" i="1" s="1"/>
  <c r="C182" i="1"/>
  <c r="D185" i="1"/>
  <c r="E185" i="1" s="1"/>
  <c r="G185" i="1" s="1"/>
  <c r="H186" i="1" s="1"/>
  <c r="A186" i="1"/>
  <c r="L185" i="1"/>
  <c r="I185" i="1"/>
  <c r="M184" i="1"/>
  <c r="N184" i="1" s="1"/>
  <c r="P185" i="1"/>
  <c r="Q185" i="1"/>
  <c r="B181" i="1" l="1"/>
  <c r="K182" i="1"/>
  <c r="O182" i="1" s="1"/>
  <c r="C183" i="1"/>
  <c r="I186" i="1"/>
  <c r="J186" i="1" s="1"/>
  <c r="J185" i="1"/>
  <c r="A187" i="1"/>
  <c r="D186" i="1"/>
  <c r="E186" i="1" s="1"/>
  <c r="G186" i="1" s="1"/>
  <c r="L186" i="1"/>
  <c r="M185" i="1"/>
  <c r="N185" i="1" s="1"/>
  <c r="Q186" i="1"/>
  <c r="P186" i="1"/>
  <c r="H187" i="1" l="1"/>
  <c r="B182" i="1"/>
  <c r="K183" i="1"/>
  <c r="O183" i="1" s="1"/>
  <c r="C184" i="1"/>
  <c r="M186" i="1"/>
  <c r="N186" i="1" s="1"/>
  <c r="Q187" i="1"/>
  <c r="P187" i="1"/>
  <c r="I187" i="1"/>
  <c r="D187" i="1"/>
  <c r="E187" i="1" s="1"/>
  <c r="G187" i="1" s="1"/>
  <c r="L187" i="1"/>
  <c r="A188" i="1"/>
  <c r="H188" i="1" l="1"/>
  <c r="B183" i="1"/>
  <c r="K184" i="1"/>
  <c r="O184" i="1" s="1"/>
  <c r="C185" i="1"/>
  <c r="I188" i="1"/>
  <c r="A189" i="1"/>
  <c r="D188" i="1"/>
  <c r="L188" i="1"/>
  <c r="J187" i="1"/>
  <c r="P188" i="1"/>
  <c r="Q188" i="1"/>
  <c r="M187" i="1"/>
  <c r="N187" i="1" s="1"/>
  <c r="B184" i="1" l="1"/>
  <c r="K185" i="1"/>
  <c r="O185" i="1" s="1"/>
  <c r="C186" i="1"/>
  <c r="D189" i="1"/>
  <c r="L189" i="1"/>
  <c r="A190" i="1"/>
  <c r="I189" i="1"/>
  <c r="Q189" i="1"/>
  <c r="P189" i="1"/>
  <c r="M188" i="1"/>
  <c r="N188" i="1" s="1"/>
  <c r="E188" i="1"/>
  <c r="G188" i="1" s="1"/>
  <c r="J188" i="1"/>
  <c r="H189" i="1" l="1"/>
  <c r="J189" i="1" s="1"/>
  <c r="B185" i="1"/>
  <c r="K186" i="1"/>
  <c r="O186" i="1" s="1"/>
  <c r="C187" i="1"/>
  <c r="Q190" i="1"/>
  <c r="P190" i="1"/>
  <c r="M189" i="1"/>
  <c r="N189" i="1" s="1"/>
  <c r="E189" i="1"/>
  <c r="G189" i="1" s="1"/>
  <c r="H190" i="1" s="1"/>
  <c r="I190" i="1"/>
  <c r="A191" i="1"/>
  <c r="D190" i="1"/>
  <c r="E190" i="1" s="1"/>
  <c r="G190" i="1" s="1"/>
  <c r="L190" i="1"/>
  <c r="B186" i="1" l="1"/>
  <c r="C188" i="1"/>
  <c r="K187" i="1"/>
  <c r="O187" i="1" s="1"/>
  <c r="J190" i="1"/>
  <c r="H191" i="1"/>
  <c r="D191" i="1"/>
  <c r="E191" i="1" s="1"/>
  <c r="G191" i="1" s="1"/>
  <c r="A192" i="1"/>
  <c r="L191" i="1"/>
  <c r="I191" i="1"/>
  <c r="Q191" i="1"/>
  <c r="P191" i="1"/>
  <c r="M190" i="1"/>
  <c r="N190" i="1" s="1"/>
  <c r="H192" i="1" l="1"/>
  <c r="B187" i="1"/>
  <c r="C189" i="1"/>
  <c r="K188" i="1"/>
  <c r="O188" i="1" s="1"/>
  <c r="I192" i="1"/>
  <c r="J191" i="1"/>
  <c r="L192" i="1"/>
  <c r="A193" i="1"/>
  <c r="D192" i="1"/>
  <c r="E192" i="1" s="1"/>
  <c r="G192" i="1" s="1"/>
  <c r="Q192" i="1"/>
  <c r="P192" i="1"/>
  <c r="M191" i="1"/>
  <c r="N191" i="1" s="1"/>
  <c r="J192" i="1" l="1"/>
  <c r="H193" i="1"/>
  <c r="B188" i="1"/>
  <c r="K189" i="1"/>
  <c r="O189" i="1" s="1"/>
  <c r="C190" i="1"/>
  <c r="I193" i="1"/>
  <c r="L193" i="1"/>
  <c r="A194" i="1"/>
  <c r="D193" i="1"/>
  <c r="E193" i="1" s="1"/>
  <c r="G193" i="1" s="1"/>
  <c r="P193" i="1"/>
  <c r="M192" i="1"/>
  <c r="N192" i="1" s="1"/>
  <c r="Q193" i="1"/>
  <c r="H194" i="1" l="1"/>
  <c r="J193" i="1"/>
  <c r="B189" i="1"/>
  <c r="C191" i="1"/>
  <c r="K190" i="1"/>
  <c r="O190" i="1" s="1"/>
  <c r="P194" i="1"/>
  <c r="M193" i="1"/>
  <c r="N193" i="1" s="1"/>
  <c r="Q194" i="1"/>
  <c r="L194" i="1"/>
  <c r="A195" i="1"/>
  <c r="D194" i="1"/>
  <c r="E194" i="1" s="1"/>
  <c r="G194" i="1" s="1"/>
  <c r="H195" i="1" s="1"/>
  <c r="I194" i="1"/>
  <c r="B190" i="1" l="1"/>
  <c r="C192" i="1"/>
  <c r="K191" i="1"/>
  <c r="O191" i="1" s="1"/>
  <c r="I195" i="1"/>
  <c r="J195" i="1" s="1"/>
  <c r="A196" i="1"/>
  <c r="D195" i="1"/>
  <c r="E195" i="1" s="1"/>
  <c r="G195" i="1" s="1"/>
  <c r="H196" i="1" s="1"/>
  <c r="L195" i="1"/>
  <c r="J194" i="1"/>
  <c r="M194" i="1"/>
  <c r="N194" i="1" s="1"/>
  <c r="Q195" i="1"/>
  <c r="P195" i="1"/>
  <c r="B191" i="1" l="1"/>
  <c r="K192" i="1"/>
  <c r="O192" i="1" s="1"/>
  <c r="C193" i="1"/>
  <c r="D196" i="1"/>
  <c r="E196" i="1" s="1"/>
  <c r="G196" i="1" s="1"/>
  <c r="H197" i="1" s="1"/>
  <c r="L196" i="1"/>
  <c r="A197" i="1"/>
  <c r="I196" i="1"/>
  <c r="M195" i="1"/>
  <c r="N195" i="1" s="1"/>
  <c r="P196" i="1"/>
  <c r="Q196" i="1"/>
  <c r="B192" i="1" l="1"/>
  <c r="K193" i="1"/>
  <c r="O193" i="1" s="1"/>
  <c r="C194" i="1"/>
  <c r="I197" i="1"/>
  <c r="J197" i="1" s="1"/>
  <c r="M196" i="1"/>
  <c r="N196" i="1" s="1"/>
  <c r="P197" i="1"/>
  <c r="Q197" i="1"/>
  <c r="J196" i="1"/>
  <c r="A198" i="1"/>
  <c r="D197" i="1"/>
  <c r="L197" i="1"/>
  <c r="B193" i="1" l="1"/>
  <c r="C195" i="1"/>
  <c r="K194" i="1"/>
  <c r="O194" i="1" s="1"/>
  <c r="I198" i="1"/>
  <c r="E197" i="1"/>
  <c r="G197" i="1" s="1"/>
  <c r="A199" i="1"/>
  <c r="D198" i="1"/>
  <c r="L198" i="1"/>
  <c r="P198" i="1"/>
  <c r="M197" i="1"/>
  <c r="N197" i="1" s="1"/>
  <c r="Q198" i="1"/>
  <c r="H198" i="1" l="1"/>
  <c r="J198" i="1" s="1"/>
  <c r="B194" i="1"/>
  <c r="K195" i="1"/>
  <c r="O195" i="1" s="1"/>
  <c r="C196" i="1"/>
  <c r="Q199" i="1"/>
  <c r="P199" i="1"/>
  <c r="M198" i="1"/>
  <c r="N198" i="1" s="1"/>
  <c r="E198" i="1"/>
  <c r="G198" i="1" s="1"/>
  <c r="A200" i="1"/>
  <c r="D199" i="1"/>
  <c r="E199" i="1" s="1"/>
  <c r="G199" i="1" s="1"/>
  <c r="L199" i="1"/>
  <c r="I199" i="1"/>
  <c r="H199" i="1" l="1"/>
  <c r="J199" i="1" s="1"/>
  <c r="B195" i="1"/>
  <c r="H200" i="1"/>
  <c r="C197" i="1"/>
  <c r="K196" i="1"/>
  <c r="O196" i="1" s="1"/>
  <c r="I200" i="1"/>
  <c r="D200" i="1"/>
  <c r="E200" i="1" s="1"/>
  <c r="G200" i="1" s="1"/>
  <c r="H201" i="1" s="1"/>
  <c r="L200" i="1"/>
  <c r="A201" i="1"/>
  <c r="P200" i="1"/>
  <c r="Q200" i="1"/>
  <c r="M199" i="1"/>
  <c r="N199" i="1" s="1"/>
  <c r="B196" i="1" l="1"/>
  <c r="K197" i="1"/>
  <c r="O197" i="1" s="1"/>
  <c r="C198" i="1"/>
  <c r="I201" i="1"/>
  <c r="J201" i="1" s="1"/>
  <c r="D201" i="1"/>
  <c r="E201" i="1" s="1"/>
  <c r="G201" i="1" s="1"/>
  <c r="H202" i="1" s="1"/>
  <c r="L201" i="1"/>
  <c r="A202" i="1"/>
  <c r="J200" i="1"/>
  <c r="P201" i="1"/>
  <c r="M200" i="1"/>
  <c r="N200" i="1" s="1"/>
  <c r="Q201" i="1"/>
  <c r="B197" i="1" l="1"/>
  <c r="K198" i="1"/>
  <c r="O198" i="1" s="1"/>
  <c r="C199" i="1"/>
  <c r="I202" i="1"/>
  <c r="J202" i="1" s="1"/>
  <c r="L202" i="1"/>
  <c r="A203" i="1"/>
  <c r="D202" i="1"/>
  <c r="E202" i="1" s="1"/>
  <c r="G202" i="1" s="1"/>
  <c r="P202" i="1"/>
  <c r="Q202" i="1"/>
  <c r="M201" i="1"/>
  <c r="N201" i="1" s="1"/>
  <c r="H203" i="1" l="1"/>
  <c r="B198" i="1"/>
  <c r="K199" i="1"/>
  <c r="O199" i="1" s="1"/>
  <c r="C200" i="1"/>
  <c r="I203" i="1"/>
  <c r="L203" i="1"/>
  <c r="A204" i="1"/>
  <c r="D203" i="1"/>
  <c r="E203" i="1" s="1"/>
  <c r="G203" i="1" s="1"/>
  <c r="H204" i="1" s="1"/>
  <c r="Q203" i="1"/>
  <c r="M202" i="1"/>
  <c r="N202" i="1" s="1"/>
  <c r="P203" i="1"/>
  <c r="B199" i="1" l="1"/>
  <c r="C201" i="1"/>
  <c r="K200" i="1"/>
  <c r="O200" i="1" s="1"/>
  <c r="I204" i="1"/>
  <c r="A205" i="1"/>
  <c r="D204" i="1"/>
  <c r="E204" i="1" s="1"/>
  <c r="G204" i="1" s="1"/>
  <c r="H205" i="1" s="1"/>
  <c r="L204" i="1"/>
  <c r="Q204" i="1"/>
  <c r="M203" i="1"/>
  <c r="N203" i="1" s="1"/>
  <c r="P204" i="1"/>
  <c r="J203" i="1"/>
  <c r="B200" i="1" l="1"/>
  <c r="K201" i="1"/>
  <c r="O201" i="1" s="1"/>
  <c r="C202" i="1"/>
  <c r="I205" i="1"/>
  <c r="D205" i="1"/>
  <c r="A206" i="1"/>
  <c r="L205" i="1"/>
  <c r="J204" i="1"/>
  <c r="M204" i="1"/>
  <c r="N204" i="1" s="1"/>
  <c r="Q205" i="1"/>
  <c r="P205" i="1"/>
  <c r="B201" i="1" l="1"/>
  <c r="K202" i="1"/>
  <c r="O202" i="1" s="1"/>
  <c r="C203" i="1"/>
  <c r="I206" i="1"/>
  <c r="M205" i="1"/>
  <c r="N205" i="1" s="1"/>
  <c r="Q206" i="1"/>
  <c r="P206" i="1"/>
  <c r="J205" i="1"/>
  <c r="A207" i="1"/>
  <c r="D206" i="1"/>
  <c r="E206" i="1" s="1"/>
  <c r="G206" i="1" s="1"/>
  <c r="L206" i="1"/>
  <c r="E205" i="1"/>
  <c r="G205" i="1" s="1"/>
  <c r="H206" i="1" l="1"/>
  <c r="J206" i="1" s="1"/>
  <c r="B202" i="1"/>
  <c r="C204" i="1"/>
  <c r="K203" i="1"/>
  <c r="O203" i="1" s="1"/>
  <c r="H207" i="1"/>
  <c r="I207" i="1"/>
  <c r="D207" i="1"/>
  <c r="A208" i="1"/>
  <c r="L207" i="1"/>
  <c r="M206" i="1"/>
  <c r="N206" i="1" s="1"/>
  <c r="Q207" i="1"/>
  <c r="P207" i="1"/>
  <c r="B203" i="1" l="1"/>
  <c r="C205" i="1"/>
  <c r="K204" i="1"/>
  <c r="O204" i="1" s="1"/>
  <c r="I208" i="1"/>
  <c r="M207" i="1"/>
  <c r="N207" i="1" s="1"/>
  <c r="Q208" i="1"/>
  <c r="P208" i="1"/>
  <c r="J207" i="1"/>
  <c r="D208" i="1"/>
  <c r="A209" i="1"/>
  <c r="L208" i="1"/>
  <c r="E207" i="1"/>
  <c r="G207" i="1" s="1"/>
  <c r="H208" i="1" l="1"/>
  <c r="J208" i="1" s="1"/>
  <c r="B204" i="1"/>
  <c r="C206" i="1"/>
  <c r="K205" i="1"/>
  <c r="O205" i="1" s="1"/>
  <c r="I209" i="1"/>
  <c r="M208" i="1"/>
  <c r="N208" i="1" s="1"/>
  <c r="Q209" i="1"/>
  <c r="P209" i="1"/>
  <c r="A210" i="1"/>
  <c r="D209" i="1"/>
  <c r="L209" i="1"/>
  <c r="E208" i="1"/>
  <c r="G208" i="1" s="1"/>
  <c r="H209" i="1" l="1"/>
  <c r="J209" i="1" s="1"/>
  <c r="B205" i="1"/>
  <c r="K206" i="1"/>
  <c r="O206" i="1" s="1"/>
  <c r="C207" i="1"/>
  <c r="I210" i="1"/>
  <c r="M209" i="1"/>
  <c r="N209" i="1" s="1"/>
  <c r="P210" i="1"/>
  <c r="Q210" i="1"/>
  <c r="E209" i="1"/>
  <c r="G209" i="1" s="1"/>
  <c r="A211" i="1"/>
  <c r="D210" i="1"/>
  <c r="E210" i="1" s="1"/>
  <c r="G210" i="1" s="1"/>
  <c r="L210" i="1"/>
  <c r="H210" i="1" l="1"/>
  <c r="J210" i="1" s="1"/>
  <c r="B206" i="1"/>
  <c r="C208" i="1"/>
  <c r="K207" i="1"/>
  <c r="O207" i="1" s="1"/>
  <c r="H211" i="1"/>
  <c r="A212" i="1"/>
  <c r="D211" i="1"/>
  <c r="E211" i="1" s="1"/>
  <c r="G211" i="1" s="1"/>
  <c r="L211" i="1"/>
  <c r="M210" i="1"/>
  <c r="N210" i="1" s="1"/>
  <c r="P211" i="1"/>
  <c r="Q211" i="1"/>
  <c r="I211" i="1"/>
  <c r="H212" i="1" l="1"/>
  <c r="B207" i="1"/>
  <c r="K208" i="1"/>
  <c r="O208" i="1" s="1"/>
  <c r="C209" i="1"/>
  <c r="J211" i="1"/>
  <c r="M211" i="1"/>
  <c r="N211" i="1" s="1"/>
  <c r="Q212" i="1"/>
  <c r="P212" i="1"/>
  <c r="I212" i="1"/>
  <c r="A213" i="1"/>
  <c r="D212" i="1"/>
  <c r="L212" i="1"/>
  <c r="J212" i="1" l="1"/>
  <c r="B208" i="1"/>
  <c r="K209" i="1"/>
  <c r="O209" i="1" s="1"/>
  <c r="C210" i="1"/>
  <c r="D213" i="1"/>
  <c r="E213" i="1" s="1"/>
  <c r="G213" i="1" s="1"/>
  <c r="L213" i="1"/>
  <c r="A214" i="1"/>
  <c r="M212" i="1"/>
  <c r="N212" i="1" s="1"/>
  <c r="Q213" i="1"/>
  <c r="P213" i="1"/>
  <c r="E212" i="1"/>
  <c r="G212" i="1" s="1"/>
  <c r="I213" i="1"/>
  <c r="H213" i="1" l="1"/>
  <c r="J213" i="1" s="1"/>
  <c r="B209" i="1"/>
  <c r="K210" i="1"/>
  <c r="O210" i="1" s="1"/>
  <c r="C211" i="1"/>
  <c r="H214" i="1"/>
  <c r="I214" i="1"/>
  <c r="M213" i="1"/>
  <c r="N213" i="1" s="1"/>
  <c r="Q214" i="1"/>
  <c r="P214" i="1"/>
  <c r="A215" i="1"/>
  <c r="D214" i="1"/>
  <c r="E214" i="1" s="1"/>
  <c r="L214" i="1"/>
  <c r="B210" i="1" l="1"/>
  <c r="I215" i="1"/>
  <c r="K211" i="1"/>
  <c r="O211" i="1" s="1"/>
  <c r="C212" i="1"/>
  <c r="J214" i="1"/>
  <c r="G214" i="1"/>
  <c r="D215" i="1"/>
  <c r="E215" i="1" s="1"/>
  <c r="G215" i="1" s="1"/>
  <c r="L215" i="1"/>
  <c r="A216" i="1"/>
  <c r="M214" i="1"/>
  <c r="N214" i="1" s="1"/>
  <c r="Q215" i="1"/>
  <c r="P215" i="1"/>
  <c r="H215" i="1" l="1"/>
  <c r="J215" i="1" s="1"/>
  <c r="H216" i="1"/>
  <c r="B211" i="1"/>
  <c r="K212" i="1"/>
  <c r="O212" i="1" s="1"/>
  <c r="C213" i="1"/>
  <c r="A217" i="1"/>
  <c r="D216" i="1"/>
  <c r="L216" i="1"/>
  <c r="M215" i="1"/>
  <c r="N215" i="1" s="1"/>
  <c r="P216" i="1"/>
  <c r="Q216" i="1"/>
  <c r="I216" i="1"/>
  <c r="B212" i="1" l="1"/>
  <c r="K213" i="1"/>
  <c r="O213" i="1" s="1"/>
  <c r="C214" i="1"/>
  <c r="I217" i="1"/>
  <c r="D217" i="1"/>
  <c r="L217" i="1"/>
  <c r="A218" i="1"/>
  <c r="Q217" i="1"/>
  <c r="M216" i="1"/>
  <c r="N216" i="1" s="1"/>
  <c r="P217" i="1"/>
  <c r="J216" i="1"/>
  <c r="E216" i="1"/>
  <c r="G216" i="1" s="1"/>
  <c r="H217" i="1" l="1"/>
  <c r="J217" i="1" s="1"/>
  <c r="B213" i="1"/>
  <c r="K214" i="1"/>
  <c r="O214" i="1" s="1"/>
  <c r="C215" i="1"/>
  <c r="P218" i="1"/>
  <c r="M217" i="1"/>
  <c r="N217" i="1" s="1"/>
  <c r="Q218" i="1"/>
  <c r="I218" i="1"/>
  <c r="E217" i="1"/>
  <c r="G217" i="1" s="1"/>
  <c r="H218" i="1" s="1"/>
  <c r="D218" i="1"/>
  <c r="E218" i="1" s="1"/>
  <c r="G218" i="1" s="1"/>
  <c r="L218" i="1"/>
  <c r="A219" i="1"/>
  <c r="B214" i="1" l="1"/>
  <c r="K215" i="1"/>
  <c r="O215" i="1" s="1"/>
  <c r="C216" i="1"/>
  <c r="H219" i="1"/>
  <c r="J218" i="1"/>
  <c r="D219" i="1"/>
  <c r="L219" i="1"/>
  <c r="A220" i="1"/>
  <c r="I219" i="1"/>
  <c r="Q219" i="1"/>
  <c r="P219" i="1"/>
  <c r="M218" i="1"/>
  <c r="N218" i="1" s="1"/>
  <c r="B215" i="1" l="1"/>
  <c r="C217" i="1"/>
  <c r="K216" i="1"/>
  <c r="O216" i="1" s="1"/>
  <c r="J219" i="1"/>
  <c r="I220" i="1"/>
  <c r="D220" i="1"/>
  <c r="L220" i="1"/>
  <c r="A221" i="1"/>
  <c r="P220" i="1"/>
  <c r="Q220" i="1"/>
  <c r="M219" i="1"/>
  <c r="N219" i="1" s="1"/>
  <c r="E219" i="1"/>
  <c r="G219" i="1" s="1"/>
  <c r="H220" i="1" l="1"/>
  <c r="J220" i="1" s="1"/>
  <c r="B216" i="1"/>
  <c r="K217" i="1"/>
  <c r="O217" i="1" s="1"/>
  <c r="C218" i="1"/>
  <c r="I221" i="1"/>
  <c r="D221" i="1"/>
  <c r="L221" i="1"/>
  <c r="A222" i="1"/>
  <c r="M220" i="1"/>
  <c r="N220" i="1" s="1"/>
  <c r="Q221" i="1"/>
  <c r="P221" i="1"/>
  <c r="E220" i="1"/>
  <c r="G220" i="1" s="1"/>
  <c r="H221" i="1" l="1"/>
  <c r="J221" i="1" s="1"/>
  <c r="B217" i="1"/>
  <c r="C219" i="1"/>
  <c r="K218" i="1"/>
  <c r="O218" i="1" s="1"/>
  <c r="I222" i="1"/>
  <c r="D222" i="1"/>
  <c r="E222" i="1" s="1"/>
  <c r="G222" i="1" s="1"/>
  <c r="L222" i="1"/>
  <c r="A223" i="1"/>
  <c r="P222" i="1"/>
  <c r="M221" i="1"/>
  <c r="N221" i="1" s="1"/>
  <c r="Q222" i="1"/>
  <c r="E221" i="1"/>
  <c r="G221" i="1" s="1"/>
  <c r="H222" i="1" l="1"/>
  <c r="J222" i="1" s="1"/>
  <c r="B218" i="1"/>
  <c r="C220" i="1"/>
  <c r="K219" i="1"/>
  <c r="O219" i="1" s="1"/>
  <c r="I223" i="1"/>
  <c r="L223" i="1"/>
  <c r="A224" i="1"/>
  <c r="D223" i="1"/>
  <c r="E223" i="1" s="1"/>
  <c r="G223" i="1" s="1"/>
  <c r="Q223" i="1"/>
  <c r="M222" i="1"/>
  <c r="N222" i="1" s="1"/>
  <c r="P223" i="1"/>
  <c r="H223" i="1"/>
  <c r="H224" i="1" l="1"/>
  <c r="B219" i="1"/>
  <c r="J223" i="1"/>
  <c r="C221" i="1"/>
  <c r="K220" i="1"/>
  <c r="O220" i="1" s="1"/>
  <c r="I224" i="1"/>
  <c r="D224" i="1"/>
  <c r="A225" i="1"/>
  <c r="L224" i="1"/>
  <c r="Q224" i="1"/>
  <c r="M223" i="1"/>
  <c r="N223" i="1" s="1"/>
  <c r="P224" i="1"/>
  <c r="B220" i="1" l="1"/>
  <c r="K221" i="1"/>
  <c r="O221" i="1" s="1"/>
  <c r="C222" i="1"/>
  <c r="M224" i="1"/>
  <c r="N224" i="1" s="1"/>
  <c r="Q225" i="1"/>
  <c r="P225" i="1"/>
  <c r="I225" i="1"/>
  <c r="A226" i="1"/>
  <c r="D225" i="1"/>
  <c r="E225" i="1" s="1"/>
  <c r="G225" i="1" s="1"/>
  <c r="L225" i="1"/>
  <c r="E224" i="1"/>
  <c r="G224" i="1" s="1"/>
  <c r="J224" i="1"/>
  <c r="H225" i="1" l="1"/>
  <c r="J225" i="1" s="1"/>
  <c r="B221" i="1"/>
  <c r="K222" i="1"/>
  <c r="O222" i="1" s="1"/>
  <c r="C223" i="1"/>
  <c r="H226" i="1"/>
  <c r="D226" i="1"/>
  <c r="E226" i="1" s="1"/>
  <c r="G226" i="1" s="1"/>
  <c r="H227" i="1" s="1"/>
  <c r="A227" i="1"/>
  <c r="L226" i="1"/>
  <c r="I226" i="1"/>
  <c r="M225" i="1"/>
  <c r="N225" i="1" s="1"/>
  <c r="Q226" i="1"/>
  <c r="P226" i="1"/>
  <c r="B222" i="1" l="1"/>
  <c r="K223" i="1"/>
  <c r="O223" i="1" s="1"/>
  <c r="C224" i="1"/>
  <c r="Q227" i="1"/>
  <c r="P227" i="1"/>
  <c r="M226" i="1"/>
  <c r="N226" i="1" s="1"/>
  <c r="I227" i="1"/>
  <c r="J227" i="1" s="1"/>
  <c r="D227" i="1"/>
  <c r="E227" i="1" s="1"/>
  <c r="G227" i="1" s="1"/>
  <c r="L227" i="1"/>
  <c r="A228" i="1"/>
  <c r="J226" i="1"/>
  <c r="H228" i="1" l="1"/>
  <c r="B223" i="1"/>
  <c r="K224" i="1"/>
  <c r="O224" i="1" s="1"/>
  <c r="C225" i="1"/>
  <c r="I228" i="1"/>
  <c r="A229" i="1"/>
  <c r="D228" i="1"/>
  <c r="E228" i="1" s="1"/>
  <c r="G228" i="1" s="1"/>
  <c r="H229" i="1" s="1"/>
  <c r="L228" i="1"/>
  <c r="Q228" i="1"/>
  <c r="P228" i="1"/>
  <c r="M227" i="1"/>
  <c r="N227" i="1" s="1"/>
  <c r="J228" i="1" l="1"/>
  <c r="B224" i="1"/>
  <c r="K225" i="1"/>
  <c r="O225" i="1" s="1"/>
  <c r="C226" i="1"/>
  <c r="Q229" i="1"/>
  <c r="P229" i="1"/>
  <c r="M228" i="1"/>
  <c r="N228" i="1" s="1"/>
  <c r="I229" i="1"/>
  <c r="J229" i="1" s="1"/>
  <c r="D229" i="1"/>
  <c r="E229" i="1" s="1"/>
  <c r="G229" i="1" s="1"/>
  <c r="H230" i="1" s="1"/>
  <c r="L229" i="1"/>
  <c r="A230" i="1"/>
  <c r="B225" i="1" l="1"/>
  <c r="K226" i="1"/>
  <c r="O226" i="1" s="1"/>
  <c r="C227" i="1"/>
  <c r="D230" i="1"/>
  <c r="L230" i="1"/>
  <c r="A231" i="1"/>
  <c r="Q230" i="1"/>
  <c r="P230" i="1"/>
  <c r="M229" i="1"/>
  <c r="N229" i="1" s="1"/>
  <c r="I230" i="1"/>
  <c r="B226" i="1" l="1"/>
  <c r="K227" i="1"/>
  <c r="O227" i="1" s="1"/>
  <c r="C228" i="1"/>
  <c r="Q231" i="1"/>
  <c r="M230" i="1"/>
  <c r="N230" i="1" s="1"/>
  <c r="P231" i="1"/>
  <c r="I231" i="1"/>
  <c r="E230" i="1"/>
  <c r="G230" i="1" s="1"/>
  <c r="J230" i="1"/>
  <c r="D231" i="1"/>
  <c r="L231" i="1"/>
  <c r="A232" i="1"/>
  <c r="H231" i="1" l="1"/>
  <c r="J231" i="1" s="1"/>
  <c r="B227" i="1"/>
  <c r="K228" i="1"/>
  <c r="O228" i="1" s="1"/>
  <c r="C229" i="1"/>
  <c r="E231" i="1"/>
  <c r="G231" i="1" s="1"/>
  <c r="L232" i="1"/>
  <c r="D232" i="1"/>
  <c r="E232" i="1" s="1"/>
  <c r="G232" i="1" s="1"/>
  <c r="A233" i="1"/>
  <c r="I232" i="1"/>
  <c r="M231" i="1"/>
  <c r="N231" i="1" s="1"/>
  <c r="Q232" i="1"/>
  <c r="P232" i="1"/>
  <c r="H232" i="1" l="1"/>
  <c r="J232" i="1" s="1"/>
  <c r="B228" i="1"/>
  <c r="K229" i="1"/>
  <c r="O229" i="1" s="1"/>
  <c r="C230" i="1"/>
  <c r="H233" i="1"/>
  <c r="M232" i="1"/>
  <c r="N232" i="1" s="1"/>
  <c r="P233" i="1"/>
  <c r="Q233" i="1"/>
  <c r="I233" i="1"/>
  <c r="D233" i="1"/>
  <c r="E233" i="1" s="1"/>
  <c r="G233" i="1" s="1"/>
  <c r="H234" i="1" s="1"/>
  <c r="L233" i="1"/>
  <c r="A234" i="1"/>
  <c r="B229" i="1" l="1"/>
  <c r="C231" i="1"/>
  <c r="K230" i="1"/>
  <c r="O230" i="1" s="1"/>
  <c r="D234" i="1"/>
  <c r="E234" i="1" s="1"/>
  <c r="G234" i="1" s="1"/>
  <c r="H235" i="1" s="1"/>
  <c r="L234" i="1"/>
  <c r="A235" i="1"/>
  <c r="Q234" i="1"/>
  <c r="P234" i="1"/>
  <c r="M233" i="1"/>
  <c r="N233" i="1" s="1"/>
  <c r="I234" i="1"/>
  <c r="J234" i="1" s="1"/>
  <c r="J233" i="1"/>
  <c r="B230" i="1" l="1"/>
  <c r="C232" i="1"/>
  <c r="K231" i="1"/>
  <c r="O231" i="1" s="1"/>
  <c r="Q235" i="1"/>
  <c r="M234" i="1"/>
  <c r="N234" i="1" s="1"/>
  <c r="P235" i="1"/>
  <c r="I235" i="1"/>
  <c r="J235" i="1" s="1"/>
  <c r="D235" i="1"/>
  <c r="E235" i="1" s="1"/>
  <c r="G235" i="1" s="1"/>
  <c r="H236" i="1" s="1"/>
  <c r="L235" i="1"/>
  <c r="A236" i="1"/>
  <c r="B231" i="1" l="1"/>
  <c r="C233" i="1"/>
  <c r="K232" i="1"/>
  <c r="O232" i="1" s="1"/>
  <c r="Q236" i="1"/>
  <c r="M235" i="1"/>
  <c r="N235" i="1" s="1"/>
  <c r="P236" i="1"/>
  <c r="I236" i="1"/>
  <c r="D236" i="1"/>
  <c r="E236" i="1" s="1"/>
  <c r="G236" i="1" s="1"/>
  <c r="L236" i="1"/>
  <c r="A237" i="1"/>
  <c r="H237" i="1" l="1"/>
  <c r="B232" i="1"/>
  <c r="K233" i="1"/>
  <c r="O233" i="1" s="1"/>
  <c r="C234" i="1"/>
  <c r="I237" i="1"/>
  <c r="L237" i="1"/>
  <c r="A238" i="1"/>
  <c r="D237" i="1"/>
  <c r="E237" i="1" s="1"/>
  <c r="G237" i="1" s="1"/>
  <c r="H238" i="1" s="1"/>
  <c r="J236" i="1"/>
  <c r="P237" i="1"/>
  <c r="M236" i="1"/>
  <c r="N236" i="1" s="1"/>
  <c r="Q237" i="1"/>
  <c r="J237" i="1" l="1"/>
  <c r="B233" i="1"/>
  <c r="K234" i="1"/>
  <c r="O234" i="1" s="1"/>
  <c r="C235" i="1"/>
  <c r="D238" i="1"/>
  <c r="A239" i="1"/>
  <c r="L238" i="1"/>
  <c r="P238" i="1"/>
  <c r="M237" i="1"/>
  <c r="N237" i="1" s="1"/>
  <c r="Q238" i="1"/>
  <c r="I238" i="1"/>
  <c r="J238" i="1" s="1"/>
  <c r="B234" i="1" l="1"/>
  <c r="K235" i="1"/>
  <c r="O235" i="1" s="1"/>
  <c r="C236" i="1"/>
  <c r="M238" i="1"/>
  <c r="N238" i="1" s="1"/>
  <c r="Q239" i="1"/>
  <c r="P239" i="1"/>
  <c r="D239" i="1"/>
  <c r="E239" i="1" s="1"/>
  <c r="G239" i="1" s="1"/>
  <c r="L239" i="1"/>
  <c r="A240" i="1"/>
  <c r="E238" i="1"/>
  <c r="G238" i="1" s="1"/>
  <c r="I239" i="1"/>
  <c r="H239" i="1" l="1"/>
  <c r="J239" i="1" s="1"/>
  <c r="B235" i="1"/>
  <c r="C237" i="1"/>
  <c r="K236" i="1"/>
  <c r="O236" i="1" s="1"/>
  <c r="H240" i="1"/>
  <c r="I240" i="1"/>
  <c r="D240" i="1"/>
  <c r="E240" i="1" s="1"/>
  <c r="G240" i="1" s="1"/>
  <c r="H241" i="1" s="1"/>
  <c r="L240" i="1"/>
  <c r="A241" i="1"/>
  <c r="Q240" i="1"/>
  <c r="P240" i="1"/>
  <c r="M239" i="1"/>
  <c r="N239" i="1" s="1"/>
  <c r="B236" i="1" l="1"/>
  <c r="K237" i="1"/>
  <c r="O237" i="1" s="1"/>
  <c r="C238" i="1"/>
  <c r="I241" i="1"/>
  <c r="J240" i="1"/>
  <c r="L241" i="1"/>
  <c r="A242" i="1"/>
  <c r="D241" i="1"/>
  <c r="E241" i="1" s="1"/>
  <c r="G241" i="1" s="1"/>
  <c r="H242" i="1" s="1"/>
  <c r="M240" i="1"/>
  <c r="N240" i="1" s="1"/>
  <c r="Q241" i="1"/>
  <c r="P241" i="1"/>
  <c r="B237" i="1" l="1"/>
  <c r="K238" i="1"/>
  <c r="O238" i="1" s="1"/>
  <c r="C239" i="1"/>
  <c r="A243" i="1"/>
  <c r="D242" i="1"/>
  <c r="E242" i="1" s="1"/>
  <c r="G242" i="1" s="1"/>
  <c r="L242" i="1"/>
  <c r="I242" i="1"/>
  <c r="J242" i="1" s="1"/>
  <c r="P242" i="1"/>
  <c r="M241" i="1"/>
  <c r="N241" i="1" s="1"/>
  <c r="Q242" i="1"/>
  <c r="J241" i="1"/>
  <c r="H243" i="1" l="1"/>
  <c r="B238" i="1"/>
  <c r="K239" i="1"/>
  <c r="O239" i="1" s="1"/>
  <c r="C240" i="1"/>
  <c r="M242" i="1"/>
  <c r="N242" i="1" s="1"/>
  <c r="P243" i="1"/>
  <c r="Q243" i="1"/>
  <c r="I243" i="1"/>
  <c r="A244" i="1"/>
  <c r="D243" i="1"/>
  <c r="E243" i="1" s="1"/>
  <c r="G243" i="1" s="1"/>
  <c r="L243" i="1"/>
  <c r="H244" i="1" l="1"/>
  <c r="B239" i="1"/>
  <c r="C241" i="1"/>
  <c r="K240" i="1"/>
  <c r="O240" i="1" s="1"/>
  <c r="D244" i="1"/>
  <c r="E244" i="1" s="1"/>
  <c r="G244" i="1" s="1"/>
  <c r="A245" i="1"/>
  <c r="L244" i="1"/>
  <c r="I244" i="1"/>
  <c r="M243" i="1"/>
  <c r="N243" i="1" s="1"/>
  <c r="P244" i="1"/>
  <c r="Q244" i="1"/>
  <c r="J243" i="1"/>
  <c r="H245" i="1" l="1"/>
  <c r="B240" i="1"/>
  <c r="C242" i="1"/>
  <c r="K241" i="1"/>
  <c r="O241" i="1" s="1"/>
  <c r="I245" i="1"/>
  <c r="J244" i="1"/>
  <c r="M244" i="1"/>
  <c r="N244" i="1" s="1"/>
  <c r="P245" i="1"/>
  <c r="Q245" i="1"/>
  <c r="A246" i="1"/>
  <c r="D245" i="1"/>
  <c r="E245" i="1" s="1"/>
  <c r="G245" i="1" s="1"/>
  <c r="H246" i="1" s="1"/>
  <c r="L245" i="1"/>
  <c r="J245" i="1" l="1"/>
  <c r="B241" i="1"/>
  <c r="I246" i="1"/>
  <c r="J246" i="1" s="1"/>
  <c r="K242" i="1"/>
  <c r="O242" i="1" s="1"/>
  <c r="C243" i="1"/>
  <c r="D246" i="1"/>
  <c r="L246" i="1"/>
  <c r="A247" i="1"/>
  <c r="Q246" i="1"/>
  <c r="P246" i="1"/>
  <c r="M245" i="1"/>
  <c r="N245" i="1" s="1"/>
  <c r="I247" i="1" l="1"/>
  <c r="B242" i="1"/>
  <c r="C244" i="1"/>
  <c r="K243" i="1"/>
  <c r="O243" i="1" s="1"/>
  <c r="L247" i="1"/>
  <c r="D247" i="1"/>
  <c r="A248" i="1"/>
  <c r="Q247" i="1"/>
  <c r="P247" i="1"/>
  <c r="M246" i="1"/>
  <c r="N246" i="1" s="1"/>
  <c r="E246" i="1"/>
  <c r="G246" i="1" s="1"/>
  <c r="H247" i="1" l="1"/>
  <c r="J247" i="1" s="1"/>
  <c r="B243" i="1"/>
  <c r="C245" i="1"/>
  <c r="K244" i="1"/>
  <c r="O244" i="1" s="1"/>
  <c r="D248" i="1"/>
  <c r="E248" i="1" s="1"/>
  <c r="G248" i="1" s="1"/>
  <c r="L248" i="1"/>
  <c r="A249" i="1"/>
  <c r="E247" i="1"/>
  <c r="G247" i="1" s="1"/>
  <c r="Q248" i="1"/>
  <c r="M247" i="1"/>
  <c r="N247" i="1" s="1"/>
  <c r="P248" i="1"/>
  <c r="I248" i="1"/>
  <c r="H248" i="1" l="1"/>
  <c r="J248" i="1" s="1"/>
  <c r="B244" i="1"/>
  <c r="K245" i="1"/>
  <c r="O245" i="1" s="1"/>
  <c r="C246" i="1"/>
  <c r="I249" i="1"/>
  <c r="H249" i="1"/>
  <c r="D249" i="1"/>
  <c r="E249" i="1" s="1"/>
  <c r="G249" i="1" s="1"/>
  <c r="H250" i="1" s="1"/>
  <c r="A250" i="1"/>
  <c r="L249" i="1"/>
  <c r="M248" i="1"/>
  <c r="N248" i="1" s="1"/>
  <c r="P249" i="1"/>
  <c r="Q249" i="1"/>
  <c r="B245" i="1" l="1"/>
  <c r="K246" i="1"/>
  <c r="O246" i="1" s="1"/>
  <c r="C247" i="1"/>
  <c r="I250" i="1"/>
  <c r="J250" i="1" s="1"/>
  <c r="J249" i="1"/>
  <c r="Q250" i="1"/>
  <c r="P250" i="1"/>
  <c r="M249" i="1"/>
  <c r="N249" i="1" s="1"/>
  <c r="D250" i="1"/>
  <c r="L250" i="1"/>
  <c r="A251" i="1"/>
  <c r="B246" i="1" l="1"/>
  <c r="K247" i="1"/>
  <c r="O247" i="1" s="1"/>
  <c r="C248" i="1"/>
  <c r="Q251" i="1"/>
  <c r="P251" i="1"/>
  <c r="M250" i="1"/>
  <c r="N250" i="1" s="1"/>
  <c r="D251" i="1"/>
  <c r="L251" i="1"/>
  <c r="A252" i="1"/>
  <c r="E250" i="1"/>
  <c r="G250" i="1" s="1"/>
  <c r="I251" i="1"/>
  <c r="H251" i="1" l="1"/>
  <c r="J251" i="1" s="1"/>
  <c r="B247" i="1"/>
  <c r="K248" i="1"/>
  <c r="O248" i="1" s="1"/>
  <c r="C249" i="1"/>
  <c r="D252" i="1"/>
  <c r="E252" i="1" s="1"/>
  <c r="G252" i="1" s="1"/>
  <c r="L252" i="1"/>
  <c r="A253" i="1"/>
  <c r="Q252" i="1"/>
  <c r="M251" i="1"/>
  <c r="N251" i="1" s="1"/>
  <c r="P252" i="1"/>
  <c r="E251" i="1"/>
  <c r="G251" i="1" s="1"/>
  <c r="H252" i="1" s="1"/>
  <c r="I252" i="1"/>
  <c r="B248" i="1" l="1"/>
  <c r="C250" i="1"/>
  <c r="K249" i="1"/>
  <c r="O249" i="1" s="1"/>
  <c r="H253" i="1"/>
  <c r="J252" i="1"/>
  <c r="P253" i="1"/>
  <c r="M252" i="1"/>
  <c r="N252" i="1" s="1"/>
  <c r="Q253" i="1"/>
  <c r="I253" i="1"/>
  <c r="L253" i="1"/>
  <c r="A254" i="1"/>
  <c r="D253" i="1"/>
  <c r="E253" i="1" s="1"/>
  <c r="G253" i="1" s="1"/>
  <c r="H254" i="1" l="1"/>
  <c r="B249" i="1"/>
  <c r="K250" i="1"/>
  <c r="O250" i="1" s="1"/>
  <c r="C251" i="1"/>
  <c r="J253" i="1"/>
  <c r="Q254" i="1"/>
  <c r="M253" i="1"/>
  <c r="N253" i="1" s="1"/>
  <c r="P254" i="1"/>
  <c r="D254" i="1"/>
  <c r="E254" i="1" s="1"/>
  <c r="G254" i="1" s="1"/>
  <c r="L254" i="1"/>
  <c r="A255" i="1"/>
  <c r="I254" i="1"/>
  <c r="H255" i="1" l="1"/>
  <c r="B250" i="1"/>
  <c r="K251" i="1"/>
  <c r="O251" i="1" s="1"/>
  <c r="C252" i="1"/>
  <c r="M254" i="1"/>
  <c r="N254" i="1" s="1"/>
  <c r="Q255" i="1"/>
  <c r="P255" i="1"/>
  <c r="I255" i="1"/>
  <c r="A256" i="1"/>
  <c r="D255" i="1"/>
  <c r="L255" i="1"/>
  <c r="J254" i="1"/>
  <c r="J255" i="1" l="1"/>
  <c r="B251" i="1"/>
  <c r="C253" i="1"/>
  <c r="K252" i="1"/>
  <c r="O252" i="1" s="1"/>
  <c r="D256" i="1"/>
  <c r="E256" i="1" s="1"/>
  <c r="G256" i="1" s="1"/>
  <c r="L256" i="1"/>
  <c r="A257" i="1"/>
  <c r="Q256" i="1"/>
  <c r="M255" i="1"/>
  <c r="N255" i="1" s="1"/>
  <c r="P256" i="1"/>
  <c r="I256" i="1"/>
  <c r="E255" i="1"/>
  <c r="G255" i="1" s="1"/>
  <c r="H256" i="1" l="1"/>
  <c r="J256" i="1" s="1"/>
  <c r="B252" i="1"/>
  <c r="K253" i="1"/>
  <c r="O253" i="1" s="1"/>
  <c r="C254" i="1"/>
  <c r="H257" i="1"/>
  <c r="P257" i="1"/>
  <c r="M256" i="1"/>
  <c r="N256" i="1" s="1"/>
  <c r="Q257" i="1"/>
  <c r="I257" i="1"/>
  <c r="L257" i="1"/>
  <c r="A258" i="1"/>
  <c r="D257" i="1"/>
  <c r="E257" i="1" s="1"/>
  <c r="G257" i="1" s="1"/>
  <c r="H258" i="1" l="1"/>
  <c r="B253" i="1"/>
  <c r="C255" i="1"/>
  <c r="K254" i="1"/>
  <c r="O254" i="1" s="1"/>
  <c r="P258" i="1"/>
  <c r="M257" i="1"/>
  <c r="N257" i="1" s="1"/>
  <c r="Q258" i="1"/>
  <c r="I258" i="1"/>
  <c r="J257" i="1"/>
  <c r="A259" i="1"/>
  <c r="D258" i="1"/>
  <c r="L258" i="1"/>
  <c r="J258" i="1" l="1"/>
  <c r="B254" i="1"/>
  <c r="K255" i="1"/>
  <c r="O255" i="1" s="1"/>
  <c r="C256" i="1"/>
  <c r="M258" i="1"/>
  <c r="N258" i="1" s="1"/>
  <c r="Q259" i="1"/>
  <c r="P259" i="1"/>
  <c r="E258" i="1"/>
  <c r="G258" i="1" s="1"/>
  <c r="D259" i="1"/>
  <c r="E259" i="1" s="1"/>
  <c r="G259" i="1" s="1"/>
  <c r="A260" i="1"/>
  <c r="L259" i="1"/>
  <c r="I259" i="1"/>
  <c r="H259" i="1" l="1"/>
  <c r="J259" i="1" s="1"/>
  <c r="B255" i="1"/>
  <c r="H260" i="1"/>
  <c r="K256" i="1"/>
  <c r="O256" i="1" s="1"/>
  <c r="C257" i="1"/>
  <c r="I260" i="1"/>
  <c r="A261" i="1"/>
  <c r="D260" i="1"/>
  <c r="E260" i="1" s="1"/>
  <c r="G260" i="1" s="1"/>
  <c r="H261" i="1" s="1"/>
  <c r="L260" i="1"/>
  <c r="M259" i="1"/>
  <c r="N259" i="1" s="1"/>
  <c r="Q260" i="1"/>
  <c r="P260" i="1"/>
  <c r="B256" i="1" l="1"/>
  <c r="J260" i="1"/>
  <c r="C258" i="1"/>
  <c r="K257" i="1"/>
  <c r="O257" i="1" s="1"/>
  <c r="I261" i="1"/>
  <c r="J261" i="1" s="1"/>
  <c r="D261" i="1"/>
  <c r="E261" i="1" s="1"/>
  <c r="G261" i="1" s="1"/>
  <c r="L261" i="1"/>
  <c r="A262" i="1"/>
  <c r="M260" i="1"/>
  <c r="N260" i="1" s="1"/>
  <c r="Q261" i="1"/>
  <c r="P261" i="1"/>
  <c r="H262" i="1" l="1"/>
  <c r="B257" i="1"/>
  <c r="K258" i="1"/>
  <c r="O258" i="1" s="1"/>
  <c r="C259" i="1"/>
  <c r="I262" i="1"/>
  <c r="D262" i="1"/>
  <c r="L262" i="1"/>
  <c r="A263" i="1"/>
  <c r="Q262" i="1"/>
  <c r="P262" i="1"/>
  <c r="M261" i="1"/>
  <c r="N261" i="1" s="1"/>
  <c r="J262" i="1" l="1"/>
  <c r="B258" i="1"/>
  <c r="C260" i="1"/>
  <c r="K259" i="1"/>
  <c r="O259" i="1" s="1"/>
  <c r="I263" i="1"/>
  <c r="L263" i="1"/>
  <c r="A264" i="1"/>
  <c r="D263" i="1"/>
  <c r="P263" i="1"/>
  <c r="M262" i="1"/>
  <c r="N262" i="1" s="1"/>
  <c r="Q263" i="1"/>
  <c r="E262" i="1"/>
  <c r="G262" i="1" s="1"/>
  <c r="H263" i="1" l="1"/>
  <c r="J263" i="1" s="1"/>
  <c r="B259" i="1"/>
  <c r="K260" i="1"/>
  <c r="O260" i="1" s="1"/>
  <c r="C261" i="1"/>
  <c r="E263" i="1"/>
  <c r="G263" i="1" s="1"/>
  <c r="H264" i="1" s="1"/>
  <c r="A265" i="1"/>
  <c r="D264" i="1"/>
  <c r="E264" i="1" s="1"/>
  <c r="G264" i="1" s="1"/>
  <c r="L264" i="1"/>
  <c r="Q264" i="1"/>
  <c r="M263" i="1"/>
  <c r="N263" i="1" s="1"/>
  <c r="P264" i="1"/>
  <c r="I264" i="1"/>
  <c r="B260" i="1" l="1"/>
  <c r="K261" i="1"/>
  <c r="O261" i="1" s="1"/>
  <c r="C262" i="1"/>
  <c r="I265" i="1"/>
  <c r="J264" i="1"/>
  <c r="H265" i="1"/>
  <c r="D265" i="1"/>
  <c r="E265" i="1" s="1"/>
  <c r="G265" i="1" s="1"/>
  <c r="H266" i="1" s="1"/>
  <c r="L265" i="1"/>
  <c r="A266" i="1"/>
  <c r="M264" i="1"/>
  <c r="N264" i="1" s="1"/>
  <c r="Q265" i="1"/>
  <c r="P265" i="1"/>
  <c r="J265" i="1" l="1"/>
  <c r="B261" i="1"/>
  <c r="I266" i="1"/>
  <c r="J266" i="1" s="1"/>
  <c r="K262" i="1"/>
  <c r="O262" i="1" s="1"/>
  <c r="C263" i="1"/>
  <c r="D266" i="1"/>
  <c r="E266" i="1" s="1"/>
  <c r="G266" i="1" s="1"/>
  <c r="A267" i="1"/>
  <c r="L266" i="1"/>
  <c r="P266" i="1"/>
  <c r="Q266" i="1"/>
  <c r="M265" i="1"/>
  <c r="N265" i="1" s="1"/>
  <c r="H267" i="1" l="1"/>
  <c r="B262" i="1"/>
  <c r="K263" i="1"/>
  <c r="O263" i="1" s="1"/>
  <c r="C264" i="1"/>
  <c r="M266" i="1"/>
  <c r="N266" i="1" s="1"/>
  <c r="P267" i="1"/>
  <c r="Q267" i="1"/>
  <c r="D267" i="1"/>
  <c r="E267" i="1" s="1"/>
  <c r="G267" i="1" s="1"/>
  <c r="H268" i="1" s="1"/>
  <c r="L267" i="1"/>
  <c r="A268" i="1"/>
  <c r="I267" i="1"/>
  <c r="B263" i="1" l="1"/>
  <c r="K264" i="1"/>
  <c r="O264" i="1" s="1"/>
  <c r="C265" i="1"/>
  <c r="I268" i="1"/>
  <c r="J268" i="1" s="1"/>
  <c r="D268" i="1"/>
  <c r="E268" i="1" s="1"/>
  <c r="G268" i="1" s="1"/>
  <c r="H269" i="1" s="1"/>
  <c r="L268" i="1"/>
  <c r="A269" i="1"/>
  <c r="J267" i="1"/>
  <c r="P268" i="1"/>
  <c r="M267" i="1"/>
  <c r="N267" i="1" s="1"/>
  <c r="Q268" i="1"/>
  <c r="B264" i="1" l="1"/>
  <c r="K265" i="1"/>
  <c r="O265" i="1" s="1"/>
  <c r="C266" i="1"/>
  <c r="I269" i="1"/>
  <c r="J269" i="1" s="1"/>
  <c r="M268" i="1"/>
  <c r="N268" i="1" s="1"/>
  <c r="P269" i="1"/>
  <c r="Q269" i="1"/>
  <c r="L269" i="1"/>
  <c r="A270" i="1"/>
  <c r="D269" i="1"/>
  <c r="E269" i="1" s="1"/>
  <c r="G269" i="1" s="1"/>
  <c r="H270" i="1" l="1"/>
  <c r="B265" i="1"/>
  <c r="K266" i="1"/>
  <c r="O266" i="1" s="1"/>
  <c r="C267" i="1"/>
  <c r="A271" i="1"/>
  <c r="D270" i="1"/>
  <c r="L270" i="1"/>
  <c r="P270" i="1"/>
  <c r="M269" i="1"/>
  <c r="N269" i="1" s="1"/>
  <c r="Q270" i="1"/>
  <c r="I270" i="1"/>
  <c r="J270" i="1" l="1"/>
  <c r="B266" i="1"/>
  <c r="C268" i="1"/>
  <c r="K267" i="1"/>
  <c r="O267" i="1" s="1"/>
  <c r="I271" i="1"/>
  <c r="E270" i="1"/>
  <c r="G270" i="1" s="1"/>
  <c r="D271" i="1"/>
  <c r="L271" i="1"/>
  <c r="A272" i="1"/>
  <c r="M270" i="1"/>
  <c r="N270" i="1" s="1"/>
  <c r="P271" i="1"/>
  <c r="Q271" i="1"/>
  <c r="H271" i="1" l="1"/>
  <c r="J271" i="1" s="1"/>
  <c r="B267" i="1"/>
  <c r="K268" i="1"/>
  <c r="O268" i="1" s="1"/>
  <c r="C269" i="1"/>
  <c r="E271" i="1"/>
  <c r="G271" i="1" s="1"/>
  <c r="H272" i="1" s="1"/>
  <c r="D272" i="1"/>
  <c r="E272" i="1" s="1"/>
  <c r="G272" i="1" s="1"/>
  <c r="L272" i="1"/>
  <c r="A273" i="1"/>
  <c r="Q272" i="1"/>
  <c r="P272" i="1"/>
  <c r="M271" i="1"/>
  <c r="N271" i="1" s="1"/>
  <c r="I272" i="1"/>
  <c r="J272" i="1" l="1"/>
  <c r="B268" i="1"/>
  <c r="K269" i="1"/>
  <c r="O269" i="1" s="1"/>
  <c r="C270" i="1"/>
  <c r="I273" i="1"/>
  <c r="H273" i="1"/>
  <c r="L273" i="1"/>
  <c r="A274" i="1"/>
  <c r="D273" i="1"/>
  <c r="E273" i="1" s="1"/>
  <c r="G273" i="1" s="1"/>
  <c r="H274" i="1" s="1"/>
  <c r="P273" i="1"/>
  <c r="Q273" i="1"/>
  <c r="M272" i="1"/>
  <c r="N272" i="1" s="1"/>
  <c r="J273" i="1" l="1"/>
  <c r="B269" i="1"/>
  <c r="K270" i="1"/>
  <c r="O270" i="1" s="1"/>
  <c r="C271" i="1"/>
  <c r="I274" i="1"/>
  <c r="J274" i="1" s="1"/>
  <c r="A275" i="1"/>
  <c r="D274" i="1"/>
  <c r="E274" i="1" s="1"/>
  <c r="G274" i="1" s="1"/>
  <c r="H275" i="1" s="1"/>
  <c r="L274" i="1"/>
  <c r="Q274" i="1"/>
  <c r="M273" i="1"/>
  <c r="N273" i="1" s="1"/>
  <c r="P274" i="1"/>
  <c r="B270" i="1" l="1"/>
  <c r="C272" i="1"/>
  <c r="K271" i="1"/>
  <c r="O271" i="1" s="1"/>
  <c r="A276" i="1"/>
  <c r="D275" i="1"/>
  <c r="E275" i="1" s="1"/>
  <c r="G275" i="1" s="1"/>
  <c r="L275" i="1"/>
  <c r="M274" i="1"/>
  <c r="N274" i="1" s="1"/>
  <c r="Q275" i="1"/>
  <c r="P275" i="1"/>
  <c r="I275" i="1"/>
  <c r="J275" i="1" s="1"/>
  <c r="H276" i="1" l="1"/>
  <c r="B271" i="1"/>
  <c r="K272" i="1"/>
  <c r="O272" i="1" s="1"/>
  <c r="C273" i="1"/>
  <c r="M275" i="1"/>
  <c r="N275" i="1" s="1"/>
  <c r="Q276" i="1"/>
  <c r="P276" i="1"/>
  <c r="I276" i="1"/>
  <c r="A277" i="1"/>
  <c r="D276" i="1"/>
  <c r="E276" i="1" s="1"/>
  <c r="G276" i="1" s="1"/>
  <c r="H277" i="1" s="1"/>
  <c r="L276" i="1"/>
  <c r="B272" i="1" l="1"/>
  <c r="K273" i="1"/>
  <c r="O273" i="1" s="1"/>
  <c r="C274" i="1"/>
  <c r="A278" i="1"/>
  <c r="D277" i="1"/>
  <c r="E277" i="1" s="1"/>
  <c r="G277" i="1" s="1"/>
  <c r="H278" i="1" s="1"/>
  <c r="L277" i="1"/>
  <c r="I277" i="1"/>
  <c r="J277" i="1" s="1"/>
  <c r="M276" i="1"/>
  <c r="N276" i="1" s="1"/>
  <c r="Q277" i="1"/>
  <c r="P277" i="1"/>
  <c r="J276" i="1"/>
  <c r="B273" i="1" l="1"/>
  <c r="K274" i="1"/>
  <c r="O274" i="1" s="1"/>
  <c r="C275" i="1"/>
  <c r="I278" i="1"/>
  <c r="J278" i="1" s="1"/>
  <c r="D278" i="1"/>
  <c r="E278" i="1" s="1"/>
  <c r="G278" i="1" s="1"/>
  <c r="L278" i="1"/>
  <c r="A279" i="1"/>
  <c r="M277" i="1"/>
  <c r="N277" i="1" s="1"/>
  <c r="Q278" i="1"/>
  <c r="P278" i="1"/>
  <c r="H279" i="1" l="1"/>
  <c r="B274" i="1"/>
  <c r="K275" i="1"/>
  <c r="O275" i="1" s="1"/>
  <c r="C276" i="1"/>
  <c r="I279" i="1"/>
  <c r="D279" i="1"/>
  <c r="L279" i="1"/>
  <c r="A280" i="1"/>
  <c r="Q279" i="1"/>
  <c r="P279" i="1"/>
  <c r="M278" i="1"/>
  <c r="N278" i="1" s="1"/>
  <c r="J279" i="1" l="1"/>
  <c r="B275" i="1"/>
  <c r="K276" i="1"/>
  <c r="O276" i="1" s="1"/>
  <c r="C277" i="1"/>
  <c r="L280" i="1"/>
  <c r="D280" i="1"/>
  <c r="E280" i="1" s="1"/>
  <c r="G280" i="1" s="1"/>
  <c r="A281" i="1"/>
  <c r="Q280" i="1"/>
  <c r="M279" i="1"/>
  <c r="N279" i="1" s="1"/>
  <c r="P280" i="1"/>
  <c r="I280" i="1"/>
  <c r="E279" i="1"/>
  <c r="G279" i="1" s="1"/>
  <c r="H280" i="1" l="1"/>
  <c r="J280" i="1" s="1"/>
  <c r="B276" i="1"/>
  <c r="K277" i="1"/>
  <c r="O277" i="1" s="1"/>
  <c r="C278" i="1"/>
  <c r="H281" i="1"/>
  <c r="I281" i="1"/>
  <c r="D281" i="1"/>
  <c r="E281" i="1" s="1"/>
  <c r="G281" i="1" s="1"/>
  <c r="H282" i="1" s="1"/>
  <c r="A282" i="1"/>
  <c r="L281" i="1"/>
  <c r="M280" i="1"/>
  <c r="N280" i="1" s="1"/>
  <c r="Q281" i="1"/>
  <c r="P281" i="1"/>
  <c r="B277" i="1" l="1"/>
  <c r="I282" i="1"/>
  <c r="J282" i="1" s="1"/>
  <c r="K278" i="1"/>
  <c r="O278" i="1" s="1"/>
  <c r="C279" i="1"/>
  <c r="J281" i="1"/>
  <c r="A283" i="1"/>
  <c r="D282" i="1"/>
  <c r="E282" i="1" s="1"/>
  <c r="G282" i="1" s="1"/>
  <c r="H283" i="1" s="1"/>
  <c r="L282" i="1"/>
  <c r="M281" i="1"/>
  <c r="N281" i="1" s="1"/>
  <c r="Q282" i="1"/>
  <c r="P282" i="1"/>
  <c r="B278" i="1" l="1"/>
  <c r="K279" i="1"/>
  <c r="O279" i="1" s="1"/>
  <c r="C280" i="1"/>
  <c r="D283" i="1"/>
  <c r="L283" i="1"/>
  <c r="A284" i="1"/>
  <c r="P283" i="1"/>
  <c r="Q283" i="1"/>
  <c r="M282" i="1"/>
  <c r="N282" i="1" s="1"/>
  <c r="I283" i="1"/>
  <c r="B279" i="1" l="1"/>
  <c r="K280" i="1"/>
  <c r="O280" i="1" s="1"/>
  <c r="C281" i="1"/>
  <c r="M283" i="1"/>
  <c r="N283" i="1" s="1"/>
  <c r="Q284" i="1"/>
  <c r="P284" i="1"/>
  <c r="E283" i="1"/>
  <c r="G283" i="1" s="1"/>
  <c r="I284" i="1"/>
  <c r="J283" i="1"/>
  <c r="D284" i="1"/>
  <c r="A285" i="1"/>
  <c r="L284" i="1"/>
  <c r="H284" i="1" l="1"/>
  <c r="J284" i="1" s="1"/>
  <c r="B280" i="1"/>
  <c r="K281" i="1"/>
  <c r="O281" i="1" s="1"/>
  <c r="C282" i="1"/>
  <c r="M284" i="1"/>
  <c r="N284" i="1" s="1"/>
  <c r="Q285" i="1"/>
  <c r="P285" i="1"/>
  <c r="E284" i="1"/>
  <c r="G284" i="1" s="1"/>
  <c r="H285" i="1" s="1"/>
  <c r="I285" i="1"/>
  <c r="D285" i="1"/>
  <c r="E285" i="1" s="1"/>
  <c r="G285" i="1" s="1"/>
  <c r="L285" i="1"/>
  <c r="A286" i="1"/>
  <c r="B281" i="1" l="1"/>
  <c r="H286" i="1"/>
  <c r="K282" i="1"/>
  <c r="O282" i="1" s="1"/>
  <c r="C283" i="1"/>
  <c r="J285" i="1"/>
  <c r="I286" i="1"/>
  <c r="L286" i="1"/>
  <c r="A287" i="1"/>
  <c r="D286" i="1"/>
  <c r="E286" i="1" s="1"/>
  <c r="G286" i="1" s="1"/>
  <c r="Q286" i="1"/>
  <c r="M285" i="1"/>
  <c r="N285" i="1" s="1"/>
  <c r="P286" i="1"/>
  <c r="H287" i="1" l="1"/>
  <c r="B282" i="1"/>
  <c r="J286" i="1"/>
  <c r="K283" i="1"/>
  <c r="O283" i="1" s="1"/>
  <c r="C284" i="1"/>
  <c r="P287" i="1"/>
  <c r="M286" i="1"/>
  <c r="N286" i="1" s="1"/>
  <c r="Q287" i="1"/>
  <c r="I287" i="1"/>
  <c r="D287" i="1"/>
  <c r="A288" i="1"/>
  <c r="L287" i="1"/>
  <c r="J287" i="1" l="1"/>
  <c r="B283" i="1"/>
  <c r="C285" i="1"/>
  <c r="K284" i="1"/>
  <c r="O284" i="1" s="1"/>
  <c r="E287" i="1"/>
  <c r="G287" i="1" s="1"/>
  <c r="I288" i="1"/>
  <c r="M287" i="1"/>
  <c r="N287" i="1" s="1"/>
  <c r="Q288" i="1"/>
  <c r="P288" i="1"/>
  <c r="D288" i="1"/>
  <c r="E288" i="1" s="1"/>
  <c r="G288" i="1" s="1"/>
  <c r="A289" i="1"/>
  <c r="L288" i="1"/>
  <c r="H288" i="1" l="1"/>
  <c r="J288" i="1" s="1"/>
  <c r="B284" i="1"/>
  <c r="H289" i="1"/>
  <c r="C286" i="1"/>
  <c r="K285" i="1"/>
  <c r="O285" i="1" s="1"/>
  <c r="M288" i="1"/>
  <c r="N288" i="1" s="1"/>
  <c r="P289" i="1"/>
  <c r="Q289" i="1"/>
  <c r="A290" i="1"/>
  <c r="D289" i="1"/>
  <c r="E289" i="1" s="1"/>
  <c r="G289" i="1" s="1"/>
  <c r="H290" i="1" s="1"/>
  <c r="L289" i="1"/>
  <c r="I289" i="1"/>
  <c r="B285" i="1" l="1"/>
  <c r="K286" i="1"/>
  <c r="O286" i="1" s="1"/>
  <c r="C287" i="1"/>
  <c r="I290" i="1"/>
  <c r="J290" i="1" s="1"/>
  <c r="J289" i="1"/>
  <c r="D290" i="1"/>
  <c r="E290" i="1" s="1"/>
  <c r="G290" i="1" s="1"/>
  <c r="L290" i="1"/>
  <c r="A291" i="1"/>
  <c r="Q290" i="1"/>
  <c r="P290" i="1"/>
  <c r="M289" i="1"/>
  <c r="N289" i="1" s="1"/>
  <c r="H291" i="1" l="1"/>
  <c r="B286" i="1"/>
  <c r="I291" i="1"/>
  <c r="K287" i="1"/>
  <c r="O287" i="1" s="1"/>
  <c r="C288" i="1"/>
  <c r="L291" i="1"/>
  <c r="A292" i="1"/>
  <c r="D291" i="1"/>
  <c r="Q291" i="1"/>
  <c r="P291" i="1"/>
  <c r="M290" i="1"/>
  <c r="N290" i="1" s="1"/>
  <c r="J291" i="1" l="1"/>
  <c r="B287" i="1"/>
  <c r="I292" i="1"/>
  <c r="C289" i="1"/>
  <c r="K288" i="1"/>
  <c r="O288" i="1" s="1"/>
  <c r="E291" i="1"/>
  <c r="G291" i="1" s="1"/>
  <c r="D292" i="1"/>
  <c r="A293" i="1"/>
  <c r="L292" i="1"/>
  <c r="M291" i="1"/>
  <c r="N291" i="1" s="1"/>
  <c r="Q292" i="1"/>
  <c r="P292" i="1"/>
  <c r="H292" i="1" l="1"/>
  <c r="J292" i="1" s="1"/>
  <c r="B288" i="1"/>
  <c r="I293" i="1"/>
  <c r="C290" i="1"/>
  <c r="K289" i="1"/>
  <c r="O289" i="1" s="1"/>
  <c r="D293" i="1"/>
  <c r="A294" i="1"/>
  <c r="L293" i="1"/>
  <c r="E292" i="1"/>
  <c r="G292" i="1" s="1"/>
  <c r="M292" i="1"/>
  <c r="N292" i="1" s="1"/>
  <c r="Q293" i="1"/>
  <c r="P293" i="1"/>
  <c r="H293" i="1" l="1"/>
  <c r="J293" i="1" s="1"/>
  <c r="B289" i="1"/>
  <c r="K290" i="1"/>
  <c r="O290" i="1" s="1"/>
  <c r="C291" i="1"/>
  <c r="Q294" i="1"/>
  <c r="P294" i="1"/>
  <c r="M293" i="1"/>
  <c r="N293" i="1" s="1"/>
  <c r="D294" i="1"/>
  <c r="E294" i="1" s="1"/>
  <c r="G294" i="1" s="1"/>
  <c r="A295" i="1"/>
  <c r="L294" i="1"/>
  <c r="I294" i="1"/>
  <c r="E293" i="1"/>
  <c r="G293" i="1" s="1"/>
  <c r="H294" i="1" l="1"/>
  <c r="J294" i="1" s="1"/>
  <c r="H295" i="1"/>
  <c r="B290" i="1"/>
  <c r="K291" i="1"/>
  <c r="O291" i="1" s="1"/>
  <c r="C292" i="1"/>
  <c r="I295" i="1"/>
  <c r="Q295" i="1"/>
  <c r="M294" i="1"/>
  <c r="N294" i="1" s="1"/>
  <c r="P295" i="1"/>
  <c r="L295" i="1"/>
  <c r="A296" i="1"/>
  <c r="D295" i="1"/>
  <c r="E295" i="1" s="1"/>
  <c r="G295" i="1" s="1"/>
  <c r="H296" i="1" s="1"/>
  <c r="J295" i="1" l="1"/>
  <c r="B291" i="1"/>
  <c r="K292" i="1"/>
  <c r="O292" i="1" s="1"/>
  <c r="C293" i="1"/>
  <c r="L296" i="1"/>
  <c r="A297" i="1"/>
  <c r="D296" i="1"/>
  <c r="E296" i="1" s="1"/>
  <c r="G296" i="1" s="1"/>
  <c r="P296" i="1"/>
  <c r="M295" i="1"/>
  <c r="N295" i="1" s="1"/>
  <c r="Q296" i="1"/>
  <c r="I296" i="1"/>
  <c r="J296" i="1" s="1"/>
  <c r="H297" i="1" l="1"/>
  <c r="B292" i="1"/>
  <c r="K293" i="1"/>
  <c r="O293" i="1" s="1"/>
  <c r="C294" i="1"/>
  <c r="Q297" i="1"/>
  <c r="M296" i="1"/>
  <c r="N296" i="1" s="1"/>
  <c r="P297" i="1"/>
  <c r="I297" i="1"/>
  <c r="A298" i="1"/>
  <c r="D297" i="1"/>
  <c r="E297" i="1" s="1"/>
  <c r="G297" i="1" s="1"/>
  <c r="H298" i="1" s="1"/>
  <c r="L297" i="1"/>
  <c r="B293" i="1" l="1"/>
  <c r="K294" i="1"/>
  <c r="O294" i="1" s="1"/>
  <c r="C295" i="1"/>
  <c r="I298" i="1"/>
  <c r="J298" i="1" s="1"/>
  <c r="D298" i="1"/>
  <c r="E298" i="1" s="1"/>
  <c r="G298" i="1" s="1"/>
  <c r="H299" i="1" s="1"/>
  <c r="L298" i="1"/>
  <c r="A299" i="1"/>
  <c r="J297" i="1"/>
  <c r="M297" i="1"/>
  <c r="N297" i="1" s="1"/>
  <c r="P298" i="1"/>
  <c r="Q298" i="1"/>
  <c r="B294" i="1" l="1"/>
  <c r="K295" i="1"/>
  <c r="O295" i="1" s="1"/>
  <c r="C296" i="1"/>
  <c r="D299" i="1"/>
  <c r="A300" i="1"/>
  <c r="L299" i="1"/>
  <c r="I299" i="1"/>
  <c r="J299" i="1" s="1"/>
  <c r="Q299" i="1"/>
  <c r="M298" i="1"/>
  <c r="N298" i="1" s="1"/>
  <c r="P299" i="1"/>
  <c r="B295" i="1" l="1"/>
  <c r="K296" i="1"/>
  <c r="O296" i="1" s="1"/>
  <c r="C297" i="1"/>
  <c r="Q300" i="1"/>
  <c r="M299" i="1"/>
  <c r="N299" i="1" s="1"/>
  <c r="P300" i="1"/>
  <c r="L300" i="1"/>
  <c r="A301" i="1"/>
  <c r="D300" i="1"/>
  <c r="E300" i="1" s="1"/>
  <c r="G300" i="1" s="1"/>
  <c r="I300" i="1"/>
  <c r="E299" i="1"/>
  <c r="G299" i="1" s="1"/>
  <c r="H300" i="1" l="1"/>
  <c r="J300" i="1" s="1"/>
  <c r="B296" i="1"/>
  <c r="C298" i="1"/>
  <c r="K297" i="1"/>
  <c r="O297" i="1" s="1"/>
  <c r="H301" i="1"/>
  <c r="I301" i="1"/>
  <c r="Q301" i="1"/>
  <c r="M300" i="1"/>
  <c r="N300" i="1" s="1"/>
  <c r="P301" i="1"/>
  <c r="D301" i="1"/>
  <c r="E301" i="1" s="1"/>
  <c r="G301" i="1" s="1"/>
  <c r="H302" i="1" s="1"/>
  <c r="A302" i="1"/>
  <c r="L301" i="1"/>
  <c r="B297" i="1" l="1"/>
  <c r="K298" i="1"/>
  <c r="O298" i="1" s="1"/>
  <c r="C299" i="1"/>
  <c r="I302" i="1"/>
  <c r="J302" i="1" s="1"/>
  <c r="J301" i="1"/>
  <c r="A303" i="1"/>
  <c r="D302" i="1"/>
  <c r="E302" i="1" s="1"/>
  <c r="G302" i="1" s="1"/>
  <c r="L302" i="1"/>
  <c r="M301" i="1"/>
  <c r="N301" i="1" s="1"/>
  <c r="Q302" i="1"/>
  <c r="P302" i="1"/>
  <c r="H303" i="1" l="1"/>
  <c r="B298" i="1"/>
  <c r="K299" i="1"/>
  <c r="O299" i="1" s="1"/>
  <c r="C300" i="1"/>
  <c r="I303" i="1"/>
  <c r="D303" i="1"/>
  <c r="L303" i="1"/>
  <c r="A304" i="1"/>
  <c r="Q303" i="1"/>
  <c r="P303" i="1"/>
  <c r="M302" i="1"/>
  <c r="N302" i="1" s="1"/>
  <c r="J303" i="1" l="1"/>
  <c r="B299" i="1"/>
  <c r="C301" i="1"/>
  <c r="K300" i="1"/>
  <c r="O300" i="1" s="1"/>
  <c r="D304" i="1"/>
  <c r="E304" i="1" s="1"/>
  <c r="G304" i="1" s="1"/>
  <c r="L304" i="1"/>
  <c r="A305" i="1"/>
  <c r="Q304" i="1"/>
  <c r="M303" i="1"/>
  <c r="N303" i="1" s="1"/>
  <c r="P304" i="1"/>
  <c r="E303" i="1"/>
  <c r="G303" i="1" s="1"/>
  <c r="I304" i="1"/>
  <c r="H304" i="1" l="1"/>
  <c r="J304" i="1" s="1"/>
  <c r="B300" i="1"/>
  <c r="C302" i="1"/>
  <c r="K301" i="1"/>
  <c r="O301" i="1" s="1"/>
  <c r="H305" i="1"/>
  <c r="I305" i="1"/>
  <c r="Q305" i="1"/>
  <c r="P305" i="1"/>
  <c r="M304" i="1"/>
  <c r="N304" i="1" s="1"/>
  <c r="L305" i="1"/>
  <c r="A306" i="1"/>
  <c r="D305" i="1"/>
  <c r="B301" i="1" l="1"/>
  <c r="K302" i="1"/>
  <c r="O302" i="1" s="1"/>
  <c r="C303" i="1"/>
  <c r="J305" i="1"/>
  <c r="A307" i="1"/>
  <c r="D306" i="1"/>
  <c r="E306" i="1" s="1"/>
  <c r="G306" i="1" s="1"/>
  <c r="L306" i="1"/>
  <c r="M305" i="1"/>
  <c r="N305" i="1" s="1"/>
  <c r="Q306" i="1"/>
  <c r="P306" i="1"/>
  <c r="I306" i="1"/>
  <c r="E305" i="1"/>
  <c r="G305" i="1" s="1"/>
  <c r="H306" i="1" l="1"/>
  <c r="J306" i="1" s="1"/>
  <c r="B302" i="1"/>
  <c r="K303" i="1"/>
  <c r="O303" i="1" s="1"/>
  <c r="C304" i="1"/>
  <c r="I307" i="1"/>
  <c r="H307" i="1"/>
  <c r="J307" i="1" s="1"/>
  <c r="D307" i="1"/>
  <c r="E307" i="1" s="1"/>
  <c r="G307" i="1" s="1"/>
  <c r="H308" i="1" s="1"/>
  <c r="L307" i="1"/>
  <c r="A308" i="1"/>
  <c r="M306" i="1"/>
  <c r="N306" i="1" s="1"/>
  <c r="Q307" i="1"/>
  <c r="P307" i="1"/>
  <c r="B303" i="1" l="1"/>
  <c r="K304" i="1"/>
  <c r="O304" i="1" s="1"/>
  <c r="C305" i="1"/>
  <c r="I308" i="1"/>
  <c r="J308" i="1" s="1"/>
  <c r="D308" i="1"/>
  <c r="L308" i="1"/>
  <c r="A309" i="1"/>
  <c r="Q308" i="1"/>
  <c r="M307" i="1"/>
  <c r="N307" i="1" s="1"/>
  <c r="P308" i="1"/>
  <c r="B304" i="1" l="1"/>
  <c r="I309" i="1"/>
  <c r="K305" i="1"/>
  <c r="O305" i="1" s="1"/>
  <c r="C306" i="1"/>
  <c r="A310" i="1"/>
  <c r="D309" i="1"/>
  <c r="E309" i="1" s="1"/>
  <c r="G309" i="1" s="1"/>
  <c r="L309" i="1"/>
  <c r="P309" i="1"/>
  <c r="Q309" i="1"/>
  <c r="M308" i="1"/>
  <c r="N308" i="1" s="1"/>
  <c r="E308" i="1"/>
  <c r="G308" i="1" s="1"/>
  <c r="H309" i="1" l="1"/>
  <c r="J309" i="1" s="1"/>
  <c r="B305" i="1"/>
  <c r="C307" i="1"/>
  <c r="K306" i="1"/>
  <c r="O306" i="1" s="1"/>
  <c r="H310" i="1"/>
  <c r="Q310" i="1"/>
  <c r="P310" i="1"/>
  <c r="M309" i="1"/>
  <c r="N309" i="1" s="1"/>
  <c r="D310" i="1"/>
  <c r="E310" i="1" s="1"/>
  <c r="G310" i="1" s="1"/>
  <c r="H311" i="1" s="1"/>
  <c r="L310" i="1"/>
  <c r="A311" i="1"/>
  <c r="I310" i="1"/>
  <c r="B306" i="1" l="1"/>
  <c r="K307" i="1"/>
  <c r="O307" i="1" s="1"/>
  <c r="C308" i="1"/>
  <c r="J310" i="1"/>
  <c r="P311" i="1"/>
  <c r="Q311" i="1"/>
  <c r="M310" i="1"/>
  <c r="N310" i="1" s="1"/>
  <c r="I311" i="1"/>
  <c r="L311" i="1"/>
  <c r="A312" i="1"/>
  <c r="D311" i="1"/>
  <c r="B307" i="1" l="1"/>
  <c r="K308" i="1"/>
  <c r="O308" i="1" s="1"/>
  <c r="C309" i="1"/>
  <c r="I312" i="1"/>
  <c r="E311" i="1"/>
  <c r="G311" i="1" s="1"/>
  <c r="J311" i="1"/>
  <c r="L312" i="1"/>
  <c r="A313" i="1"/>
  <c r="D312" i="1"/>
  <c r="P312" i="1"/>
  <c r="M311" i="1"/>
  <c r="N311" i="1" s="1"/>
  <c r="Q312" i="1"/>
  <c r="H312" i="1" l="1"/>
  <c r="J312" i="1" s="1"/>
  <c r="B308" i="1"/>
  <c r="K309" i="1"/>
  <c r="O309" i="1" s="1"/>
  <c r="C310" i="1"/>
  <c r="E312" i="1"/>
  <c r="G312" i="1" s="1"/>
  <c r="H313" i="1" s="1"/>
  <c r="I313" i="1"/>
  <c r="L313" i="1"/>
  <c r="A314" i="1"/>
  <c r="D313" i="1"/>
  <c r="E313" i="1" s="1"/>
  <c r="G313" i="1" s="1"/>
  <c r="P313" i="1"/>
  <c r="M312" i="1"/>
  <c r="N312" i="1" s="1"/>
  <c r="Q313" i="1"/>
  <c r="B309" i="1" l="1"/>
  <c r="H314" i="1"/>
  <c r="C311" i="1"/>
  <c r="K310" i="1"/>
  <c r="O310" i="1" s="1"/>
  <c r="J313" i="1"/>
  <c r="L314" i="1"/>
  <c r="A315" i="1"/>
  <c r="D314" i="1"/>
  <c r="E314" i="1" s="1"/>
  <c r="G314" i="1" s="1"/>
  <c r="H315" i="1" s="1"/>
  <c r="P314" i="1"/>
  <c r="M313" i="1"/>
  <c r="N313" i="1" s="1"/>
  <c r="Q314" i="1"/>
  <c r="I314" i="1"/>
  <c r="B310" i="1" l="1"/>
  <c r="J314" i="1"/>
  <c r="C312" i="1"/>
  <c r="K311" i="1"/>
  <c r="O311" i="1" s="1"/>
  <c r="P315" i="1"/>
  <c r="M314" i="1"/>
  <c r="N314" i="1" s="1"/>
  <c r="Q315" i="1"/>
  <c r="I315" i="1"/>
  <c r="D315" i="1"/>
  <c r="L315" i="1"/>
  <c r="A316" i="1"/>
  <c r="B311" i="1" l="1"/>
  <c r="K312" i="1"/>
  <c r="O312" i="1" s="1"/>
  <c r="C313" i="1"/>
  <c r="I316" i="1"/>
  <c r="M315" i="1"/>
  <c r="N315" i="1" s="1"/>
  <c r="Q316" i="1"/>
  <c r="P316" i="1"/>
  <c r="E315" i="1"/>
  <c r="G315" i="1" s="1"/>
  <c r="J315" i="1"/>
  <c r="A317" i="1"/>
  <c r="D316" i="1"/>
  <c r="E316" i="1" s="1"/>
  <c r="G316" i="1" s="1"/>
  <c r="L316" i="1"/>
  <c r="H316" i="1" l="1"/>
  <c r="J316" i="1" s="1"/>
  <c r="B312" i="1"/>
  <c r="K313" i="1"/>
  <c r="O313" i="1" s="1"/>
  <c r="C314" i="1"/>
  <c r="H317" i="1"/>
  <c r="P317" i="1"/>
  <c r="Q317" i="1"/>
  <c r="M316" i="1"/>
  <c r="N316" i="1" s="1"/>
  <c r="D317" i="1"/>
  <c r="E317" i="1" s="1"/>
  <c r="G317" i="1" s="1"/>
  <c r="H318" i="1" s="1"/>
  <c r="L317" i="1"/>
  <c r="A318" i="1"/>
  <c r="I317" i="1"/>
  <c r="B313" i="1" l="1"/>
  <c r="K314" i="1"/>
  <c r="O314" i="1" s="1"/>
  <c r="C315" i="1"/>
  <c r="I318" i="1"/>
  <c r="J318" i="1" s="1"/>
  <c r="J317" i="1"/>
  <c r="L318" i="1"/>
  <c r="A319" i="1"/>
  <c r="D318" i="1"/>
  <c r="E318" i="1" s="1"/>
  <c r="G318" i="1" s="1"/>
  <c r="M317" i="1"/>
  <c r="N317" i="1" s="1"/>
  <c r="Q318" i="1"/>
  <c r="P318" i="1"/>
  <c r="H319" i="1" l="1"/>
  <c r="B314" i="1"/>
  <c r="C316" i="1"/>
  <c r="K315" i="1"/>
  <c r="O315" i="1" s="1"/>
  <c r="I319" i="1"/>
  <c r="A320" i="1"/>
  <c r="D319" i="1"/>
  <c r="L319" i="1"/>
  <c r="Q319" i="1"/>
  <c r="M318" i="1"/>
  <c r="N318" i="1" s="1"/>
  <c r="P319" i="1"/>
  <c r="B315" i="1" l="1"/>
  <c r="K316" i="1"/>
  <c r="O316" i="1" s="1"/>
  <c r="C317" i="1"/>
  <c r="M319" i="1"/>
  <c r="N319" i="1" s="1"/>
  <c r="Q320" i="1"/>
  <c r="P320" i="1"/>
  <c r="I320" i="1"/>
  <c r="E319" i="1"/>
  <c r="G319" i="1" s="1"/>
  <c r="J319" i="1"/>
  <c r="D320" i="1"/>
  <c r="L320" i="1"/>
  <c r="A321" i="1"/>
  <c r="H320" i="1" l="1"/>
  <c r="J320" i="1" s="1"/>
  <c r="B316" i="1"/>
  <c r="K317" i="1"/>
  <c r="O317" i="1" s="1"/>
  <c r="C318" i="1"/>
  <c r="A322" i="1"/>
  <c r="D321" i="1"/>
  <c r="L321" i="1"/>
  <c r="E320" i="1"/>
  <c r="G320" i="1" s="1"/>
  <c r="I321" i="1"/>
  <c r="M320" i="1"/>
  <c r="N320" i="1" s="1"/>
  <c r="P321" i="1"/>
  <c r="Q321" i="1"/>
  <c r="H321" i="1" l="1"/>
  <c r="J321" i="1" s="1"/>
  <c r="B317" i="1"/>
  <c r="K318" i="1"/>
  <c r="O318" i="1" s="1"/>
  <c r="C319" i="1"/>
  <c r="I322" i="1"/>
  <c r="E321" i="1"/>
  <c r="G321" i="1" s="1"/>
  <c r="D322" i="1"/>
  <c r="E322" i="1" s="1"/>
  <c r="A323" i="1"/>
  <c r="L322" i="1"/>
  <c r="M321" i="1"/>
  <c r="N321" i="1" s="1"/>
  <c r="P322" i="1"/>
  <c r="Q322" i="1"/>
  <c r="H322" i="1" l="1"/>
  <c r="J322" i="1" s="1"/>
  <c r="B318" i="1"/>
  <c r="C320" i="1"/>
  <c r="K319" i="1"/>
  <c r="O319" i="1" s="1"/>
  <c r="A324" i="1"/>
  <c r="D323" i="1"/>
  <c r="E323" i="1" s="1"/>
  <c r="G323" i="1" s="1"/>
  <c r="L323" i="1"/>
  <c r="G322" i="1"/>
  <c r="H323" i="1" s="1"/>
  <c r="M322" i="1"/>
  <c r="N322" i="1" s="1"/>
  <c r="P323" i="1"/>
  <c r="Q323" i="1"/>
  <c r="I323" i="1"/>
  <c r="B319" i="1" l="1"/>
  <c r="K320" i="1"/>
  <c r="O320" i="1" s="1"/>
  <c r="C321" i="1"/>
  <c r="I324" i="1"/>
  <c r="J323" i="1"/>
  <c r="H324" i="1"/>
  <c r="M323" i="1"/>
  <c r="N323" i="1" s="1"/>
  <c r="Q324" i="1"/>
  <c r="P324" i="1"/>
  <c r="A325" i="1"/>
  <c r="D324" i="1"/>
  <c r="L324" i="1"/>
  <c r="J324" i="1" l="1"/>
  <c r="B320" i="1"/>
  <c r="I325" i="1"/>
  <c r="K321" i="1"/>
  <c r="O321" i="1" s="1"/>
  <c r="C322" i="1"/>
  <c r="E324" i="1"/>
  <c r="G324" i="1" s="1"/>
  <c r="D325" i="1"/>
  <c r="L325" i="1"/>
  <c r="A326" i="1"/>
  <c r="P325" i="1"/>
  <c r="Q325" i="1"/>
  <c r="M324" i="1"/>
  <c r="N324" i="1" s="1"/>
  <c r="H325" i="1" l="1"/>
  <c r="J325" i="1" s="1"/>
  <c r="B321" i="1"/>
  <c r="K322" i="1"/>
  <c r="O322" i="1" s="1"/>
  <c r="C323" i="1"/>
  <c r="M325" i="1"/>
  <c r="N325" i="1" s="1"/>
  <c r="Q326" i="1"/>
  <c r="P326" i="1"/>
  <c r="E325" i="1"/>
  <c r="G325" i="1" s="1"/>
  <c r="H326" i="1" s="1"/>
  <c r="L326" i="1"/>
  <c r="A327" i="1"/>
  <c r="D326" i="1"/>
  <c r="E326" i="1" s="1"/>
  <c r="G326" i="1" s="1"/>
  <c r="I326" i="1"/>
  <c r="H327" i="1" l="1"/>
  <c r="B322" i="1"/>
  <c r="C324" i="1"/>
  <c r="K323" i="1"/>
  <c r="O323" i="1" s="1"/>
  <c r="J326" i="1"/>
  <c r="I327" i="1"/>
  <c r="Q327" i="1"/>
  <c r="M326" i="1"/>
  <c r="N326" i="1" s="1"/>
  <c r="P327" i="1"/>
  <c r="A328" i="1"/>
  <c r="D327" i="1"/>
  <c r="E327" i="1" s="1"/>
  <c r="G327" i="1" s="1"/>
  <c r="L327" i="1"/>
  <c r="H328" i="1" l="1"/>
  <c r="J327" i="1"/>
  <c r="B323" i="1"/>
  <c r="K324" i="1"/>
  <c r="O324" i="1" s="1"/>
  <c r="C325" i="1"/>
  <c r="M327" i="1"/>
  <c r="N327" i="1" s="1"/>
  <c r="Q328" i="1"/>
  <c r="P328" i="1"/>
  <c r="D328" i="1"/>
  <c r="E328" i="1" s="1"/>
  <c r="G328" i="1" s="1"/>
  <c r="L328" i="1"/>
  <c r="A329" i="1"/>
  <c r="I328" i="1"/>
  <c r="J328" i="1" l="1"/>
  <c r="H329" i="1"/>
  <c r="B324" i="1"/>
  <c r="K325" i="1"/>
  <c r="O325" i="1" s="1"/>
  <c r="C326" i="1"/>
  <c r="I329" i="1"/>
  <c r="A330" i="1"/>
  <c r="D329" i="1"/>
  <c r="E329" i="1" s="1"/>
  <c r="G329" i="1" s="1"/>
  <c r="H330" i="1" s="1"/>
  <c r="L329" i="1"/>
  <c r="P329" i="1"/>
  <c r="Q329" i="1"/>
  <c r="M328" i="1"/>
  <c r="N328" i="1" s="1"/>
  <c r="J329" i="1" l="1"/>
  <c r="B325" i="1"/>
  <c r="K326" i="1"/>
  <c r="O326" i="1" s="1"/>
  <c r="C327" i="1"/>
  <c r="I330" i="1"/>
  <c r="J330" i="1" s="1"/>
  <c r="P330" i="1"/>
  <c r="Q330" i="1"/>
  <c r="M329" i="1"/>
  <c r="N329" i="1" s="1"/>
  <c r="A331" i="1"/>
  <c r="D330" i="1"/>
  <c r="E330" i="1" s="1"/>
  <c r="G330" i="1" s="1"/>
  <c r="L330" i="1"/>
  <c r="H331" i="1" l="1"/>
  <c r="B326" i="1"/>
  <c r="K327" i="1"/>
  <c r="O327" i="1" s="1"/>
  <c r="C328" i="1"/>
  <c r="D331" i="1"/>
  <c r="E331" i="1" s="1"/>
  <c r="G331" i="1" s="1"/>
  <c r="H332" i="1" s="1"/>
  <c r="L331" i="1"/>
  <c r="A332" i="1"/>
  <c r="I331" i="1"/>
  <c r="P331" i="1"/>
  <c r="Q331" i="1"/>
  <c r="M330" i="1"/>
  <c r="N330" i="1" s="1"/>
  <c r="J331" i="1" l="1"/>
  <c r="B327" i="1"/>
  <c r="K328" i="1"/>
  <c r="O328" i="1" s="1"/>
  <c r="C329" i="1"/>
  <c r="Q332" i="1"/>
  <c r="M331" i="1"/>
  <c r="N331" i="1" s="1"/>
  <c r="P332" i="1"/>
  <c r="I332" i="1"/>
  <c r="J332" i="1" s="1"/>
  <c r="L332" i="1"/>
  <c r="A333" i="1"/>
  <c r="D332" i="1"/>
  <c r="E332" i="1" s="1"/>
  <c r="G332" i="1" s="1"/>
  <c r="H333" i="1" l="1"/>
  <c r="B328" i="1"/>
  <c r="K329" i="1"/>
  <c r="O329" i="1" s="1"/>
  <c r="C330" i="1"/>
  <c r="Q333" i="1"/>
  <c r="M332" i="1"/>
  <c r="N332" i="1" s="1"/>
  <c r="P333" i="1"/>
  <c r="D333" i="1"/>
  <c r="A334" i="1"/>
  <c r="L333" i="1"/>
  <c r="I333" i="1"/>
  <c r="B329" i="1" l="1"/>
  <c r="K330" i="1"/>
  <c r="O330" i="1" s="1"/>
  <c r="C331" i="1"/>
  <c r="A335" i="1"/>
  <c r="D334" i="1"/>
  <c r="E334" i="1" s="1"/>
  <c r="G334" i="1" s="1"/>
  <c r="L334" i="1"/>
  <c r="I334" i="1"/>
  <c r="E333" i="1"/>
  <c r="G333" i="1" s="1"/>
  <c r="J333" i="1"/>
  <c r="M333" i="1"/>
  <c r="N333" i="1" s="1"/>
  <c r="P334" i="1"/>
  <c r="Q334" i="1"/>
  <c r="H334" i="1" l="1"/>
  <c r="J334" i="1" s="1"/>
  <c r="H335" i="1"/>
  <c r="B330" i="1"/>
  <c r="K331" i="1"/>
  <c r="O331" i="1" s="1"/>
  <c r="C332" i="1"/>
  <c r="I335" i="1"/>
  <c r="D335" i="1"/>
  <c r="A336" i="1"/>
  <c r="L335" i="1"/>
  <c r="M334" i="1"/>
  <c r="N334" i="1" s="1"/>
  <c r="P335" i="1"/>
  <c r="Q335" i="1"/>
  <c r="J335" i="1" l="1"/>
  <c r="B331" i="1"/>
  <c r="K332" i="1"/>
  <c r="O332" i="1" s="1"/>
  <c r="C333" i="1"/>
  <c r="D336" i="1"/>
  <c r="L336" i="1"/>
  <c r="A337" i="1"/>
  <c r="E335" i="1"/>
  <c r="G335" i="1" s="1"/>
  <c r="I336" i="1"/>
  <c r="P336" i="1"/>
  <c r="Q336" i="1"/>
  <c r="M335" i="1"/>
  <c r="N335" i="1" s="1"/>
  <c r="H336" i="1" l="1"/>
  <c r="J336" i="1" s="1"/>
  <c r="B332" i="1"/>
  <c r="C334" i="1"/>
  <c r="K333" i="1"/>
  <c r="O333" i="1" s="1"/>
  <c r="Q337" i="1"/>
  <c r="P337" i="1"/>
  <c r="M336" i="1"/>
  <c r="N336" i="1" s="1"/>
  <c r="I337" i="1"/>
  <c r="E336" i="1"/>
  <c r="G336" i="1" s="1"/>
  <c r="H337" i="1" s="1"/>
  <c r="A338" i="1"/>
  <c r="D337" i="1"/>
  <c r="L337" i="1"/>
  <c r="J337" i="1" l="1"/>
  <c r="B333" i="1"/>
  <c r="K334" i="1"/>
  <c r="O334" i="1" s="1"/>
  <c r="C335" i="1"/>
  <c r="Q338" i="1"/>
  <c r="P338" i="1"/>
  <c r="M337" i="1"/>
  <c r="N337" i="1" s="1"/>
  <c r="E337" i="1"/>
  <c r="G337" i="1" s="1"/>
  <c r="H338" i="1" s="1"/>
  <c r="I338" i="1"/>
  <c r="D338" i="1"/>
  <c r="E338" i="1" s="1"/>
  <c r="G338" i="1" s="1"/>
  <c r="L338" i="1"/>
  <c r="A339" i="1"/>
  <c r="J338" i="1" l="1"/>
  <c r="B334" i="1"/>
  <c r="K335" i="1"/>
  <c r="O335" i="1" s="1"/>
  <c r="C336" i="1"/>
  <c r="H339" i="1"/>
  <c r="I339" i="1"/>
  <c r="D339" i="1"/>
  <c r="E339" i="1" s="1"/>
  <c r="G339" i="1" s="1"/>
  <c r="H340" i="1" s="1"/>
  <c r="L339" i="1"/>
  <c r="A340" i="1"/>
  <c r="P339" i="1"/>
  <c r="Q339" i="1"/>
  <c r="M338" i="1"/>
  <c r="N338" i="1" s="1"/>
  <c r="B335" i="1" l="1"/>
  <c r="K336" i="1"/>
  <c r="O336" i="1" s="1"/>
  <c r="C337" i="1"/>
  <c r="L340" i="1"/>
  <c r="A341" i="1"/>
  <c r="D340" i="1"/>
  <c r="E340" i="1" s="1"/>
  <c r="I340" i="1"/>
  <c r="J340" i="1" s="1"/>
  <c r="J339" i="1"/>
  <c r="Q340" i="1"/>
  <c r="M339" i="1"/>
  <c r="N339" i="1" s="1"/>
  <c r="P340" i="1"/>
  <c r="B336" i="1" l="1"/>
  <c r="K337" i="1"/>
  <c r="O337" i="1" s="1"/>
  <c r="C338" i="1"/>
  <c r="G340" i="1"/>
  <c r="A342" i="1"/>
  <c r="D341" i="1"/>
  <c r="E341" i="1" s="1"/>
  <c r="G341" i="1" s="1"/>
  <c r="L341" i="1"/>
  <c r="M340" i="1"/>
  <c r="N340" i="1" s="1"/>
  <c r="Q341" i="1"/>
  <c r="P341" i="1"/>
  <c r="I341" i="1"/>
  <c r="H342" i="1" l="1"/>
  <c r="H341" i="1"/>
  <c r="J341" i="1" s="1"/>
  <c r="B337" i="1"/>
  <c r="K338" i="1"/>
  <c r="O338" i="1" s="1"/>
  <c r="C339" i="1"/>
  <c r="I342" i="1"/>
  <c r="M341" i="1"/>
  <c r="N341" i="1" s="1"/>
  <c r="P342" i="1"/>
  <c r="Q342" i="1"/>
  <c r="D342" i="1"/>
  <c r="L342" i="1"/>
  <c r="A343" i="1"/>
  <c r="J342" i="1" l="1"/>
  <c r="B338" i="1"/>
  <c r="C340" i="1"/>
  <c r="K339" i="1"/>
  <c r="O339" i="1" s="1"/>
  <c r="Q343" i="1"/>
  <c r="P343" i="1"/>
  <c r="M342" i="1"/>
  <c r="N342" i="1" s="1"/>
  <c r="I343" i="1"/>
  <c r="D343" i="1"/>
  <c r="E343" i="1" s="1"/>
  <c r="G343" i="1" s="1"/>
  <c r="L343" i="1"/>
  <c r="A344" i="1"/>
  <c r="E342" i="1"/>
  <c r="G342" i="1" s="1"/>
  <c r="H343" i="1" l="1"/>
  <c r="J343" i="1" s="1"/>
  <c r="H344" i="1"/>
  <c r="B339" i="1"/>
  <c r="K340" i="1"/>
  <c r="O340" i="1" s="1"/>
  <c r="C341" i="1"/>
  <c r="P344" i="1"/>
  <c r="M343" i="1"/>
  <c r="N343" i="1" s="1"/>
  <c r="Q344" i="1"/>
  <c r="I344" i="1"/>
  <c r="D344" i="1"/>
  <c r="E344" i="1" s="1"/>
  <c r="G344" i="1" s="1"/>
  <c r="H345" i="1" s="1"/>
  <c r="A345" i="1"/>
  <c r="L344" i="1"/>
  <c r="B340" i="1" l="1"/>
  <c r="K341" i="1"/>
  <c r="O341" i="1" s="1"/>
  <c r="C342" i="1"/>
  <c r="Q345" i="1"/>
  <c r="P345" i="1"/>
  <c r="M344" i="1"/>
  <c r="N344" i="1" s="1"/>
  <c r="D345" i="1"/>
  <c r="L345" i="1"/>
  <c r="A346" i="1"/>
  <c r="I345" i="1"/>
  <c r="J345" i="1" s="1"/>
  <c r="J344" i="1"/>
  <c r="B341" i="1" l="1"/>
  <c r="K342" i="1"/>
  <c r="O342" i="1" s="1"/>
  <c r="C343" i="1"/>
  <c r="L346" i="1"/>
  <c r="A347" i="1"/>
  <c r="D346" i="1"/>
  <c r="M345" i="1"/>
  <c r="N345" i="1" s="1"/>
  <c r="Q346" i="1"/>
  <c r="P346" i="1"/>
  <c r="I346" i="1"/>
  <c r="E345" i="1"/>
  <c r="G345" i="1" s="1"/>
  <c r="H346" i="1" l="1"/>
  <c r="J346" i="1" s="1"/>
  <c r="B342" i="1"/>
  <c r="K343" i="1"/>
  <c r="O343" i="1" s="1"/>
  <c r="C344" i="1"/>
  <c r="D347" i="1"/>
  <c r="E347" i="1" s="1"/>
  <c r="G347" i="1" s="1"/>
  <c r="L347" i="1"/>
  <c r="A348" i="1"/>
  <c r="M346" i="1"/>
  <c r="N346" i="1" s="1"/>
  <c r="Q347" i="1"/>
  <c r="P347" i="1"/>
  <c r="I347" i="1"/>
  <c r="E346" i="1"/>
  <c r="G346" i="1" s="1"/>
  <c r="H347" i="1" l="1"/>
  <c r="J347" i="1" s="1"/>
  <c r="B343" i="1"/>
  <c r="K344" i="1"/>
  <c r="O344" i="1" s="1"/>
  <c r="C345" i="1"/>
  <c r="H348" i="1"/>
  <c r="I348" i="1"/>
  <c r="D348" i="1"/>
  <c r="E348" i="1" s="1"/>
  <c r="G348" i="1" s="1"/>
  <c r="L348" i="1"/>
  <c r="A349" i="1"/>
  <c r="P348" i="1"/>
  <c r="M347" i="1"/>
  <c r="N347" i="1" s="1"/>
  <c r="Q348" i="1"/>
  <c r="H349" i="1" l="1"/>
  <c r="B344" i="1"/>
  <c r="K345" i="1"/>
  <c r="O345" i="1" s="1"/>
  <c r="C346" i="1"/>
  <c r="J348" i="1"/>
  <c r="M348" i="1"/>
  <c r="N348" i="1" s="1"/>
  <c r="Q349" i="1"/>
  <c r="P349" i="1"/>
  <c r="I349" i="1"/>
  <c r="D349" i="1"/>
  <c r="E349" i="1" s="1"/>
  <c r="G349" i="1" s="1"/>
  <c r="H350" i="1" s="1"/>
  <c r="A350" i="1"/>
  <c r="L349" i="1"/>
  <c r="B345" i="1" l="1"/>
  <c r="K346" i="1"/>
  <c r="O346" i="1" s="1"/>
  <c r="C347" i="1"/>
  <c r="D350" i="1"/>
  <c r="E350" i="1" s="1"/>
  <c r="L350" i="1"/>
  <c r="A351" i="1"/>
  <c r="I350" i="1"/>
  <c r="J350" i="1" s="1"/>
  <c r="Q350" i="1"/>
  <c r="P350" i="1"/>
  <c r="M349" i="1"/>
  <c r="N349" i="1" s="1"/>
  <c r="J349" i="1"/>
  <c r="B346" i="1" l="1"/>
  <c r="K347" i="1"/>
  <c r="O347" i="1" s="1"/>
  <c r="C348" i="1"/>
  <c r="Q351" i="1"/>
  <c r="M350" i="1"/>
  <c r="N350" i="1" s="1"/>
  <c r="P351" i="1"/>
  <c r="G350" i="1"/>
  <c r="I351" i="1"/>
  <c r="D351" i="1"/>
  <c r="E351" i="1" s="1"/>
  <c r="G351" i="1" s="1"/>
  <c r="L351" i="1"/>
  <c r="A352" i="1"/>
  <c r="H351" i="1" l="1"/>
  <c r="J351" i="1" s="1"/>
  <c r="H352" i="1"/>
  <c r="B347" i="1"/>
  <c r="C349" i="1"/>
  <c r="K348" i="1"/>
  <c r="O348" i="1" s="1"/>
  <c r="D352" i="1"/>
  <c r="E352" i="1" s="1"/>
  <c r="G352" i="1" s="1"/>
  <c r="A353" i="1"/>
  <c r="L352" i="1"/>
  <c r="I352" i="1"/>
  <c r="Q352" i="1"/>
  <c r="P352" i="1"/>
  <c r="M351" i="1"/>
  <c r="N351" i="1" s="1"/>
  <c r="H353" i="1" l="1"/>
  <c r="J352" i="1"/>
  <c r="B348" i="1"/>
  <c r="K349" i="1"/>
  <c r="O349" i="1" s="1"/>
  <c r="C350" i="1"/>
  <c r="Q353" i="1"/>
  <c r="M352" i="1"/>
  <c r="N352" i="1" s="1"/>
  <c r="P353" i="1"/>
  <c r="I353" i="1"/>
  <c r="D353" i="1"/>
  <c r="E353" i="1" s="1"/>
  <c r="G353" i="1" s="1"/>
  <c r="H354" i="1" s="1"/>
  <c r="L353" i="1"/>
  <c r="A354" i="1"/>
  <c r="J353" i="1" l="1"/>
  <c r="B349" i="1"/>
  <c r="K350" i="1"/>
  <c r="O350" i="1" s="1"/>
  <c r="C351" i="1"/>
  <c r="D354" i="1"/>
  <c r="E354" i="1" s="1"/>
  <c r="G354" i="1" s="1"/>
  <c r="L354" i="1"/>
  <c r="A355" i="1"/>
  <c r="Q354" i="1"/>
  <c r="P354" i="1"/>
  <c r="M353" i="1"/>
  <c r="N353" i="1" s="1"/>
  <c r="I354" i="1"/>
  <c r="H355" i="1" l="1"/>
  <c r="B350" i="1"/>
  <c r="K351" i="1"/>
  <c r="O351" i="1" s="1"/>
  <c r="C352" i="1"/>
  <c r="I355" i="1"/>
  <c r="D355" i="1"/>
  <c r="E355" i="1" s="1"/>
  <c r="G355" i="1" s="1"/>
  <c r="L355" i="1"/>
  <c r="A356" i="1"/>
  <c r="J354" i="1"/>
  <c r="Q355" i="1"/>
  <c r="M354" i="1"/>
  <c r="N354" i="1" s="1"/>
  <c r="P355" i="1"/>
  <c r="H356" i="1" l="1"/>
  <c r="B351" i="1"/>
  <c r="K352" i="1"/>
  <c r="O352" i="1" s="1"/>
  <c r="C353" i="1"/>
  <c r="D356" i="1"/>
  <c r="E356" i="1" s="1"/>
  <c r="G356" i="1" s="1"/>
  <c r="L356" i="1"/>
  <c r="A357" i="1"/>
  <c r="I356" i="1"/>
  <c r="Q356" i="1"/>
  <c r="P356" i="1"/>
  <c r="M355" i="1"/>
  <c r="N355" i="1" s="1"/>
  <c r="J355" i="1"/>
  <c r="H357" i="1" l="1"/>
  <c r="B352" i="1"/>
  <c r="K353" i="1"/>
  <c r="O353" i="1" s="1"/>
  <c r="C354" i="1"/>
  <c r="I357" i="1"/>
  <c r="J356" i="1"/>
  <c r="D357" i="1"/>
  <c r="E357" i="1" s="1"/>
  <c r="G357" i="1" s="1"/>
  <c r="L357" i="1"/>
  <c r="A358" i="1"/>
  <c r="P357" i="1"/>
  <c r="Q357" i="1"/>
  <c r="M356" i="1"/>
  <c r="N356" i="1" s="1"/>
  <c r="H358" i="1" l="1"/>
  <c r="J357" i="1"/>
  <c r="B353" i="1"/>
  <c r="K354" i="1"/>
  <c r="O354" i="1" s="1"/>
  <c r="C355" i="1"/>
  <c r="D358" i="1"/>
  <c r="E358" i="1" s="1"/>
  <c r="G358" i="1" s="1"/>
  <c r="L358" i="1"/>
  <c r="A359" i="1"/>
  <c r="Q358" i="1"/>
  <c r="P358" i="1"/>
  <c r="M357" i="1"/>
  <c r="N357" i="1" s="1"/>
  <c r="I358" i="1"/>
  <c r="J358" i="1" l="1"/>
  <c r="H359" i="1"/>
  <c r="B354" i="1"/>
  <c r="K355" i="1"/>
  <c r="O355" i="1" s="1"/>
  <c r="C356" i="1"/>
  <c r="I359" i="1"/>
  <c r="D359" i="1"/>
  <c r="E359" i="1" s="1"/>
  <c r="G359" i="1" s="1"/>
  <c r="L359" i="1"/>
  <c r="A360" i="1"/>
  <c r="M358" i="1"/>
  <c r="N358" i="1" s="1"/>
  <c r="P359" i="1"/>
  <c r="Q359" i="1"/>
  <c r="J359" i="1" l="1"/>
  <c r="H360" i="1"/>
  <c r="B355" i="1"/>
  <c r="K356" i="1"/>
  <c r="O356" i="1" s="1"/>
  <c r="C357" i="1"/>
  <c r="Q360" i="1"/>
  <c r="P360" i="1"/>
  <c r="M359" i="1"/>
  <c r="N359" i="1" s="1"/>
  <c r="D360" i="1"/>
  <c r="E360" i="1" s="1"/>
  <c r="G360" i="1" s="1"/>
  <c r="L360" i="1"/>
  <c r="A361" i="1"/>
  <c r="I360" i="1"/>
  <c r="J360" i="1" l="1"/>
  <c r="H361" i="1"/>
  <c r="B356" i="1"/>
  <c r="K357" i="1"/>
  <c r="O357" i="1" s="1"/>
  <c r="C358" i="1"/>
  <c r="Q361" i="1"/>
  <c r="P361" i="1"/>
  <c r="M360" i="1"/>
  <c r="N360" i="1" s="1"/>
  <c r="I361" i="1"/>
  <c r="D361" i="1"/>
  <c r="E361" i="1" s="1"/>
  <c r="G361" i="1" s="1"/>
  <c r="H362" i="1" s="1"/>
  <c r="L361" i="1"/>
  <c r="A362" i="1"/>
  <c r="B357" i="1" l="1"/>
  <c r="K358" i="1"/>
  <c r="O358" i="1" s="1"/>
  <c r="C359" i="1"/>
  <c r="Q362" i="1"/>
  <c r="P362" i="1"/>
  <c r="M361" i="1"/>
  <c r="N361" i="1" s="1"/>
  <c r="I362" i="1"/>
  <c r="J362" i="1" s="1"/>
  <c r="D362" i="1"/>
  <c r="E362" i="1" s="1"/>
  <c r="G362" i="1" s="1"/>
  <c r="A363" i="1"/>
  <c r="L362" i="1"/>
  <c r="J361" i="1"/>
  <c r="H363" i="1" l="1"/>
  <c r="B358" i="1"/>
  <c r="K359" i="1"/>
  <c r="O359" i="1" s="1"/>
  <c r="C360" i="1"/>
  <c r="D363" i="1"/>
  <c r="E363" i="1" s="1"/>
  <c r="G363" i="1" s="1"/>
  <c r="H364" i="1" s="1"/>
  <c r="L363" i="1"/>
  <c r="A364" i="1"/>
  <c r="M362" i="1"/>
  <c r="N362" i="1" s="1"/>
  <c r="Q363" i="1"/>
  <c r="P363" i="1"/>
  <c r="I363" i="1"/>
  <c r="B359" i="1" l="1"/>
  <c r="K360" i="1"/>
  <c r="O360" i="1" s="1"/>
  <c r="C361" i="1"/>
  <c r="I364" i="1"/>
  <c r="J364" i="1" s="1"/>
  <c r="J363" i="1"/>
  <c r="D364" i="1"/>
  <c r="E364" i="1" s="1"/>
  <c r="G364" i="1" s="1"/>
  <c r="L364" i="1"/>
  <c r="A365" i="1"/>
  <c r="M363" i="1"/>
  <c r="N363" i="1" s="1"/>
  <c r="Q364" i="1"/>
  <c r="P364" i="1"/>
  <c r="H365" i="1" l="1"/>
  <c r="B360" i="1"/>
  <c r="I365" i="1"/>
  <c r="K361" i="1"/>
  <c r="O361" i="1" s="1"/>
  <c r="C362" i="1"/>
  <c r="D365" i="1"/>
  <c r="E365" i="1" s="1"/>
  <c r="G365" i="1" s="1"/>
  <c r="H366" i="1" s="1"/>
  <c r="L365" i="1"/>
  <c r="A366" i="1"/>
  <c r="Q365" i="1"/>
  <c r="P365" i="1"/>
  <c r="M364" i="1"/>
  <c r="N364" i="1" s="1"/>
  <c r="J365" i="1" l="1"/>
  <c r="B361" i="1"/>
  <c r="K362" i="1"/>
  <c r="O362" i="1" s="1"/>
  <c r="C363" i="1"/>
  <c r="D366" i="1"/>
  <c r="E366" i="1" s="1"/>
  <c r="G366" i="1" s="1"/>
  <c r="L366" i="1"/>
  <c r="A367" i="1"/>
  <c r="M365" i="1"/>
  <c r="N365" i="1" s="1"/>
  <c r="Q366" i="1"/>
  <c r="P366" i="1"/>
  <c r="I366" i="1"/>
  <c r="J366" i="1" s="1"/>
  <c r="H367" i="1" l="1"/>
  <c r="B362" i="1"/>
  <c r="K363" i="1"/>
  <c r="O363" i="1" s="1"/>
  <c r="C364" i="1"/>
  <c r="P367" i="1"/>
  <c r="M366" i="1"/>
  <c r="N366" i="1" s="1"/>
  <c r="Q367" i="1"/>
  <c r="I367" i="1"/>
  <c r="D367" i="1"/>
  <c r="E367" i="1" s="1"/>
  <c r="G367" i="1" s="1"/>
  <c r="H368" i="1" s="1"/>
  <c r="L367" i="1"/>
  <c r="A368" i="1"/>
  <c r="J367" i="1" l="1"/>
  <c r="B363" i="1"/>
  <c r="K364" i="1"/>
  <c r="O364" i="1" s="1"/>
  <c r="C365" i="1"/>
  <c r="Q368" i="1"/>
  <c r="P368" i="1"/>
  <c r="M367" i="1"/>
  <c r="N367" i="1" s="1"/>
  <c r="I368" i="1"/>
  <c r="J368" i="1" s="1"/>
  <c r="D368" i="1"/>
  <c r="E368" i="1" s="1"/>
  <c r="G368" i="1" s="1"/>
  <c r="L368" i="1"/>
  <c r="A369" i="1"/>
  <c r="H369" i="1" l="1"/>
  <c r="B364" i="1"/>
  <c r="K365" i="1"/>
  <c r="O365" i="1" s="1"/>
  <c r="C366" i="1"/>
  <c r="D369" i="1"/>
  <c r="E369" i="1" s="1"/>
  <c r="G369" i="1" s="1"/>
  <c r="L369" i="1"/>
  <c r="A370" i="1"/>
  <c r="I369" i="1"/>
  <c r="Q369" i="1"/>
  <c r="P369" i="1"/>
  <c r="M368" i="1"/>
  <c r="N368" i="1" s="1"/>
  <c r="H370" i="1" l="1"/>
  <c r="B365" i="1"/>
  <c r="K366" i="1"/>
  <c r="O366" i="1" s="1"/>
  <c r="C367" i="1"/>
  <c r="I370" i="1"/>
  <c r="J369" i="1"/>
  <c r="D370" i="1"/>
  <c r="E370" i="1" s="1"/>
  <c r="G370" i="1" s="1"/>
  <c r="H371" i="1" s="1"/>
  <c r="L370" i="1"/>
  <c r="A371" i="1"/>
  <c r="P370" i="1"/>
  <c r="M369" i="1"/>
  <c r="N369" i="1" s="1"/>
  <c r="Q370" i="1"/>
  <c r="J370" i="1" l="1"/>
  <c r="B366" i="1"/>
  <c r="K367" i="1"/>
  <c r="O367" i="1" s="1"/>
  <c r="C368" i="1"/>
  <c r="A372" i="1"/>
  <c r="D371" i="1"/>
  <c r="E371" i="1" s="1"/>
  <c r="G371" i="1" s="1"/>
  <c r="L371" i="1"/>
  <c r="Q371" i="1"/>
  <c r="P371" i="1"/>
  <c r="M370" i="1"/>
  <c r="N370" i="1" s="1"/>
  <c r="I371" i="1"/>
  <c r="H372" i="1" l="1"/>
  <c r="B367" i="1"/>
  <c r="K368" i="1"/>
  <c r="O368" i="1" s="1"/>
  <c r="C369" i="1"/>
  <c r="I372" i="1"/>
  <c r="J371" i="1"/>
  <c r="A373" i="1"/>
  <c r="D372" i="1"/>
  <c r="E372" i="1" s="1"/>
  <c r="G372" i="1" s="1"/>
  <c r="L372" i="1"/>
  <c r="Q372" i="1"/>
  <c r="M371" i="1"/>
  <c r="N371" i="1" s="1"/>
  <c r="P372" i="1"/>
  <c r="J372" i="1" l="1"/>
  <c r="H373" i="1"/>
  <c r="B368" i="1"/>
  <c r="K369" i="1"/>
  <c r="O369" i="1" s="1"/>
  <c r="C370" i="1"/>
  <c r="I373" i="1"/>
  <c r="L373" i="1"/>
  <c r="A374" i="1"/>
  <c r="D373" i="1"/>
  <c r="E373" i="1" s="1"/>
  <c r="G373" i="1" s="1"/>
  <c r="H374" i="1" s="1"/>
  <c r="M372" i="1"/>
  <c r="N372" i="1" s="1"/>
  <c r="Q373" i="1"/>
  <c r="P373" i="1"/>
  <c r="J373" i="1" l="1"/>
  <c r="B369" i="1"/>
  <c r="K370" i="1"/>
  <c r="O370" i="1" s="1"/>
  <c r="C371" i="1"/>
  <c r="D374" i="1"/>
  <c r="E374" i="1" s="1"/>
  <c r="G374" i="1" s="1"/>
  <c r="L374" i="1"/>
  <c r="A375" i="1"/>
  <c r="Q374" i="1"/>
  <c r="M373" i="1"/>
  <c r="N373" i="1" s="1"/>
  <c r="P374" i="1"/>
  <c r="I374" i="1"/>
  <c r="H375" i="1" l="1"/>
  <c r="B370" i="1"/>
  <c r="C372" i="1"/>
  <c r="K371" i="1"/>
  <c r="O371" i="1" s="1"/>
  <c r="I375" i="1"/>
  <c r="D375" i="1"/>
  <c r="E375" i="1" s="1"/>
  <c r="G375" i="1" s="1"/>
  <c r="H376" i="1" s="1"/>
  <c r="L375" i="1"/>
  <c r="A376" i="1"/>
  <c r="J374" i="1"/>
  <c r="P375" i="1"/>
  <c r="M374" i="1"/>
  <c r="N374" i="1" s="1"/>
  <c r="Q375" i="1"/>
  <c r="J375" i="1" l="1"/>
  <c r="B371" i="1"/>
  <c r="K372" i="1"/>
  <c r="O372" i="1" s="1"/>
  <c r="C373" i="1"/>
  <c r="I376" i="1"/>
  <c r="J376" i="1" s="1"/>
  <c r="D376" i="1"/>
  <c r="E376" i="1" s="1"/>
  <c r="G376" i="1" s="1"/>
  <c r="L376" i="1"/>
  <c r="A377" i="1"/>
  <c r="M375" i="1"/>
  <c r="N375" i="1" s="1"/>
  <c r="Q376" i="1"/>
  <c r="P376" i="1"/>
  <c r="H377" i="1" l="1"/>
  <c r="B372" i="1"/>
  <c r="K373" i="1"/>
  <c r="O373" i="1" s="1"/>
  <c r="C374" i="1"/>
  <c r="I377" i="1"/>
  <c r="D377" i="1"/>
  <c r="E377" i="1" s="1"/>
  <c r="G377" i="1" s="1"/>
  <c r="H378" i="1" s="1"/>
  <c r="L377" i="1"/>
  <c r="A378" i="1"/>
  <c r="P377" i="1"/>
  <c r="Q377" i="1"/>
  <c r="M376" i="1"/>
  <c r="N376" i="1" s="1"/>
  <c r="J377" i="1" l="1"/>
  <c r="B373" i="1"/>
  <c r="C375" i="1"/>
  <c r="K374" i="1"/>
  <c r="O374" i="1" s="1"/>
  <c r="D378" i="1"/>
  <c r="E378" i="1" s="1"/>
  <c r="G378" i="1" s="1"/>
  <c r="A379" i="1"/>
  <c r="L378" i="1"/>
  <c r="M377" i="1"/>
  <c r="N377" i="1" s="1"/>
  <c r="Q378" i="1"/>
  <c r="P378" i="1"/>
  <c r="I378" i="1"/>
  <c r="H379" i="1" l="1"/>
  <c r="B374" i="1"/>
  <c r="K375" i="1"/>
  <c r="O375" i="1" s="1"/>
  <c r="C376" i="1"/>
  <c r="I379" i="1"/>
  <c r="D379" i="1"/>
  <c r="E379" i="1" s="1"/>
  <c r="G379" i="1" s="1"/>
  <c r="H380" i="1" s="1"/>
  <c r="L379" i="1"/>
  <c r="A380" i="1"/>
  <c r="J378" i="1"/>
  <c r="M378" i="1"/>
  <c r="N378" i="1" s="1"/>
  <c r="P379" i="1"/>
  <c r="Q379" i="1"/>
  <c r="J379" i="1" l="1"/>
  <c r="B375" i="1"/>
  <c r="K376" i="1"/>
  <c r="O376" i="1" s="1"/>
  <c r="C377" i="1"/>
  <c r="I380" i="1"/>
  <c r="J380" i="1" s="1"/>
  <c r="D380" i="1"/>
  <c r="E380" i="1" s="1"/>
  <c r="G380" i="1" s="1"/>
  <c r="A381" i="1"/>
  <c r="L380" i="1"/>
  <c r="Q380" i="1"/>
  <c r="P380" i="1"/>
  <c r="M379" i="1"/>
  <c r="N379" i="1" s="1"/>
  <c r="H381" i="1" l="1"/>
  <c r="B376" i="1"/>
  <c r="K377" i="1"/>
  <c r="O377" i="1" s="1"/>
  <c r="C378" i="1"/>
  <c r="P381" i="1"/>
  <c r="M380" i="1"/>
  <c r="N380" i="1" s="1"/>
  <c r="Q381" i="1"/>
  <c r="D381" i="1"/>
  <c r="E381" i="1" s="1"/>
  <c r="G381" i="1" s="1"/>
  <c r="H382" i="1" s="1"/>
  <c r="A382" i="1"/>
  <c r="L381" i="1"/>
  <c r="I381" i="1"/>
  <c r="B377" i="1" l="1"/>
  <c r="C379" i="1"/>
  <c r="K378" i="1"/>
  <c r="O378" i="1" s="1"/>
  <c r="I382" i="1"/>
  <c r="J382" i="1" s="1"/>
  <c r="J381" i="1"/>
  <c r="A383" i="1"/>
  <c r="D382" i="1"/>
  <c r="E382" i="1" s="1"/>
  <c r="G382" i="1" s="1"/>
  <c r="L382" i="1"/>
  <c r="Q382" i="1"/>
  <c r="P382" i="1"/>
  <c r="M381" i="1"/>
  <c r="N381" i="1" s="1"/>
  <c r="H383" i="1" l="1"/>
  <c r="B378" i="1"/>
  <c r="K379" i="1"/>
  <c r="O379" i="1" s="1"/>
  <c r="C380" i="1"/>
  <c r="Q383" i="1"/>
  <c r="M382" i="1"/>
  <c r="N382" i="1" s="1"/>
  <c r="P383" i="1"/>
  <c r="I383" i="1"/>
  <c r="A384" i="1"/>
  <c r="D383" i="1"/>
  <c r="E383" i="1" s="1"/>
  <c r="G383" i="1" s="1"/>
  <c r="L383" i="1"/>
  <c r="J383" i="1" l="1"/>
  <c r="H384" i="1"/>
  <c r="B379" i="1"/>
  <c r="K380" i="1"/>
  <c r="O380" i="1" s="1"/>
  <c r="C381" i="1"/>
  <c r="A385" i="1"/>
  <c r="D384" i="1"/>
  <c r="E384" i="1" s="1"/>
  <c r="G384" i="1" s="1"/>
  <c r="L384" i="1"/>
  <c r="I384" i="1"/>
  <c r="P384" i="1"/>
  <c r="M383" i="1"/>
  <c r="N383" i="1" s="1"/>
  <c r="Q384" i="1"/>
  <c r="H385" i="1" l="1"/>
  <c r="B380" i="1"/>
  <c r="K381" i="1"/>
  <c r="O381" i="1" s="1"/>
  <c r="C382" i="1"/>
  <c r="I385" i="1"/>
  <c r="D385" i="1"/>
  <c r="E385" i="1" s="1"/>
  <c r="G385" i="1" s="1"/>
  <c r="L385" i="1"/>
  <c r="A386" i="1"/>
  <c r="Q385" i="1"/>
  <c r="P385" i="1"/>
  <c r="M384" i="1"/>
  <c r="N384" i="1" s="1"/>
  <c r="J384" i="1"/>
  <c r="H386" i="1" l="1"/>
  <c r="J385" i="1"/>
  <c r="B381" i="1"/>
  <c r="K382" i="1"/>
  <c r="O382" i="1" s="1"/>
  <c r="C383" i="1"/>
  <c r="P386" i="1"/>
  <c r="M385" i="1"/>
  <c r="N385" i="1" s="1"/>
  <c r="Q386" i="1"/>
  <c r="D386" i="1"/>
  <c r="E386" i="1" s="1"/>
  <c r="G386" i="1" s="1"/>
  <c r="H387" i="1" s="1"/>
  <c r="L386" i="1"/>
  <c r="A387" i="1"/>
  <c r="I386" i="1"/>
  <c r="J386" i="1" l="1"/>
  <c r="B382" i="1"/>
  <c r="K383" i="1"/>
  <c r="O383" i="1" s="1"/>
  <c r="C384" i="1"/>
  <c r="Q387" i="1"/>
  <c r="P387" i="1"/>
  <c r="M386" i="1"/>
  <c r="N386" i="1" s="1"/>
  <c r="D387" i="1"/>
  <c r="E387" i="1" s="1"/>
  <c r="G387" i="1" s="1"/>
  <c r="H388" i="1" s="1"/>
  <c r="A388" i="1"/>
  <c r="L387" i="1"/>
  <c r="I387" i="1"/>
  <c r="J387" i="1" s="1"/>
  <c r="B383" i="1" l="1"/>
  <c r="C385" i="1"/>
  <c r="K384" i="1"/>
  <c r="O384" i="1" s="1"/>
  <c r="Q388" i="1"/>
  <c r="M387" i="1"/>
  <c r="N387" i="1" s="1"/>
  <c r="P388" i="1"/>
  <c r="D388" i="1"/>
  <c r="E388" i="1" s="1"/>
  <c r="G388" i="1" s="1"/>
  <c r="H389" i="1" s="1"/>
  <c r="L388" i="1"/>
  <c r="A389" i="1"/>
  <c r="I388" i="1"/>
  <c r="J388" i="1" s="1"/>
  <c r="B384" i="1" l="1"/>
  <c r="K385" i="1"/>
  <c r="O385" i="1" s="1"/>
  <c r="C386" i="1"/>
  <c r="P389" i="1"/>
  <c r="M388" i="1"/>
  <c r="N388" i="1" s="1"/>
  <c r="Q389" i="1"/>
  <c r="I389" i="1"/>
  <c r="A390" i="1"/>
  <c r="D389" i="1"/>
  <c r="E389" i="1" s="1"/>
  <c r="G389" i="1" s="1"/>
  <c r="L389" i="1"/>
  <c r="H390" i="1" l="1"/>
  <c r="B385" i="1"/>
  <c r="K386" i="1"/>
  <c r="O386" i="1" s="1"/>
  <c r="C387" i="1"/>
  <c r="D390" i="1"/>
  <c r="E390" i="1" s="1"/>
  <c r="G390" i="1" s="1"/>
  <c r="H391" i="1" s="1"/>
  <c r="L390" i="1"/>
  <c r="A391" i="1"/>
  <c r="I390" i="1"/>
  <c r="Q390" i="1"/>
  <c r="M389" i="1"/>
  <c r="N389" i="1" s="1"/>
  <c r="P390" i="1"/>
  <c r="J389" i="1"/>
  <c r="J390" i="1" l="1"/>
  <c r="B386" i="1"/>
  <c r="K387" i="1"/>
  <c r="O387" i="1" s="1"/>
  <c r="C388" i="1"/>
  <c r="I391" i="1"/>
  <c r="J391" i="1" s="1"/>
  <c r="D391" i="1"/>
  <c r="E391" i="1" s="1"/>
  <c r="G391" i="1" s="1"/>
  <c r="L391" i="1"/>
  <c r="A392" i="1"/>
  <c r="M390" i="1"/>
  <c r="N390" i="1" s="1"/>
  <c r="Q391" i="1"/>
  <c r="P391" i="1"/>
  <c r="H392" i="1" l="1"/>
  <c r="B387" i="1"/>
  <c r="K388" i="1"/>
  <c r="O388" i="1" s="1"/>
  <c r="C389" i="1"/>
  <c r="P392" i="1"/>
  <c r="Q392" i="1"/>
  <c r="M391" i="1"/>
  <c r="N391" i="1" s="1"/>
  <c r="D392" i="1"/>
  <c r="E392" i="1" s="1"/>
  <c r="G392" i="1" s="1"/>
  <c r="A393" i="1"/>
  <c r="L392" i="1"/>
  <c r="I392" i="1"/>
  <c r="H393" i="1" l="1"/>
  <c r="B388" i="1"/>
  <c r="K389" i="1"/>
  <c r="O389" i="1" s="1"/>
  <c r="C390" i="1"/>
  <c r="I393" i="1"/>
  <c r="Q393" i="1"/>
  <c r="P393" i="1"/>
  <c r="M392" i="1"/>
  <c r="N392" i="1" s="1"/>
  <c r="A394" i="1"/>
  <c r="D393" i="1"/>
  <c r="E393" i="1" s="1"/>
  <c r="G393" i="1" s="1"/>
  <c r="L393" i="1"/>
  <c r="J392" i="1"/>
  <c r="H394" i="1" l="1"/>
  <c r="J393" i="1"/>
  <c r="B389" i="1"/>
  <c r="K390" i="1"/>
  <c r="O390" i="1" s="1"/>
  <c r="C391" i="1"/>
  <c r="D394" i="1"/>
  <c r="E394" i="1" s="1"/>
  <c r="G394" i="1" s="1"/>
  <c r="A395" i="1"/>
  <c r="L394" i="1"/>
  <c r="P394" i="1"/>
  <c r="Q394" i="1"/>
  <c r="M393" i="1"/>
  <c r="N393" i="1" s="1"/>
  <c r="I394" i="1"/>
  <c r="J394" i="1" l="1"/>
  <c r="H395" i="1"/>
  <c r="B390" i="1"/>
  <c r="K391" i="1"/>
  <c r="O391" i="1" s="1"/>
  <c r="C392" i="1"/>
  <c r="Q395" i="1"/>
  <c r="M394" i="1"/>
  <c r="N394" i="1" s="1"/>
  <c r="P395" i="1"/>
  <c r="I395" i="1"/>
  <c r="A396" i="1"/>
  <c r="D395" i="1"/>
  <c r="E395" i="1" s="1"/>
  <c r="G395" i="1" s="1"/>
  <c r="H396" i="1" s="1"/>
  <c r="L395" i="1"/>
  <c r="J395" i="1" l="1"/>
  <c r="B391" i="1"/>
  <c r="K392" i="1"/>
  <c r="O392" i="1" s="1"/>
  <c r="C393" i="1"/>
  <c r="A397" i="1"/>
  <c r="D396" i="1"/>
  <c r="E396" i="1" s="1"/>
  <c r="G396" i="1" s="1"/>
  <c r="H397" i="1" s="1"/>
  <c r="L396" i="1"/>
  <c r="I396" i="1"/>
  <c r="J396" i="1" s="1"/>
  <c r="P396" i="1"/>
  <c r="Q396" i="1"/>
  <c r="M395" i="1"/>
  <c r="N395" i="1" s="1"/>
  <c r="B392" i="1" l="1"/>
  <c r="K393" i="1"/>
  <c r="O393" i="1" s="1"/>
  <c r="C394" i="1"/>
  <c r="D397" i="1"/>
  <c r="E397" i="1" s="1"/>
  <c r="G397" i="1" s="1"/>
  <c r="A398" i="1"/>
  <c r="L397" i="1"/>
  <c r="Q397" i="1"/>
  <c r="P397" i="1"/>
  <c r="M396" i="1"/>
  <c r="N396" i="1" s="1"/>
  <c r="I397" i="1"/>
  <c r="H398" i="1" l="1"/>
  <c r="B393" i="1"/>
  <c r="K394" i="1"/>
  <c r="O394" i="1" s="1"/>
  <c r="C395" i="1"/>
  <c r="Q398" i="1"/>
  <c r="P398" i="1"/>
  <c r="M397" i="1"/>
  <c r="N397" i="1" s="1"/>
  <c r="I398" i="1"/>
  <c r="J397" i="1"/>
  <c r="A399" i="1"/>
  <c r="D398" i="1"/>
  <c r="E398" i="1" s="1"/>
  <c r="G398" i="1" s="1"/>
  <c r="L398" i="1"/>
  <c r="H399" i="1" l="1"/>
  <c r="B394" i="1"/>
  <c r="K395" i="1"/>
  <c r="O395" i="1" s="1"/>
  <c r="C396" i="1"/>
  <c r="A400" i="1"/>
  <c r="D399" i="1"/>
  <c r="E399" i="1" s="1"/>
  <c r="G399" i="1" s="1"/>
  <c r="L399" i="1"/>
  <c r="I399" i="1"/>
  <c r="Q399" i="1"/>
  <c r="M398" i="1"/>
  <c r="N398" i="1" s="1"/>
  <c r="P399" i="1"/>
  <c r="J398" i="1"/>
  <c r="J399" i="1" l="1"/>
  <c r="H400" i="1"/>
  <c r="B395" i="1"/>
  <c r="K396" i="1"/>
  <c r="O396" i="1" s="1"/>
  <c r="C397" i="1"/>
  <c r="I400" i="1"/>
  <c r="A401" i="1"/>
  <c r="D400" i="1"/>
  <c r="E400" i="1" s="1"/>
  <c r="G400" i="1" s="1"/>
  <c r="L400" i="1"/>
  <c r="Q400" i="1"/>
  <c r="M399" i="1"/>
  <c r="N399" i="1" s="1"/>
  <c r="P400" i="1"/>
  <c r="H401" i="1" l="1"/>
  <c r="J400" i="1"/>
  <c r="B396" i="1"/>
  <c r="C398" i="1"/>
  <c r="K397" i="1"/>
  <c r="O397" i="1" s="1"/>
  <c r="A402" i="1"/>
  <c r="D401" i="1"/>
  <c r="E401" i="1" s="1"/>
  <c r="G401" i="1" s="1"/>
  <c r="H402" i="1" s="1"/>
  <c r="L401" i="1"/>
  <c r="P401" i="1"/>
  <c r="Q401" i="1"/>
  <c r="M400" i="1"/>
  <c r="N400" i="1" s="1"/>
  <c r="I401" i="1"/>
  <c r="B397" i="1" l="1"/>
  <c r="C399" i="1"/>
  <c r="K398" i="1"/>
  <c r="O398" i="1" s="1"/>
  <c r="I402" i="1"/>
  <c r="J402" i="1" s="1"/>
  <c r="J401" i="1"/>
  <c r="A403" i="1"/>
  <c r="D402" i="1"/>
  <c r="E402" i="1" s="1"/>
  <c r="G402" i="1" s="1"/>
  <c r="H403" i="1" s="1"/>
  <c r="L402" i="1"/>
  <c r="P402" i="1"/>
  <c r="Q402" i="1"/>
  <c r="M401" i="1"/>
  <c r="N401" i="1" s="1"/>
  <c r="B398" i="1" l="1"/>
  <c r="K399" i="1"/>
  <c r="O399" i="1" s="1"/>
  <c r="C400" i="1"/>
  <c r="I403" i="1"/>
  <c r="J403" i="1" s="1"/>
  <c r="D403" i="1"/>
  <c r="E403" i="1" s="1"/>
  <c r="G403" i="1" s="1"/>
  <c r="A404" i="1"/>
  <c r="L403" i="1"/>
  <c r="Q403" i="1"/>
  <c r="P403" i="1"/>
  <c r="M402" i="1"/>
  <c r="N402" i="1" s="1"/>
  <c r="H404" i="1" l="1"/>
  <c r="B399" i="1"/>
  <c r="K400" i="1"/>
  <c r="O400" i="1" s="1"/>
  <c r="C401" i="1"/>
  <c r="A405" i="1"/>
  <c r="D404" i="1"/>
  <c r="E404" i="1" s="1"/>
  <c r="G404" i="1" s="1"/>
  <c r="L404" i="1"/>
  <c r="M403" i="1"/>
  <c r="N403" i="1" s="1"/>
  <c r="P404" i="1"/>
  <c r="Q404" i="1"/>
  <c r="I404" i="1"/>
  <c r="J404" i="1" l="1"/>
  <c r="H405" i="1"/>
  <c r="B400" i="1"/>
  <c r="K401" i="1"/>
  <c r="O401" i="1" s="1"/>
  <c r="C402" i="1"/>
  <c r="Q405" i="1"/>
  <c r="P405" i="1"/>
  <c r="M404" i="1"/>
  <c r="N404" i="1" s="1"/>
  <c r="I405" i="1"/>
  <c r="A406" i="1"/>
  <c r="D405" i="1"/>
  <c r="E405" i="1" s="1"/>
  <c r="G405" i="1" s="1"/>
  <c r="L405" i="1"/>
  <c r="H406" i="1" l="1"/>
  <c r="J405" i="1"/>
  <c r="B401" i="1"/>
  <c r="K402" i="1"/>
  <c r="O402" i="1" s="1"/>
  <c r="C403" i="1"/>
  <c r="P406" i="1"/>
  <c r="Q406" i="1"/>
  <c r="M405" i="1"/>
  <c r="N405" i="1" s="1"/>
  <c r="D406" i="1"/>
  <c r="E406" i="1" s="1"/>
  <c r="G406" i="1" s="1"/>
  <c r="H407" i="1" s="1"/>
  <c r="A407" i="1"/>
  <c r="L406" i="1"/>
  <c r="I406" i="1"/>
  <c r="J406" i="1" l="1"/>
  <c r="B402" i="1"/>
  <c r="K403" i="1"/>
  <c r="O403" i="1" s="1"/>
  <c r="C404" i="1"/>
  <c r="I407" i="1"/>
  <c r="J407" i="1" s="1"/>
  <c r="A408" i="1"/>
  <c r="D407" i="1"/>
  <c r="E407" i="1" s="1"/>
  <c r="G407" i="1" s="1"/>
  <c r="L407" i="1"/>
  <c r="Q407" i="1"/>
  <c r="P407" i="1"/>
  <c r="M406" i="1"/>
  <c r="N406" i="1" s="1"/>
  <c r="H408" i="1" l="1"/>
  <c r="B403" i="1"/>
  <c r="I408" i="1"/>
  <c r="K404" i="1"/>
  <c r="O404" i="1" s="1"/>
  <c r="C405" i="1"/>
  <c r="D408" i="1"/>
  <c r="E408" i="1" s="1"/>
  <c r="G408" i="1" s="1"/>
  <c r="A409" i="1"/>
  <c r="L408" i="1"/>
  <c r="Q408" i="1"/>
  <c r="M407" i="1"/>
  <c r="N407" i="1" s="1"/>
  <c r="P408" i="1"/>
  <c r="J408" i="1" l="1"/>
  <c r="H409" i="1"/>
  <c r="B404" i="1"/>
  <c r="K405" i="1"/>
  <c r="O405" i="1" s="1"/>
  <c r="C406" i="1"/>
  <c r="Q409" i="1"/>
  <c r="M408" i="1"/>
  <c r="N408" i="1" s="1"/>
  <c r="P409" i="1"/>
  <c r="I409" i="1"/>
  <c r="D409" i="1"/>
  <c r="L409" i="1"/>
  <c r="A410" i="1"/>
  <c r="J409" i="1" l="1"/>
  <c r="B405" i="1"/>
  <c r="K406" i="1"/>
  <c r="O406" i="1" s="1"/>
  <c r="C407" i="1"/>
  <c r="P410" i="1"/>
  <c r="Q410" i="1"/>
  <c r="M409" i="1"/>
  <c r="N409" i="1" s="1"/>
  <c r="E409" i="1"/>
  <c r="G409" i="1" s="1"/>
  <c r="D410" i="1"/>
  <c r="E410" i="1" s="1"/>
  <c r="G410" i="1" s="1"/>
  <c r="L410" i="1"/>
  <c r="A411" i="1"/>
  <c r="I410" i="1"/>
  <c r="H410" i="1" l="1"/>
  <c r="J410" i="1" s="1"/>
  <c r="B406" i="1"/>
  <c r="K407" i="1"/>
  <c r="O407" i="1" s="1"/>
  <c r="C408" i="1"/>
  <c r="H411" i="1"/>
  <c r="I411" i="1"/>
  <c r="D411" i="1"/>
  <c r="E411" i="1" s="1"/>
  <c r="G411" i="1" s="1"/>
  <c r="A412" i="1"/>
  <c r="L411" i="1"/>
  <c r="Q411" i="1"/>
  <c r="P411" i="1"/>
  <c r="M410" i="1"/>
  <c r="N410" i="1" s="1"/>
  <c r="H412" i="1" l="1"/>
  <c r="B407" i="1"/>
  <c r="K408" i="1"/>
  <c r="O408" i="1" s="1"/>
  <c r="C409" i="1"/>
  <c r="J411" i="1"/>
  <c r="Q412" i="1"/>
  <c r="P412" i="1"/>
  <c r="M411" i="1"/>
  <c r="N411" i="1" s="1"/>
  <c r="A413" i="1"/>
  <c r="D412" i="1"/>
  <c r="E412" i="1" s="1"/>
  <c r="G412" i="1" s="1"/>
  <c r="L412" i="1"/>
  <c r="I412" i="1"/>
  <c r="J412" i="1" l="1"/>
  <c r="H413" i="1"/>
  <c r="B408" i="1"/>
  <c r="K409" i="1"/>
  <c r="O409" i="1" s="1"/>
  <c r="C410" i="1"/>
  <c r="I413" i="1"/>
  <c r="A414" i="1"/>
  <c r="D413" i="1"/>
  <c r="E413" i="1" s="1"/>
  <c r="G413" i="1" s="1"/>
  <c r="L413" i="1"/>
  <c r="Q413" i="1"/>
  <c r="M412" i="1"/>
  <c r="N412" i="1" s="1"/>
  <c r="P413" i="1"/>
  <c r="J413" i="1" l="1"/>
  <c r="H414" i="1"/>
  <c r="B409" i="1"/>
  <c r="K410" i="1"/>
  <c r="O410" i="1" s="1"/>
  <c r="C411" i="1"/>
  <c r="A415" i="1"/>
  <c r="D414" i="1"/>
  <c r="E414" i="1" s="1"/>
  <c r="G414" i="1" s="1"/>
  <c r="H415" i="1" s="1"/>
  <c r="L414" i="1"/>
  <c r="Q414" i="1"/>
  <c r="P414" i="1"/>
  <c r="M413" i="1"/>
  <c r="N413" i="1" s="1"/>
  <c r="I414" i="1"/>
  <c r="B410" i="1" l="1"/>
  <c r="C412" i="1"/>
  <c r="K411" i="1"/>
  <c r="O411" i="1" s="1"/>
  <c r="I415" i="1"/>
  <c r="J415" i="1" s="1"/>
  <c r="A416" i="1"/>
  <c r="D415" i="1"/>
  <c r="E415" i="1" s="1"/>
  <c r="G415" i="1" s="1"/>
  <c r="L415" i="1"/>
  <c r="J414" i="1"/>
  <c r="Q415" i="1"/>
  <c r="P415" i="1"/>
  <c r="M414" i="1"/>
  <c r="N414" i="1" s="1"/>
  <c r="H416" i="1" l="1"/>
  <c r="B411" i="1"/>
  <c r="K412" i="1"/>
  <c r="O412" i="1" s="1"/>
  <c r="C413" i="1"/>
  <c r="D416" i="1"/>
  <c r="E416" i="1" s="1"/>
  <c r="G416" i="1" s="1"/>
  <c r="A417" i="1"/>
  <c r="L416" i="1"/>
  <c r="Q416" i="1"/>
  <c r="P416" i="1"/>
  <c r="M415" i="1"/>
  <c r="N415" i="1" s="1"/>
  <c r="I416" i="1"/>
  <c r="H417" i="1" l="1"/>
  <c r="J416" i="1"/>
  <c r="B412" i="1"/>
  <c r="K413" i="1"/>
  <c r="O413" i="1" s="1"/>
  <c r="C414" i="1"/>
  <c r="Q417" i="1"/>
  <c r="P417" i="1"/>
  <c r="M416" i="1"/>
  <c r="N416" i="1" s="1"/>
  <c r="I417" i="1"/>
  <c r="D417" i="1"/>
  <c r="E417" i="1" s="1"/>
  <c r="G417" i="1" s="1"/>
  <c r="A418" i="1"/>
  <c r="L417" i="1"/>
  <c r="J417" i="1" l="1"/>
  <c r="H418" i="1"/>
  <c r="B413" i="1"/>
  <c r="C415" i="1"/>
  <c r="K414" i="1"/>
  <c r="O414" i="1" s="1"/>
  <c r="D418" i="1"/>
  <c r="E418" i="1" s="1"/>
  <c r="G418" i="1" s="1"/>
  <c r="A419" i="1"/>
  <c r="L418" i="1"/>
  <c r="Q418" i="1"/>
  <c r="P418" i="1"/>
  <c r="M417" i="1"/>
  <c r="N417" i="1" s="1"/>
  <c r="I418" i="1"/>
  <c r="H419" i="1" l="1"/>
  <c r="B414" i="1"/>
  <c r="K415" i="1"/>
  <c r="O415" i="1" s="1"/>
  <c r="C416" i="1"/>
  <c r="I419" i="1"/>
  <c r="J418" i="1"/>
  <c r="D419" i="1"/>
  <c r="E419" i="1" s="1"/>
  <c r="G419" i="1" s="1"/>
  <c r="L419" i="1"/>
  <c r="A420" i="1"/>
  <c r="Q419" i="1"/>
  <c r="M418" i="1"/>
  <c r="N418" i="1" s="1"/>
  <c r="P419" i="1"/>
  <c r="H420" i="1" l="1"/>
  <c r="J419" i="1"/>
  <c r="B415" i="1"/>
  <c r="I420" i="1"/>
  <c r="K416" i="1"/>
  <c r="O416" i="1" s="1"/>
  <c r="C417" i="1"/>
  <c r="A421" i="1"/>
  <c r="D420" i="1"/>
  <c r="E420" i="1" s="1"/>
  <c r="G420" i="1" s="1"/>
  <c r="H421" i="1" s="1"/>
  <c r="L420" i="1"/>
  <c r="Q420" i="1"/>
  <c r="P420" i="1"/>
  <c r="M419" i="1"/>
  <c r="N419" i="1" s="1"/>
  <c r="J420" i="1" l="1"/>
  <c r="B416" i="1"/>
  <c r="K417" i="1"/>
  <c r="O417" i="1" s="1"/>
  <c r="C418" i="1"/>
  <c r="Q421" i="1"/>
  <c r="P421" i="1"/>
  <c r="M420" i="1"/>
  <c r="N420" i="1" s="1"/>
  <c r="I421" i="1"/>
  <c r="J421" i="1" s="1"/>
  <c r="D421" i="1"/>
  <c r="E421" i="1" s="1"/>
  <c r="G421" i="1" s="1"/>
  <c r="H422" i="1" s="1"/>
  <c r="A422" i="1"/>
  <c r="L421" i="1"/>
  <c r="B417" i="1" l="1"/>
  <c r="K418" i="1"/>
  <c r="O418" i="1" s="1"/>
  <c r="C419" i="1"/>
  <c r="P422" i="1"/>
  <c r="M421" i="1"/>
  <c r="N421" i="1" s="1"/>
  <c r="Q422" i="1"/>
  <c r="A423" i="1"/>
  <c r="D422" i="1"/>
  <c r="E422" i="1" s="1"/>
  <c r="G422" i="1" s="1"/>
  <c r="H423" i="1" s="1"/>
  <c r="L422" i="1"/>
  <c r="I422" i="1"/>
  <c r="J422" i="1" s="1"/>
  <c r="B418" i="1" l="1"/>
  <c r="K419" i="1"/>
  <c r="O419" i="1" s="1"/>
  <c r="C420" i="1"/>
  <c r="I423" i="1"/>
  <c r="J423" i="1" s="1"/>
  <c r="A424" i="1"/>
  <c r="D423" i="1"/>
  <c r="E423" i="1" s="1"/>
  <c r="G423" i="1" s="1"/>
  <c r="L423" i="1"/>
  <c r="Q423" i="1"/>
  <c r="M422" i="1"/>
  <c r="N422" i="1" s="1"/>
  <c r="P423" i="1"/>
  <c r="H424" i="1" l="1"/>
  <c r="B419" i="1"/>
  <c r="K420" i="1"/>
  <c r="O420" i="1" s="1"/>
  <c r="C421" i="1"/>
  <c r="D424" i="1"/>
  <c r="E424" i="1" s="1"/>
  <c r="G424" i="1" s="1"/>
  <c r="L424" i="1"/>
  <c r="A425" i="1"/>
  <c r="Q424" i="1"/>
  <c r="P424" i="1"/>
  <c r="M423" i="1"/>
  <c r="N423" i="1" s="1"/>
  <c r="I424" i="1"/>
  <c r="H425" i="1" l="1"/>
  <c r="B420" i="1"/>
  <c r="K421" i="1"/>
  <c r="O421" i="1" s="1"/>
  <c r="C422" i="1"/>
  <c r="I425" i="1"/>
  <c r="D425" i="1"/>
  <c r="E425" i="1" s="1"/>
  <c r="G425" i="1" s="1"/>
  <c r="H426" i="1" s="1"/>
  <c r="A426" i="1"/>
  <c r="L425" i="1"/>
  <c r="Q425" i="1"/>
  <c r="M424" i="1"/>
  <c r="N424" i="1" s="1"/>
  <c r="P425" i="1"/>
  <c r="J424" i="1"/>
  <c r="J425" i="1" l="1"/>
  <c r="B421" i="1"/>
  <c r="K422" i="1"/>
  <c r="O422" i="1" s="1"/>
  <c r="C423" i="1"/>
  <c r="Q426" i="1"/>
  <c r="M425" i="1"/>
  <c r="N425" i="1" s="1"/>
  <c r="P426" i="1"/>
  <c r="I426" i="1"/>
  <c r="A427" i="1"/>
  <c r="D426" i="1"/>
  <c r="E426" i="1" s="1"/>
  <c r="G426" i="1" s="1"/>
  <c r="L426" i="1"/>
  <c r="H427" i="1" l="1"/>
  <c r="B422" i="1"/>
  <c r="K423" i="1"/>
  <c r="O423" i="1" s="1"/>
  <c r="C424" i="1"/>
  <c r="D427" i="1"/>
  <c r="E427" i="1" s="1"/>
  <c r="G427" i="1" s="1"/>
  <c r="A428" i="1"/>
  <c r="L427" i="1"/>
  <c r="I427" i="1"/>
  <c r="J426" i="1"/>
  <c r="P427" i="1"/>
  <c r="Q427" i="1"/>
  <c r="M426" i="1"/>
  <c r="N426" i="1" s="1"/>
  <c r="H428" i="1" l="1"/>
  <c r="B423" i="1"/>
  <c r="K424" i="1"/>
  <c r="O424" i="1" s="1"/>
  <c r="C425" i="1"/>
  <c r="I428" i="1"/>
  <c r="D428" i="1"/>
  <c r="E428" i="1" s="1"/>
  <c r="G428" i="1" s="1"/>
  <c r="H429" i="1" s="1"/>
  <c r="A429" i="1"/>
  <c r="L428" i="1"/>
  <c r="J427" i="1"/>
  <c r="Q428" i="1"/>
  <c r="P428" i="1"/>
  <c r="M427" i="1"/>
  <c r="N427" i="1" s="1"/>
  <c r="J428" i="1" l="1"/>
  <c r="B424" i="1"/>
  <c r="I429" i="1"/>
  <c r="J429" i="1" s="1"/>
  <c r="K425" i="1"/>
  <c r="O425" i="1" s="1"/>
  <c r="C426" i="1"/>
  <c r="Q429" i="1"/>
  <c r="M428" i="1"/>
  <c r="N428" i="1" s="1"/>
  <c r="P429" i="1"/>
  <c r="A430" i="1"/>
  <c r="D429" i="1"/>
  <c r="E429" i="1" s="1"/>
  <c r="G429" i="1" s="1"/>
  <c r="L429" i="1"/>
  <c r="I430" i="1" l="1"/>
  <c r="H430" i="1"/>
  <c r="B425" i="1"/>
  <c r="C427" i="1"/>
  <c r="K426" i="1"/>
  <c r="O426" i="1" s="1"/>
  <c r="D430" i="1"/>
  <c r="E430" i="1" s="1"/>
  <c r="G430" i="1" s="1"/>
  <c r="H431" i="1" s="1"/>
  <c r="L430" i="1"/>
  <c r="A431" i="1"/>
  <c r="Q430" i="1"/>
  <c r="P430" i="1"/>
  <c r="M429" i="1"/>
  <c r="N429" i="1" s="1"/>
  <c r="J430" i="1" l="1"/>
  <c r="B426" i="1"/>
  <c r="K427" i="1"/>
  <c r="O427" i="1" s="1"/>
  <c r="C428" i="1"/>
  <c r="D431" i="1"/>
  <c r="E431" i="1" s="1"/>
  <c r="G431" i="1" s="1"/>
  <c r="A432" i="1"/>
  <c r="L431" i="1"/>
  <c r="Q431" i="1"/>
  <c r="M430" i="1"/>
  <c r="N430" i="1" s="1"/>
  <c r="P431" i="1"/>
  <c r="I431" i="1"/>
  <c r="J431" i="1" s="1"/>
  <c r="H432" i="1" l="1"/>
  <c r="B427" i="1"/>
  <c r="K428" i="1"/>
  <c r="O428" i="1" s="1"/>
  <c r="C429" i="1"/>
  <c r="I432" i="1"/>
  <c r="D432" i="1"/>
  <c r="E432" i="1" s="1"/>
  <c r="G432" i="1" s="1"/>
  <c r="A433" i="1"/>
  <c r="L432" i="1"/>
  <c r="Q432" i="1"/>
  <c r="M431" i="1"/>
  <c r="N431" i="1" s="1"/>
  <c r="P432" i="1"/>
  <c r="H433" i="1" l="1"/>
  <c r="J432" i="1"/>
  <c r="B428" i="1"/>
  <c r="K429" i="1"/>
  <c r="O429" i="1" s="1"/>
  <c r="C430" i="1"/>
  <c r="P433" i="1"/>
  <c r="Q433" i="1"/>
  <c r="M432" i="1"/>
  <c r="N432" i="1" s="1"/>
  <c r="I433" i="1"/>
  <c r="D433" i="1"/>
  <c r="E433" i="1" s="1"/>
  <c r="G433" i="1" s="1"/>
  <c r="A434" i="1"/>
  <c r="L433" i="1"/>
  <c r="J433" i="1" l="1"/>
  <c r="H434" i="1"/>
  <c r="B429" i="1"/>
  <c r="K430" i="1"/>
  <c r="O430" i="1" s="1"/>
  <c r="C431" i="1"/>
  <c r="D434" i="1"/>
  <c r="E434" i="1" s="1"/>
  <c r="G434" i="1" s="1"/>
  <c r="H435" i="1" s="1"/>
  <c r="L434" i="1"/>
  <c r="A435" i="1"/>
  <c r="Q434" i="1"/>
  <c r="P434" i="1"/>
  <c r="M433" i="1"/>
  <c r="N433" i="1" s="1"/>
  <c r="I434" i="1"/>
  <c r="B430" i="1" l="1"/>
  <c r="K431" i="1"/>
  <c r="O431" i="1" s="1"/>
  <c r="C432" i="1"/>
  <c r="Q435" i="1"/>
  <c r="P435" i="1"/>
  <c r="M434" i="1"/>
  <c r="N434" i="1" s="1"/>
  <c r="I435" i="1"/>
  <c r="J434" i="1"/>
  <c r="D435" i="1"/>
  <c r="E435" i="1" s="1"/>
  <c r="G435" i="1" s="1"/>
  <c r="A436" i="1"/>
  <c r="L435" i="1"/>
  <c r="H436" i="1" l="1"/>
  <c r="B431" i="1"/>
  <c r="K432" i="1"/>
  <c r="O432" i="1" s="1"/>
  <c r="C433" i="1"/>
  <c r="I436" i="1"/>
  <c r="M435" i="1"/>
  <c r="N435" i="1" s="1"/>
  <c r="P436" i="1"/>
  <c r="Q436" i="1"/>
  <c r="A437" i="1"/>
  <c r="D436" i="1"/>
  <c r="E436" i="1" s="1"/>
  <c r="G436" i="1" s="1"/>
  <c r="H437" i="1" s="1"/>
  <c r="L436" i="1"/>
  <c r="J435" i="1"/>
  <c r="J436" i="1" l="1"/>
  <c r="B432" i="1"/>
  <c r="K433" i="1"/>
  <c r="O433" i="1" s="1"/>
  <c r="C434" i="1"/>
  <c r="I437" i="1"/>
  <c r="J437" i="1" s="1"/>
  <c r="D437" i="1"/>
  <c r="E437" i="1" s="1"/>
  <c r="G437" i="1" s="1"/>
  <c r="L437" i="1"/>
  <c r="A438" i="1"/>
  <c r="P437" i="1"/>
  <c r="M436" i="1"/>
  <c r="N436" i="1" s="1"/>
  <c r="Q437" i="1"/>
  <c r="H438" i="1" l="1"/>
  <c r="B433" i="1"/>
  <c r="K434" i="1"/>
  <c r="O434" i="1" s="1"/>
  <c r="C435" i="1"/>
  <c r="A439" i="1"/>
  <c r="D438" i="1"/>
  <c r="E438" i="1" s="1"/>
  <c r="G438" i="1" s="1"/>
  <c r="L438" i="1"/>
  <c r="M437" i="1"/>
  <c r="N437" i="1" s="1"/>
  <c r="P438" i="1"/>
  <c r="Q438" i="1"/>
  <c r="I438" i="1"/>
  <c r="H439" i="1" l="1"/>
  <c r="B434" i="1"/>
  <c r="K435" i="1"/>
  <c r="O435" i="1" s="1"/>
  <c r="C436" i="1"/>
  <c r="I439" i="1"/>
  <c r="D439" i="1"/>
  <c r="E439" i="1" s="1"/>
  <c r="G439" i="1" s="1"/>
  <c r="A440" i="1"/>
  <c r="L439" i="1"/>
  <c r="J438" i="1"/>
  <c r="P439" i="1"/>
  <c r="M438" i="1"/>
  <c r="N438" i="1" s="1"/>
  <c r="Q439" i="1"/>
  <c r="H440" i="1" l="1"/>
  <c r="B435" i="1"/>
  <c r="K436" i="1"/>
  <c r="O436" i="1" s="1"/>
  <c r="C437" i="1"/>
  <c r="Q440" i="1"/>
  <c r="P440" i="1"/>
  <c r="M439" i="1"/>
  <c r="N439" i="1" s="1"/>
  <c r="I440" i="1"/>
  <c r="D440" i="1"/>
  <c r="E440" i="1" s="1"/>
  <c r="G440" i="1" s="1"/>
  <c r="L440" i="1"/>
  <c r="A441" i="1"/>
  <c r="J439" i="1"/>
  <c r="J440" i="1" l="1"/>
  <c r="H441" i="1"/>
  <c r="B436" i="1"/>
  <c r="K437" i="1"/>
  <c r="O437" i="1" s="1"/>
  <c r="C438" i="1"/>
  <c r="M440" i="1"/>
  <c r="N440" i="1" s="1"/>
  <c r="Q441" i="1"/>
  <c r="P441" i="1"/>
  <c r="I441" i="1"/>
  <c r="D441" i="1"/>
  <c r="E441" i="1" s="1"/>
  <c r="G441" i="1" s="1"/>
  <c r="H442" i="1" s="1"/>
  <c r="A442" i="1"/>
  <c r="L441" i="1"/>
  <c r="B437" i="1" l="1"/>
  <c r="C439" i="1"/>
  <c r="K438" i="1"/>
  <c r="O438" i="1" s="1"/>
  <c r="I442" i="1"/>
  <c r="J442" i="1" s="1"/>
  <c r="Q442" i="1"/>
  <c r="P442" i="1"/>
  <c r="M441" i="1"/>
  <c r="N441" i="1" s="1"/>
  <c r="J441" i="1"/>
  <c r="D442" i="1"/>
  <c r="E442" i="1" s="1"/>
  <c r="G442" i="1" s="1"/>
  <c r="H443" i="1" s="1"/>
  <c r="A443" i="1"/>
  <c r="L442" i="1"/>
  <c r="B438" i="1" l="1"/>
  <c r="K439" i="1"/>
  <c r="O439" i="1" s="1"/>
  <c r="C440" i="1"/>
  <c r="Q443" i="1"/>
  <c r="P443" i="1"/>
  <c r="M442" i="1"/>
  <c r="N442" i="1" s="1"/>
  <c r="D443" i="1"/>
  <c r="E443" i="1" s="1"/>
  <c r="G443" i="1" s="1"/>
  <c r="H444" i="1" s="1"/>
  <c r="L443" i="1"/>
  <c r="A444" i="1"/>
  <c r="I443" i="1"/>
  <c r="J443" i="1" s="1"/>
  <c r="B439" i="1" l="1"/>
  <c r="K440" i="1"/>
  <c r="O440" i="1" s="1"/>
  <c r="C441" i="1"/>
  <c r="P444" i="1"/>
  <c r="M443" i="1"/>
  <c r="N443" i="1" s="1"/>
  <c r="Q444" i="1"/>
  <c r="I444" i="1"/>
  <c r="J444" i="1" s="1"/>
  <c r="D444" i="1"/>
  <c r="E444" i="1" s="1"/>
  <c r="G444" i="1" s="1"/>
  <c r="H445" i="1" s="1"/>
  <c r="A445" i="1"/>
  <c r="L444" i="1"/>
  <c r="B440" i="1" l="1"/>
  <c r="K441" i="1"/>
  <c r="O441" i="1" s="1"/>
  <c r="C442" i="1"/>
  <c r="M444" i="1"/>
  <c r="N444" i="1" s="1"/>
  <c r="Q445" i="1"/>
  <c r="P445" i="1"/>
  <c r="I445" i="1"/>
  <c r="A446" i="1"/>
  <c r="D445" i="1"/>
  <c r="E445" i="1" s="1"/>
  <c r="G445" i="1" s="1"/>
  <c r="H446" i="1" s="1"/>
  <c r="L445" i="1"/>
  <c r="B441" i="1" l="1"/>
  <c r="K442" i="1"/>
  <c r="O442" i="1" s="1"/>
  <c r="C443" i="1"/>
  <c r="I446" i="1"/>
  <c r="J446" i="1" s="1"/>
  <c r="M445" i="1"/>
  <c r="N445" i="1" s="1"/>
  <c r="Q446" i="1"/>
  <c r="P446" i="1"/>
  <c r="J445" i="1"/>
  <c r="D446" i="1"/>
  <c r="E446" i="1" s="1"/>
  <c r="G446" i="1" s="1"/>
  <c r="H447" i="1" s="1"/>
  <c r="A447" i="1"/>
  <c r="L446" i="1"/>
  <c r="B442" i="1" l="1"/>
  <c r="K443" i="1"/>
  <c r="O443" i="1" s="1"/>
  <c r="C444" i="1"/>
  <c r="M446" i="1"/>
  <c r="N446" i="1" s="1"/>
  <c r="Q447" i="1"/>
  <c r="P447" i="1"/>
  <c r="A448" i="1"/>
  <c r="D447" i="1"/>
  <c r="E447" i="1" s="1"/>
  <c r="G447" i="1" s="1"/>
  <c r="H448" i="1" s="1"/>
  <c r="L447" i="1"/>
  <c r="I447" i="1"/>
  <c r="J447" i="1" s="1"/>
  <c r="B443" i="1" l="1"/>
  <c r="K444" i="1"/>
  <c r="O444" i="1" s="1"/>
  <c r="C445" i="1"/>
  <c r="M447" i="1"/>
  <c r="N447" i="1" s="1"/>
  <c r="P448" i="1"/>
  <c r="Q448" i="1"/>
  <c r="A449" i="1"/>
  <c r="D448" i="1"/>
  <c r="E448" i="1" s="1"/>
  <c r="G448" i="1" s="1"/>
  <c r="L448" i="1"/>
  <c r="I448" i="1"/>
  <c r="J448" i="1" s="1"/>
  <c r="H449" i="1" l="1"/>
  <c r="B444" i="1"/>
  <c r="K445" i="1"/>
  <c r="O445" i="1" s="1"/>
  <c r="C446" i="1"/>
  <c r="M448" i="1"/>
  <c r="N448" i="1" s="1"/>
  <c r="Q449" i="1"/>
  <c r="P449" i="1"/>
  <c r="I449" i="1"/>
  <c r="D449" i="1"/>
  <c r="E449" i="1" s="1"/>
  <c r="G449" i="1" s="1"/>
  <c r="H450" i="1" s="1"/>
  <c r="L449" i="1"/>
  <c r="A450" i="1"/>
  <c r="J449" i="1" l="1"/>
  <c r="B445" i="1"/>
  <c r="K446" i="1"/>
  <c r="O446" i="1" s="1"/>
  <c r="C447" i="1"/>
  <c r="A451" i="1"/>
  <c r="D450" i="1"/>
  <c r="E450" i="1" s="1"/>
  <c r="G450" i="1" s="1"/>
  <c r="L450" i="1"/>
  <c r="M449" i="1"/>
  <c r="N449" i="1" s="1"/>
  <c r="P450" i="1"/>
  <c r="Q450" i="1"/>
  <c r="I450" i="1"/>
  <c r="H451" i="1" l="1"/>
  <c r="B446" i="1"/>
  <c r="K447" i="1"/>
  <c r="O447" i="1" s="1"/>
  <c r="C448" i="1"/>
  <c r="D451" i="1"/>
  <c r="E451" i="1" s="1"/>
  <c r="G451" i="1" s="1"/>
  <c r="A452" i="1"/>
  <c r="L451" i="1"/>
  <c r="I451" i="1"/>
  <c r="M450" i="1"/>
  <c r="N450" i="1" s="1"/>
  <c r="Q451" i="1"/>
  <c r="P451" i="1"/>
  <c r="J450" i="1"/>
  <c r="J451" i="1" l="1"/>
  <c r="H452" i="1"/>
  <c r="B447" i="1"/>
  <c r="K448" i="1"/>
  <c r="O448" i="1" s="1"/>
  <c r="C449" i="1"/>
  <c r="M451" i="1"/>
  <c r="N451" i="1" s="1"/>
  <c r="Q452" i="1"/>
  <c r="P452" i="1"/>
  <c r="I452" i="1"/>
  <c r="A453" i="1"/>
  <c r="D452" i="1"/>
  <c r="E452" i="1" s="1"/>
  <c r="G452" i="1" s="1"/>
  <c r="H453" i="1" s="1"/>
  <c r="L452" i="1"/>
  <c r="J452" i="1" l="1"/>
  <c r="B448" i="1"/>
  <c r="K449" i="1"/>
  <c r="O449" i="1" s="1"/>
  <c r="C450" i="1"/>
  <c r="M452" i="1"/>
  <c r="N452" i="1" s="1"/>
  <c r="Q453" i="1"/>
  <c r="P453" i="1"/>
  <c r="A454" i="1"/>
  <c r="D453" i="1"/>
  <c r="E453" i="1" s="1"/>
  <c r="G453" i="1" s="1"/>
  <c r="L453" i="1"/>
  <c r="I453" i="1"/>
  <c r="J453" i="1" s="1"/>
  <c r="H454" i="1" l="1"/>
  <c r="B449" i="1"/>
  <c r="K450" i="1"/>
  <c r="O450" i="1" s="1"/>
  <c r="C451" i="1"/>
  <c r="I454" i="1"/>
  <c r="A455" i="1"/>
  <c r="D454" i="1"/>
  <c r="E454" i="1" s="1"/>
  <c r="G454" i="1" s="1"/>
  <c r="L454" i="1"/>
  <c r="M453" i="1"/>
  <c r="N453" i="1" s="1"/>
  <c r="Q454" i="1"/>
  <c r="P454" i="1"/>
  <c r="H455" i="1" l="1"/>
  <c r="B450" i="1"/>
  <c r="K451" i="1"/>
  <c r="O451" i="1" s="1"/>
  <c r="C452" i="1"/>
  <c r="I455" i="1"/>
  <c r="L455" i="1"/>
  <c r="A456" i="1"/>
  <c r="D455" i="1"/>
  <c r="E455" i="1" s="1"/>
  <c r="G455" i="1" s="1"/>
  <c r="J454" i="1"/>
  <c r="M454" i="1"/>
  <c r="N454" i="1" s="1"/>
  <c r="P455" i="1"/>
  <c r="Q455" i="1"/>
  <c r="J455" i="1" l="1"/>
  <c r="H456" i="1"/>
  <c r="B451" i="1"/>
  <c r="K452" i="1"/>
  <c r="O452" i="1" s="1"/>
  <c r="C453" i="1"/>
  <c r="L456" i="1"/>
  <c r="A457" i="1"/>
  <c r="D456" i="1"/>
  <c r="E456" i="1" s="1"/>
  <c r="G456" i="1" s="1"/>
  <c r="I456" i="1"/>
  <c r="P456" i="1"/>
  <c r="M455" i="1"/>
  <c r="N455" i="1" s="1"/>
  <c r="Q456" i="1"/>
  <c r="J456" i="1" l="1"/>
  <c r="H457" i="1"/>
  <c r="B452" i="1"/>
  <c r="K453" i="1"/>
  <c r="O453" i="1" s="1"/>
  <c r="C454" i="1"/>
  <c r="P457" i="1"/>
  <c r="M456" i="1"/>
  <c r="N456" i="1" s="1"/>
  <c r="Q457" i="1"/>
  <c r="I457" i="1"/>
  <c r="L457" i="1"/>
  <c r="A458" i="1"/>
  <c r="D457" i="1"/>
  <c r="E457" i="1" s="1"/>
  <c r="G457" i="1" s="1"/>
  <c r="J457" i="1" l="1"/>
  <c r="H458" i="1"/>
  <c r="B453" i="1"/>
  <c r="C455" i="1"/>
  <c r="K454" i="1"/>
  <c r="O454" i="1" s="1"/>
  <c r="M457" i="1"/>
  <c r="N457" i="1" s="1"/>
  <c r="Q458" i="1"/>
  <c r="P458" i="1"/>
  <c r="L458" i="1"/>
  <c r="A459" i="1"/>
  <c r="D458" i="1"/>
  <c r="E458" i="1" s="1"/>
  <c r="G458" i="1" s="1"/>
  <c r="H459" i="1" s="1"/>
  <c r="I458" i="1"/>
  <c r="B454" i="1" l="1"/>
  <c r="K455" i="1"/>
  <c r="O455" i="1" s="1"/>
  <c r="C456" i="1"/>
  <c r="L459" i="1"/>
  <c r="D459" i="1"/>
  <c r="E459" i="1" s="1"/>
  <c r="G459" i="1" s="1"/>
  <c r="A460" i="1"/>
  <c r="M458" i="1"/>
  <c r="N458" i="1" s="1"/>
  <c r="P459" i="1"/>
  <c r="Q459" i="1"/>
  <c r="I459" i="1"/>
  <c r="J458" i="1"/>
  <c r="H460" i="1" l="1"/>
  <c r="B455" i="1"/>
  <c r="K456" i="1"/>
  <c r="O456" i="1" s="1"/>
  <c r="C457" i="1"/>
  <c r="I460" i="1"/>
  <c r="M459" i="1"/>
  <c r="N459" i="1" s="1"/>
  <c r="Q460" i="1"/>
  <c r="P460" i="1"/>
  <c r="J459" i="1"/>
  <c r="L460" i="1"/>
  <c r="A461" i="1"/>
  <c r="D460" i="1"/>
  <c r="E460" i="1" s="1"/>
  <c r="G460" i="1" s="1"/>
  <c r="H461" i="1" s="1"/>
  <c r="J460" i="1" l="1"/>
  <c r="B456" i="1"/>
  <c r="K457" i="1"/>
  <c r="O457" i="1" s="1"/>
  <c r="C458" i="1"/>
  <c r="L461" i="1"/>
  <c r="A462" i="1"/>
  <c r="D461" i="1"/>
  <c r="E461" i="1" s="1"/>
  <c r="G461" i="1" s="1"/>
  <c r="M460" i="1"/>
  <c r="N460" i="1" s="1"/>
  <c r="P461" i="1"/>
  <c r="Q461" i="1"/>
  <c r="I461" i="1"/>
  <c r="J461" i="1" s="1"/>
  <c r="H462" i="1" l="1"/>
  <c r="B457" i="1"/>
  <c r="C459" i="1"/>
  <c r="K458" i="1"/>
  <c r="O458" i="1" s="1"/>
  <c r="Q462" i="1"/>
  <c r="M461" i="1"/>
  <c r="N461" i="1" s="1"/>
  <c r="P462" i="1"/>
  <c r="I462" i="1"/>
  <c r="L462" i="1"/>
  <c r="A463" i="1"/>
  <c r="D462" i="1"/>
  <c r="E462" i="1" s="1"/>
  <c r="G462" i="1" s="1"/>
  <c r="H463" i="1" l="1"/>
  <c r="B458" i="1"/>
  <c r="C460" i="1"/>
  <c r="K459" i="1"/>
  <c r="O459" i="1" s="1"/>
  <c r="P463" i="1"/>
  <c r="M462" i="1"/>
  <c r="N462" i="1" s="1"/>
  <c r="Q463" i="1"/>
  <c r="I463" i="1"/>
  <c r="L463" i="1"/>
  <c r="A464" i="1"/>
  <c r="D463" i="1"/>
  <c r="E463" i="1" s="1"/>
  <c r="G463" i="1" s="1"/>
  <c r="J462" i="1"/>
  <c r="H464" i="1" l="1"/>
  <c r="B459" i="1"/>
  <c r="K460" i="1"/>
  <c r="O460" i="1" s="1"/>
  <c r="C461" i="1"/>
  <c r="L464" i="1"/>
  <c r="A465" i="1"/>
  <c r="D464" i="1"/>
  <c r="E464" i="1" s="1"/>
  <c r="G464" i="1" s="1"/>
  <c r="M463" i="1"/>
  <c r="N463" i="1" s="1"/>
  <c r="Q464" i="1"/>
  <c r="P464" i="1"/>
  <c r="I464" i="1"/>
  <c r="J463" i="1"/>
  <c r="H465" i="1" l="1"/>
  <c r="B460" i="1"/>
  <c r="K461" i="1"/>
  <c r="O461" i="1" s="1"/>
  <c r="C462" i="1"/>
  <c r="I465" i="1"/>
  <c r="L465" i="1"/>
  <c r="A466" i="1"/>
  <c r="D465" i="1"/>
  <c r="E465" i="1" s="1"/>
  <c r="G465" i="1" s="1"/>
  <c r="P465" i="1"/>
  <c r="M464" i="1"/>
  <c r="N464" i="1" s="1"/>
  <c r="Q465" i="1"/>
  <c r="J464" i="1"/>
  <c r="H466" i="1" l="1"/>
  <c r="J465" i="1"/>
  <c r="B461" i="1"/>
  <c r="C463" i="1"/>
  <c r="K462" i="1"/>
  <c r="O462" i="1" s="1"/>
  <c r="L466" i="1"/>
  <c r="D466" i="1"/>
  <c r="E466" i="1" s="1"/>
  <c r="G466" i="1" s="1"/>
  <c r="H467" i="1" s="1"/>
  <c r="A467" i="1"/>
  <c r="Q466" i="1"/>
  <c r="M465" i="1"/>
  <c r="N465" i="1" s="1"/>
  <c r="P466" i="1"/>
  <c r="I466" i="1"/>
  <c r="B462" i="1" l="1"/>
  <c r="K463" i="1"/>
  <c r="O463" i="1" s="1"/>
  <c r="C464" i="1"/>
  <c r="I467" i="1"/>
  <c r="J467" i="1" s="1"/>
  <c r="J466" i="1"/>
  <c r="Q467" i="1"/>
  <c r="M466" i="1"/>
  <c r="N466" i="1" s="1"/>
  <c r="P467" i="1"/>
  <c r="L467" i="1"/>
  <c r="A468" i="1"/>
  <c r="D467" i="1"/>
  <c r="E467" i="1" s="1"/>
  <c r="G467" i="1" s="1"/>
  <c r="H468" i="1" s="1"/>
  <c r="B463" i="1" l="1"/>
  <c r="K464" i="1"/>
  <c r="O464" i="1" s="1"/>
  <c r="C465" i="1"/>
  <c r="L468" i="1"/>
  <c r="A469" i="1"/>
  <c r="D468" i="1"/>
  <c r="E468" i="1" s="1"/>
  <c r="G468" i="1" s="1"/>
  <c r="Q468" i="1"/>
  <c r="M467" i="1"/>
  <c r="N467" i="1" s="1"/>
  <c r="P468" i="1"/>
  <c r="I468" i="1"/>
  <c r="J468" i="1" s="1"/>
  <c r="H469" i="1" l="1"/>
  <c r="B464" i="1"/>
  <c r="K465" i="1"/>
  <c r="O465" i="1" s="1"/>
  <c r="C466" i="1"/>
  <c r="L469" i="1"/>
  <c r="A470" i="1"/>
  <c r="D469" i="1"/>
  <c r="E469" i="1" s="1"/>
  <c r="G469" i="1" s="1"/>
  <c r="H470" i="1" s="1"/>
  <c r="M468" i="1"/>
  <c r="N468" i="1" s="1"/>
  <c r="P469" i="1"/>
  <c r="Q469" i="1"/>
  <c r="I469" i="1"/>
  <c r="J469" i="1" l="1"/>
  <c r="B465" i="1"/>
  <c r="K466" i="1"/>
  <c r="O466" i="1" s="1"/>
  <c r="C467" i="1"/>
  <c r="I470" i="1"/>
  <c r="J470" i="1" s="1"/>
  <c r="L470" i="1"/>
  <c r="D470" i="1"/>
  <c r="E470" i="1" s="1"/>
  <c r="G470" i="1" s="1"/>
  <c r="A471" i="1"/>
  <c r="M469" i="1"/>
  <c r="N469" i="1" s="1"/>
  <c r="Q470" i="1"/>
  <c r="P470" i="1"/>
  <c r="H471" i="1" l="1"/>
  <c r="B466" i="1"/>
  <c r="K467" i="1"/>
  <c r="O467" i="1" s="1"/>
  <c r="C468" i="1"/>
  <c r="M470" i="1"/>
  <c r="N470" i="1" s="1"/>
  <c r="P471" i="1"/>
  <c r="Q471" i="1"/>
  <c r="L471" i="1"/>
  <c r="A472" i="1"/>
  <c r="D471" i="1"/>
  <c r="E471" i="1" s="1"/>
  <c r="G471" i="1" s="1"/>
  <c r="H472" i="1" s="1"/>
  <c r="I471" i="1"/>
  <c r="J471" i="1" l="1"/>
  <c r="B467" i="1"/>
  <c r="K468" i="1"/>
  <c r="O468" i="1" s="1"/>
  <c r="C469" i="1"/>
  <c r="Q472" i="1"/>
  <c r="M471" i="1"/>
  <c r="N471" i="1" s="1"/>
  <c r="P472" i="1"/>
  <c r="I472" i="1"/>
  <c r="J472" i="1" s="1"/>
  <c r="L472" i="1"/>
  <c r="A473" i="1"/>
  <c r="D472" i="1"/>
  <c r="E472" i="1" s="1"/>
  <c r="G472" i="1" s="1"/>
  <c r="H473" i="1" l="1"/>
  <c r="B468" i="1"/>
  <c r="K469" i="1"/>
  <c r="O469" i="1" s="1"/>
  <c r="C470" i="1"/>
  <c r="P473" i="1"/>
  <c r="M472" i="1"/>
  <c r="N472" i="1" s="1"/>
  <c r="Q473" i="1"/>
  <c r="L473" i="1"/>
  <c r="A474" i="1"/>
  <c r="D473" i="1"/>
  <c r="E473" i="1" s="1"/>
  <c r="G473" i="1" s="1"/>
  <c r="H474" i="1" s="1"/>
  <c r="I473" i="1"/>
  <c r="J473" i="1" l="1"/>
  <c r="B469" i="1"/>
  <c r="K470" i="1"/>
  <c r="O470" i="1" s="1"/>
  <c r="C471" i="1"/>
  <c r="I474" i="1"/>
  <c r="J474" i="1" s="1"/>
  <c r="L474" i="1"/>
  <c r="A475" i="1"/>
  <c r="D474" i="1"/>
  <c r="E474" i="1" s="1"/>
  <c r="G474" i="1" s="1"/>
  <c r="H475" i="1" s="1"/>
  <c r="M473" i="1"/>
  <c r="N473" i="1" s="1"/>
  <c r="Q474" i="1"/>
  <c r="P474" i="1"/>
  <c r="B470" i="1" l="1"/>
  <c r="K471" i="1"/>
  <c r="O471" i="1" s="1"/>
  <c r="C472" i="1"/>
  <c r="P475" i="1"/>
  <c r="M474" i="1"/>
  <c r="N474" i="1" s="1"/>
  <c r="Q475" i="1"/>
  <c r="I475" i="1"/>
  <c r="L475" i="1"/>
  <c r="A476" i="1"/>
  <c r="D475" i="1"/>
  <c r="E475" i="1" s="1"/>
  <c r="G475" i="1" s="1"/>
  <c r="H476" i="1" l="1"/>
  <c r="B471" i="1"/>
  <c r="K472" i="1"/>
  <c r="O472" i="1" s="1"/>
  <c r="C473" i="1"/>
  <c r="L476" i="1"/>
  <c r="A477" i="1"/>
  <c r="D476" i="1"/>
  <c r="E476" i="1" s="1"/>
  <c r="G476" i="1" s="1"/>
  <c r="I476" i="1"/>
  <c r="M475" i="1"/>
  <c r="N475" i="1" s="1"/>
  <c r="Q476" i="1"/>
  <c r="P476" i="1"/>
  <c r="J475" i="1"/>
  <c r="H477" i="1" l="1"/>
  <c r="B472" i="1"/>
  <c r="K473" i="1"/>
  <c r="O473" i="1" s="1"/>
  <c r="C474" i="1"/>
  <c r="I477" i="1"/>
  <c r="J476" i="1"/>
  <c r="L477" i="1"/>
  <c r="A478" i="1"/>
  <c r="D477" i="1"/>
  <c r="E477" i="1" s="1"/>
  <c r="G477" i="1" s="1"/>
  <c r="P477" i="1"/>
  <c r="M476" i="1"/>
  <c r="N476" i="1" s="1"/>
  <c r="Q477" i="1"/>
  <c r="J477" i="1" l="1"/>
  <c r="H478" i="1"/>
  <c r="B473" i="1"/>
  <c r="I478" i="1"/>
  <c r="K474" i="1"/>
  <c r="O474" i="1" s="1"/>
  <c r="C475" i="1"/>
  <c r="L478" i="1"/>
  <c r="A479" i="1"/>
  <c r="D478" i="1"/>
  <c r="E478" i="1" s="1"/>
  <c r="G478" i="1" s="1"/>
  <c r="H479" i="1" s="1"/>
  <c r="Q478" i="1"/>
  <c r="M477" i="1"/>
  <c r="N477" i="1" s="1"/>
  <c r="P478" i="1"/>
  <c r="J478" i="1" l="1"/>
  <c r="B474" i="1"/>
  <c r="K475" i="1"/>
  <c r="O475" i="1" s="1"/>
  <c r="C476" i="1"/>
  <c r="P479" i="1"/>
  <c r="M478" i="1"/>
  <c r="N478" i="1" s="1"/>
  <c r="Q479" i="1"/>
  <c r="I479" i="1"/>
  <c r="J479" i="1" s="1"/>
  <c r="L479" i="1"/>
  <c r="A480" i="1"/>
  <c r="D479" i="1"/>
  <c r="E479" i="1" s="1"/>
  <c r="G479" i="1" s="1"/>
  <c r="H480" i="1" l="1"/>
  <c r="B475" i="1"/>
  <c r="C477" i="1"/>
  <c r="K476" i="1"/>
  <c r="O476" i="1" s="1"/>
  <c r="M479" i="1"/>
  <c r="N479" i="1" s="1"/>
  <c r="Q480" i="1"/>
  <c r="P480" i="1"/>
  <c r="I480" i="1"/>
  <c r="L480" i="1"/>
  <c r="A481" i="1"/>
  <c r="D480" i="1"/>
  <c r="E480" i="1" s="1"/>
  <c r="G480" i="1" s="1"/>
  <c r="H481" i="1" s="1"/>
  <c r="B476" i="1" l="1"/>
  <c r="K477" i="1"/>
  <c r="O477" i="1" s="1"/>
  <c r="C478" i="1"/>
  <c r="L481" i="1"/>
  <c r="A482" i="1"/>
  <c r="D481" i="1"/>
  <c r="E481" i="1" s="1"/>
  <c r="G481" i="1" s="1"/>
  <c r="H482" i="1" s="1"/>
  <c r="I481" i="1"/>
  <c r="P481" i="1"/>
  <c r="M480" i="1"/>
  <c r="N480" i="1" s="1"/>
  <c r="Q481" i="1"/>
  <c r="J480" i="1"/>
  <c r="B477" i="1" l="1"/>
  <c r="K478" i="1"/>
  <c r="O478" i="1" s="1"/>
  <c r="C479" i="1"/>
  <c r="I482" i="1"/>
  <c r="J482" i="1" s="1"/>
  <c r="L482" i="1"/>
  <c r="A483" i="1"/>
  <c r="D482" i="1"/>
  <c r="E482" i="1" s="1"/>
  <c r="G482" i="1" s="1"/>
  <c r="H483" i="1" s="1"/>
  <c r="Q482" i="1"/>
  <c r="M481" i="1"/>
  <c r="N481" i="1" s="1"/>
  <c r="P482" i="1"/>
  <c r="J481" i="1"/>
  <c r="B478" i="1" l="1"/>
  <c r="K479" i="1"/>
  <c r="O479" i="1" s="1"/>
  <c r="C480" i="1"/>
  <c r="P483" i="1"/>
  <c r="M482" i="1"/>
  <c r="N482" i="1" s="1"/>
  <c r="Q483" i="1"/>
  <c r="I483" i="1"/>
  <c r="J483" i="1" s="1"/>
  <c r="L483" i="1"/>
  <c r="A484" i="1"/>
  <c r="D483" i="1"/>
  <c r="E483" i="1" s="1"/>
  <c r="G483" i="1" s="1"/>
  <c r="H484" i="1" l="1"/>
  <c r="B479" i="1"/>
  <c r="K480" i="1"/>
  <c r="O480" i="1" s="1"/>
  <c r="C481" i="1"/>
  <c r="M483" i="1"/>
  <c r="N483" i="1" s="1"/>
  <c r="Q484" i="1"/>
  <c r="P484" i="1"/>
  <c r="I484" i="1"/>
  <c r="L484" i="1"/>
  <c r="A485" i="1"/>
  <c r="D484" i="1"/>
  <c r="E484" i="1" s="1"/>
  <c r="G484" i="1" s="1"/>
  <c r="J484" i="1" l="1"/>
  <c r="H485" i="1"/>
  <c r="B480" i="1"/>
  <c r="C482" i="1"/>
  <c r="K481" i="1"/>
  <c r="O481" i="1" s="1"/>
  <c r="L485" i="1"/>
  <c r="A486" i="1"/>
  <c r="D485" i="1"/>
  <c r="E485" i="1" s="1"/>
  <c r="G485" i="1" s="1"/>
  <c r="H486" i="1" s="1"/>
  <c r="M484" i="1"/>
  <c r="N484" i="1" s="1"/>
  <c r="Q485" i="1"/>
  <c r="P485" i="1"/>
  <c r="I485" i="1"/>
  <c r="J485" i="1" l="1"/>
  <c r="B481" i="1"/>
  <c r="K482" i="1"/>
  <c r="O482" i="1" s="1"/>
  <c r="C483" i="1"/>
  <c r="I486" i="1"/>
  <c r="J486" i="1" s="1"/>
  <c r="L486" i="1"/>
  <c r="A487" i="1"/>
  <c r="D486" i="1"/>
  <c r="E486" i="1" s="1"/>
  <c r="G486" i="1" s="1"/>
  <c r="M485" i="1"/>
  <c r="N485" i="1" s="1"/>
  <c r="P486" i="1"/>
  <c r="Q486" i="1"/>
  <c r="H487" i="1" l="1"/>
  <c r="B482" i="1"/>
  <c r="K483" i="1"/>
  <c r="O483" i="1" s="1"/>
  <c r="C484" i="1"/>
  <c r="I487" i="1"/>
  <c r="L487" i="1"/>
  <c r="A488" i="1"/>
  <c r="D487" i="1"/>
  <c r="E487" i="1" s="1"/>
  <c r="G487" i="1" s="1"/>
  <c r="M486" i="1"/>
  <c r="N486" i="1" s="1"/>
  <c r="P487" i="1"/>
  <c r="Q487" i="1"/>
  <c r="H488" i="1" l="1"/>
  <c r="B483" i="1"/>
  <c r="K484" i="1"/>
  <c r="O484" i="1" s="1"/>
  <c r="C485" i="1"/>
  <c r="M487" i="1"/>
  <c r="N487" i="1" s="1"/>
  <c r="Q488" i="1"/>
  <c r="P488" i="1"/>
  <c r="I488" i="1"/>
  <c r="J487" i="1"/>
  <c r="L488" i="1"/>
  <c r="A489" i="1"/>
  <c r="D488" i="1"/>
  <c r="E488" i="1" s="1"/>
  <c r="G488" i="1" s="1"/>
  <c r="H489" i="1" s="1"/>
  <c r="J488" i="1" l="1"/>
  <c r="B484" i="1"/>
  <c r="K485" i="1"/>
  <c r="O485" i="1" s="1"/>
  <c r="C486" i="1"/>
  <c r="P489" i="1"/>
  <c r="M488" i="1"/>
  <c r="N488" i="1" s="1"/>
  <c r="Q489" i="1"/>
  <c r="I489" i="1"/>
  <c r="J489" i="1" s="1"/>
  <c r="L489" i="1"/>
  <c r="A490" i="1"/>
  <c r="D489" i="1"/>
  <c r="E489" i="1" s="1"/>
  <c r="G489" i="1" s="1"/>
  <c r="H490" i="1" l="1"/>
  <c r="B485" i="1"/>
  <c r="K486" i="1"/>
  <c r="O486" i="1" s="1"/>
  <c r="C487" i="1"/>
  <c r="P490" i="1"/>
  <c r="M489" i="1"/>
  <c r="N489" i="1" s="1"/>
  <c r="Q490" i="1"/>
  <c r="L490" i="1"/>
  <c r="A491" i="1"/>
  <c r="D490" i="1"/>
  <c r="E490" i="1" s="1"/>
  <c r="G490" i="1" s="1"/>
  <c r="H491" i="1" s="1"/>
  <c r="I490" i="1"/>
  <c r="J490" i="1" l="1"/>
  <c r="B486" i="1"/>
  <c r="K487" i="1"/>
  <c r="O487" i="1" s="1"/>
  <c r="C488" i="1"/>
  <c r="L491" i="1"/>
  <c r="A492" i="1"/>
  <c r="D491" i="1"/>
  <c r="E491" i="1" s="1"/>
  <c r="G491" i="1" s="1"/>
  <c r="Q491" i="1"/>
  <c r="M490" i="1"/>
  <c r="N490" i="1" s="1"/>
  <c r="P491" i="1"/>
  <c r="I491" i="1"/>
  <c r="J491" i="1" s="1"/>
  <c r="H492" i="1" l="1"/>
  <c r="B487" i="1"/>
  <c r="K488" i="1"/>
  <c r="O488" i="1" s="1"/>
  <c r="C489" i="1"/>
  <c r="Q492" i="1"/>
  <c r="M491" i="1"/>
  <c r="N491" i="1" s="1"/>
  <c r="P492" i="1"/>
  <c r="I492" i="1"/>
  <c r="L492" i="1"/>
  <c r="A493" i="1"/>
  <c r="D492" i="1"/>
  <c r="E492" i="1" s="1"/>
  <c r="G492" i="1" s="1"/>
  <c r="J492" i="1" l="1"/>
  <c r="H493" i="1"/>
  <c r="B488" i="1"/>
  <c r="K489" i="1"/>
  <c r="O489" i="1" s="1"/>
  <c r="C490" i="1"/>
  <c r="M492" i="1"/>
  <c r="N492" i="1" s="1"/>
  <c r="Q493" i="1"/>
  <c r="P493" i="1"/>
  <c r="L493" i="1"/>
  <c r="A494" i="1"/>
  <c r="D493" i="1"/>
  <c r="E493" i="1" s="1"/>
  <c r="G493" i="1" s="1"/>
  <c r="H494" i="1" s="1"/>
  <c r="I493" i="1"/>
  <c r="B489" i="1" l="1"/>
  <c r="K490" i="1"/>
  <c r="O490" i="1" s="1"/>
  <c r="C491" i="1"/>
  <c r="I494" i="1"/>
  <c r="J494" i="1" s="1"/>
  <c r="L494" i="1"/>
  <c r="A495" i="1"/>
  <c r="D494" i="1"/>
  <c r="E494" i="1" s="1"/>
  <c r="G494" i="1" s="1"/>
  <c r="J493" i="1"/>
  <c r="Q494" i="1"/>
  <c r="M493" i="1"/>
  <c r="N493" i="1" s="1"/>
  <c r="P494" i="1"/>
  <c r="H495" i="1" l="1"/>
  <c r="B490" i="1"/>
  <c r="K491" i="1"/>
  <c r="O491" i="1" s="1"/>
  <c r="C492" i="1"/>
  <c r="P495" i="1"/>
  <c r="M494" i="1"/>
  <c r="N494" i="1" s="1"/>
  <c r="Q495" i="1"/>
  <c r="I495" i="1"/>
  <c r="L495" i="1"/>
  <c r="A496" i="1"/>
  <c r="D495" i="1"/>
  <c r="E495" i="1" s="1"/>
  <c r="G495" i="1" s="1"/>
  <c r="H496" i="1" s="1"/>
  <c r="B491" i="1" l="1"/>
  <c r="K492" i="1"/>
  <c r="O492" i="1" s="1"/>
  <c r="C493" i="1"/>
  <c r="I496" i="1"/>
  <c r="J496" i="1" s="1"/>
  <c r="M495" i="1"/>
  <c r="N495" i="1" s="1"/>
  <c r="Q496" i="1"/>
  <c r="P496" i="1"/>
  <c r="J495" i="1"/>
  <c r="D496" i="1"/>
  <c r="E496" i="1" s="1"/>
  <c r="G496" i="1" s="1"/>
  <c r="H497" i="1" s="1"/>
  <c r="L496" i="1"/>
  <c r="A497" i="1"/>
  <c r="B492" i="1" l="1"/>
  <c r="C494" i="1"/>
  <c r="K493" i="1"/>
  <c r="O493" i="1" s="1"/>
  <c r="D497" i="1"/>
  <c r="E497" i="1" s="1"/>
  <c r="G497" i="1" s="1"/>
  <c r="L497" i="1"/>
  <c r="A498" i="1"/>
  <c r="Q497" i="1"/>
  <c r="M496" i="1"/>
  <c r="N496" i="1" s="1"/>
  <c r="P497" i="1"/>
  <c r="I497" i="1"/>
  <c r="H498" i="1" l="1"/>
  <c r="B493" i="1"/>
  <c r="K494" i="1"/>
  <c r="O494" i="1" s="1"/>
  <c r="C495" i="1"/>
  <c r="P498" i="1"/>
  <c r="M497" i="1"/>
  <c r="N497" i="1" s="1"/>
  <c r="Q498" i="1"/>
  <c r="I498" i="1"/>
  <c r="D498" i="1"/>
  <c r="E498" i="1" s="1"/>
  <c r="G498" i="1" s="1"/>
  <c r="H499" i="1" s="1"/>
  <c r="L498" i="1"/>
  <c r="A499" i="1"/>
  <c r="J497" i="1"/>
  <c r="B494" i="1" l="1"/>
  <c r="C496" i="1"/>
  <c r="K495" i="1"/>
  <c r="O495" i="1" s="1"/>
  <c r="D499" i="1"/>
  <c r="E499" i="1" s="1"/>
  <c r="G499" i="1" s="1"/>
  <c r="H500" i="1" s="1"/>
  <c r="L499" i="1"/>
  <c r="A500" i="1"/>
  <c r="I499" i="1"/>
  <c r="J499" i="1" s="1"/>
  <c r="Q499" i="1"/>
  <c r="M498" i="1"/>
  <c r="N498" i="1" s="1"/>
  <c r="P499" i="1"/>
  <c r="J498" i="1"/>
  <c r="B495" i="1" l="1"/>
  <c r="K496" i="1"/>
  <c r="O496" i="1" s="1"/>
  <c r="C497" i="1"/>
  <c r="I500" i="1"/>
  <c r="J500" i="1" s="1"/>
  <c r="D500" i="1"/>
  <c r="E500" i="1" s="1"/>
  <c r="G500" i="1" s="1"/>
  <c r="A501" i="1"/>
  <c r="L500" i="1"/>
  <c r="P500" i="1"/>
  <c r="M499" i="1"/>
  <c r="N499" i="1" s="1"/>
  <c r="Q500" i="1"/>
  <c r="H501" i="1" l="1"/>
  <c r="B496" i="1"/>
  <c r="K497" i="1"/>
  <c r="O497" i="1" s="1"/>
  <c r="C498" i="1"/>
  <c r="Q501" i="1"/>
  <c r="P501" i="1"/>
  <c r="M500" i="1"/>
  <c r="N500" i="1" s="1"/>
  <c r="D501" i="1"/>
  <c r="E501" i="1" s="1"/>
  <c r="G501" i="1" s="1"/>
  <c r="H502" i="1" s="1"/>
  <c r="L501" i="1"/>
  <c r="A502" i="1"/>
  <c r="I501" i="1"/>
  <c r="B497" i="1" l="1"/>
  <c r="K498" i="1"/>
  <c r="O498" i="1" s="1"/>
  <c r="C499" i="1"/>
  <c r="M501" i="1"/>
  <c r="N501" i="1" s="1"/>
  <c r="Q502" i="1"/>
  <c r="P502" i="1"/>
  <c r="I502" i="1"/>
  <c r="J501" i="1"/>
  <c r="D502" i="1"/>
  <c r="E502" i="1" s="1"/>
  <c r="G502" i="1" s="1"/>
  <c r="A503" i="1"/>
  <c r="L502" i="1"/>
  <c r="H503" i="1" l="1"/>
  <c r="B498" i="1"/>
  <c r="K499" i="1"/>
  <c r="O499" i="1" s="1"/>
  <c r="C500" i="1"/>
  <c r="I503" i="1"/>
  <c r="J502" i="1"/>
  <c r="P503" i="1"/>
  <c r="M502" i="1"/>
  <c r="N502" i="1" s="1"/>
  <c r="Q503" i="1"/>
  <c r="D503" i="1"/>
  <c r="E503" i="1" s="1"/>
  <c r="G503" i="1" s="1"/>
  <c r="L503" i="1"/>
  <c r="A504" i="1"/>
  <c r="J503" i="1" l="1"/>
  <c r="H504" i="1"/>
  <c r="B499" i="1"/>
  <c r="K500" i="1"/>
  <c r="O500" i="1" s="1"/>
  <c r="C501" i="1"/>
  <c r="L504" i="1"/>
  <c r="D504" i="1"/>
  <c r="E504" i="1" s="1"/>
  <c r="G504" i="1" s="1"/>
  <c r="A505" i="1"/>
  <c r="M503" i="1"/>
  <c r="N503" i="1" s="1"/>
  <c r="P504" i="1"/>
  <c r="Q504" i="1"/>
  <c r="I504" i="1"/>
  <c r="J504" i="1" l="1"/>
  <c r="H505" i="1"/>
  <c r="B500" i="1"/>
  <c r="C502" i="1"/>
  <c r="K501" i="1"/>
  <c r="O501" i="1" s="1"/>
  <c r="Q505" i="1"/>
  <c r="P505" i="1"/>
  <c r="M504" i="1"/>
  <c r="N504" i="1" s="1"/>
  <c r="I505" i="1"/>
  <c r="D505" i="1"/>
  <c r="E505" i="1" s="1"/>
  <c r="G505" i="1" s="1"/>
  <c r="L505" i="1"/>
  <c r="A506" i="1"/>
  <c r="H506" i="1" l="1"/>
  <c r="J505" i="1"/>
  <c r="B501" i="1"/>
  <c r="C503" i="1"/>
  <c r="K502" i="1"/>
  <c r="O502" i="1" s="1"/>
  <c r="D506" i="1"/>
  <c r="E506" i="1" s="1"/>
  <c r="G506" i="1" s="1"/>
  <c r="L506" i="1"/>
  <c r="A507" i="1"/>
  <c r="I506" i="1"/>
  <c r="Q506" i="1"/>
  <c r="M505" i="1"/>
  <c r="N505" i="1" s="1"/>
  <c r="P506" i="1"/>
  <c r="H507" i="1" l="1"/>
  <c r="B502" i="1"/>
  <c r="K503" i="1"/>
  <c r="O503" i="1" s="1"/>
  <c r="C504" i="1"/>
  <c r="I507" i="1"/>
  <c r="J506" i="1"/>
  <c r="D507" i="1"/>
  <c r="E507" i="1" s="1"/>
  <c r="G507" i="1" s="1"/>
  <c r="L507" i="1"/>
  <c r="A508" i="1"/>
  <c r="Q507" i="1"/>
  <c r="M506" i="1"/>
  <c r="N506" i="1" s="1"/>
  <c r="P507" i="1"/>
  <c r="H508" i="1" l="1"/>
  <c r="J507" i="1"/>
  <c r="B503" i="1"/>
  <c r="K504" i="1"/>
  <c r="O504" i="1" s="1"/>
  <c r="C505" i="1"/>
  <c r="I508" i="1"/>
  <c r="D508" i="1"/>
  <c r="E508" i="1" s="1"/>
  <c r="G508" i="1" s="1"/>
  <c r="H509" i="1" s="1"/>
  <c r="L508" i="1"/>
  <c r="A509" i="1"/>
  <c r="Q508" i="1"/>
  <c r="P508" i="1"/>
  <c r="M507" i="1"/>
  <c r="N507" i="1" s="1"/>
  <c r="J508" i="1" l="1"/>
  <c r="B504" i="1"/>
  <c r="K505" i="1"/>
  <c r="O505" i="1" s="1"/>
  <c r="C506" i="1"/>
  <c r="D509" i="1"/>
  <c r="E509" i="1" s="1"/>
  <c r="G509" i="1" s="1"/>
  <c r="H510" i="1" s="1"/>
  <c r="L509" i="1"/>
  <c r="A510" i="1"/>
  <c r="Q509" i="1"/>
  <c r="M508" i="1"/>
  <c r="N508" i="1" s="1"/>
  <c r="P509" i="1"/>
  <c r="I509" i="1"/>
  <c r="J509" i="1" s="1"/>
  <c r="B505" i="1" l="1"/>
  <c r="K506" i="1"/>
  <c r="O506" i="1" s="1"/>
  <c r="C507" i="1"/>
  <c r="Q510" i="1"/>
  <c r="M509" i="1"/>
  <c r="N509" i="1" s="1"/>
  <c r="P510" i="1"/>
  <c r="I510" i="1"/>
  <c r="D510" i="1"/>
  <c r="E510" i="1" s="1"/>
  <c r="G510" i="1" s="1"/>
  <c r="L510" i="1"/>
  <c r="A511" i="1"/>
  <c r="H511" i="1" l="1"/>
  <c r="B506" i="1"/>
  <c r="K507" i="1"/>
  <c r="O507" i="1" s="1"/>
  <c r="C508" i="1"/>
  <c r="I511" i="1"/>
  <c r="D511" i="1"/>
  <c r="E511" i="1" s="1"/>
  <c r="G511" i="1" s="1"/>
  <c r="H512" i="1" s="1"/>
  <c r="L511" i="1"/>
  <c r="A512" i="1"/>
  <c r="J510" i="1"/>
  <c r="Q511" i="1"/>
  <c r="M510" i="1"/>
  <c r="N510" i="1" s="1"/>
  <c r="P511" i="1"/>
  <c r="B507" i="1" l="1"/>
  <c r="K508" i="1"/>
  <c r="O508" i="1" s="1"/>
  <c r="C509" i="1"/>
  <c r="P512" i="1"/>
  <c r="M511" i="1"/>
  <c r="N511" i="1" s="1"/>
  <c r="Q512" i="1"/>
  <c r="I512" i="1"/>
  <c r="D512" i="1"/>
  <c r="E512" i="1" s="1"/>
  <c r="G512" i="1" s="1"/>
  <c r="H513" i="1" s="1"/>
  <c r="L512" i="1"/>
  <c r="A513" i="1"/>
  <c r="J511" i="1"/>
  <c r="B508" i="1" l="1"/>
  <c r="K509" i="1"/>
  <c r="O509" i="1" s="1"/>
  <c r="C510" i="1"/>
  <c r="I513" i="1"/>
  <c r="J513" i="1" s="1"/>
  <c r="J512" i="1"/>
  <c r="Q513" i="1"/>
  <c r="P513" i="1"/>
  <c r="M512" i="1"/>
  <c r="N512" i="1" s="1"/>
  <c r="D513" i="1"/>
  <c r="L513" i="1"/>
  <c r="A514" i="1"/>
  <c r="B509" i="1" l="1"/>
  <c r="C511" i="1"/>
  <c r="K510" i="1"/>
  <c r="O510" i="1" s="1"/>
  <c r="D514" i="1"/>
  <c r="E514" i="1" s="1"/>
  <c r="G514" i="1" s="1"/>
  <c r="L514" i="1"/>
  <c r="A515" i="1"/>
  <c r="P514" i="1"/>
  <c r="M513" i="1"/>
  <c r="N513" i="1" s="1"/>
  <c r="Q514" i="1"/>
  <c r="E513" i="1"/>
  <c r="G513" i="1" s="1"/>
  <c r="I514" i="1"/>
  <c r="H514" i="1" l="1"/>
  <c r="J514" i="1" s="1"/>
  <c r="B510" i="1"/>
  <c r="H515" i="1"/>
  <c r="K511" i="1"/>
  <c r="O511" i="1" s="1"/>
  <c r="C512" i="1"/>
  <c r="I515" i="1"/>
  <c r="A516" i="1"/>
  <c r="D515" i="1"/>
  <c r="E515" i="1" s="1"/>
  <c r="G515" i="1" s="1"/>
  <c r="H516" i="1" s="1"/>
  <c r="L515" i="1"/>
  <c r="P515" i="1"/>
  <c r="M514" i="1"/>
  <c r="N514" i="1" s="1"/>
  <c r="Q515" i="1"/>
  <c r="B511" i="1" l="1"/>
  <c r="J515" i="1"/>
  <c r="C513" i="1"/>
  <c r="K512" i="1"/>
  <c r="O512" i="1" s="1"/>
  <c r="A517" i="1"/>
  <c r="D516" i="1"/>
  <c r="E516" i="1" s="1"/>
  <c r="G516" i="1" s="1"/>
  <c r="H517" i="1" s="1"/>
  <c r="L516" i="1"/>
  <c r="Q516" i="1"/>
  <c r="P516" i="1"/>
  <c r="M515" i="1"/>
  <c r="N515" i="1" s="1"/>
  <c r="I516" i="1"/>
  <c r="J516" i="1" s="1"/>
  <c r="B512" i="1" l="1"/>
  <c r="K513" i="1"/>
  <c r="O513" i="1" s="1"/>
  <c r="C514" i="1"/>
  <c r="I517" i="1"/>
  <c r="J517" i="1" s="1"/>
  <c r="D517" i="1"/>
  <c r="E517" i="1" s="1"/>
  <c r="G517" i="1" s="1"/>
  <c r="H518" i="1" s="1"/>
  <c r="L517" i="1"/>
  <c r="A518" i="1"/>
  <c r="Q517" i="1"/>
  <c r="P517" i="1"/>
  <c r="M516" i="1"/>
  <c r="N516" i="1" s="1"/>
  <c r="I518" i="1" l="1"/>
  <c r="J518" i="1" s="1"/>
  <c r="B513" i="1"/>
  <c r="K514" i="1"/>
  <c r="O514" i="1" s="1"/>
  <c r="C515" i="1"/>
  <c r="D518" i="1"/>
  <c r="E518" i="1" s="1"/>
  <c r="G518" i="1" s="1"/>
  <c r="A519" i="1"/>
  <c r="L518" i="1"/>
  <c r="Q518" i="1"/>
  <c r="P518" i="1"/>
  <c r="M517" i="1"/>
  <c r="N517" i="1" s="1"/>
  <c r="I519" i="1" l="1"/>
  <c r="H519" i="1"/>
  <c r="J519" i="1" s="1"/>
  <c r="B514" i="1"/>
  <c r="K515" i="1"/>
  <c r="O515" i="1" s="1"/>
  <c r="C516" i="1"/>
  <c r="D519" i="1"/>
  <c r="E519" i="1" s="1"/>
  <c r="G519" i="1" s="1"/>
  <c r="H520" i="1" s="1"/>
  <c r="L519" i="1"/>
  <c r="I520" i="1" s="1"/>
  <c r="A520" i="1"/>
  <c r="Q519" i="1"/>
  <c r="M518" i="1"/>
  <c r="N518" i="1" s="1"/>
  <c r="P519" i="1"/>
  <c r="B515" i="1" l="1"/>
  <c r="K516" i="1"/>
  <c r="O516" i="1" s="1"/>
  <c r="C517" i="1"/>
  <c r="J520" i="1"/>
  <c r="D520" i="1"/>
  <c r="E520" i="1" s="1"/>
  <c r="G520" i="1" s="1"/>
  <c r="L520" i="1"/>
  <c r="A521" i="1"/>
  <c r="Q520" i="1"/>
  <c r="P520" i="1"/>
  <c r="M519" i="1"/>
  <c r="N519" i="1" s="1"/>
  <c r="H521" i="1" l="1"/>
  <c r="B516" i="1"/>
  <c r="K517" i="1"/>
  <c r="O517" i="1" s="1"/>
  <c r="C518" i="1"/>
  <c r="D521" i="1"/>
  <c r="E521" i="1" s="1"/>
  <c r="G521" i="1" s="1"/>
  <c r="H522" i="1" s="1"/>
  <c r="A522" i="1"/>
  <c r="L521" i="1"/>
  <c r="Q521" i="1"/>
  <c r="P521" i="1"/>
  <c r="M520" i="1"/>
  <c r="N520" i="1" s="1"/>
  <c r="I521" i="1"/>
  <c r="J521" i="1" l="1"/>
  <c r="B517" i="1"/>
  <c r="K518" i="1"/>
  <c r="O518" i="1" s="1"/>
  <c r="C519" i="1"/>
  <c r="P522" i="1"/>
  <c r="Q522" i="1"/>
  <c r="M521" i="1"/>
  <c r="N521" i="1" s="1"/>
  <c r="I522" i="1"/>
  <c r="J522" i="1" s="1"/>
  <c r="D522" i="1"/>
  <c r="E522" i="1" s="1"/>
  <c r="G522" i="1" s="1"/>
  <c r="L522" i="1"/>
  <c r="A523" i="1"/>
  <c r="H523" i="1" l="1"/>
  <c r="B518" i="1"/>
  <c r="K519" i="1"/>
  <c r="O519" i="1" s="1"/>
  <c r="C520" i="1"/>
  <c r="A524" i="1"/>
  <c r="D523" i="1"/>
  <c r="E523" i="1" s="1"/>
  <c r="G523" i="1" s="1"/>
  <c r="H524" i="1" s="1"/>
  <c r="L523" i="1"/>
  <c r="I523" i="1"/>
  <c r="Q523" i="1"/>
  <c r="M522" i="1"/>
  <c r="N522" i="1" s="1"/>
  <c r="P523" i="1"/>
  <c r="J523" i="1" l="1"/>
  <c r="B519" i="1"/>
  <c r="K520" i="1"/>
  <c r="O520" i="1" s="1"/>
  <c r="C521" i="1"/>
  <c r="I524" i="1"/>
  <c r="J524" i="1" s="1"/>
  <c r="D524" i="1"/>
  <c r="E524" i="1" s="1"/>
  <c r="G524" i="1" s="1"/>
  <c r="L524" i="1"/>
  <c r="A525" i="1"/>
  <c r="Q524" i="1"/>
  <c r="P524" i="1"/>
  <c r="M523" i="1"/>
  <c r="N523" i="1" s="1"/>
  <c r="H525" i="1" l="1"/>
  <c r="B520" i="1"/>
  <c r="K521" i="1"/>
  <c r="O521" i="1" s="1"/>
  <c r="C522" i="1"/>
  <c r="D525" i="1"/>
  <c r="E525" i="1" s="1"/>
  <c r="G525" i="1" s="1"/>
  <c r="A526" i="1"/>
  <c r="L525" i="1"/>
  <c r="I525" i="1"/>
  <c r="Q525" i="1"/>
  <c r="P525" i="1"/>
  <c r="M524" i="1"/>
  <c r="N524" i="1" s="1"/>
  <c r="J525" i="1" l="1"/>
  <c r="H526" i="1"/>
  <c r="B521" i="1"/>
  <c r="K522" i="1"/>
  <c r="O522" i="1" s="1"/>
  <c r="C523" i="1"/>
  <c r="I526" i="1"/>
  <c r="Q526" i="1"/>
  <c r="P526" i="1"/>
  <c r="M525" i="1"/>
  <c r="N525" i="1" s="1"/>
  <c r="D526" i="1"/>
  <c r="E526" i="1" s="1"/>
  <c r="G526" i="1" s="1"/>
  <c r="L526" i="1"/>
  <c r="A527" i="1"/>
  <c r="H527" i="1" l="1"/>
  <c r="B522" i="1"/>
  <c r="K523" i="1"/>
  <c r="O523" i="1" s="1"/>
  <c r="C524" i="1"/>
  <c r="D527" i="1"/>
  <c r="E527" i="1" s="1"/>
  <c r="G527" i="1" s="1"/>
  <c r="H528" i="1" s="1"/>
  <c r="L527" i="1"/>
  <c r="A528" i="1"/>
  <c r="I527" i="1"/>
  <c r="J526" i="1"/>
  <c r="P527" i="1"/>
  <c r="Q527" i="1"/>
  <c r="M526" i="1"/>
  <c r="N526" i="1" s="1"/>
  <c r="B523" i="1" l="1"/>
  <c r="K524" i="1"/>
  <c r="O524" i="1" s="1"/>
  <c r="C525" i="1"/>
  <c r="I528" i="1"/>
  <c r="J528" i="1" s="1"/>
  <c r="J527" i="1"/>
  <c r="D528" i="1"/>
  <c r="E528" i="1" s="1"/>
  <c r="G528" i="1" s="1"/>
  <c r="L528" i="1"/>
  <c r="A529" i="1"/>
  <c r="P528" i="1"/>
  <c r="Q528" i="1"/>
  <c r="M527" i="1"/>
  <c r="N527" i="1" s="1"/>
  <c r="H529" i="1" l="1"/>
  <c r="B524" i="1"/>
  <c r="K525" i="1"/>
  <c r="O525" i="1" s="1"/>
  <c r="C526" i="1"/>
  <c r="D529" i="1"/>
  <c r="E529" i="1" s="1"/>
  <c r="G529" i="1" s="1"/>
  <c r="L529" i="1"/>
  <c r="A530" i="1"/>
  <c r="P529" i="1"/>
  <c r="Q529" i="1"/>
  <c r="M528" i="1"/>
  <c r="N528" i="1" s="1"/>
  <c r="I529" i="1"/>
  <c r="J529" i="1" l="1"/>
  <c r="H530" i="1"/>
  <c r="B525" i="1"/>
  <c r="C527" i="1"/>
  <c r="K526" i="1"/>
  <c r="O526" i="1" s="1"/>
  <c r="P530" i="1"/>
  <c r="Q530" i="1"/>
  <c r="M529" i="1"/>
  <c r="N529" i="1" s="1"/>
  <c r="I530" i="1"/>
  <c r="A531" i="1"/>
  <c r="D530" i="1"/>
  <c r="E530" i="1" s="1"/>
  <c r="G530" i="1" s="1"/>
  <c r="H531" i="1" s="1"/>
  <c r="L530" i="1"/>
  <c r="J530" i="1" l="1"/>
  <c r="B526" i="1"/>
  <c r="C528" i="1"/>
  <c r="K527" i="1"/>
  <c r="O527" i="1" s="1"/>
  <c r="A532" i="1"/>
  <c r="D531" i="1"/>
  <c r="E531" i="1" s="1"/>
  <c r="G531" i="1" s="1"/>
  <c r="H532" i="1" s="1"/>
  <c r="L531" i="1"/>
  <c r="I531" i="1"/>
  <c r="J531" i="1" s="1"/>
  <c r="Q531" i="1"/>
  <c r="M530" i="1"/>
  <c r="N530" i="1" s="1"/>
  <c r="P531" i="1"/>
  <c r="B527" i="1" l="1"/>
  <c r="K528" i="1"/>
  <c r="O528" i="1" s="1"/>
  <c r="C529" i="1"/>
  <c r="I532" i="1"/>
  <c r="J532" i="1" s="1"/>
  <c r="A533" i="1"/>
  <c r="D532" i="1"/>
  <c r="E532" i="1" s="1"/>
  <c r="G532" i="1" s="1"/>
  <c r="L532" i="1"/>
  <c r="P532" i="1"/>
  <c r="Q532" i="1"/>
  <c r="M531" i="1"/>
  <c r="N531" i="1" s="1"/>
  <c r="H533" i="1" l="1"/>
  <c r="B528" i="1"/>
  <c r="K529" i="1"/>
  <c r="O529" i="1" s="1"/>
  <c r="C530" i="1"/>
  <c r="D533" i="1"/>
  <c r="E533" i="1" s="1"/>
  <c r="G533" i="1" s="1"/>
  <c r="A534" i="1"/>
  <c r="L533" i="1"/>
  <c r="Q533" i="1"/>
  <c r="M532" i="1"/>
  <c r="N532" i="1" s="1"/>
  <c r="P533" i="1"/>
  <c r="I533" i="1"/>
  <c r="J533" i="1" l="1"/>
  <c r="H534" i="1"/>
  <c r="B529" i="1"/>
  <c r="K530" i="1"/>
  <c r="O530" i="1" s="1"/>
  <c r="C531" i="1"/>
  <c r="P534" i="1"/>
  <c r="M533" i="1"/>
  <c r="N533" i="1" s="1"/>
  <c r="Q534" i="1"/>
  <c r="I534" i="1"/>
  <c r="A535" i="1"/>
  <c r="D534" i="1"/>
  <c r="E534" i="1" s="1"/>
  <c r="G534" i="1" s="1"/>
  <c r="L534" i="1"/>
  <c r="J534" i="1" l="1"/>
  <c r="H535" i="1"/>
  <c r="B530" i="1"/>
  <c r="K531" i="1"/>
  <c r="O531" i="1" s="1"/>
  <c r="C532" i="1"/>
  <c r="A536" i="1"/>
  <c r="D535" i="1"/>
  <c r="E535" i="1" s="1"/>
  <c r="G535" i="1" s="1"/>
  <c r="H536" i="1" s="1"/>
  <c r="L535" i="1"/>
  <c r="Q535" i="1"/>
  <c r="M534" i="1"/>
  <c r="N534" i="1" s="1"/>
  <c r="P535" i="1"/>
  <c r="I535" i="1"/>
  <c r="B531" i="1" l="1"/>
  <c r="K532" i="1"/>
  <c r="O532" i="1" s="1"/>
  <c r="C533" i="1"/>
  <c r="I536" i="1"/>
  <c r="J536" i="1" s="1"/>
  <c r="J535" i="1"/>
  <c r="A537" i="1"/>
  <c r="D536" i="1"/>
  <c r="E536" i="1" s="1"/>
  <c r="G536" i="1" s="1"/>
  <c r="L536" i="1"/>
  <c r="P536" i="1"/>
  <c r="M535" i="1"/>
  <c r="N535" i="1" s="1"/>
  <c r="Q536" i="1"/>
  <c r="H537" i="1" l="1"/>
  <c r="B532" i="1"/>
  <c r="K533" i="1"/>
  <c r="O533" i="1" s="1"/>
  <c r="C534" i="1"/>
  <c r="I537" i="1"/>
  <c r="D537" i="1"/>
  <c r="E537" i="1" s="1"/>
  <c r="G537" i="1" s="1"/>
  <c r="H538" i="1" s="1"/>
  <c r="A538" i="1"/>
  <c r="L537" i="1"/>
  <c r="Q537" i="1"/>
  <c r="M536" i="1"/>
  <c r="N536" i="1" s="1"/>
  <c r="P537" i="1"/>
  <c r="J537" i="1" l="1"/>
  <c r="B533" i="1"/>
  <c r="I538" i="1"/>
  <c r="J538" i="1" s="1"/>
  <c r="K534" i="1"/>
  <c r="O534" i="1" s="1"/>
  <c r="C535" i="1"/>
  <c r="P538" i="1"/>
  <c r="Q538" i="1"/>
  <c r="M537" i="1"/>
  <c r="N537" i="1" s="1"/>
  <c r="A539" i="1"/>
  <c r="D538" i="1"/>
  <c r="E538" i="1" s="1"/>
  <c r="G538" i="1" s="1"/>
  <c r="L538" i="1"/>
  <c r="H539" i="1" l="1"/>
  <c r="B534" i="1"/>
  <c r="C536" i="1"/>
  <c r="K535" i="1"/>
  <c r="O535" i="1" s="1"/>
  <c r="D539" i="1"/>
  <c r="E539" i="1" s="1"/>
  <c r="G539" i="1" s="1"/>
  <c r="H540" i="1" s="1"/>
  <c r="L539" i="1"/>
  <c r="A540" i="1"/>
  <c r="Q539" i="1"/>
  <c r="P539" i="1"/>
  <c r="M538" i="1"/>
  <c r="N538" i="1" s="1"/>
  <c r="I539" i="1"/>
  <c r="B535" i="1" l="1"/>
  <c r="K536" i="1"/>
  <c r="O536" i="1" s="1"/>
  <c r="C537" i="1"/>
  <c r="I540" i="1"/>
  <c r="J540" i="1" s="1"/>
  <c r="J539" i="1"/>
  <c r="A541" i="1"/>
  <c r="D540" i="1"/>
  <c r="E540" i="1" s="1"/>
  <c r="G540" i="1" s="1"/>
  <c r="H541" i="1" s="1"/>
  <c r="L540" i="1"/>
  <c r="P540" i="1"/>
  <c r="Q540" i="1"/>
  <c r="M539" i="1"/>
  <c r="N539" i="1" s="1"/>
  <c r="B536" i="1" l="1"/>
  <c r="K537" i="1"/>
  <c r="O537" i="1" s="1"/>
  <c r="C538" i="1"/>
  <c r="Q541" i="1"/>
  <c r="P541" i="1"/>
  <c r="M540" i="1"/>
  <c r="N540" i="1" s="1"/>
  <c r="I541" i="1"/>
  <c r="J541" i="1" s="1"/>
  <c r="D541" i="1"/>
  <c r="E541" i="1" s="1"/>
  <c r="G541" i="1" s="1"/>
  <c r="H542" i="1" s="1"/>
  <c r="L541" i="1"/>
  <c r="A542" i="1"/>
  <c r="B537" i="1" l="1"/>
  <c r="K538" i="1"/>
  <c r="O538" i="1" s="1"/>
  <c r="C539" i="1"/>
  <c r="I542" i="1"/>
  <c r="A543" i="1"/>
  <c r="D542" i="1"/>
  <c r="E542" i="1" s="1"/>
  <c r="G542" i="1" s="1"/>
  <c r="H543" i="1" s="1"/>
  <c r="L542" i="1"/>
  <c r="P542" i="1"/>
  <c r="Q542" i="1"/>
  <c r="M541" i="1"/>
  <c r="N541" i="1" s="1"/>
  <c r="B538" i="1" l="1"/>
  <c r="C540" i="1"/>
  <c r="K539" i="1"/>
  <c r="O539" i="1" s="1"/>
  <c r="Q543" i="1"/>
  <c r="P543" i="1"/>
  <c r="M542" i="1"/>
  <c r="N542" i="1" s="1"/>
  <c r="I543" i="1"/>
  <c r="J543" i="1" s="1"/>
  <c r="J542" i="1"/>
  <c r="D543" i="1"/>
  <c r="E543" i="1" s="1"/>
  <c r="G543" i="1" s="1"/>
  <c r="H544" i="1" s="1"/>
  <c r="L543" i="1"/>
  <c r="A544" i="1"/>
  <c r="B539" i="1" l="1"/>
  <c r="K540" i="1"/>
  <c r="O540" i="1" s="1"/>
  <c r="C541" i="1"/>
  <c r="D544" i="1"/>
  <c r="E544" i="1" s="1"/>
  <c r="G544" i="1" s="1"/>
  <c r="L544" i="1"/>
  <c r="A545" i="1"/>
  <c r="I544" i="1"/>
  <c r="J544" i="1" s="1"/>
  <c r="P544" i="1"/>
  <c r="Q544" i="1"/>
  <c r="M543" i="1"/>
  <c r="N543" i="1" s="1"/>
  <c r="H545" i="1" l="1"/>
  <c r="B540" i="1"/>
  <c r="K541" i="1"/>
  <c r="O541" i="1" s="1"/>
  <c r="C542" i="1"/>
  <c r="D545" i="1"/>
  <c r="E545" i="1" s="1"/>
  <c r="G545" i="1" s="1"/>
  <c r="H546" i="1" s="1"/>
  <c r="L545" i="1"/>
  <c r="A546" i="1"/>
  <c r="P545" i="1"/>
  <c r="Q545" i="1"/>
  <c r="M544" i="1"/>
  <c r="N544" i="1" s="1"/>
  <c r="I545" i="1"/>
  <c r="B541" i="1" l="1"/>
  <c r="K542" i="1"/>
  <c r="O542" i="1" s="1"/>
  <c r="C543" i="1"/>
  <c r="I546" i="1"/>
  <c r="J546" i="1" s="1"/>
  <c r="J545" i="1"/>
  <c r="A547" i="1"/>
  <c r="D546" i="1"/>
  <c r="E546" i="1" s="1"/>
  <c r="G546" i="1" s="1"/>
  <c r="L546" i="1"/>
  <c r="P546" i="1"/>
  <c r="Q546" i="1"/>
  <c r="M545" i="1"/>
  <c r="N545" i="1" s="1"/>
  <c r="H547" i="1" l="1"/>
  <c r="B542" i="1"/>
  <c r="K543" i="1"/>
  <c r="O543" i="1" s="1"/>
  <c r="C544" i="1"/>
  <c r="Q547" i="1"/>
  <c r="M546" i="1"/>
  <c r="N546" i="1" s="1"/>
  <c r="P547" i="1"/>
  <c r="I547" i="1"/>
  <c r="A548" i="1"/>
  <c r="D547" i="1"/>
  <c r="E547" i="1" s="1"/>
  <c r="G547" i="1" s="1"/>
  <c r="H548" i="1" s="1"/>
  <c r="L547" i="1"/>
  <c r="J547" i="1" l="1"/>
  <c r="B543" i="1"/>
  <c r="K544" i="1"/>
  <c r="O544" i="1" s="1"/>
  <c r="C545" i="1"/>
  <c r="D548" i="1"/>
  <c r="E548" i="1" s="1"/>
  <c r="G548" i="1" s="1"/>
  <c r="H549" i="1" s="1"/>
  <c r="L548" i="1"/>
  <c r="A549" i="1"/>
  <c r="I548" i="1"/>
  <c r="J548" i="1" s="1"/>
  <c r="P548" i="1"/>
  <c r="Q548" i="1"/>
  <c r="M547" i="1"/>
  <c r="N547" i="1" s="1"/>
  <c r="B544" i="1" l="1"/>
  <c r="C546" i="1"/>
  <c r="K545" i="1"/>
  <c r="O545" i="1" s="1"/>
  <c r="Q549" i="1"/>
  <c r="P549" i="1"/>
  <c r="M548" i="1"/>
  <c r="N548" i="1" s="1"/>
  <c r="I549" i="1"/>
  <c r="A550" i="1"/>
  <c r="D549" i="1"/>
  <c r="E549" i="1" s="1"/>
  <c r="G549" i="1" s="1"/>
  <c r="L549" i="1"/>
  <c r="H550" i="1" l="1"/>
  <c r="B545" i="1"/>
  <c r="K546" i="1"/>
  <c r="O546" i="1" s="1"/>
  <c r="C547" i="1"/>
  <c r="A551" i="1"/>
  <c r="D550" i="1"/>
  <c r="E550" i="1" s="1"/>
  <c r="G550" i="1" s="1"/>
  <c r="L550" i="1"/>
  <c r="P550" i="1"/>
  <c r="M549" i="1"/>
  <c r="N549" i="1" s="1"/>
  <c r="Q550" i="1"/>
  <c r="I550" i="1"/>
  <c r="J549" i="1"/>
  <c r="H551" i="1" l="1"/>
  <c r="B546" i="1"/>
  <c r="K547" i="1"/>
  <c r="O547" i="1" s="1"/>
  <c r="C548" i="1"/>
  <c r="I551" i="1"/>
  <c r="A552" i="1"/>
  <c r="D551" i="1"/>
  <c r="E551" i="1" s="1"/>
  <c r="G551" i="1" s="1"/>
  <c r="H552" i="1" s="1"/>
  <c r="L551" i="1"/>
  <c r="J550" i="1"/>
  <c r="Q551" i="1"/>
  <c r="P551" i="1"/>
  <c r="M550" i="1"/>
  <c r="N550" i="1" s="1"/>
  <c r="J551" i="1" l="1"/>
  <c r="B547" i="1"/>
  <c r="K548" i="1"/>
  <c r="O548" i="1" s="1"/>
  <c r="C549" i="1"/>
  <c r="I552" i="1"/>
  <c r="J552" i="1" s="1"/>
  <c r="D552" i="1"/>
  <c r="E552" i="1" s="1"/>
  <c r="G552" i="1" s="1"/>
  <c r="H553" i="1" s="1"/>
  <c r="L552" i="1"/>
  <c r="A553" i="1"/>
  <c r="P552" i="1"/>
  <c r="Q552" i="1"/>
  <c r="M551" i="1"/>
  <c r="N551" i="1" s="1"/>
  <c r="B548" i="1" l="1"/>
  <c r="I553" i="1"/>
  <c r="J553" i="1" s="1"/>
  <c r="C550" i="1"/>
  <c r="K549" i="1"/>
  <c r="O549" i="1" s="1"/>
  <c r="D553" i="1"/>
  <c r="E553" i="1" s="1"/>
  <c r="G553" i="1" s="1"/>
  <c r="L553" i="1"/>
  <c r="A554" i="1"/>
  <c r="Q553" i="1"/>
  <c r="P553" i="1"/>
  <c r="M552" i="1"/>
  <c r="N552" i="1" s="1"/>
  <c r="I554" i="1" l="1"/>
  <c r="H554" i="1"/>
  <c r="B549" i="1"/>
  <c r="C551" i="1"/>
  <c r="K550" i="1"/>
  <c r="O550" i="1" s="1"/>
  <c r="A555" i="1"/>
  <c r="D554" i="1"/>
  <c r="E554" i="1" s="1"/>
  <c r="G554" i="1" s="1"/>
  <c r="H555" i="1" s="1"/>
  <c r="L554" i="1"/>
  <c r="P554" i="1"/>
  <c r="Q554" i="1"/>
  <c r="M553" i="1"/>
  <c r="N553" i="1" s="1"/>
  <c r="J554" i="1" l="1"/>
  <c r="B550" i="1"/>
  <c r="K551" i="1"/>
  <c r="O551" i="1" s="1"/>
  <c r="C552" i="1"/>
  <c r="Q555" i="1"/>
  <c r="M554" i="1"/>
  <c r="N554" i="1" s="1"/>
  <c r="P555" i="1"/>
  <c r="I555" i="1"/>
  <c r="D555" i="1"/>
  <c r="E555" i="1" s="1"/>
  <c r="G555" i="1" s="1"/>
  <c r="H556" i="1" s="1"/>
  <c r="L555" i="1"/>
  <c r="A556" i="1"/>
  <c r="B551" i="1" l="1"/>
  <c r="K552" i="1"/>
  <c r="O552" i="1" s="1"/>
  <c r="C553" i="1"/>
  <c r="A557" i="1"/>
  <c r="D556" i="1"/>
  <c r="E556" i="1" s="1"/>
  <c r="G556" i="1" s="1"/>
  <c r="H557" i="1" s="1"/>
  <c r="L556" i="1"/>
  <c r="I556" i="1"/>
  <c r="J556" i="1" s="1"/>
  <c r="P556" i="1"/>
  <c r="Q556" i="1"/>
  <c r="M555" i="1"/>
  <c r="N555" i="1" s="1"/>
  <c r="J555" i="1"/>
  <c r="B552" i="1" l="1"/>
  <c r="K553" i="1"/>
  <c r="O553" i="1" s="1"/>
  <c r="C554" i="1"/>
  <c r="Q557" i="1"/>
  <c r="P557" i="1"/>
  <c r="M556" i="1"/>
  <c r="N556" i="1" s="1"/>
  <c r="I557" i="1"/>
  <c r="J557" i="1" s="1"/>
  <c r="D557" i="1"/>
  <c r="E557" i="1" s="1"/>
  <c r="G557" i="1" s="1"/>
  <c r="H558" i="1" s="1"/>
  <c r="L557" i="1"/>
  <c r="A558" i="1"/>
  <c r="B553" i="1" l="1"/>
  <c r="K554" i="1"/>
  <c r="O554" i="1" s="1"/>
  <c r="C555" i="1"/>
  <c r="P558" i="1"/>
  <c r="Q558" i="1"/>
  <c r="M557" i="1"/>
  <c r="N557" i="1" s="1"/>
  <c r="A559" i="1"/>
  <c r="D558" i="1"/>
  <c r="E558" i="1" s="1"/>
  <c r="G558" i="1" s="1"/>
  <c r="L558" i="1"/>
  <c r="I558" i="1"/>
  <c r="J558" i="1" s="1"/>
  <c r="H559" i="1" l="1"/>
  <c r="B554" i="1"/>
  <c r="K555" i="1"/>
  <c r="O555" i="1" s="1"/>
  <c r="C556" i="1"/>
  <c r="P559" i="1"/>
  <c r="Q559" i="1"/>
  <c r="M558" i="1"/>
  <c r="N558" i="1" s="1"/>
  <c r="I559" i="1"/>
  <c r="D559" i="1"/>
  <c r="E559" i="1" s="1"/>
  <c r="G559" i="1" s="1"/>
  <c r="L559" i="1"/>
  <c r="A560" i="1"/>
  <c r="H560" i="1" l="1"/>
  <c r="B555" i="1"/>
  <c r="K556" i="1"/>
  <c r="O556" i="1" s="1"/>
  <c r="C557" i="1"/>
  <c r="Q560" i="1"/>
  <c r="P560" i="1"/>
  <c r="M559" i="1"/>
  <c r="N559" i="1" s="1"/>
  <c r="A561" i="1"/>
  <c r="D560" i="1"/>
  <c r="E560" i="1" s="1"/>
  <c r="G560" i="1" s="1"/>
  <c r="L560" i="1"/>
  <c r="I560" i="1"/>
  <c r="J559" i="1"/>
  <c r="H561" i="1" l="1"/>
  <c r="B556" i="1"/>
  <c r="K557" i="1"/>
  <c r="O557" i="1" s="1"/>
  <c r="C558" i="1"/>
  <c r="I561" i="1"/>
  <c r="D561" i="1"/>
  <c r="E561" i="1" s="1"/>
  <c r="G561" i="1" s="1"/>
  <c r="L561" i="1"/>
  <c r="A562" i="1"/>
  <c r="J560" i="1"/>
  <c r="P561" i="1"/>
  <c r="M560" i="1"/>
  <c r="N560" i="1" s="1"/>
  <c r="Q561" i="1"/>
  <c r="J561" i="1" l="1"/>
  <c r="H562" i="1"/>
  <c r="B557" i="1"/>
  <c r="K558" i="1"/>
  <c r="O558" i="1" s="1"/>
  <c r="C559" i="1"/>
  <c r="I562" i="1"/>
  <c r="D562" i="1"/>
  <c r="E562" i="1" s="1"/>
  <c r="G562" i="1" s="1"/>
  <c r="H563" i="1" s="1"/>
  <c r="L562" i="1"/>
  <c r="A563" i="1"/>
  <c r="P562" i="1"/>
  <c r="Q562" i="1"/>
  <c r="M561" i="1"/>
  <c r="N561" i="1" s="1"/>
  <c r="J562" i="1" l="1"/>
  <c r="B558" i="1"/>
  <c r="K559" i="1"/>
  <c r="O559" i="1" s="1"/>
  <c r="C560" i="1"/>
  <c r="D563" i="1"/>
  <c r="E563" i="1" s="1"/>
  <c r="G563" i="1" s="1"/>
  <c r="L563" i="1"/>
  <c r="A564" i="1"/>
  <c r="Q563" i="1"/>
  <c r="M562" i="1"/>
  <c r="N562" i="1" s="1"/>
  <c r="P563" i="1"/>
  <c r="I563" i="1"/>
  <c r="J563" i="1" s="1"/>
  <c r="H564" i="1" l="1"/>
  <c r="B559" i="1"/>
  <c r="K560" i="1"/>
  <c r="O560" i="1" s="1"/>
  <c r="C561" i="1"/>
  <c r="Q564" i="1"/>
  <c r="P564" i="1"/>
  <c r="M563" i="1"/>
  <c r="N563" i="1" s="1"/>
  <c r="I564" i="1"/>
  <c r="D564" i="1"/>
  <c r="E564" i="1" s="1"/>
  <c r="G564" i="1" s="1"/>
  <c r="L564" i="1"/>
  <c r="A565" i="1"/>
  <c r="H565" i="1" l="1"/>
  <c r="B560" i="1"/>
  <c r="K561" i="1"/>
  <c r="O561" i="1" s="1"/>
  <c r="C562" i="1"/>
  <c r="I565" i="1"/>
  <c r="J564" i="1"/>
  <c r="Q565" i="1"/>
  <c r="P565" i="1"/>
  <c r="M564" i="1"/>
  <c r="N564" i="1" s="1"/>
  <c r="D565" i="1"/>
  <c r="E565" i="1" s="1"/>
  <c r="G565" i="1" s="1"/>
  <c r="H566" i="1" s="1"/>
  <c r="L565" i="1"/>
  <c r="A566" i="1"/>
  <c r="B561" i="1" l="1"/>
  <c r="K562" i="1"/>
  <c r="O562" i="1" s="1"/>
  <c r="C563" i="1"/>
  <c r="Q566" i="1"/>
  <c r="P566" i="1"/>
  <c r="M565" i="1"/>
  <c r="N565" i="1" s="1"/>
  <c r="I566" i="1"/>
  <c r="J566" i="1" s="1"/>
  <c r="D566" i="1"/>
  <c r="E566" i="1" s="1"/>
  <c r="G566" i="1" s="1"/>
  <c r="H567" i="1" s="1"/>
  <c r="L566" i="1"/>
  <c r="A567" i="1"/>
  <c r="J565" i="1"/>
  <c r="B562" i="1" l="1"/>
  <c r="K563" i="1"/>
  <c r="O563" i="1" s="1"/>
  <c r="C564" i="1"/>
  <c r="Q567" i="1"/>
  <c r="P567" i="1"/>
  <c r="M566" i="1"/>
  <c r="N566" i="1" s="1"/>
  <c r="D567" i="1"/>
  <c r="E567" i="1" s="1"/>
  <c r="G567" i="1" s="1"/>
  <c r="L567" i="1"/>
  <c r="A568" i="1"/>
  <c r="I567" i="1"/>
  <c r="J567" i="1" s="1"/>
  <c r="H568" i="1" l="1"/>
  <c r="B563" i="1"/>
  <c r="K564" i="1"/>
  <c r="O564" i="1" s="1"/>
  <c r="C565" i="1"/>
  <c r="P568" i="1"/>
  <c r="M567" i="1"/>
  <c r="N567" i="1" s="1"/>
  <c r="Q568" i="1"/>
  <c r="D568" i="1"/>
  <c r="E568" i="1" s="1"/>
  <c r="G568" i="1" s="1"/>
  <c r="L568" i="1"/>
  <c r="A569" i="1"/>
  <c r="I568" i="1"/>
  <c r="J568" i="1" l="1"/>
  <c r="H569" i="1"/>
  <c r="B564" i="1"/>
  <c r="K565" i="1"/>
  <c r="O565" i="1" s="1"/>
  <c r="C566" i="1"/>
  <c r="A570" i="1"/>
  <c r="D569" i="1"/>
  <c r="E569" i="1" s="1"/>
  <c r="G569" i="1" s="1"/>
  <c r="H570" i="1" s="1"/>
  <c r="L569" i="1"/>
  <c r="P569" i="1"/>
  <c r="Q569" i="1"/>
  <c r="M568" i="1"/>
  <c r="N568" i="1" s="1"/>
  <c r="I569" i="1"/>
  <c r="B565" i="1" l="1"/>
  <c r="K566" i="1"/>
  <c r="O566" i="1" s="1"/>
  <c r="C567" i="1"/>
  <c r="I570" i="1"/>
  <c r="J570" i="1" s="1"/>
  <c r="J569" i="1"/>
  <c r="D570" i="1"/>
  <c r="E570" i="1" s="1"/>
  <c r="G570" i="1" s="1"/>
  <c r="H571" i="1" s="1"/>
  <c r="L570" i="1"/>
  <c r="A571" i="1"/>
  <c r="Q570" i="1"/>
  <c r="M569" i="1"/>
  <c r="N569" i="1" s="1"/>
  <c r="P570" i="1"/>
  <c r="B566" i="1" l="1"/>
  <c r="K567" i="1"/>
  <c r="O567" i="1" s="1"/>
  <c r="C568" i="1"/>
  <c r="Q571" i="1"/>
  <c r="M570" i="1"/>
  <c r="N570" i="1" s="1"/>
  <c r="P571" i="1"/>
  <c r="I571" i="1"/>
  <c r="D571" i="1"/>
  <c r="E571" i="1" s="1"/>
  <c r="G571" i="1" s="1"/>
  <c r="L571" i="1"/>
  <c r="A572" i="1"/>
  <c r="H572" i="1" l="1"/>
  <c r="B567" i="1"/>
  <c r="K568" i="1"/>
  <c r="O568" i="1" s="1"/>
  <c r="C569" i="1"/>
  <c r="D572" i="1"/>
  <c r="E572" i="1" s="1"/>
  <c r="G572" i="1" s="1"/>
  <c r="A573" i="1"/>
  <c r="L572" i="1"/>
  <c r="I572" i="1"/>
  <c r="Q572" i="1"/>
  <c r="M571" i="1"/>
  <c r="N571" i="1" s="1"/>
  <c r="P572" i="1"/>
  <c r="J571" i="1"/>
  <c r="J572" i="1" l="1"/>
  <c r="H573" i="1"/>
  <c r="B568" i="1"/>
  <c r="C570" i="1"/>
  <c r="K569" i="1"/>
  <c r="O569" i="1" s="1"/>
  <c r="Q573" i="1"/>
  <c r="M572" i="1"/>
  <c r="N572" i="1" s="1"/>
  <c r="P573" i="1"/>
  <c r="I573" i="1"/>
  <c r="A574" i="1"/>
  <c r="D573" i="1"/>
  <c r="E573" i="1" s="1"/>
  <c r="G573" i="1" s="1"/>
  <c r="L573" i="1"/>
  <c r="H574" i="1" l="1"/>
  <c r="B569" i="1"/>
  <c r="K570" i="1"/>
  <c r="O570" i="1" s="1"/>
  <c r="C571" i="1"/>
  <c r="I574" i="1"/>
  <c r="J573" i="1"/>
  <c r="P574" i="1"/>
  <c r="M573" i="1"/>
  <c r="N573" i="1" s="1"/>
  <c r="Q574" i="1"/>
  <c r="D574" i="1"/>
  <c r="E574" i="1" s="1"/>
  <c r="G574" i="1" s="1"/>
  <c r="H575" i="1" s="1"/>
  <c r="L574" i="1"/>
  <c r="A575" i="1"/>
  <c r="B570" i="1" l="1"/>
  <c r="K571" i="1"/>
  <c r="O571" i="1" s="1"/>
  <c r="C572" i="1"/>
  <c r="Q575" i="1"/>
  <c r="M574" i="1"/>
  <c r="N574" i="1" s="1"/>
  <c r="P575" i="1"/>
  <c r="I575" i="1"/>
  <c r="J575" i="1" s="1"/>
  <c r="J574" i="1"/>
  <c r="A576" i="1"/>
  <c r="D575" i="1"/>
  <c r="E575" i="1" s="1"/>
  <c r="G575" i="1" s="1"/>
  <c r="H576" i="1" s="1"/>
  <c r="L575" i="1"/>
  <c r="B571" i="1" l="1"/>
  <c r="K572" i="1"/>
  <c r="O572" i="1" s="1"/>
  <c r="C573" i="1"/>
  <c r="A577" i="1"/>
  <c r="D576" i="1"/>
  <c r="E576" i="1" s="1"/>
  <c r="G576" i="1" s="1"/>
  <c r="H577" i="1" s="1"/>
  <c r="L576" i="1"/>
  <c r="I576" i="1"/>
  <c r="Q576" i="1"/>
  <c r="P576" i="1"/>
  <c r="M575" i="1"/>
  <c r="N575" i="1" s="1"/>
  <c r="B572" i="1" l="1"/>
  <c r="C574" i="1"/>
  <c r="K573" i="1"/>
  <c r="O573" i="1" s="1"/>
  <c r="I577" i="1"/>
  <c r="J577" i="1" s="1"/>
  <c r="D577" i="1"/>
  <c r="E577" i="1" s="1"/>
  <c r="G577" i="1" s="1"/>
  <c r="L577" i="1"/>
  <c r="A578" i="1"/>
  <c r="Q577" i="1"/>
  <c r="P577" i="1"/>
  <c r="M576" i="1"/>
  <c r="N576" i="1" s="1"/>
  <c r="J576" i="1"/>
  <c r="H578" i="1" l="1"/>
  <c r="B573" i="1"/>
  <c r="K574" i="1"/>
  <c r="O574" i="1" s="1"/>
  <c r="C575" i="1"/>
  <c r="A579" i="1"/>
  <c r="D578" i="1"/>
  <c r="E578" i="1" s="1"/>
  <c r="G578" i="1" s="1"/>
  <c r="H579" i="1" s="1"/>
  <c r="L578" i="1"/>
  <c r="I578" i="1"/>
  <c r="P578" i="1"/>
  <c r="M577" i="1"/>
  <c r="N577" i="1" s="1"/>
  <c r="Q578" i="1"/>
  <c r="B574" i="1" l="1"/>
  <c r="K575" i="1"/>
  <c r="O575" i="1" s="1"/>
  <c r="C576" i="1"/>
  <c r="I579" i="1"/>
  <c r="D579" i="1"/>
  <c r="E579" i="1" s="1"/>
  <c r="G579" i="1" s="1"/>
  <c r="L579" i="1"/>
  <c r="A580" i="1"/>
  <c r="J578" i="1"/>
  <c r="Q579" i="1"/>
  <c r="P579" i="1"/>
  <c r="M578" i="1"/>
  <c r="N578" i="1" s="1"/>
  <c r="H580" i="1" l="1"/>
  <c r="B575" i="1"/>
  <c r="C577" i="1"/>
  <c r="K576" i="1"/>
  <c r="O576" i="1" s="1"/>
  <c r="A581" i="1"/>
  <c r="D580" i="1"/>
  <c r="E580" i="1" s="1"/>
  <c r="G580" i="1" s="1"/>
  <c r="L580" i="1"/>
  <c r="I580" i="1"/>
  <c r="Q580" i="1"/>
  <c r="P580" i="1"/>
  <c r="M579" i="1"/>
  <c r="N579" i="1" s="1"/>
  <c r="J579" i="1"/>
  <c r="J580" i="1" l="1"/>
  <c r="H581" i="1"/>
  <c r="B576" i="1"/>
  <c r="K577" i="1"/>
  <c r="O577" i="1" s="1"/>
  <c r="C578" i="1"/>
  <c r="Q581" i="1"/>
  <c r="M580" i="1"/>
  <c r="N580" i="1" s="1"/>
  <c r="P581" i="1"/>
  <c r="I581" i="1"/>
  <c r="A582" i="1"/>
  <c r="D581" i="1"/>
  <c r="E581" i="1" s="1"/>
  <c r="G581" i="1" s="1"/>
  <c r="L581" i="1"/>
  <c r="J581" i="1" l="1"/>
  <c r="H582" i="1"/>
  <c r="B577" i="1"/>
  <c r="C579" i="1"/>
  <c r="K578" i="1"/>
  <c r="O578" i="1" s="1"/>
  <c r="A583" i="1"/>
  <c r="D582" i="1"/>
  <c r="E582" i="1" s="1"/>
  <c r="G582" i="1" s="1"/>
  <c r="L582" i="1"/>
  <c r="Q582" i="1"/>
  <c r="P582" i="1"/>
  <c r="M581" i="1"/>
  <c r="N581" i="1" s="1"/>
  <c r="I582" i="1"/>
  <c r="H583" i="1" l="1"/>
  <c r="J582" i="1"/>
  <c r="B578" i="1"/>
  <c r="K579" i="1"/>
  <c r="O579" i="1" s="1"/>
  <c r="C580" i="1"/>
  <c r="I583" i="1"/>
  <c r="D583" i="1"/>
  <c r="E583" i="1" s="1"/>
  <c r="G583" i="1" s="1"/>
  <c r="L583" i="1"/>
  <c r="A584" i="1"/>
  <c r="P583" i="1"/>
  <c r="M582" i="1"/>
  <c r="N582" i="1" s="1"/>
  <c r="Q583" i="1"/>
  <c r="H584" i="1" l="1"/>
  <c r="B579" i="1"/>
  <c r="K580" i="1"/>
  <c r="O580" i="1" s="1"/>
  <c r="C581" i="1"/>
  <c r="A585" i="1"/>
  <c r="D584" i="1"/>
  <c r="E584" i="1" s="1"/>
  <c r="G584" i="1" s="1"/>
  <c r="L584" i="1"/>
  <c r="I584" i="1"/>
  <c r="Q584" i="1"/>
  <c r="P584" i="1"/>
  <c r="M583" i="1"/>
  <c r="N583" i="1" s="1"/>
  <c r="J583" i="1"/>
  <c r="J584" i="1" l="1"/>
  <c r="H585" i="1"/>
  <c r="B580" i="1"/>
  <c r="K581" i="1"/>
  <c r="O581" i="1" s="1"/>
  <c r="C582" i="1"/>
  <c r="I585" i="1"/>
  <c r="D585" i="1"/>
  <c r="E585" i="1" s="1"/>
  <c r="G585" i="1" s="1"/>
  <c r="L585" i="1"/>
  <c r="A586" i="1"/>
  <c r="Q585" i="1"/>
  <c r="P585" i="1"/>
  <c r="M584" i="1"/>
  <c r="N584" i="1" s="1"/>
  <c r="H586" i="1" l="1"/>
  <c r="B581" i="1"/>
  <c r="K582" i="1"/>
  <c r="O582" i="1" s="1"/>
  <c r="C583" i="1"/>
  <c r="D586" i="1"/>
  <c r="E586" i="1" s="1"/>
  <c r="G586" i="1" s="1"/>
  <c r="L586" i="1"/>
  <c r="A587" i="1"/>
  <c r="I586" i="1"/>
  <c r="Q586" i="1"/>
  <c r="P586" i="1"/>
  <c r="M585" i="1"/>
  <c r="N585" i="1" s="1"/>
  <c r="J585" i="1"/>
  <c r="H587" i="1" l="1"/>
  <c r="J586" i="1"/>
  <c r="B582" i="1"/>
  <c r="K583" i="1"/>
  <c r="O583" i="1" s="1"/>
  <c r="C584" i="1"/>
  <c r="I587" i="1"/>
  <c r="D587" i="1"/>
  <c r="E587" i="1" s="1"/>
  <c r="G587" i="1" s="1"/>
  <c r="L587" i="1"/>
  <c r="A588" i="1"/>
  <c r="P587" i="1"/>
  <c r="M586" i="1"/>
  <c r="N586" i="1" s="1"/>
  <c r="Q587" i="1"/>
  <c r="H588" i="1" l="1"/>
  <c r="J587" i="1"/>
  <c r="B583" i="1"/>
  <c r="I588" i="1"/>
  <c r="K584" i="1"/>
  <c r="O584" i="1" s="1"/>
  <c r="C585" i="1"/>
  <c r="A589" i="1"/>
  <c r="D588" i="1"/>
  <c r="E588" i="1" s="1"/>
  <c r="G588" i="1" s="1"/>
  <c r="L588" i="1"/>
  <c r="Q588" i="1"/>
  <c r="P588" i="1"/>
  <c r="M587" i="1"/>
  <c r="N587" i="1" s="1"/>
  <c r="J588" i="1" l="1"/>
  <c r="H589" i="1"/>
  <c r="B584" i="1"/>
  <c r="K585" i="1"/>
  <c r="O585" i="1" s="1"/>
  <c r="C586" i="1"/>
  <c r="Q589" i="1"/>
  <c r="M588" i="1"/>
  <c r="N588" i="1" s="1"/>
  <c r="P589" i="1"/>
  <c r="D589" i="1"/>
  <c r="E589" i="1" s="1"/>
  <c r="G589" i="1" s="1"/>
  <c r="L589" i="1"/>
  <c r="A590" i="1"/>
  <c r="I589" i="1"/>
  <c r="H590" i="1" l="1"/>
  <c r="J589" i="1"/>
  <c r="B585" i="1"/>
  <c r="K586" i="1"/>
  <c r="O586" i="1" s="1"/>
  <c r="C587" i="1"/>
  <c r="Q590" i="1"/>
  <c r="P590" i="1"/>
  <c r="M589" i="1"/>
  <c r="N589" i="1" s="1"/>
  <c r="I590" i="1"/>
  <c r="D590" i="1"/>
  <c r="E590" i="1" s="1"/>
  <c r="G590" i="1" s="1"/>
  <c r="H591" i="1" s="1"/>
  <c r="L590" i="1"/>
  <c r="A591" i="1"/>
  <c r="B586" i="1" l="1"/>
  <c r="K587" i="1"/>
  <c r="O587" i="1" s="1"/>
  <c r="C588" i="1"/>
  <c r="D591" i="1"/>
  <c r="E591" i="1" s="1"/>
  <c r="G591" i="1" s="1"/>
  <c r="H592" i="1" s="1"/>
  <c r="L591" i="1"/>
  <c r="A592" i="1"/>
  <c r="I591" i="1"/>
  <c r="J591" i="1" s="1"/>
  <c r="Q591" i="1"/>
  <c r="P591" i="1"/>
  <c r="M590" i="1"/>
  <c r="N590" i="1" s="1"/>
  <c r="J590" i="1"/>
  <c r="B587" i="1" l="1"/>
  <c r="K588" i="1"/>
  <c r="O588" i="1" s="1"/>
  <c r="C589" i="1"/>
  <c r="I592" i="1"/>
  <c r="J592" i="1" s="1"/>
  <c r="A593" i="1"/>
  <c r="D592" i="1"/>
  <c r="E592" i="1" s="1"/>
  <c r="G592" i="1" s="1"/>
  <c r="H593" i="1" s="1"/>
  <c r="L592" i="1"/>
  <c r="P592" i="1"/>
  <c r="M591" i="1"/>
  <c r="N591" i="1" s="1"/>
  <c r="Q592" i="1"/>
  <c r="B588" i="1" l="1"/>
  <c r="K589" i="1"/>
  <c r="O589" i="1" s="1"/>
  <c r="C590" i="1"/>
  <c r="Q593" i="1"/>
  <c r="P593" i="1"/>
  <c r="M592" i="1"/>
  <c r="N592" i="1" s="1"/>
  <c r="I593" i="1"/>
  <c r="D593" i="1"/>
  <c r="E593" i="1" s="1"/>
  <c r="G593" i="1" s="1"/>
  <c r="H594" i="1" s="1"/>
  <c r="A594" i="1"/>
  <c r="L593" i="1"/>
  <c r="B589" i="1" l="1"/>
  <c r="K590" i="1"/>
  <c r="O590" i="1" s="1"/>
  <c r="C591" i="1"/>
  <c r="I594" i="1"/>
  <c r="Q594" i="1"/>
  <c r="P594" i="1"/>
  <c r="M593" i="1"/>
  <c r="N593" i="1" s="1"/>
  <c r="D594" i="1"/>
  <c r="E594" i="1" s="1"/>
  <c r="G594" i="1" s="1"/>
  <c r="L594" i="1"/>
  <c r="A595" i="1"/>
  <c r="J593" i="1"/>
  <c r="H595" i="1" l="1"/>
  <c r="B590" i="1"/>
  <c r="K591" i="1"/>
  <c r="O591" i="1" s="1"/>
  <c r="C592" i="1"/>
  <c r="Q595" i="1"/>
  <c r="M594" i="1"/>
  <c r="N594" i="1" s="1"/>
  <c r="P595" i="1"/>
  <c r="I595" i="1"/>
  <c r="J594" i="1"/>
  <c r="A596" i="1"/>
  <c r="D595" i="1"/>
  <c r="E595" i="1" s="1"/>
  <c r="G595" i="1" s="1"/>
  <c r="L595" i="1"/>
  <c r="H596" i="1" l="1"/>
  <c r="J595" i="1"/>
  <c r="B591" i="1"/>
  <c r="K592" i="1"/>
  <c r="O592" i="1" s="1"/>
  <c r="C593" i="1"/>
  <c r="Q596" i="1"/>
  <c r="P596" i="1"/>
  <c r="M595" i="1"/>
  <c r="N595" i="1" s="1"/>
  <c r="I596" i="1"/>
  <c r="D596" i="1"/>
  <c r="E596" i="1" s="1"/>
  <c r="G596" i="1" s="1"/>
  <c r="L596" i="1"/>
  <c r="A597" i="1"/>
  <c r="H597" i="1" l="1"/>
  <c r="B592" i="1"/>
  <c r="K593" i="1"/>
  <c r="O593" i="1" s="1"/>
  <c r="C594" i="1"/>
  <c r="P597" i="1"/>
  <c r="Q597" i="1"/>
  <c r="M596" i="1"/>
  <c r="N596" i="1" s="1"/>
  <c r="I597" i="1"/>
  <c r="J596" i="1"/>
  <c r="A598" i="1"/>
  <c r="D597" i="1"/>
  <c r="E597" i="1" s="1"/>
  <c r="G597" i="1" s="1"/>
  <c r="L597" i="1"/>
  <c r="H598" i="1" l="1"/>
  <c r="B593" i="1"/>
  <c r="C595" i="1"/>
  <c r="K594" i="1"/>
  <c r="O594" i="1" s="1"/>
  <c r="I598" i="1"/>
  <c r="D598" i="1"/>
  <c r="E598" i="1" s="1"/>
  <c r="G598" i="1" s="1"/>
  <c r="L598" i="1"/>
  <c r="A599" i="1"/>
  <c r="Q598" i="1"/>
  <c r="P598" i="1"/>
  <c r="M597" i="1"/>
  <c r="N597" i="1" s="1"/>
  <c r="J597" i="1"/>
  <c r="H599" i="1" l="1"/>
  <c r="J598" i="1"/>
  <c r="B594" i="1"/>
  <c r="K595" i="1"/>
  <c r="O595" i="1" s="1"/>
  <c r="C596" i="1"/>
  <c r="A600" i="1"/>
  <c r="D599" i="1"/>
  <c r="E599" i="1" s="1"/>
  <c r="G599" i="1" s="1"/>
  <c r="L599" i="1"/>
  <c r="P599" i="1"/>
  <c r="Q599" i="1"/>
  <c r="M598" i="1"/>
  <c r="N598" i="1" s="1"/>
  <c r="I599" i="1"/>
  <c r="H600" i="1" l="1"/>
  <c r="B595" i="1"/>
  <c r="K596" i="1"/>
  <c r="O596" i="1" s="1"/>
  <c r="C597" i="1"/>
  <c r="I600" i="1"/>
  <c r="A601" i="1"/>
  <c r="D600" i="1"/>
  <c r="E600" i="1" s="1"/>
  <c r="G600" i="1" s="1"/>
  <c r="L600" i="1"/>
  <c r="J599" i="1"/>
  <c r="Q600" i="1"/>
  <c r="M599" i="1"/>
  <c r="N599" i="1" s="1"/>
  <c r="P600" i="1"/>
  <c r="J600" i="1" l="1"/>
  <c r="H601" i="1"/>
  <c r="B596" i="1"/>
  <c r="K597" i="1"/>
  <c r="O597" i="1" s="1"/>
  <c r="C598" i="1"/>
  <c r="P601" i="1"/>
  <c r="Q601" i="1"/>
  <c r="M600" i="1"/>
  <c r="N600" i="1" s="1"/>
  <c r="I601" i="1"/>
  <c r="A602" i="1"/>
  <c r="D601" i="1"/>
  <c r="E601" i="1" s="1"/>
  <c r="G601" i="1" s="1"/>
  <c r="L601" i="1"/>
  <c r="H602" i="1" l="1"/>
  <c r="J601" i="1"/>
  <c r="B597" i="1"/>
  <c r="K598" i="1"/>
  <c r="O598" i="1" s="1"/>
  <c r="C599" i="1"/>
  <c r="A603" i="1"/>
  <c r="D602" i="1"/>
  <c r="E602" i="1" s="1"/>
  <c r="G602" i="1" s="1"/>
  <c r="L602" i="1"/>
  <c r="P602" i="1"/>
  <c r="Q602" i="1"/>
  <c r="M601" i="1"/>
  <c r="N601" i="1" s="1"/>
  <c r="I602" i="1"/>
  <c r="H603" i="1" l="1"/>
  <c r="B598" i="1"/>
  <c r="C600" i="1"/>
  <c r="K599" i="1"/>
  <c r="O599" i="1" s="1"/>
  <c r="I603" i="1"/>
  <c r="D603" i="1"/>
  <c r="E603" i="1" s="1"/>
  <c r="G603" i="1" s="1"/>
  <c r="L603" i="1"/>
  <c r="A604" i="1"/>
  <c r="Q603" i="1"/>
  <c r="P603" i="1"/>
  <c r="M602" i="1"/>
  <c r="N602" i="1" s="1"/>
  <c r="J602" i="1"/>
  <c r="H604" i="1" l="1"/>
  <c r="J603" i="1"/>
  <c r="B599" i="1"/>
  <c r="K600" i="1"/>
  <c r="O600" i="1" s="1"/>
  <c r="C601" i="1"/>
  <c r="Q604" i="1"/>
  <c r="M603" i="1"/>
  <c r="N603" i="1" s="1"/>
  <c r="P604" i="1"/>
  <c r="D604" i="1"/>
  <c r="E604" i="1" s="1"/>
  <c r="G604" i="1" s="1"/>
  <c r="A605" i="1"/>
  <c r="L604" i="1"/>
  <c r="I604" i="1"/>
  <c r="H605" i="1" l="1"/>
  <c r="B600" i="1"/>
  <c r="K601" i="1"/>
  <c r="O601" i="1" s="1"/>
  <c r="C602" i="1"/>
  <c r="I605" i="1"/>
  <c r="J604" i="1"/>
  <c r="Q605" i="1"/>
  <c r="P605" i="1"/>
  <c r="M604" i="1"/>
  <c r="N604" i="1" s="1"/>
  <c r="D605" i="1"/>
  <c r="E605" i="1" s="1"/>
  <c r="G605" i="1" s="1"/>
  <c r="L605" i="1"/>
  <c r="A606" i="1"/>
  <c r="J605" i="1" l="1"/>
  <c r="H606" i="1"/>
  <c r="B601" i="1"/>
  <c r="C603" i="1"/>
  <c r="K602" i="1"/>
  <c r="O602" i="1" s="1"/>
  <c r="A607" i="1"/>
  <c r="D606" i="1"/>
  <c r="E606" i="1" s="1"/>
  <c r="G606" i="1" s="1"/>
  <c r="H607" i="1" s="1"/>
  <c r="L606" i="1"/>
  <c r="I606" i="1"/>
  <c r="P606" i="1"/>
  <c r="Q606" i="1"/>
  <c r="M605" i="1"/>
  <c r="N605" i="1" s="1"/>
  <c r="B602" i="1" l="1"/>
  <c r="K603" i="1"/>
  <c r="O603" i="1" s="1"/>
  <c r="C604" i="1"/>
  <c r="I607" i="1"/>
  <c r="J607" i="1" s="1"/>
  <c r="A608" i="1"/>
  <c r="D607" i="1"/>
  <c r="E607" i="1" s="1"/>
  <c r="G607" i="1" s="1"/>
  <c r="L607" i="1"/>
  <c r="J606" i="1"/>
  <c r="M606" i="1"/>
  <c r="N606" i="1" s="1"/>
  <c r="Q607" i="1"/>
  <c r="P607" i="1"/>
  <c r="H608" i="1" l="1"/>
  <c r="B603" i="1"/>
  <c r="C605" i="1"/>
  <c r="K604" i="1"/>
  <c r="O604" i="1" s="1"/>
  <c r="A609" i="1"/>
  <c r="D608" i="1"/>
  <c r="E608" i="1" s="1"/>
  <c r="G608" i="1" s="1"/>
  <c r="H609" i="1" s="1"/>
  <c r="L608" i="1"/>
  <c r="M607" i="1"/>
  <c r="N607" i="1" s="1"/>
  <c r="P608" i="1"/>
  <c r="Q608" i="1"/>
  <c r="I608" i="1"/>
  <c r="B604" i="1" l="1"/>
  <c r="K605" i="1"/>
  <c r="O605" i="1" s="1"/>
  <c r="C606" i="1"/>
  <c r="I609" i="1"/>
  <c r="J609" i="1" s="1"/>
  <c r="A610" i="1"/>
  <c r="D609" i="1"/>
  <c r="E609" i="1" s="1"/>
  <c r="G609" i="1" s="1"/>
  <c r="L609" i="1"/>
  <c r="J608" i="1"/>
  <c r="M608" i="1"/>
  <c r="N608" i="1" s="1"/>
  <c r="Q609" i="1"/>
  <c r="P609" i="1"/>
  <c r="H610" i="1" l="1"/>
  <c r="B605" i="1"/>
  <c r="C607" i="1"/>
  <c r="K606" i="1"/>
  <c r="O606" i="1" s="1"/>
  <c r="A611" i="1"/>
  <c r="D610" i="1"/>
  <c r="E610" i="1" s="1"/>
  <c r="G610" i="1" s="1"/>
  <c r="H611" i="1" s="1"/>
  <c r="L610" i="1"/>
  <c r="M609" i="1"/>
  <c r="N609" i="1" s="1"/>
  <c r="Q610" i="1"/>
  <c r="P610" i="1"/>
  <c r="I610" i="1"/>
  <c r="B606" i="1" l="1"/>
  <c r="K607" i="1"/>
  <c r="O607" i="1" s="1"/>
  <c r="C608" i="1"/>
  <c r="M610" i="1"/>
  <c r="N610" i="1" s="1"/>
  <c r="P611" i="1"/>
  <c r="Q611" i="1"/>
  <c r="I611" i="1"/>
  <c r="J611" i="1" s="1"/>
  <c r="J610" i="1"/>
  <c r="D611" i="1"/>
  <c r="E611" i="1" s="1"/>
  <c r="G611" i="1" s="1"/>
  <c r="L611" i="1"/>
  <c r="A612" i="1"/>
  <c r="H612" i="1" l="1"/>
  <c r="B607" i="1"/>
  <c r="K608" i="1"/>
  <c r="O608" i="1" s="1"/>
  <c r="C609" i="1"/>
  <c r="A613" i="1"/>
  <c r="D612" i="1"/>
  <c r="E612" i="1" s="1"/>
  <c r="G612" i="1" s="1"/>
  <c r="L612" i="1"/>
  <c r="M611" i="1"/>
  <c r="N611" i="1" s="1"/>
  <c r="Q612" i="1"/>
  <c r="P612" i="1"/>
  <c r="I612" i="1"/>
  <c r="H613" i="1" l="1"/>
  <c r="B608" i="1"/>
  <c r="K609" i="1"/>
  <c r="O609" i="1" s="1"/>
  <c r="C610" i="1"/>
  <c r="I613" i="1"/>
  <c r="J612" i="1"/>
  <c r="D613" i="1"/>
  <c r="E613" i="1" s="1"/>
  <c r="G613" i="1" s="1"/>
  <c r="L613" i="1"/>
  <c r="A614" i="1"/>
  <c r="M612" i="1"/>
  <c r="N612" i="1" s="1"/>
  <c r="P613" i="1"/>
  <c r="Q613" i="1"/>
  <c r="H614" i="1" l="1"/>
  <c r="J613" i="1"/>
  <c r="B609" i="1"/>
  <c r="K610" i="1"/>
  <c r="O610" i="1" s="1"/>
  <c r="C611" i="1"/>
  <c r="I614" i="1"/>
  <c r="A615" i="1"/>
  <c r="D614" i="1"/>
  <c r="E614" i="1" s="1"/>
  <c r="G614" i="1" s="1"/>
  <c r="L614" i="1"/>
  <c r="M613" i="1"/>
  <c r="N613" i="1" s="1"/>
  <c r="Q614" i="1"/>
  <c r="P614" i="1"/>
  <c r="H615" i="1" l="1"/>
  <c r="J614" i="1"/>
  <c r="B610" i="1"/>
  <c r="I615" i="1"/>
  <c r="K611" i="1"/>
  <c r="O611" i="1" s="1"/>
  <c r="C612" i="1"/>
  <c r="D615" i="1"/>
  <c r="E615" i="1" s="1"/>
  <c r="G615" i="1" s="1"/>
  <c r="A616" i="1"/>
  <c r="L615" i="1"/>
  <c r="M614" i="1"/>
  <c r="N614" i="1" s="1"/>
  <c r="Q615" i="1"/>
  <c r="P615" i="1"/>
  <c r="J615" i="1" l="1"/>
  <c r="H616" i="1"/>
  <c r="I616" i="1"/>
  <c r="B611" i="1"/>
  <c r="C613" i="1"/>
  <c r="K612" i="1"/>
  <c r="O612" i="1" s="1"/>
  <c r="M615" i="1"/>
  <c r="N615" i="1" s="1"/>
  <c r="Q616" i="1"/>
  <c r="P616" i="1"/>
  <c r="A617" i="1"/>
  <c r="D616" i="1"/>
  <c r="E616" i="1" s="1"/>
  <c r="G616" i="1" s="1"/>
  <c r="L616" i="1"/>
  <c r="H617" i="1" l="1"/>
  <c r="J616" i="1"/>
  <c r="B612" i="1"/>
  <c r="K613" i="1"/>
  <c r="O613" i="1" s="1"/>
  <c r="C614" i="1"/>
  <c r="M616" i="1"/>
  <c r="N616" i="1" s="1"/>
  <c r="Q617" i="1"/>
  <c r="P617" i="1"/>
  <c r="A618" i="1"/>
  <c r="D617" i="1"/>
  <c r="E617" i="1" s="1"/>
  <c r="G617" i="1" s="1"/>
  <c r="L617" i="1"/>
  <c r="I617" i="1"/>
  <c r="H618" i="1" l="1"/>
  <c r="J617" i="1"/>
  <c r="B613" i="1"/>
  <c r="K614" i="1"/>
  <c r="O614" i="1" s="1"/>
  <c r="C615" i="1"/>
  <c r="M617" i="1"/>
  <c r="N617" i="1" s="1"/>
  <c r="Q618" i="1"/>
  <c r="P618" i="1"/>
  <c r="I618" i="1"/>
  <c r="A619" i="1"/>
  <c r="D618" i="1"/>
  <c r="E618" i="1" s="1"/>
  <c r="G618" i="1" s="1"/>
  <c r="L618" i="1"/>
  <c r="H619" i="1" l="1"/>
  <c r="J618" i="1"/>
  <c r="B614" i="1"/>
  <c r="K615" i="1"/>
  <c r="O615" i="1" s="1"/>
  <c r="C616" i="1"/>
  <c r="D619" i="1"/>
  <c r="E619" i="1" s="1"/>
  <c r="G619" i="1" s="1"/>
  <c r="L619" i="1"/>
  <c r="A620" i="1"/>
  <c r="M618" i="1"/>
  <c r="N618" i="1" s="1"/>
  <c r="P619" i="1"/>
  <c r="Q619" i="1"/>
  <c r="I619" i="1"/>
  <c r="J619" i="1" l="1"/>
  <c r="H620" i="1"/>
  <c r="B615" i="1"/>
  <c r="K616" i="1"/>
  <c r="O616" i="1" s="1"/>
  <c r="C617" i="1"/>
  <c r="I620" i="1"/>
  <c r="A621" i="1"/>
  <c r="D620" i="1"/>
  <c r="E620" i="1" s="1"/>
  <c r="G620" i="1" s="1"/>
  <c r="H621" i="1" s="1"/>
  <c r="L620" i="1"/>
  <c r="M619" i="1"/>
  <c r="N619" i="1" s="1"/>
  <c r="Q620" i="1"/>
  <c r="P620" i="1"/>
  <c r="J620" i="1" l="1"/>
  <c r="B616" i="1"/>
  <c r="K617" i="1"/>
  <c r="O617" i="1" s="1"/>
  <c r="C618" i="1"/>
  <c r="A622" i="1"/>
  <c r="D621" i="1"/>
  <c r="E621" i="1" s="1"/>
  <c r="G621" i="1" s="1"/>
  <c r="H622" i="1" s="1"/>
  <c r="L621" i="1"/>
  <c r="M620" i="1"/>
  <c r="N620" i="1" s="1"/>
  <c r="P621" i="1"/>
  <c r="Q621" i="1"/>
  <c r="I621" i="1"/>
  <c r="J621" i="1" s="1"/>
  <c r="B617" i="1" l="1"/>
  <c r="K618" i="1"/>
  <c r="O618" i="1" s="1"/>
  <c r="C619" i="1"/>
  <c r="I622" i="1"/>
  <c r="J622" i="1" s="1"/>
  <c r="A623" i="1"/>
  <c r="D622" i="1"/>
  <c r="E622" i="1" s="1"/>
  <c r="G622" i="1" s="1"/>
  <c r="L622" i="1"/>
  <c r="M621" i="1"/>
  <c r="N621" i="1" s="1"/>
  <c r="Q622" i="1"/>
  <c r="P622" i="1"/>
  <c r="H623" i="1" l="1"/>
  <c r="B618" i="1"/>
  <c r="K619" i="1"/>
  <c r="O619" i="1" s="1"/>
  <c r="C620" i="1"/>
  <c r="D623" i="1"/>
  <c r="E623" i="1" s="1"/>
  <c r="G623" i="1" s="1"/>
  <c r="A624" i="1"/>
  <c r="L623" i="1"/>
  <c r="M622" i="1"/>
  <c r="N622" i="1" s="1"/>
  <c r="P623" i="1"/>
  <c r="Q623" i="1"/>
  <c r="I623" i="1"/>
  <c r="H624" i="1" l="1"/>
  <c r="B619" i="1"/>
  <c r="K620" i="1"/>
  <c r="O620" i="1" s="1"/>
  <c r="C621" i="1"/>
  <c r="I624" i="1"/>
  <c r="D624" i="1"/>
  <c r="E624" i="1" s="1"/>
  <c r="G624" i="1" s="1"/>
  <c r="H625" i="1" s="1"/>
  <c r="A625" i="1"/>
  <c r="L624" i="1"/>
  <c r="J623" i="1"/>
  <c r="M623" i="1"/>
  <c r="N623" i="1" s="1"/>
  <c r="Q624" i="1"/>
  <c r="P624" i="1"/>
  <c r="J624" i="1" l="1"/>
  <c r="B620" i="1"/>
  <c r="I625" i="1"/>
  <c r="J625" i="1" s="1"/>
  <c r="K621" i="1"/>
  <c r="O621" i="1" s="1"/>
  <c r="C622" i="1"/>
  <c r="A626" i="1"/>
  <c r="D625" i="1"/>
  <c r="E625" i="1" s="1"/>
  <c r="G625" i="1" s="1"/>
  <c r="L625" i="1"/>
  <c r="M624" i="1"/>
  <c r="N624" i="1" s="1"/>
  <c r="P625" i="1"/>
  <c r="Q625" i="1"/>
  <c r="H626" i="1" l="1"/>
  <c r="I626" i="1"/>
  <c r="B621" i="1"/>
  <c r="K622" i="1"/>
  <c r="O622" i="1" s="1"/>
  <c r="C623" i="1"/>
  <c r="D626" i="1"/>
  <c r="E626" i="1" s="1"/>
  <c r="G626" i="1" s="1"/>
  <c r="A627" i="1"/>
  <c r="L626" i="1"/>
  <c r="M625" i="1"/>
  <c r="N625" i="1" s="1"/>
  <c r="Q626" i="1"/>
  <c r="P626" i="1"/>
  <c r="I627" i="1" l="1"/>
  <c r="J626" i="1"/>
  <c r="H627" i="1"/>
  <c r="J627" i="1" s="1"/>
  <c r="B622" i="1"/>
  <c r="C624" i="1"/>
  <c r="K623" i="1"/>
  <c r="O623" i="1" s="1"/>
  <c r="M626" i="1"/>
  <c r="N626" i="1" s="1"/>
  <c r="P627" i="1"/>
  <c r="Q627" i="1"/>
  <c r="A628" i="1"/>
  <c r="D627" i="1"/>
  <c r="E627" i="1" s="1"/>
  <c r="G627" i="1" s="1"/>
  <c r="H628" i="1" s="1"/>
  <c r="L627" i="1"/>
  <c r="B623" i="1" l="1"/>
  <c r="K624" i="1"/>
  <c r="O624" i="1" s="1"/>
  <c r="C625" i="1"/>
  <c r="D628" i="1"/>
  <c r="E628" i="1" s="1"/>
  <c r="G628" i="1" s="1"/>
  <c r="H629" i="1" s="1"/>
  <c r="L628" i="1"/>
  <c r="A629" i="1"/>
  <c r="M627" i="1"/>
  <c r="N627" i="1" s="1"/>
  <c r="Q628" i="1"/>
  <c r="P628" i="1"/>
  <c r="I628" i="1"/>
  <c r="B624" i="1" l="1"/>
  <c r="K625" i="1"/>
  <c r="O625" i="1" s="1"/>
  <c r="C626" i="1"/>
  <c r="I629" i="1"/>
  <c r="J629" i="1" s="1"/>
  <c r="J628" i="1"/>
  <c r="A630" i="1"/>
  <c r="D629" i="1"/>
  <c r="E629" i="1" s="1"/>
  <c r="G629" i="1" s="1"/>
  <c r="H630" i="1" s="1"/>
  <c r="L629" i="1"/>
  <c r="M628" i="1"/>
  <c r="N628" i="1" s="1"/>
  <c r="Q629" i="1"/>
  <c r="P629" i="1"/>
  <c r="B625" i="1" l="1"/>
  <c r="I630" i="1"/>
  <c r="J630" i="1" s="1"/>
  <c r="K626" i="1"/>
  <c r="O626" i="1" s="1"/>
  <c r="C627" i="1"/>
  <c r="A631" i="1"/>
  <c r="D630" i="1"/>
  <c r="E630" i="1" s="1"/>
  <c r="G630" i="1" s="1"/>
  <c r="L630" i="1"/>
  <c r="M629" i="1"/>
  <c r="N629" i="1" s="1"/>
  <c r="Q630" i="1"/>
  <c r="P630" i="1"/>
  <c r="H631" i="1" l="1"/>
  <c r="B626" i="1"/>
  <c r="K627" i="1"/>
  <c r="O627" i="1" s="1"/>
  <c r="C628" i="1"/>
  <c r="D631" i="1"/>
  <c r="E631" i="1" s="1"/>
  <c r="G631" i="1" s="1"/>
  <c r="L631" i="1"/>
  <c r="A632" i="1"/>
  <c r="M630" i="1"/>
  <c r="N630" i="1" s="1"/>
  <c r="P631" i="1"/>
  <c r="Q631" i="1"/>
  <c r="I631" i="1"/>
  <c r="H632" i="1" l="1"/>
  <c r="B627" i="1"/>
  <c r="C629" i="1"/>
  <c r="K628" i="1"/>
  <c r="O628" i="1" s="1"/>
  <c r="A633" i="1"/>
  <c r="D632" i="1"/>
  <c r="E632" i="1" s="1"/>
  <c r="G632" i="1" s="1"/>
  <c r="L632" i="1"/>
  <c r="M631" i="1"/>
  <c r="N631" i="1" s="1"/>
  <c r="Q632" i="1"/>
  <c r="P632" i="1"/>
  <c r="I632" i="1"/>
  <c r="J631" i="1"/>
  <c r="H633" i="1" l="1"/>
  <c r="B628" i="1"/>
  <c r="K629" i="1"/>
  <c r="O629" i="1" s="1"/>
  <c r="C630" i="1"/>
  <c r="I633" i="1"/>
  <c r="J632" i="1"/>
  <c r="A634" i="1"/>
  <c r="D633" i="1"/>
  <c r="E633" i="1" s="1"/>
  <c r="G633" i="1" s="1"/>
  <c r="H634" i="1" s="1"/>
  <c r="L633" i="1"/>
  <c r="M632" i="1"/>
  <c r="N632" i="1" s="1"/>
  <c r="Q633" i="1"/>
  <c r="P633" i="1"/>
  <c r="J633" i="1" l="1"/>
  <c r="B629" i="1"/>
  <c r="K630" i="1"/>
  <c r="O630" i="1" s="1"/>
  <c r="C631" i="1"/>
  <c r="M633" i="1"/>
  <c r="N633" i="1" s="1"/>
  <c r="Q634" i="1"/>
  <c r="P634" i="1"/>
  <c r="I634" i="1"/>
  <c r="A635" i="1"/>
  <c r="D634" i="1"/>
  <c r="E634" i="1" s="1"/>
  <c r="G634" i="1" s="1"/>
  <c r="L634" i="1"/>
  <c r="H635" i="1" l="1"/>
  <c r="B630" i="1"/>
  <c r="K631" i="1"/>
  <c r="O631" i="1" s="1"/>
  <c r="C632" i="1"/>
  <c r="A636" i="1"/>
  <c r="D635" i="1"/>
  <c r="E635" i="1" s="1"/>
  <c r="G635" i="1" s="1"/>
  <c r="L635" i="1"/>
  <c r="I635" i="1"/>
  <c r="M634" i="1"/>
  <c r="N634" i="1" s="1"/>
  <c r="Q635" i="1"/>
  <c r="P635" i="1"/>
  <c r="J634" i="1"/>
  <c r="J635" i="1" l="1"/>
  <c r="H636" i="1"/>
  <c r="B631" i="1"/>
  <c r="C633" i="1"/>
  <c r="K632" i="1"/>
  <c r="O632" i="1" s="1"/>
  <c r="I636" i="1"/>
  <c r="A637" i="1"/>
  <c r="D636" i="1"/>
  <c r="E636" i="1" s="1"/>
  <c r="G636" i="1" s="1"/>
  <c r="L636" i="1"/>
  <c r="M635" i="1"/>
  <c r="N635" i="1" s="1"/>
  <c r="Q636" i="1"/>
  <c r="P636" i="1"/>
  <c r="J636" i="1" l="1"/>
  <c r="H637" i="1"/>
  <c r="B632" i="1"/>
  <c r="K633" i="1"/>
  <c r="O633" i="1" s="1"/>
  <c r="C634" i="1"/>
  <c r="A638" i="1"/>
  <c r="D637" i="1"/>
  <c r="E637" i="1" s="1"/>
  <c r="G637" i="1" s="1"/>
  <c r="L637" i="1"/>
  <c r="M636" i="1"/>
  <c r="N636" i="1" s="1"/>
  <c r="Q637" i="1"/>
  <c r="P637" i="1"/>
  <c r="I637" i="1"/>
  <c r="H638" i="1" l="1"/>
  <c r="B633" i="1"/>
  <c r="K634" i="1"/>
  <c r="O634" i="1" s="1"/>
  <c r="C635" i="1"/>
  <c r="M637" i="1"/>
  <c r="N637" i="1" s="1"/>
  <c r="Q638" i="1"/>
  <c r="P638" i="1"/>
  <c r="I638" i="1"/>
  <c r="J637" i="1"/>
  <c r="D638" i="1"/>
  <c r="E638" i="1" s="1"/>
  <c r="G638" i="1" s="1"/>
  <c r="L638" i="1"/>
  <c r="A639" i="1"/>
  <c r="H639" i="1" l="1"/>
  <c r="B634" i="1"/>
  <c r="K635" i="1"/>
  <c r="O635" i="1" s="1"/>
  <c r="C636" i="1"/>
  <c r="A640" i="1"/>
  <c r="D639" i="1"/>
  <c r="E639" i="1" s="1"/>
  <c r="G639" i="1" s="1"/>
  <c r="H640" i="1" s="1"/>
  <c r="L639" i="1"/>
  <c r="M638" i="1"/>
  <c r="N638" i="1" s="1"/>
  <c r="P639" i="1"/>
  <c r="Q639" i="1"/>
  <c r="I639" i="1"/>
  <c r="J638" i="1"/>
  <c r="B635" i="1" l="1"/>
  <c r="K636" i="1"/>
  <c r="O636" i="1" s="1"/>
  <c r="C637" i="1"/>
  <c r="I640" i="1"/>
  <c r="M639" i="1"/>
  <c r="N639" i="1" s="1"/>
  <c r="Q640" i="1"/>
  <c r="P640" i="1"/>
  <c r="J639" i="1"/>
  <c r="A641" i="1"/>
  <c r="D640" i="1"/>
  <c r="E640" i="1" s="1"/>
  <c r="G640" i="1" s="1"/>
  <c r="L640" i="1"/>
  <c r="H641" i="1" l="1"/>
  <c r="B636" i="1"/>
  <c r="C638" i="1"/>
  <c r="K637" i="1"/>
  <c r="O637" i="1" s="1"/>
  <c r="A642" i="1"/>
  <c r="D641" i="1"/>
  <c r="E641" i="1" s="1"/>
  <c r="G641" i="1" s="1"/>
  <c r="H642" i="1" s="1"/>
  <c r="L641" i="1"/>
  <c r="I641" i="1"/>
  <c r="M640" i="1"/>
  <c r="N640" i="1" s="1"/>
  <c r="Q641" i="1"/>
  <c r="P641" i="1"/>
  <c r="J640" i="1"/>
  <c r="J641" i="1" l="1"/>
  <c r="B637" i="1"/>
  <c r="K638" i="1"/>
  <c r="O638" i="1" s="1"/>
  <c r="C639" i="1"/>
  <c r="I642" i="1"/>
  <c r="J642" i="1" s="1"/>
  <c r="D642" i="1"/>
  <c r="E642" i="1" s="1"/>
  <c r="G642" i="1" s="1"/>
  <c r="A643" i="1"/>
  <c r="L642" i="1"/>
  <c r="M641" i="1"/>
  <c r="N641" i="1" s="1"/>
  <c r="Q642" i="1"/>
  <c r="P642" i="1"/>
  <c r="H643" i="1" l="1"/>
  <c r="B638" i="1"/>
  <c r="K639" i="1"/>
  <c r="O639" i="1" s="1"/>
  <c r="C640" i="1"/>
  <c r="I643" i="1"/>
  <c r="M642" i="1"/>
  <c r="N642" i="1" s="1"/>
  <c r="Q643" i="1"/>
  <c r="P643" i="1"/>
  <c r="D643" i="1"/>
  <c r="E643" i="1" s="1"/>
  <c r="G643" i="1" s="1"/>
  <c r="A644" i="1"/>
  <c r="L643" i="1"/>
  <c r="H644" i="1" l="1"/>
  <c r="J643" i="1"/>
  <c r="B639" i="1"/>
  <c r="C641" i="1"/>
  <c r="K640" i="1"/>
  <c r="O640" i="1" s="1"/>
  <c r="M643" i="1"/>
  <c r="N643" i="1" s="1"/>
  <c r="Q644" i="1"/>
  <c r="P644" i="1"/>
  <c r="I644" i="1"/>
  <c r="D644" i="1"/>
  <c r="E644" i="1" s="1"/>
  <c r="G644" i="1" s="1"/>
  <c r="A645" i="1"/>
  <c r="L644" i="1"/>
  <c r="H645" i="1" l="1"/>
  <c r="J644" i="1"/>
  <c r="B640" i="1"/>
  <c r="K641" i="1"/>
  <c r="O641" i="1" s="1"/>
  <c r="C642" i="1"/>
  <c r="D645" i="1"/>
  <c r="E645" i="1" s="1"/>
  <c r="G645" i="1" s="1"/>
  <c r="A646" i="1"/>
  <c r="L645" i="1"/>
  <c r="M644" i="1"/>
  <c r="N644" i="1" s="1"/>
  <c r="Q645" i="1"/>
  <c r="P645" i="1"/>
  <c r="I645" i="1"/>
  <c r="J645" i="1" l="1"/>
  <c r="H646" i="1"/>
  <c r="B641" i="1"/>
  <c r="K642" i="1"/>
  <c r="O642" i="1" s="1"/>
  <c r="C643" i="1"/>
  <c r="M645" i="1"/>
  <c r="N645" i="1" s="1"/>
  <c r="P646" i="1"/>
  <c r="Q646" i="1"/>
  <c r="I646" i="1"/>
  <c r="A647" i="1"/>
  <c r="D646" i="1"/>
  <c r="E646" i="1" s="1"/>
  <c r="G646" i="1" s="1"/>
  <c r="H647" i="1" s="1"/>
  <c r="L646" i="1"/>
  <c r="B642" i="1" l="1"/>
  <c r="K643" i="1"/>
  <c r="O643" i="1" s="1"/>
  <c r="C644" i="1"/>
  <c r="M646" i="1"/>
  <c r="N646" i="1" s="1"/>
  <c r="Q647" i="1"/>
  <c r="P647" i="1"/>
  <c r="D647" i="1"/>
  <c r="E647" i="1" s="1"/>
  <c r="G647" i="1" s="1"/>
  <c r="H648" i="1" s="1"/>
  <c r="A648" i="1"/>
  <c r="L647" i="1"/>
  <c r="I647" i="1"/>
  <c r="J646" i="1"/>
  <c r="B643" i="1" l="1"/>
  <c r="K644" i="1"/>
  <c r="O644" i="1" s="1"/>
  <c r="C645" i="1"/>
  <c r="I648" i="1"/>
  <c r="J648" i="1" s="1"/>
  <c r="J647" i="1"/>
  <c r="A649" i="1"/>
  <c r="D648" i="1"/>
  <c r="E648" i="1" s="1"/>
  <c r="G648" i="1" s="1"/>
  <c r="H649" i="1" s="1"/>
  <c r="L648" i="1"/>
  <c r="M647" i="1"/>
  <c r="N647" i="1" s="1"/>
  <c r="Q648" i="1"/>
  <c r="P648" i="1"/>
  <c r="B644" i="1" l="1"/>
  <c r="K645" i="1"/>
  <c r="O645" i="1" s="1"/>
  <c r="C646" i="1"/>
  <c r="I649" i="1"/>
  <c r="J649" i="1" s="1"/>
  <c r="D649" i="1"/>
  <c r="E649" i="1" s="1"/>
  <c r="G649" i="1" s="1"/>
  <c r="H650" i="1" s="1"/>
  <c r="L649" i="1"/>
  <c r="A650" i="1"/>
  <c r="M648" i="1"/>
  <c r="N648" i="1" s="1"/>
  <c r="Q649" i="1"/>
  <c r="P649" i="1"/>
  <c r="B645" i="1" l="1"/>
  <c r="K646" i="1"/>
  <c r="O646" i="1" s="1"/>
  <c r="C647" i="1"/>
  <c r="I650" i="1"/>
  <c r="J650" i="1" s="1"/>
  <c r="M649" i="1"/>
  <c r="N649" i="1" s="1"/>
  <c r="Q650" i="1"/>
  <c r="P650" i="1"/>
  <c r="A651" i="1"/>
  <c r="D650" i="1"/>
  <c r="E650" i="1" s="1"/>
  <c r="G650" i="1" s="1"/>
  <c r="H651" i="1" s="1"/>
  <c r="L650" i="1"/>
  <c r="B646" i="1" l="1"/>
  <c r="I651" i="1"/>
  <c r="J651" i="1" s="1"/>
  <c r="K647" i="1"/>
  <c r="O647" i="1" s="1"/>
  <c r="C648" i="1"/>
  <c r="M650" i="1"/>
  <c r="N650" i="1" s="1"/>
  <c r="Q651" i="1"/>
  <c r="P651" i="1"/>
  <c r="A652" i="1"/>
  <c r="D651" i="1"/>
  <c r="E651" i="1" s="1"/>
  <c r="G651" i="1" s="1"/>
  <c r="H652" i="1" s="1"/>
  <c r="L651" i="1"/>
  <c r="B647" i="1" l="1"/>
  <c r="K648" i="1"/>
  <c r="O648" i="1" s="1"/>
  <c r="C649" i="1"/>
  <c r="M651" i="1"/>
  <c r="N651" i="1" s="1"/>
  <c r="P652" i="1"/>
  <c r="Q652" i="1"/>
  <c r="D652" i="1"/>
  <c r="E652" i="1" s="1"/>
  <c r="G652" i="1" s="1"/>
  <c r="L652" i="1"/>
  <c r="A653" i="1"/>
  <c r="I652" i="1"/>
  <c r="J652" i="1" s="1"/>
  <c r="H653" i="1" l="1"/>
  <c r="B648" i="1"/>
  <c r="K649" i="1"/>
  <c r="O649" i="1" s="1"/>
  <c r="C650" i="1"/>
  <c r="A654" i="1"/>
  <c r="D653" i="1"/>
  <c r="E653" i="1" s="1"/>
  <c r="G653" i="1" s="1"/>
  <c r="H654" i="1" s="1"/>
  <c r="L653" i="1"/>
  <c r="M652" i="1"/>
  <c r="N652" i="1" s="1"/>
  <c r="P653" i="1"/>
  <c r="Q653" i="1"/>
  <c r="I653" i="1"/>
  <c r="B649" i="1" l="1"/>
  <c r="K650" i="1"/>
  <c r="O650" i="1" s="1"/>
  <c r="C651" i="1"/>
  <c r="I654" i="1"/>
  <c r="J654" i="1" s="1"/>
  <c r="J653" i="1"/>
  <c r="A655" i="1"/>
  <c r="D654" i="1"/>
  <c r="E654" i="1" s="1"/>
  <c r="G654" i="1" s="1"/>
  <c r="H655" i="1" s="1"/>
  <c r="L654" i="1"/>
  <c r="M653" i="1"/>
  <c r="N653" i="1" s="1"/>
  <c r="P654" i="1"/>
  <c r="Q654" i="1"/>
  <c r="B650" i="1" l="1"/>
  <c r="K651" i="1"/>
  <c r="O651" i="1" s="1"/>
  <c r="C652" i="1"/>
  <c r="D655" i="1"/>
  <c r="E655" i="1" s="1"/>
  <c r="G655" i="1" s="1"/>
  <c r="A656" i="1"/>
  <c r="L655" i="1"/>
  <c r="M654" i="1"/>
  <c r="N654" i="1" s="1"/>
  <c r="P655" i="1"/>
  <c r="Q655" i="1"/>
  <c r="I655" i="1"/>
  <c r="J655" i="1" s="1"/>
  <c r="H656" i="1" l="1"/>
  <c r="B651" i="1"/>
  <c r="K652" i="1"/>
  <c r="O652" i="1" s="1"/>
  <c r="C653" i="1"/>
  <c r="M655" i="1"/>
  <c r="N655" i="1" s="1"/>
  <c r="Q656" i="1"/>
  <c r="P656" i="1"/>
  <c r="I656" i="1"/>
  <c r="D656" i="1"/>
  <c r="E656" i="1" s="1"/>
  <c r="G656" i="1" s="1"/>
  <c r="A657" i="1"/>
  <c r="L656" i="1"/>
  <c r="J656" i="1" l="1"/>
  <c r="H657" i="1"/>
  <c r="B652" i="1"/>
  <c r="C654" i="1"/>
  <c r="K653" i="1"/>
  <c r="O653" i="1" s="1"/>
  <c r="M656" i="1"/>
  <c r="N656" i="1" s="1"/>
  <c r="P657" i="1"/>
  <c r="Q657" i="1"/>
  <c r="I657" i="1"/>
  <c r="A658" i="1"/>
  <c r="D657" i="1"/>
  <c r="E657" i="1" s="1"/>
  <c r="G657" i="1" s="1"/>
  <c r="L657" i="1"/>
  <c r="H658" i="1" l="1"/>
  <c r="B653" i="1"/>
  <c r="K654" i="1"/>
  <c r="O654" i="1" s="1"/>
  <c r="C655" i="1"/>
  <c r="D658" i="1"/>
  <c r="E658" i="1" s="1"/>
  <c r="G658" i="1" s="1"/>
  <c r="H659" i="1" s="1"/>
  <c r="A659" i="1"/>
  <c r="L658" i="1"/>
  <c r="I658" i="1"/>
  <c r="J657" i="1"/>
  <c r="M657" i="1"/>
  <c r="N657" i="1" s="1"/>
  <c r="Q658" i="1"/>
  <c r="P658" i="1"/>
  <c r="B654" i="1" l="1"/>
  <c r="K655" i="1"/>
  <c r="O655" i="1" s="1"/>
  <c r="C656" i="1"/>
  <c r="I659" i="1"/>
  <c r="J659" i="1" s="1"/>
  <c r="A660" i="1"/>
  <c r="D659" i="1"/>
  <c r="E659" i="1" s="1"/>
  <c r="G659" i="1" s="1"/>
  <c r="L659" i="1"/>
  <c r="J658" i="1"/>
  <c r="M658" i="1"/>
  <c r="N658" i="1" s="1"/>
  <c r="P659" i="1"/>
  <c r="Q659" i="1"/>
  <c r="H660" i="1" l="1"/>
  <c r="B655" i="1"/>
  <c r="I660" i="1"/>
  <c r="K656" i="1"/>
  <c r="O656" i="1" s="1"/>
  <c r="C657" i="1"/>
  <c r="A661" i="1"/>
  <c r="D660" i="1"/>
  <c r="E660" i="1" s="1"/>
  <c r="G660" i="1" s="1"/>
  <c r="H661" i="1" s="1"/>
  <c r="L660" i="1"/>
  <c r="M659" i="1"/>
  <c r="N659" i="1" s="1"/>
  <c r="P660" i="1"/>
  <c r="Q660" i="1"/>
  <c r="J660" i="1" l="1"/>
  <c r="I661" i="1"/>
  <c r="J661" i="1" s="1"/>
  <c r="B656" i="1"/>
  <c r="K657" i="1"/>
  <c r="O657" i="1" s="1"/>
  <c r="C658" i="1"/>
  <c r="D661" i="1"/>
  <c r="E661" i="1" s="1"/>
  <c r="G661" i="1" s="1"/>
  <c r="H662" i="1" s="1"/>
  <c r="A662" i="1"/>
  <c r="L661" i="1"/>
  <c r="M660" i="1"/>
  <c r="N660" i="1" s="1"/>
  <c r="Q661" i="1"/>
  <c r="P661" i="1"/>
  <c r="I662" i="1" l="1"/>
  <c r="B657" i="1"/>
  <c r="C659" i="1"/>
  <c r="K658" i="1"/>
  <c r="O658" i="1" s="1"/>
  <c r="J662" i="1"/>
  <c r="M661" i="1"/>
  <c r="N661" i="1" s="1"/>
  <c r="P662" i="1"/>
  <c r="Q662" i="1"/>
  <c r="A663" i="1"/>
  <c r="D662" i="1"/>
  <c r="E662" i="1" s="1"/>
  <c r="G662" i="1" s="1"/>
  <c r="L662" i="1"/>
  <c r="H663" i="1" l="1"/>
  <c r="B658" i="1"/>
  <c r="K659" i="1"/>
  <c r="O659" i="1" s="1"/>
  <c r="C660" i="1"/>
  <c r="A664" i="1"/>
  <c r="D663" i="1"/>
  <c r="E663" i="1" s="1"/>
  <c r="G663" i="1" s="1"/>
  <c r="L663" i="1"/>
  <c r="M662" i="1"/>
  <c r="N662" i="1" s="1"/>
  <c r="Q663" i="1"/>
  <c r="P663" i="1"/>
  <c r="I663" i="1"/>
  <c r="J663" i="1" l="1"/>
  <c r="H664" i="1"/>
  <c r="B659" i="1"/>
  <c r="K660" i="1"/>
  <c r="O660" i="1" s="1"/>
  <c r="C661" i="1"/>
  <c r="I664" i="1"/>
  <c r="D664" i="1"/>
  <c r="E664" i="1" s="1"/>
  <c r="G664" i="1" s="1"/>
  <c r="H665" i="1" s="1"/>
  <c r="A665" i="1"/>
  <c r="L664" i="1"/>
  <c r="M663" i="1"/>
  <c r="N663" i="1" s="1"/>
  <c r="Q664" i="1"/>
  <c r="P664" i="1"/>
  <c r="J664" i="1" l="1"/>
  <c r="B660" i="1"/>
  <c r="K661" i="1"/>
  <c r="O661" i="1" s="1"/>
  <c r="C662" i="1"/>
  <c r="D665" i="1"/>
  <c r="E665" i="1" s="1"/>
  <c r="G665" i="1" s="1"/>
  <c r="A666" i="1"/>
  <c r="L665" i="1"/>
  <c r="I665" i="1"/>
  <c r="M664" i="1"/>
  <c r="N664" i="1" s="1"/>
  <c r="Q665" i="1"/>
  <c r="P665" i="1"/>
  <c r="H666" i="1" l="1"/>
  <c r="B661" i="1"/>
  <c r="K662" i="1"/>
  <c r="O662" i="1" s="1"/>
  <c r="C663" i="1"/>
  <c r="M665" i="1"/>
  <c r="N665" i="1" s="1"/>
  <c r="P666" i="1"/>
  <c r="Q666" i="1"/>
  <c r="I666" i="1"/>
  <c r="J665" i="1"/>
  <c r="D666" i="1"/>
  <c r="E666" i="1" s="1"/>
  <c r="G666" i="1" s="1"/>
  <c r="H667" i="1" s="1"/>
  <c r="A667" i="1"/>
  <c r="L666" i="1"/>
  <c r="B662" i="1" l="1"/>
  <c r="K663" i="1"/>
  <c r="O663" i="1" s="1"/>
  <c r="C664" i="1"/>
  <c r="M666" i="1"/>
  <c r="N666" i="1" s="1"/>
  <c r="Q667" i="1"/>
  <c r="P667" i="1"/>
  <c r="I667" i="1"/>
  <c r="J667" i="1" s="1"/>
  <c r="J666" i="1"/>
  <c r="D667" i="1"/>
  <c r="E667" i="1" s="1"/>
  <c r="G667" i="1" s="1"/>
  <c r="L667" i="1"/>
  <c r="A668" i="1"/>
  <c r="H668" i="1" l="1"/>
  <c r="B663" i="1"/>
  <c r="K664" i="1"/>
  <c r="O664" i="1" s="1"/>
  <c r="C665" i="1"/>
  <c r="A669" i="1"/>
  <c r="D668" i="1"/>
  <c r="E668" i="1" s="1"/>
  <c r="G668" i="1" s="1"/>
  <c r="H669" i="1" s="1"/>
  <c r="L668" i="1"/>
  <c r="M667" i="1"/>
  <c r="N667" i="1" s="1"/>
  <c r="Q668" i="1"/>
  <c r="P668" i="1"/>
  <c r="I668" i="1"/>
  <c r="B664" i="1" l="1"/>
  <c r="C666" i="1"/>
  <c r="K665" i="1"/>
  <c r="O665" i="1" s="1"/>
  <c r="M668" i="1"/>
  <c r="N668" i="1" s="1"/>
  <c r="Q669" i="1"/>
  <c r="P669" i="1"/>
  <c r="I669" i="1"/>
  <c r="J669" i="1" s="1"/>
  <c r="D669" i="1"/>
  <c r="E669" i="1" s="1"/>
  <c r="G669" i="1" s="1"/>
  <c r="H670" i="1" s="1"/>
  <c r="L669" i="1"/>
  <c r="A670" i="1"/>
  <c r="J668" i="1"/>
  <c r="B665" i="1" l="1"/>
  <c r="C667" i="1"/>
  <c r="K666" i="1"/>
  <c r="O666" i="1" s="1"/>
  <c r="M669" i="1"/>
  <c r="N669" i="1" s="1"/>
  <c r="Q670" i="1"/>
  <c r="P670" i="1"/>
  <c r="D670" i="1"/>
  <c r="E670" i="1" s="1"/>
  <c r="G670" i="1" s="1"/>
  <c r="H671" i="1" s="1"/>
  <c r="A671" i="1"/>
  <c r="L670" i="1"/>
  <c r="I670" i="1"/>
  <c r="B666" i="1" l="1"/>
  <c r="K667" i="1"/>
  <c r="O667" i="1" s="1"/>
  <c r="C668" i="1"/>
  <c r="I671" i="1"/>
  <c r="J671" i="1" s="1"/>
  <c r="J670" i="1"/>
  <c r="M670" i="1"/>
  <c r="N670" i="1" s="1"/>
  <c r="Q671" i="1"/>
  <c r="P671" i="1"/>
  <c r="D671" i="1"/>
  <c r="E671" i="1" s="1"/>
  <c r="G671" i="1" s="1"/>
  <c r="A672" i="1"/>
  <c r="L671" i="1"/>
  <c r="H672" i="1" l="1"/>
  <c r="B667" i="1"/>
  <c r="K668" i="1"/>
  <c r="O668" i="1" s="1"/>
  <c r="C669" i="1"/>
  <c r="I672" i="1"/>
  <c r="M671" i="1"/>
  <c r="N671" i="1" s="1"/>
  <c r="P672" i="1"/>
  <c r="Q672" i="1"/>
  <c r="D672" i="1"/>
  <c r="E672" i="1" s="1"/>
  <c r="G672" i="1" s="1"/>
  <c r="A673" i="1"/>
  <c r="L672" i="1"/>
  <c r="H673" i="1" l="1"/>
  <c r="B668" i="1"/>
  <c r="K669" i="1"/>
  <c r="O669" i="1" s="1"/>
  <c r="C670" i="1"/>
  <c r="I673" i="1"/>
  <c r="A674" i="1"/>
  <c r="D673" i="1"/>
  <c r="E673" i="1" s="1"/>
  <c r="G673" i="1" s="1"/>
  <c r="H674" i="1" s="1"/>
  <c r="L673" i="1"/>
  <c r="J672" i="1"/>
  <c r="M672" i="1"/>
  <c r="N672" i="1" s="1"/>
  <c r="P673" i="1"/>
  <c r="Q673" i="1"/>
  <c r="J673" i="1" l="1"/>
  <c r="B669" i="1"/>
  <c r="C671" i="1"/>
  <c r="K670" i="1"/>
  <c r="O670" i="1" s="1"/>
  <c r="A675" i="1"/>
  <c r="D674" i="1"/>
  <c r="E674" i="1" s="1"/>
  <c r="G674" i="1" s="1"/>
  <c r="L674" i="1"/>
  <c r="M673" i="1"/>
  <c r="N673" i="1" s="1"/>
  <c r="Q674" i="1"/>
  <c r="P674" i="1"/>
  <c r="I674" i="1"/>
  <c r="H675" i="1" l="1"/>
  <c r="B670" i="1"/>
  <c r="K671" i="1"/>
  <c r="O671" i="1" s="1"/>
  <c r="C672" i="1"/>
  <c r="I675" i="1"/>
  <c r="J674" i="1"/>
  <c r="A676" i="1"/>
  <c r="D675" i="1"/>
  <c r="E675" i="1" s="1"/>
  <c r="G675" i="1" s="1"/>
  <c r="L675" i="1"/>
  <c r="M674" i="1"/>
  <c r="N674" i="1" s="1"/>
  <c r="P675" i="1"/>
  <c r="Q675" i="1"/>
  <c r="J675" i="1" l="1"/>
  <c r="H676" i="1"/>
  <c r="B671" i="1"/>
  <c r="C673" i="1"/>
  <c r="K672" i="1"/>
  <c r="O672" i="1" s="1"/>
  <c r="I676" i="1"/>
  <c r="D676" i="1"/>
  <c r="E676" i="1" s="1"/>
  <c r="G676" i="1" s="1"/>
  <c r="H677" i="1" s="1"/>
  <c r="A677" i="1"/>
  <c r="L676" i="1"/>
  <c r="M675" i="1"/>
  <c r="N675" i="1" s="1"/>
  <c r="P676" i="1"/>
  <c r="Q676" i="1"/>
  <c r="J676" i="1" l="1"/>
  <c r="B672" i="1"/>
  <c r="I677" i="1"/>
  <c r="J677" i="1" s="1"/>
  <c r="K673" i="1"/>
  <c r="O673" i="1" s="1"/>
  <c r="C674" i="1"/>
  <c r="A678" i="1"/>
  <c r="D677" i="1"/>
  <c r="E677" i="1" s="1"/>
  <c r="G677" i="1" s="1"/>
  <c r="L677" i="1"/>
  <c r="M676" i="1"/>
  <c r="N676" i="1" s="1"/>
  <c r="P677" i="1"/>
  <c r="Q677" i="1"/>
  <c r="H678" i="1" l="1"/>
  <c r="B673" i="1"/>
  <c r="C675" i="1"/>
  <c r="K674" i="1"/>
  <c r="O674" i="1" s="1"/>
  <c r="M677" i="1"/>
  <c r="N677" i="1" s="1"/>
  <c r="Q678" i="1"/>
  <c r="P678" i="1"/>
  <c r="I678" i="1"/>
  <c r="D678" i="1"/>
  <c r="E678" i="1" s="1"/>
  <c r="G678" i="1" s="1"/>
  <c r="A679" i="1"/>
  <c r="L678" i="1"/>
  <c r="H679" i="1" l="1"/>
  <c r="B674" i="1"/>
  <c r="K675" i="1"/>
  <c r="O675" i="1" s="1"/>
  <c r="C676" i="1"/>
  <c r="I679" i="1"/>
  <c r="J678" i="1"/>
  <c r="M678" i="1"/>
  <c r="N678" i="1" s="1"/>
  <c r="Q679" i="1"/>
  <c r="P679" i="1"/>
  <c r="D679" i="1"/>
  <c r="E679" i="1" s="1"/>
  <c r="G679" i="1" s="1"/>
  <c r="L679" i="1"/>
  <c r="A680" i="1"/>
  <c r="H680" i="1" l="1"/>
  <c r="B675" i="1"/>
  <c r="K676" i="1"/>
  <c r="O676" i="1" s="1"/>
  <c r="C677" i="1"/>
  <c r="A681" i="1"/>
  <c r="D680" i="1"/>
  <c r="E680" i="1" s="1"/>
  <c r="G680" i="1" s="1"/>
  <c r="L680" i="1"/>
  <c r="M679" i="1"/>
  <c r="N679" i="1" s="1"/>
  <c r="P680" i="1"/>
  <c r="Q680" i="1"/>
  <c r="I680" i="1"/>
  <c r="J679" i="1"/>
  <c r="J680" i="1" l="1"/>
  <c r="H681" i="1"/>
  <c r="B676" i="1"/>
  <c r="K677" i="1"/>
  <c r="O677" i="1" s="1"/>
  <c r="C678" i="1"/>
  <c r="I681" i="1"/>
  <c r="D681" i="1"/>
  <c r="E681" i="1" s="1"/>
  <c r="G681" i="1" s="1"/>
  <c r="L681" i="1"/>
  <c r="A682" i="1"/>
  <c r="M680" i="1"/>
  <c r="N680" i="1" s="1"/>
  <c r="Q681" i="1"/>
  <c r="P681" i="1"/>
  <c r="J681" i="1" l="1"/>
  <c r="H682" i="1"/>
  <c r="B677" i="1"/>
  <c r="C679" i="1"/>
  <c r="K678" i="1"/>
  <c r="O678" i="1" s="1"/>
  <c r="A683" i="1"/>
  <c r="D682" i="1"/>
  <c r="E682" i="1" s="1"/>
  <c r="G682" i="1" s="1"/>
  <c r="L682" i="1"/>
  <c r="M681" i="1"/>
  <c r="N681" i="1" s="1"/>
  <c r="P682" i="1"/>
  <c r="Q682" i="1"/>
  <c r="I682" i="1"/>
  <c r="H683" i="1" l="1"/>
  <c r="B678" i="1"/>
  <c r="K679" i="1"/>
  <c r="O679" i="1" s="1"/>
  <c r="C680" i="1"/>
  <c r="I683" i="1"/>
  <c r="J682" i="1"/>
  <c r="D683" i="1"/>
  <c r="E683" i="1" s="1"/>
  <c r="G683" i="1" s="1"/>
  <c r="H684" i="1" s="1"/>
  <c r="L683" i="1"/>
  <c r="A684" i="1"/>
  <c r="M682" i="1"/>
  <c r="N682" i="1" s="1"/>
  <c r="Q683" i="1"/>
  <c r="P683" i="1"/>
  <c r="J683" i="1" l="1"/>
  <c r="B679" i="1"/>
  <c r="K680" i="1"/>
  <c r="O680" i="1" s="1"/>
  <c r="C681" i="1"/>
  <c r="A685" i="1"/>
  <c r="D684" i="1"/>
  <c r="E684" i="1" s="1"/>
  <c r="G684" i="1" s="1"/>
  <c r="L684" i="1"/>
  <c r="M683" i="1"/>
  <c r="N683" i="1" s="1"/>
  <c r="Q684" i="1"/>
  <c r="P684" i="1"/>
  <c r="I684" i="1"/>
  <c r="H685" i="1" l="1"/>
  <c r="B680" i="1"/>
  <c r="K681" i="1"/>
  <c r="O681" i="1" s="1"/>
  <c r="C682" i="1"/>
  <c r="I685" i="1"/>
  <c r="A686" i="1"/>
  <c r="D685" i="1"/>
  <c r="E685" i="1" s="1"/>
  <c r="G685" i="1" s="1"/>
  <c r="L685" i="1"/>
  <c r="J684" i="1"/>
  <c r="M684" i="1"/>
  <c r="N684" i="1" s="1"/>
  <c r="P685" i="1"/>
  <c r="Q685" i="1"/>
  <c r="J685" i="1" l="1"/>
  <c r="H686" i="1"/>
  <c r="B681" i="1"/>
  <c r="K682" i="1"/>
  <c r="O682" i="1" s="1"/>
  <c r="C683" i="1"/>
  <c r="A687" i="1"/>
  <c r="D686" i="1"/>
  <c r="E686" i="1" s="1"/>
  <c r="G686" i="1" s="1"/>
  <c r="L686" i="1"/>
  <c r="M685" i="1"/>
  <c r="N685" i="1" s="1"/>
  <c r="Q686" i="1"/>
  <c r="P686" i="1"/>
  <c r="I686" i="1"/>
  <c r="H687" i="1" l="1"/>
  <c r="B682" i="1"/>
  <c r="K683" i="1"/>
  <c r="O683" i="1" s="1"/>
  <c r="C684" i="1"/>
  <c r="I687" i="1"/>
  <c r="J686" i="1"/>
  <c r="A688" i="1"/>
  <c r="D687" i="1"/>
  <c r="E687" i="1" s="1"/>
  <c r="G687" i="1" s="1"/>
  <c r="L687" i="1"/>
  <c r="M686" i="1"/>
  <c r="N686" i="1" s="1"/>
  <c r="Q687" i="1"/>
  <c r="P687" i="1"/>
  <c r="J687" i="1" l="1"/>
  <c r="H688" i="1"/>
  <c r="B683" i="1"/>
  <c r="C685" i="1"/>
  <c r="K684" i="1"/>
  <c r="O684" i="1" s="1"/>
  <c r="I688" i="1"/>
  <c r="D688" i="1"/>
  <c r="E688" i="1" s="1"/>
  <c r="G688" i="1" s="1"/>
  <c r="A689" i="1"/>
  <c r="L688" i="1"/>
  <c r="M687" i="1"/>
  <c r="N687" i="1" s="1"/>
  <c r="P688" i="1"/>
  <c r="Q688" i="1"/>
  <c r="H689" i="1" l="1"/>
  <c r="J688" i="1"/>
  <c r="B684" i="1"/>
  <c r="K685" i="1"/>
  <c r="O685" i="1" s="1"/>
  <c r="C686" i="1"/>
  <c r="M688" i="1"/>
  <c r="N688" i="1" s="1"/>
  <c r="Q689" i="1"/>
  <c r="P689" i="1"/>
  <c r="I689" i="1"/>
  <c r="A690" i="1"/>
  <c r="D689" i="1"/>
  <c r="E689" i="1" s="1"/>
  <c r="G689" i="1" s="1"/>
  <c r="L689" i="1"/>
  <c r="H690" i="1" l="1"/>
  <c r="J689" i="1"/>
  <c r="B685" i="1"/>
  <c r="K686" i="1"/>
  <c r="O686" i="1" s="1"/>
  <c r="C687" i="1"/>
  <c r="A691" i="1"/>
  <c r="D690" i="1"/>
  <c r="E690" i="1" s="1"/>
  <c r="G690" i="1" s="1"/>
  <c r="H691" i="1" s="1"/>
  <c r="L690" i="1"/>
  <c r="I690" i="1"/>
  <c r="M689" i="1"/>
  <c r="N689" i="1" s="1"/>
  <c r="Q690" i="1"/>
  <c r="P690" i="1"/>
  <c r="B686" i="1" l="1"/>
  <c r="K687" i="1"/>
  <c r="O687" i="1" s="1"/>
  <c r="C688" i="1"/>
  <c r="I691" i="1"/>
  <c r="J691" i="1" s="1"/>
  <c r="D691" i="1"/>
  <c r="E691" i="1" s="1"/>
  <c r="G691" i="1" s="1"/>
  <c r="A692" i="1"/>
  <c r="L691" i="1"/>
  <c r="M690" i="1"/>
  <c r="N690" i="1" s="1"/>
  <c r="P691" i="1"/>
  <c r="Q691" i="1"/>
  <c r="J690" i="1"/>
  <c r="H692" i="1" l="1"/>
  <c r="B687" i="1"/>
  <c r="K688" i="1"/>
  <c r="O688" i="1" s="1"/>
  <c r="C689" i="1"/>
  <c r="M691" i="1"/>
  <c r="N691" i="1" s="1"/>
  <c r="P692" i="1"/>
  <c r="Q692" i="1"/>
  <c r="I692" i="1"/>
  <c r="A693" i="1"/>
  <c r="D692" i="1"/>
  <c r="E692" i="1" s="1"/>
  <c r="G692" i="1" s="1"/>
  <c r="H693" i="1" s="1"/>
  <c r="L692" i="1"/>
  <c r="J692" i="1" l="1"/>
  <c r="B688" i="1"/>
  <c r="K689" i="1"/>
  <c r="O689" i="1" s="1"/>
  <c r="C690" i="1"/>
  <c r="M692" i="1"/>
  <c r="N692" i="1" s="1"/>
  <c r="Q693" i="1"/>
  <c r="P693" i="1"/>
  <c r="A694" i="1"/>
  <c r="D693" i="1"/>
  <c r="E693" i="1" s="1"/>
  <c r="G693" i="1" s="1"/>
  <c r="L693" i="1"/>
  <c r="I693" i="1"/>
  <c r="J693" i="1" s="1"/>
  <c r="H694" i="1" l="1"/>
  <c r="B689" i="1"/>
  <c r="K690" i="1"/>
  <c r="O690" i="1" s="1"/>
  <c r="C691" i="1"/>
  <c r="M693" i="1"/>
  <c r="N693" i="1" s="1"/>
  <c r="P694" i="1"/>
  <c r="Q694" i="1"/>
  <c r="I694" i="1"/>
  <c r="A695" i="1"/>
  <c r="D694" i="1"/>
  <c r="E694" i="1" s="1"/>
  <c r="G694" i="1" s="1"/>
  <c r="H695" i="1" s="1"/>
  <c r="L694" i="1"/>
  <c r="B690" i="1" l="1"/>
  <c r="K691" i="1"/>
  <c r="O691" i="1" s="1"/>
  <c r="C692" i="1"/>
  <c r="I695" i="1"/>
  <c r="J695" i="1" s="1"/>
  <c r="J694" i="1"/>
  <c r="M694" i="1"/>
  <c r="N694" i="1" s="1"/>
  <c r="P695" i="1"/>
  <c r="Q695" i="1"/>
  <c r="D695" i="1"/>
  <c r="E695" i="1" s="1"/>
  <c r="G695" i="1" s="1"/>
  <c r="H696" i="1" s="1"/>
  <c r="L695" i="1"/>
  <c r="A696" i="1"/>
  <c r="B691" i="1" l="1"/>
  <c r="K692" i="1"/>
  <c r="O692" i="1" s="1"/>
  <c r="C693" i="1"/>
  <c r="D696" i="1"/>
  <c r="E696" i="1" s="1"/>
  <c r="G696" i="1" s="1"/>
  <c r="L696" i="1"/>
  <c r="A697" i="1"/>
  <c r="I696" i="1"/>
  <c r="J696" i="1" s="1"/>
  <c r="M695" i="1"/>
  <c r="N695" i="1" s="1"/>
  <c r="Q696" i="1"/>
  <c r="P696" i="1"/>
  <c r="H697" i="1" l="1"/>
  <c r="B692" i="1"/>
  <c r="K693" i="1"/>
  <c r="O693" i="1" s="1"/>
  <c r="C694" i="1"/>
  <c r="I697" i="1"/>
  <c r="A698" i="1"/>
  <c r="D697" i="1"/>
  <c r="E697" i="1" s="1"/>
  <c r="G697" i="1" s="1"/>
  <c r="H698" i="1" s="1"/>
  <c r="L697" i="1"/>
  <c r="M696" i="1"/>
  <c r="N696" i="1" s="1"/>
  <c r="Q697" i="1"/>
  <c r="P697" i="1"/>
  <c r="J697" i="1" l="1"/>
  <c r="B693" i="1"/>
  <c r="C695" i="1"/>
  <c r="K694" i="1"/>
  <c r="O694" i="1" s="1"/>
  <c r="A699" i="1"/>
  <c r="D698" i="1"/>
  <c r="E698" i="1" s="1"/>
  <c r="G698" i="1" s="1"/>
  <c r="H699" i="1" s="1"/>
  <c r="L698" i="1"/>
  <c r="M697" i="1"/>
  <c r="N697" i="1" s="1"/>
  <c r="P698" i="1"/>
  <c r="Q698" i="1"/>
  <c r="I698" i="1"/>
  <c r="J698" i="1" s="1"/>
  <c r="B694" i="1" l="1"/>
  <c r="K695" i="1"/>
  <c r="O695" i="1" s="1"/>
  <c r="C696" i="1"/>
  <c r="D699" i="1"/>
  <c r="E699" i="1" s="1"/>
  <c r="G699" i="1" s="1"/>
  <c r="L699" i="1"/>
  <c r="A700" i="1"/>
  <c r="I699" i="1"/>
  <c r="M698" i="1"/>
  <c r="N698" i="1" s="1"/>
  <c r="P699" i="1"/>
  <c r="Q699" i="1"/>
  <c r="H700" i="1" l="1"/>
  <c r="B695" i="1"/>
  <c r="K696" i="1"/>
  <c r="O696" i="1" s="1"/>
  <c r="C697" i="1"/>
  <c r="I700" i="1"/>
  <c r="J699" i="1"/>
  <c r="A701" i="1"/>
  <c r="D700" i="1"/>
  <c r="E700" i="1" s="1"/>
  <c r="G700" i="1" s="1"/>
  <c r="H701" i="1" s="1"/>
  <c r="L700" i="1"/>
  <c r="M699" i="1"/>
  <c r="N699" i="1" s="1"/>
  <c r="P700" i="1"/>
  <c r="Q700" i="1"/>
  <c r="J700" i="1" l="1"/>
  <c r="B696" i="1"/>
  <c r="K697" i="1"/>
  <c r="O697" i="1" s="1"/>
  <c r="C698" i="1"/>
  <c r="M700" i="1"/>
  <c r="N700" i="1" s="1"/>
  <c r="Q701" i="1"/>
  <c r="P701" i="1"/>
  <c r="I701" i="1"/>
  <c r="J701" i="1" s="1"/>
  <c r="A702" i="1"/>
  <c r="D701" i="1"/>
  <c r="E701" i="1" s="1"/>
  <c r="G701" i="1" s="1"/>
  <c r="H702" i="1" s="1"/>
  <c r="L701" i="1"/>
  <c r="B697" i="1" l="1"/>
  <c r="K698" i="1"/>
  <c r="O698" i="1" s="1"/>
  <c r="C699" i="1"/>
  <c r="D702" i="1"/>
  <c r="E702" i="1" s="1"/>
  <c r="G702" i="1" s="1"/>
  <c r="A703" i="1"/>
  <c r="L702" i="1"/>
  <c r="M701" i="1"/>
  <c r="N701" i="1" s="1"/>
  <c r="P702" i="1"/>
  <c r="Q702" i="1"/>
  <c r="I702" i="1"/>
  <c r="J702" i="1" s="1"/>
  <c r="H703" i="1" l="1"/>
  <c r="B698" i="1"/>
  <c r="C700" i="1"/>
  <c r="K699" i="1"/>
  <c r="O699" i="1" s="1"/>
  <c r="M702" i="1"/>
  <c r="N702" i="1" s="1"/>
  <c r="P703" i="1"/>
  <c r="Q703" i="1"/>
  <c r="I703" i="1"/>
  <c r="D703" i="1"/>
  <c r="E703" i="1" s="1"/>
  <c r="G703" i="1" s="1"/>
  <c r="H704" i="1" s="1"/>
  <c r="A704" i="1"/>
  <c r="L703" i="1"/>
  <c r="J703" i="1" l="1"/>
  <c r="B699" i="1"/>
  <c r="K700" i="1"/>
  <c r="O700" i="1" s="1"/>
  <c r="C701" i="1"/>
  <c r="M703" i="1"/>
  <c r="N703" i="1" s="1"/>
  <c r="P704" i="1"/>
  <c r="Q704" i="1"/>
  <c r="I704" i="1"/>
  <c r="J704" i="1" s="1"/>
  <c r="A705" i="1"/>
  <c r="D704" i="1"/>
  <c r="E704" i="1" s="1"/>
  <c r="G704" i="1" s="1"/>
  <c r="H705" i="1" s="1"/>
  <c r="L704" i="1"/>
  <c r="B700" i="1" l="1"/>
  <c r="K701" i="1"/>
  <c r="O701" i="1" s="1"/>
  <c r="C702" i="1"/>
  <c r="D705" i="1"/>
  <c r="E705" i="1" s="1"/>
  <c r="G705" i="1" s="1"/>
  <c r="A706" i="1"/>
  <c r="L705" i="1"/>
  <c r="M704" i="1"/>
  <c r="N704" i="1" s="1"/>
  <c r="Q705" i="1"/>
  <c r="P705" i="1"/>
  <c r="I705" i="1"/>
  <c r="J705" i="1" s="1"/>
  <c r="H706" i="1" l="1"/>
  <c r="B701" i="1"/>
  <c r="K702" i="1"/>
  <c r="O702" i="1" s="1"/>
  <c r="C703" i="1"/>
  <c r="M705" i="1"/>
  <c r="N705" i="1" s="1"/>
  <c r="Q706" i="1"/>
  <c r="P706" i="1"/>
  <c r="I706" i="1"/>
  <c r="A707" i="1"/>
  <c r="D706" i="1"/>
  <c r="E706" i="1" s="1"/>
  <c r="G706" i="1" s="1"/>
  <c r="L706" i="1"/>
  <c r="H707" i="1" l="1"/>
  <c r="B702" i="1"/>
  <c r="K703" i="1"/>
  <c r="O703" i="1" s="1"/>
  <c r="C704" i="1"/>
  <c r="I707" i="1"/>
  <c r="M706" i="1"/>
  <c r="N706" i="1" s="1"/>
  <c r="Q707" i="1"/>
  <c r="P707" i="1"/>
  <c r="D707" i="1"/>
  <c r="E707" i="1" s="1"/>
  <c r="G707" i="1" s="1"/>
  <c r="H708" i="1" s="1"/>
  <c r="A708" i="1"/>
  <c r="L707" i="1"/>
  <c r="J706" i="1"/>
  <c r="J707" i="1" l="1"/>
  <c r="B703" i="1"/>
  <c r="K704" i="1"/>
  <c r="O704" i="1" s="1"/>
  <c r="C705" i="1"/>
  <c r="I708" i="1"/>
  <c r="J708" i="1" s="1"/>
  <c r="M707" i="1"/>
  <c r="N707" i="1" s="1"/>
  <c r="Q708" i="1"/>
  <c r="P708" i="1"/>
  <c r="D708" i="1"/>
  <c r="E708" i="1" s="1"/>
  <c r="G708" i="1" s="1"/>
  <c r="H709" i="1" s="1"/>
  <c r="A709" i="1"/>
  <c r="L708" i="1"/>
  <c r="B704" i="1" l="1"/>
  <c r="K705" i="1"/>
  <c r="O705" i="1" s="1"/>
  <c r="C706" i="1"/>
  <c r="M708" i="1"/>
  <c r="N708" i="1" s="1"/>
  <c r="Q709" i="1"/>
  <c r="P709" i="1"/>
  <c r="A710" i="1"/>
  <c r="D709" i="1"/>
  <c r="E709" i="1" s="1"/>
  <c r="G709" i="1" s="1"/>
  <c r="H710" i="1" s="1"/>
  <c r="L709" i="1"/>
  <c r="I709" i="1"/>
  <c r="J709" i="1" s="1"/>
  <c r="B705" i="1" l="1"/>
  <c r="K706" i="1"/>
  <c r="O706" i="1" s="1"/>
  <c r="C707" i="1"/>
  <c r="I710" i="1"/>
  <c r="A711" i="1"/>
  <c r="D710" i="1"/>
  <c r="E710" i="1" s="1"/>
  <c r="G710" i="1" s="1"/>
  <c r="L710" i="1"/>
  <c r="M709" i="1"/>
  <c r="N709" i="1" s="1"/>
  <c r="Q710" i="1"/>
  <c r="P710" i="1"/>
  <c r="H711" i="1" l="1"/>
  <c r="B706" i="1"/>
  <c r="K707" i="1"/>
  <c r="O707" i="1" s="1"/>
  <c r="C708" i="1"/>
  <c r="M710" i="1"/>
  <c r="N710" i="1" s="1"/>
  <c r="P711" i="1"/>
  <c r="Q711" i="1"/>
  <c r="I711" i="1"/>
  <c r="J710" i="1"/>
  <c r="D711" i="1"/>
  <c r="E711" i="1" s="1"/>
  <c r="G711" i="1" s="1"/>
  <c r="A712" i="1"/>
  <c r="L711" i="1"/>
  <c r="J711" i="1" l="1"/>
  <c r="H712" i="1"/>
  <c r="B707" i="1"/>
  <c r="K708" i="1"/>
  <c r="O708" i="1" s="1"/>
  <c r="C709" i="1"/>
  <c r="M711" i="1"/>
  <c r="N711" i="1" s="1"/>
  <c r="Q712" i="1"/>
  <c r="P712" i="1"/>
  <c r="A713" i="1"/>
  <c r="D712" i="1"/>
  <c r="E712" i="1" s="1"/>
  <c r="G712" i="1" s="1"/>
  <c r="L712" i="1"/>
  <c r="I712" i="1"/>
  <c r="J712" i="1" l="1"/>
  <c r="H713" i="1"/>
  <c r="B708" i="1"/>
  <c r="K709" i="1"/>
  <c r="O709" i="1" s="1"/>
  <c r="C710" i="1"/>
  <c r="I713" i="1"/>
  <c r="A714" i="1"/>
  <c r="D713" i="1"/>
  <c r="E713" i="1" s="1"/>
  <c r="G713" i="1" s="1"/>
  <c r="L713" i="1"/>
  <c r="M712" i="1"/>
  <c r="N712" i="1" s="1"/>
  <c r="Q713" i="1"/>
  <c r="P713" i="1"/>
  <c r="J713" i="1" l="1"/>
  <c r="H714" i="1"/>
  <c r="B709" i="1"/>
  <c r="K710" i="1"/>
  <c r="O710" i="1" s="1"/>
  <c r="C711" i="1"/>
  <c r="I714" i="1"/>
  <c r="A715" i="1"/>
  <c r="D714" i="1"/>
  <c r="E714" i="1" s="1"/>
  <c r="G714" i="1" s="1"/>
  <c r="H715" i="1" s="1"/>
  <c r="L714" i="1"/>
  <c r="M713" i="1"/>
  <c r="N713" i="1" s="1"/>
  <c r="P714" i="1"/>
  <c r="Q714" i="1"/>
  <c r="J714" i="1" l="1"/>
  <c r="B710" i="1"/>
  <c r="K711" i="1"/>
  <c r="O711" i="1" s="1"/>
  <c r="C712" i="1"/>
  <c r="A716" i="1"/>
  <c r="D715" i="1"/>
  <c r="E715" i="1" s="1"/>
  <c r="G715" i="1" s="1"/>
  <c r="H716" i="1" s="1"/>
  <c r="L715" i="1"/>
  <c r="M714" i="1"/>
  <c r="N714" i="1" s="1"/>
  <c r="Q715" i="1"/>
  <c r="P715" i="1"/>
  <c r="I715" i="1"/>
  <c r="B711" i="1" l="1"/>
  <c r="K712" i="1"/>
  <c r="O712" i="1" s="1"/>
  <c r="C713" i="1"/>
  <c r="I716" i="1"/>
  <c r="J716" i="1" s="1"/>
  <c r="J715" i="1"/>
  <c r="L716" i="1"/>
  <c r="D716" i="1"/>
  <c r="E716" i="1" s="1"/>
  <c r="G716" i="1" s="1"/>
  <c r="A717" i="1"/>
  <c r="M715" i="1"/>
  <c r="N715" i="1" s="1"/>
  <c r="Q716" i="1"/>
  <c r="P716" i="1"/>
  <c r="H717" i="1" l="1"/>
  <c r="B712" i="1"/>
  <c r="K713" i="1"/>
  <c r="O713" i="1" s="1"/>
  <c r="C714" i="1"/>
  <c r="P717" i="1"/>
  <c r="M716" i="1"/>
  <c r="N716" i="1" s="1"/>
  <c r="Q717" i="1"/>
  <c r="I717" i="1"/>
  <c r="A718" i="1"/>
  <c r="D717" i="1"/>
  <c r="E717" i="1" s="1"/>
  <c r="G717" i="1" s="1"/>
  <c r="L717" i="1"/>
  <c r="J717" i="1" l="1"/>
  <c r="H718" i="1"/>
  <c r="B713" i="1"/>
  <c r="K714" i="1"/>
  <c r="O714" i="1" s="1"/>
  <c r="C715" i="1"/>
  <c r="M717" i="1"/>
  <c r="N717" i="1" s="1"/>
  <c r="Q718" i="1"/>
  <c r="P718" i="1"/>
  <c r="I718" i="1"/>
  <c r="A719" i="1"/>
  <c r="D718" i="1"/>
  <c r="E718" i="1" s="1"/>
  <c r="G718" i="1" s="1"/>
  <c r="H719" i="1" s="1"/>
  <c r="L718" i="1"/>
  <c r="B714" i="1" l="1"/>
  <c r="K715" i="1"/>
  <c r="O715" i="1" s="1"/>
  <c r="C716" i="1"/>
  <c r="I719" i="1"/>
  <c r="J719" i="1" s="1"/>
  <c r="J718" i="1"/>
  <c r="M718" i="1"/>
  <c r="N718" i="1" s="1"/>
  <c r="Q719" i="1"/>
  <c r="P719" i="1"/>
  <c r="A720" i="1"/>
  <c r="D719" i="1"/>
  <c r="E719" i="1" s="1"/>
  <c r="G719" i="1" s="1"/>
  <c r="H720" i="1" s="1"/>
  <c r="L719" i="1"/>
  <c r="B715" i="1" l="1"/>
  <c r="K716" i="1"/>
  <c r="O716" i="1" s="1"/>
  <c r="C717" i="1"/>
  <c r="D720" i="1"/>
  <c r="E720" i="1" s="1"/>
  <c r="G720" i="1" s="1"/>
  <c r="A721" i="1"/>
  <c r="L720" i="1"/>
  <c r="M719" i="1"/>
  <c r="N719" i="1" s="1"/>
  <c r="P720" i="1"/>
  <c r="Q720" i="1"/>
  <c r="I720" i="1"/>
  <c r="J720" i="1" s="1"/>
  <c r="H721" i="1" l="1"/>
  <c r="B716" i="1"/>
  <c r="K717" i="1"/>
  <c r="O717" i="1" s="1"/>
  <c r="C718" i="1"/>
  <c r="M720" i="1"/>
  <c r="N720" i="1" s="1"/>
  <c r="Q721" i="1"/>
  <c r="P721" i="1"/>
  <c r="I721" i="1"/>
  <c r="D721" i="1"/>
  <c r="E721" i="1" s="1"/>
  <c r="G721" i="1" s="1"/>
  <c r="A722" i="1"/>
  <c r="L721" i="1"/>
  <c r="J721" i="1" l="1"/>
  <c r="H722" i="1"/>
  <c r="B717" i="1"/>
  <c r="K718" i="1"/>
  <c r="O718" i="1" s="1"/>
  <c r="C719" i="1"/>
  <c r="I722" i="1"/>
  <c r="M721" i="1"/>
  <c r="N721" i="1" s="1"/>
  <c r="Q722" i="1"/>
  <c r="P722" i="1"/>
  <c r="D722" i="1"/>
  <c r="E722" i="1" s="1"/>
  <c r="G722" i="1" s="1"/>
  <c r="H723" i="1" s="1"/>
  <c r="A723" i="1"/>
  <c r="L722" i="1"/>
  <c r="B718" i="1" l="1"/>
  <c r="K719" i="1"/>
  <c r="O719" i="1" s="1"/>
  <c r="C720" i="1"/>
  <c r="M722" i="1"/>
  <c r="N722" i="1" s="1"/>
  <c r="Q723" i="1"/>
  <c r="P723" i="1"/>
  <c r="I723" i="1"/>
  <c r="J723" i="1" s="1"/>
  <c r="A724" i="1"/>
  <c r="D723" i="1"/>
  <c r="E723" i="1" s="1"/>
  <c r="G723" i="1" s="1"/>
  <c r="L723" i="1"/>
  <c r="J722" i="1"/>
  <c r="H724" i="1" l="1"/>
  <c r="B719" i="1"/>
  <c r="K720" i="1"/>
  <c r="O720" i="1" s="1"/>
  <c r="C721" i="1"/>
  <c r="D724" i="1"/>
  <c r="E724" i="1" s="1"/>
  <c r="G724" i="1" s="1"/>
  <c r="H725" i="1" s="1"/>
  <c r="A725" i="1"/>
  <c r="L724" i="1"/>
  <c r="M723" i="1"/>
  <c r="N723" i="1" s="1"/>
  <c r="Q724" i="1"/>
  <c r="P724" i="1"/>
  <c r="I724" i="1"/>
  <c r="J724" i="1" l="1"/>
  <c r="B720" i="1"/>
  <c r="K721" i="1"/>
  <c r="O721" i="1" s="1"/>
  <c r="C722" i="1"/>
  <c r="M724" i="1"/>
  <c r="N724" i="1" s="1"/>
  <c r="Q725" i="1"/>
  <c r="P725" i="1"/>
  <c r="I725" i="1"/>
  <c r="J725" i="1" s="1"/>
  <c r="D725" i="1"/>
  <c r="E725" i="1" s="1"/>
  <c r="G725" i="1" s="1"/>
  <c r="L725" i="1"/>
  <c r="A726" i="1"/>
  <c r="H726" i="1" l="1"/>
  <c r="B721" i="1"/>
  <c r="K722" i="1"/>
  <c r="O722" i="1" s="1"/>
  <c r="C723" i="1"/>
  <c r="A727" i="1"/>
  <c r="D726" i="1"/>
  <c r="E726" i="1" s="1"/>
  <c r="G726" i="1" s="1"/>
  <c r="L726" i="1"/>
  <c r="I726" i="1"/>
  <c r="M725" i="1"/>
  <c r="N725" i="1" s="1"/>
  <c r="P726" i="1"/>
  <c r="Q726" i="1"/>
  <c r="J726" i="1" l="1"/>
  <c r="H727" i="1"/>
  <c r="B722" i="1"/>
  <c r="K723" i="1"/>
  <c r="O723" i="1" s="1"/>
  <c r="C724" i="1"/>
  <c r="A728" i="1"/>
  <c r="D727" i="1"/>
  <c r="E727" i="1" s="1"/>
  <c r="G727" i="1" s="1"/>
  <c r="H728" i="1" s="1"/>
  <c r="L727" i="1"/>
  <c r="I727" i="1"/>
  <c r="M726" i="1"/>
  <c r="N726" i="1" s="1"/>
  <c r="Q727" i="1"/>
  <c r="P727" i="1"/>
  <c r="J727" i="1" l="1"/>
  <c r="B723" i="1"/>
  <c r="K724" i="1"/>
  <c r="O724" i="1" s="1"/>
  <c r="C725" i="1"/>
  <c r="M727" i="1"/>
  <c r="N727" i="1" s="1"/>
  <c r="P728" i="1"/>
  <c r="Q728" i="1"/>
  <c r="I728" i="1"/>
  <c r="J728" i="1" s="1"/>
  <c r="A729" i="1"/>
  <c r="D728" i="1"/>
  <c r="E728" i="1" s="1"/>
  <c r="G728" i="1" s="1"/>
  <c r="H729" i="1" s="1"/>
  <c r="L728" i="1"/>
  <c r="B724" i="1" l="1"/>
  <c r="K725" i="1"/>
  <c r="O725" i="1" s="1"/>
  <c r="C726" i="1"/>
  <c r="A730" i="1"/>
  <c r="D729" i="1"/>
  <c r="E729" i="1" s="1"/>
  <c r="G729" i="1" s="1"/>
  <c r="H730" i="1" s="1"/>
  <c r="L729" i="1"/>
  <c r="M728" i="1"/>
  <c r="N728" i="1" s="1"/>
  <c r="Q729" i="1"/>
  <c r="P729" i="1"/>
  <c r="I729" i="1"/>
  <c r="B725" i="1" l="1"/>
  <c r="K726" i="1"/>
  <c r="O726" i="1" s="1"/>
  <c r="C727" i="1"/>
  <c r="I730" i="1"/>
  <c r="J730" i="1" s="1"/>
  <c r="J729" i="1"/>
  <c r="A731" i="1"/>
  <c r="D730" i="1"/>
  <c r="E730" i="1" s="1"/>
  <c r="G730" i="1" s="1"/>
  <c r="L730" i="1"/>
  <c r="M729" i="1"/>
  <c r="N729" i="1" s="1"/>
  <c r="P730" i="1"/>
  <c r="Q730" i="1"/>
  <c r="H731" i="1" l="1"/>
  <c r="B726" i="1"/>
  <c r="K727" i="1"/>
  <c r="O727" i="1" s="1"/>
  <c r="C728" i="1"/>
  <c r="I731" i="1"/>
  <c r="A732" i="1"/>
  <c r="D731" i="1"/>
  <c r="E731" i="1" s="1"/>
  <c r="G731" i="1" s="1"/>
  <c r="L731" i="1"/>
  <c r="M730" i="1"/>
  <c r="N730" i="1" s="1"/>
  <c r="Q731" i="1"/>
  <c r="P731" i="1"/>
  <c r="J731" i="1" l="1"/>
  <c r="H732" i="1"/>
  <c r="B727" i="1"/>
  <c r="I732" i="1"/>
  <c r="K728" i="1"/>
  <c r="O728" i="1" s="1"/>
  <c r="C729" i="1"/>
  <c r="D732" i="1"/>
  <c r="E732" i="1" s="1"/>
  <c r="G732" i="1" s="1"/>
  <c r="A733" i="1"/>
  <c r="L732" i="1"/>
  <c r="M731" i="1"/>
  <c r="N731" i="1" s="1"/>
  <c r="P732" i="1"/>
  <c r="Q732" i="1"/>
  <c r="J732" i="1" l="1"/>
  <c r="H733" i="1"/>
  <c r="B728" i="1"/>
  <c r="K729" i="1"/>
  <c r="O729" i="1" s="1"/>
  <c r="C730" i="1"/>
  <c r="M732" i="1"/>
  <c r="N732" i="1" s="1"/>
  <c r="Q733" i="1"/>
  <c r="P733" i="1"/>
  <c r="I733" i="1"/>
  <c r="D733" i="1"/>
  <c r="E733" i="1" s="1"/>
  <c r="G733" i="1" s="1"/>
  <c r="A734" i="1"/>
  <c r="L733" i="1"/>
  <c r="H734" i="1" l="1"/>
  <c r="J733" i="1"/>
  <c r="B729" i="1"/>
  <c r="K730" i="1"/>
  <c r="O730" i="1" s="1"/>
  <c r="C731" i="1"/>
  <c r="A735" i="1"/>
  <c r="D734" i="1"/>
  <c r="E734" i="1" s="1"/>
  <c r="G734" i="1" s="1"/>
  <c r="L734" i="1"/>
  <c r="I734" i="1"/>
  <c r="M733" i="1"/>
  <c r="N733" i="1" s="1"/>
  <c r="P734" i="1"/>
  <c r="Q734" i="1"/>
  <c r="J734" i="1" l="1"/>
  <c r="H735" i="1"/>
  <c r="B730" i="1"/>
  <c r="K731" i="1"/>
  <c r="O731" i="1" s="1"/>
  <c r="C732" i="1"/>
  <c r="A736" i="1"/>
  <c r="D735" i="1"/>
  <c r="E735" i="1" s="1"/>
  <c r="G735" i="1" s="1"/>
  <c r="L735" i="1"/>
  <c r="M734" i="1"/>
  <c r="N734" i="1" s="1"/>
  <c r="Q735" i="1"/>
  <c r="P735" i="1"/>
  <c r="I735" i="1"/>
  <c r="H736" i="1" l="1"/>
  <c r="J735" i="1"/>
  <c r="B731" i="1"/>
  <c r="K732" i="1"/>
  <c r="O732" i="1" s="1"/>
  <c r="C733" i="1"/>
  <c r="I736" i="1"/>
  <c r="A737" i="1"/>
  <c r="D736" i="1"/>
  <c r="E736" i="1" s="1"/>
  <c r="G736" i="1" s="1"/>
  <c r="L736" i="1"/>
  <c r="M735" i="1"/>
  <c r="N735" i="1" s="1"/>
  <c r="P736" i="1"/>
  <c r="Q736" i="1"/>
  <c r="H737" i="1" l="1"/>
  <c r="J736" i="1"/>
  <c r="B732" i="1"/>
  <c r="K733" i="1"/>
  <c r="O733" i="1" s="1"/>
  <c r="C734" i="1"/>
  <c r="M736" i="1"/>
  <c r="N736" i="1" s="1"/>
  <c r="Q737" i="1"/>
  <c r="P737" i="1"/>
  <c r="I737" i="1"/>
  <c r="A738" i="1"/>
  <c r="D737" i="1"/>
  <c r="E737" i="1" s="1"/>
  <c r="G737" i="1" s="1"/>
  <c r="L737" i="1"/>
  <c r="J737" i="1" l="1"/>
  <c r="H738" i="1"/>
  <c r="B733" i="1"/>
  <c r="K734" i="1"/>
  <c r="O734" i="1" s="1"/>
  <c r="C735" i="1"/>
  <c r="A739" i="1"/>
  <c r="D738" i="1"/>
  <c r="E738" i="1" s="1"/>
  <c r="G738" i="1" s="1"/>
  <c r="L738" i="1"/>
  <c r="M737" i="1"/>
  <c r="N737" i="1" s="1"/>
  <c r="P738" i="1"/>
  <c r="Q738" i="1"/>
  <c r="I738" i="1"/>
  <c r="H739" i="1" l="1"/>
  <c r="J738" i="1"/>
  <c r="B734" i="1"/>
  <c r="K735" i="1"/>
  <c r="O735" i="1" s="1"/>
  <c r="C736" i="1"/>
  <c r="M738" i="1"/>
  <c r="N738" i="1" s="1"/>
  <c r="Q739" i="1"/>
  <c r="P739" i="1"/>
  <c r="I739" i="1"/>
  <c r="D739" i="1"/>
  <c r="E739" i="1" s="1"/>
  <c r="G739" i="1" s="1"/>
  <c r="A740" i="1"/>
  <c r="L739" i="1"/>
  <c r="H740" i="1" l="1"/>
  <c r="J739" i="1"/>
  <c r="B735" i="1"/>
  <c r="K736" i="1"/>
  <c r="O736" i="1" s="1"/>
  <c r="C737" i="1"/>
  <c r="A741" i="1"/>
  <c r="D740" i="1"/>
  <c r="E740" i="1" s="1"/>
  <c r="G740" i="1" s="1"/>
  <c r="L740" i="1"/>
  <c r="M739" i="1"/>
  <c r="N739" i="1" s="1"/>
  <c r="Q740" i="1"/>
  <c r="P740" i="1"/>
  <c r="I740" i="1"/>
  <c r="J740" i="1" l="1"/>
  <c r="H741" i="1"/>
  <c r="B736" i="1"/>
  <c r="K737" i="1"/>
  <c r="O737" i="1" s="1"/>
  <c r="C738" i="1"/>
  <c r="A742" i="1"/>
  <c r="D741" i="1"/>
  <c r="E741" i="1" s="1"/>
  <c r="G741" i="1" s="1"/>
  <c r="H742" i="1" s="1"/>
  <c r="L741" i="1"/>
  <c r="M740" i="1"/>
  <c r="N740" i="1" s="1"/>
  <c r="Q741" i="1"/>
  <c r="P741" i="1"/>
  <c r="I741" i="1"/>
  <c r="J741" i="1" l="1"/>
  <c r="B737" i="1"/>
  <c r="K738" i="1"/>
  <c r="O738" i="1" s="1"/>
  <c r="C739" i="1"/>
  <c r="D742" i="1"/>
  <c r="E742" i="1" s="1"/>
  <c r="G742" i="1" s="1"/>
  <c r="L742" i="1"/>
  <c r="A743" i="1"/>
  <c r="M741" i="1"/>
  <c r="N741" i="1" s="1"/>
  <c r="Q742" i="1"/>
  <c r="P742" i="1"/>
  <c r="I742" i="1"/>
  <c r="J742" i="1" s="1"/>
  <c r="H743" i="1" l="1"/>
  <c r="B738" i="1"/>
  <c r="K739" i="1"/>
  <c r="O739" i="1" s="1"/>
  <c r="C740" i="1"/>
  <c r="A744" i="1"/>
  <c r="D743" i="1"/>
  <c r="E743" i="1" s="1"/>
  <c r="G743" i="1" s="1"/>
  <c r="L743" i="1"/>
  <c r="M742" i="1"/>
  <c r="N742" i="1" s="1"/>
  <c r="Q743" i="1"/>
  <c r="P743" i="1"/>
  <c r="I743" i="1"/>
  <c r="J743" i="1" l="1"/>
  <c r="H744" i="1"/>
  <c r="B739" i="1"/>
  <c r="K740" i="1"/>
  <c r="O740" i="1" s="1"/>
  <c r="C741" i="1"/>
  <c r="A745" i="1"/>
  <c r="D744" i="1"/>
  <c r="E744" i="1" s="1"/>
  <c r="G744" i="1" s="1"/>
  <c r="L744" i="1"/>
  <c r="M743" i="1"/>
  <c r="N743" i="1" s="1"/>
  <c r="P744" i="1"/>
  <c r="Q744" i="1"/>
  <c r="I744" i="1"/>
  <c r="J744" i="1" l="1"/>
  <c r="H745" i="1"/>
  <c r="B740" i="1"/>
  <c r="K741" i="1"/>
  <c r="O741" i="1" s="1"/>
  <c r="C742" i="1"/>
  <c r="M744" i="1"/>
  <c r="N744" i="1" s="1"/>
  <c r="P745" i="1"/>
  <c r="Q745" i="1"/>
  <c r="I745" i="1"/>
  <c r="A746" i="1"/>
  <c r="D745" i="1"/>
  <c r="E745" i="1" s="1"/>
  <c r="G745" i="1" s="1"/>
  <c r="L745" i="1"/>
  <c r="H746" i="1" l="1"/>
  <c r="J745" i="1"/>
  <c r="B741" i="1"/>
  <c r="K742" i="1"/>
  <c r="O742" i="1" s="1"/>
  <c r="C743" i="1"/>
  <c r="M745" i="1"/>
  <c r="N745" i="1" s="1"/>
  <c r="P746" i="1"/>
  <c r="Q746" i="1"/>
  <c r="I746" i="1"/>
  <c r="A747" i="1"/>
  <c r="D746" i="1"/>
  <c r="E746" i="1" s="1"/>
  <c r="G746" i="1" s="1"/>
  <c r="L746" i="1"/>
  <c r="J746" i="1" l="1"/>
  <c r="H747" i="1"/>
  <c r="B742" i="1"/>
  <c r="K743" i="1"/>
  <c r="O743" i="1" s="1"/>
  <c r="C744" i="1"/>
  <c r="D747" i="1"/>
  <c r="E747" i="1" s="1"/>
  <c r="G747" i="1" s="1"/>
  <c r="H748" i="1" s="1"/>
  <c r="L747" i="1"/>
  <c r="A748" i="1"/>
  <c r="M746" i="1"/>
  <c r="N746" i="1" s="1"/>
  <c r="Q747" i="1"/>
  <c r="P747" i="1"/>
  <c r="I747" i="1"/>
  <c r="J747" i="1" l="1"/>
  <c r="B743" i="1"/>
  <c r="K744" i="1"/>
  <c r="O744" i="1" s="1"/>
  <c r="C745" i="1"/>
  <c r="D748" i="1"/>
  <c r="E748" i="1" s="1"/>
  <c r="G748" i="1" s="1"/>
  <c r="A749" i="1"/>
  <c r="L748" i="1"/>
  <c r="M747" i="1"/>
  <c r="N747" i="1" s="1"/>
  <c r="P748" i="1"/>
  <c r="Q748" i="1"/>
  <c r="I748" i="1"/>
  <c r="J748" i="1" s="1"/>
  <c r="H749" i="1" l="1"/>
  <c r="B744" i="1"/>
  <c r="K745" i="1"/>
  <c r="O745" i="1" s="1"/>
  <c r="C746" i="1"/>
  <c r="M748" i="1"/>
  <c r="N748" i="1" s="1"/>
  <c r="Q749" i="1"/>
  <c r="P749" i="1"/>
  <c r="I749" i="1"/>
  <c r="D749" i="1"/>
  <c r="E749" i="1" s="1"/>
  <c r="G749" i="1" s="1"/>
  <c r="A750" i="1"/>
  <c r="L749" i="1"/>
  <c r="H750" i="1" l="1"/>
  <c r="J749" i="1"/>
  <c r="B745" i="1"/>
  <c r="K746" i="1"/>
  <c r="O746" i="1" s="1"/>
  <c r="C747" i="1"/>
  <c r="M749" i="1"/>
  <c r="N749" i="1" s="1"/>
  <c r="Q750" i="1"/>
  <c r="P750" i="1"/>
  <c r="I750" i="1"/>
  <c r="D750" i="1"/>
  <c r="E750" i="1" s="1"/>
  <c r="G750" i="1" s="1"/>
  <c r="A751" i="1"/>
  <c r="L750" i="1"/>
  <c r="J750" i="1" l="1"/>
  <c r="H751" i="1"/>
  <c r="B746" i="1"/>
  <c r="K747" i="1"/>
  <c r="O747" i="1" s="1"/>
  <c r="C748" i="1"/>
  <c r="M750" i="1"/>
  <c r="N750" i="1" s="1"/>
  <c r="Q751" i="1"/>
  <c r="P751" i="1"/>
  <c r="I751" i="1"/>
  <c r="D751" i="1"/>
  <c r="E751" i="1" s="1"/>
  <c r="G751" i="1" s="1"/>
  <c r="L751" i="1"/>
  <c r="A752" i="1"/>
  <c r="H752" i="1" l="1"/>
  <c r="J751" i="1"/>
  <c r="B747" i="1"/>
  <c r="K748" i="1"/>
  <c r="O748" i="1" s="1"/>
  <c r="C749" i="1"/>
  <c r="A753" i="1"/>
  <c r="D752" i="1"/>
  <c r="E752" i="1" s="1"/>
  <c r="G752" i="1" s="1"/>
  <c r="H753" i="1" s="1"/>
  <c r="L752" i="1"/>
  <c r="M751" i="1"/>
  <c r="N751" i="1" s="1"/>
  <c r="Q752" i="1"/>
  <c r="P752" i="1"/>
  <c r="I752" i="1"/>
  <c r="J752" i="1" l="1"/>
  <c r="B748" i="1"/>
  <c r="K749" i="1"/>
  <c r="O749" i="1" s="1"/>
  <c r="C750" i="1"/>
  <c r="M752" i="1"/>
  <c r="N752" i="1" s="1"/>
  <c r="Q753" i="1"/>
  <c r="P753" i="1"/>
  <c r="I753" i="1"/>
  <c r="J753" i="1" s="1"/>
  <c r="D753" i="1"/>
  <c r="E753" i="1" s="1"/>
  <c r="G753" i="1" s="1"/>
  <c r="L753" i="1"/>
  <c r="A754" i="1"/>
  <c r="H754" i="1" l="1"/>
  <c r="B749" i="1"/>
  <c r="K750" i="1"/>
  <c r="O750" i="1" s="1"/>
  <c r="C751" i="1"/>
  <c r="A755" i="1"/>
  <c r="D754" i="1"/>
  <c r="E754" i="1" s="1"/>
  <c r="G754" i="1" s="1"/>
  <c r="L754" i="1"/>
  <c r="M753" i="1"/>
  <c r="N753" i="1" s="1"/>
  <c r="Q754" i="1"/>
  <c r="P754" i="1"/>
  <c r="I754" i="1"/>
  <c r="J754" i="1" l="1"/>
  <c r="H755" i="1"/>
  <c r="B750" i="1"/>
  <c r="K751" i="1"/>
  <c r="O751" i="1" s="1"/>
  <c r="C752" i="1"/>
  <c r="M754" i="1"/>
  <c r="N754" i="1" s="1"/>
  <c r="P755" i="1"/>
  <c r="Q755" i="1"/>
  <c r="I755" i="1"/>
  <c r="A756" i="1"/>
  <c r="D755" i="1"/>
  <c r="E755" i="1" s="1"/>
  <c r="G755" i="1" s="1"/>
  <c r="L755" i="1"/>
  <c r="H756" i="1" l="1"/>
  <c r="J755" i="1"/>
  <c r="B751" i="1"/>
  <c r="K752" i="1"/>
  <c r="O752" i="1" s="1"/>
  <c r="C753" i="1"/>
  <c r="A757" i="1"/>
  <c r="D756" i="1"/>
  <c r="E756" i="1" s="1"/>
  <c r="G756" i="1" s="1"/>
  <c r="H757" i="1" s="1"/>
  <c r="L756" i="1"/>
  <c r="M755" i="1"/>
  <c r="N755" i="1" s="1"/>
  <c r="P756" i="1"/>
  <c r="Q756" i="1"/>
  <c r="I756" i="1"/>
  <c r="J756" i="1" l="1"/>
  <c r="B752" i="1"/>
  <c r="K753" i="1"/>
  <c r="O753" i="1" s="1"/>
  <c r="C754" i="1"/>
  <c r="D757" i="1"/>
  <c r="E757" i="1" s="1"/>
  <c r="G757" i="1" s="1"/>
  <c r="A758" i="1"/>
  <c r="L757" i="1"/>
  <c r="M756" i="1"/>
  <c r="N756" i="1" s="1"/>
  <c r="Q757" i="1"/>
  <c r="P757" i="1"/>
  <c r="I757" i="1"/>
  <c r="J757" i="1" s="1"/>
  <c r="H758" i="1" l="1"/>
  <c r="B753" i="1"/>
  <c r="K754" i="1"/>
  <c r="O754" i="1" s="1"/>
  <c r="C755" i="1"/>
  <c r="A759" i="1"/>
  <c r="D758" i="1"/>
  <c r="E758" i="1" s="1"/>
  <c r="G758" i="1" s="1"/>
  <c r="H759" i="1" s="1"/>
  <c r="L758" i="1"/>
  <c r="M757" i="1"/>
  <c r="N757" i="1" s="1"/>
  <c r="P758" i="1"/>
  <c r="Q758" i="1"/>
  <c r="I758" i="1"/>
  <c r="J758" i="1" l="1"/>
  <c r="B754" i="1"/>
  <c r="K755" i="1"/>
  <c r="O755" i="1" s="1"/>
  <c r="C756" i="1"/>
  <c r="D759" i="1"/>
  <c r="E759" i="1" s="1"/>
  <c r="G759" i="1" s="1"/>
  <c r="A760" i="1"/>
  <c r="L759" i="1"/>
  <c r="M758" i="1"/>
  <c r="N758" i="1" s="1"/>
  <c r="P759" i="1"/>
  <c r="Q759" i="1"/>
  <c r="I759" i="1"/>
  <c r="J759" i="1" s="1"/>
  <c r="H760" i="1" l="1"/>
  <c r="B755" i="1"/>
  <c r="K756" i="1"/>
  <c r="O756" i="1" s="1"/>
  <c r="C757" i="1"/>
  <c r="M759" i="1"/>
  <c r="N759" i="1" s="1"/>
  <c r="P760" i="1"/>
  <c r="Q760" i="1"/>
  <c r="I760" i="1"/>
  <c r="D760" i="1"/>
  <c r="E760" i="1" s="1"/>
  <c r="G760" i="1" s="1"/>
  <c r="L760" i="1"/>
  <c r="A761" i="1"/>
  <c r="H761" i="1" l="1"/>
  <c r="J760" i="1"/>
  <c r="B756" i="1"/>
  <c r="K757" i="1"/>
  <c r="O757" i="1" s="1"/>
  <c r="C758" i="1"/>
  <c r="M760" i="1"/>
  <c r="N760" i="1" s="1"/>
  <c r="P761" i="1"/>
  <c r="Q761" i="1"/>
  <c r="I761" i="1"/>
  <c r="A762" i="1"/>
  <c r="D761" i="1"/>
  <c r="E761" i="1" s="1"/>
  <c r="G761" i="1" s="1"/>
  <c r="L761" i="1"/>
  <c r="J761" i="1" l="1"/>
  <c r="H762" i="1"/>
  <c r="B757" i="1"/>
  <c r="K758" i="1"/>
  <c r="O758" i="1" s="1"/>
  <c r="C759" i="1"/>
  <c r="D762" i="1"/>
  <c r="E762" i="1" s="1"/>
  <c r="G762" i="1" s="1"/>
  <c r="L762" i="1"/>
  <c r="A763" i="1"/>
  <c r="M761" i="1"/>
  <c r="N761" i="1" s="1"/>
  <c r="Q762" i="1"/>
  <c r="P762" i="1"/>
  <c r="I762" i="1"/>
  <c r="H763" i="1" l="1"/>
  <c r="J762" i="1"/>
  <c r="B758" i="1"/>
  <c r="K759" i="1"/>
  <c r="O759" i="1" s="1"/>
  <c r="C760" i="1"/>
  <c r="A764" i="1"/>
  <c r="D763" i="1"/>
  <c r="E763" i="1" s="1"/>
  <c r="G763" i="1" s="1"/>
  <c r="L763" i="1"/>
  <c r="M762" i="1"/>
  <c r="N762" i="1" s="1"/>
  <c r="P763" i="1"/>
  <c r="Q763" i="1"/>
  <c r="I763" i="1"/>
  <c r="H764" i="1" l="1"/>
  <c r="J763" i="1"/>
  <c r="B759" i="1"/>
  <c r="K760" i="1"/>
  <c r="O760" i="1" s="1"/>
  <c r="C761" i="1"/>
  <c r="A765" i="1"/>
  <c r="D764" i="1"/>
  <c r="E764" i="1" s="1"/>
  <c r="G764" i="1" s="1"/>
  <c r="L764" i="1"/>
  <c r="M763" i="1"/>
  <c r="N763" i="1" s="1"/>
  <c r="Q764" i="1"/>
  <c r="P764" i="1"/>
  <c r="I764" i="1"/>
  <c r="J764" i="1" l="1"/>
  <c r="H765" i="1"/>
  <c r="B760" i="1"/>
  <c r="K761" i="1"/>
  <c r="O761" i="1" s="1"/>
  <c r="C762" i="1"/>
  <c r="D765" i="1"/>
  <c r="E765" i="1" s="1"/>
  <c r="G765" i="1" s="1"/>
  <c r="L765" i="1"/>
  <c r="A766" i="1"/>
  <c r="M764" i="1"/>
  <c r="N764" i="1" s="1"/>
  <c r="Q765" i="1"/>
  <c r="P765" i="1"/>
  <c r="I765" i="1"/>
  <c r="J765" i="1" l="1"/>
  <c r="H766" i="1"/>
  <c r="B761" i="1"/>
  <c r="K762" i="1"/>
  <c r="O762" i="1" s="1"/>
  <c r="C763" i="1"/>
  <c r="A767" i="1"/>
  <c r="D766" i="1"/>
  <c r="E766" i="1" s="1"/>
  <c r="G766" i="1" s="1"/>
  <c r="H767" i="1" s="1"/>
  <c r="L766" i="1"/>
  <c r="M765" i="1"/>
  <c r="N765" i="1" s="1"/>
  <c r="P766" i="1"/>
  <c r="Q766" i="1"/>
  <c r="I766" i="1"/>
  <c r="J766" i="1" l="1"/>
  <c r="B762" i="1"/>
  <c r="K763" i="1"/>
  <c r="O763" i="1" s="1"/>
  <c r="C764" i="1"/>
  <c r="D767" i="1"/>
  <c r="E767" i="1" s="1"/>
  <c r="G767" i="1" s="1"/>
  <c r="L767" i="1"/>
  <c r="A768" i="1"/>
  <c r="M766" i="1"/>
  <c r="N766" i="1" s="1"/>
  <c r="Q767" i="1"/>
  <c r="P767" i="1"/>
  <c r="I767" i="1"/>
  <c r="J767" i="1" s="1"/>
  <c r="H768" i="1" l="1"/>
  <c r="B763" i="1"/>
  <c r="K764" i="1"/>
  <c r="O764" i="1" s="1"/>
  <c r="C765" i="1"/>
  <c r="A769" i="1"/>
  <c r="D768" i="1"/>
  <c r="E768" i="1" s="1"/>
  <c r="G768" i="1" s="1"/>
  <c r="H769" i="1" s="1"/>
  <c r="L768" i="1"/>
  <c r="M767" i="1"/>
  <c r="N767" i="1" s="1"/>
  <c r="P768" i="1"/>
  <c r="Q768" i="1"/>
  <c r="I768" i="1"/>
  <c r="J768" i="1" l="1"/>
  <c r="B764" i="1"/>
  <c r="K765" i="1"/>
  <c r="O765" i="1" s="1"/>
  <c r="C766" i="1"/>
  <c r="A770" i="1"/>
  <c r="D769" i="1"/>
  <c r="E769" i="1" s="1"/>
  <c r="G769" i="1" s="1"/>
  <c r="L769" i="1"/>
  <c r="M768" i="1"/>
  <c r="N768" i="1" s="1"/>
  <c r="P769" i="1"/>
  <c r="Q769" i="1"/>
  <c r="I769" i="1"/>
  <c r="J769" i="1" s="1"/>
  <c r="H770" i="1" l="1"/>
  <c r="B765" i="1"/>
  <c r="K766" i="1"/>
  <c r="O766" i="1" s="1"/>
  <c r="C767" i="1"/>
  <c r="A771" i="1"/>
  <c r="D770" i="1"/>
  <c r="E770" i="1" s="1"/>
  <c r="G770" i="1" s="1"/>
  <c r="L770" i="1"/>
  <c r="M769" i="1"/>
  <c r="N769" i="1" s="1"/>
  <c r="P770" i="1"/>
  <c r="Q770" i="1"/>
  <c r="I770" i="1"/>
  <c r="J770" i="1" l="1"/>
  <c r="H771" i="1"/>
  <c r="B766" i="1"/>
  <c r="K767" i="1"/>
  <c r="O767" i="1" s="1"/>
  <c r="C768" i="1"/>
  <c r="A772" i="1"/>
  <c r="D771" i="1"/>
  <c r="E771" i="1" s="1"/>
  <c r="G771" i="1" s="1"/>
  <c r="L771" i="1"/>
  <c r="M770" i="1"/>
  <c r="N770" i="1" s="1"/>
  <c r="Q771" i="1"/>
  <c r="P771" i="1"/>
  <c r="I771" i="1"/>
  <c r="H772" i="1" l="1"/>
  <c r="J771" i="1"/>
  <c r="B767" i="1"/>
  <c r="K768" i="1"/>
  <c r="O768" i="1" s="1"/>
  <c r="C769" i="1"/>
  <c r="M771" i="1"/>
  <c r="N771" i="1" s="1"/>
  <c r="P772" i="1"/>
  <c r="Q772" i="1"/>
  <c r="I772" i="1"/>
  <c r="A773" i="1"/>
  <c r="D772" i="1"/>
  <c r="E772" i="1" s="1"/>
  <c r="G772" i="1" s="1"/>
  <c r="L772" i="1"/>
  <c r="H773" i="1" l="1"/>
  <c r="J772" i="1"/>
  <c r="B768" i="1"/>
  <c r="K769" i="1"/>
  <c r="O769" i="1" s="1"/>
  <c r="C770" i="1"/>
  <c r="A774" i="1"/>
  <c r="D773" i="1"/>
  <c r="E773" i="1" s="1"/>
  <c r="G773" i="1" s="1"/>
  <c r="H774" i="1" s="1"/>
  <c r="L773" i="1"/>
  <c r="M772" i="1"/>
  <c r="N772" i="1" s="1"/>
  <c r="Q773" i="1"/>
  <c r="P773" i="1"/>
  <c r="I773" i="1"/>
  <c r="J773" i="1" l="1"/>
  <c r="B769" i="1"/>
  <c r="K770" i="1"/>
  <c r="O770" i="1" s="1"/>
  <c r="C771" i="1"/>
  <c r="D774" i="1"/>
  <c r="E774" i="1" s="1"/>
  <c r="G774" i="1" s="1"/>
  <c r="H775" i="1" s="1"/>
  <c r="L774" i="1"/>
  <c r="A775" i="1"/>
  <c r="M773" i="1"/>
  <c r="N773" i="1" s="1"/>
  <c r="P774" i="1"/>
  <c r="Q774" i="1"/>
  <c r="I774" i="1"/>
  <c r="J774" i="1" s="1"/>
  <c r="B770" i="1" l="1"/>
  <c r="K771" i="1"/>
  <c r="O771" i="1" s="1"/>
  <c r="C772" i="1"/>
  <c r="A776" i="1"/>
  <c r="D775" i="1"/>
  <c r="E775" i="1" s="1"/>
  <c r="G775" i="1" s="1"/>
  <c r="L775" i="1"/>
  <c r="M774" i="1"/>
  <c r="N774" i="1" s="1"/>
  <c r="P775" i="1"/>
  <c r="Q775" i="1"/>
  <c r="I775" i="1"/>
  <c r="J775" i="1" s="1"/>
  <c r="H776" i="1" l="1"/>
  <c r="B771" i="1"/>
  <c r="K772" i="1"/>
  <c r="O772" i="1" s="1"/>
  <c r="C773" i="1"/>
  <c r="M775" i="1"/>
  <c r="N775" i="1" s="1"/>
  <c r="P776" i="1"/>
  <c r="Q776" i="1"/>
  <c r="I776" i="1"/>
  <c r="A777" i="1"/>
  <c r="D776" i="1"/>
  <c r="E776" i="1" s="1"/>
  <c r="G776" i="1" s="1"/>
  <c r="L776" i="1"/>
  <c r="J776" i="1" l="1"/>
  <c r="H777" i="1"/>
  <c r="B772" i="1"/>
  <c r="K773" i="1"/>
  <c r="O773" i="1" s="1"/>
  <c r="C774" i="1"/>
  <c r="D777" i="1"/>
  <c r="E777" i="1" s="1"/>
  <c r="G777" i="1" s="1"/>
  <c r="H778" i="1" s="1"/>
  <c r="A778" i="1"/>
  <c r="L777" i="1"/>
  <c r="M776" i="1"/>
  <c r="N776" i="1" s="1"/>
  <c r="Q777" i="1"/>
  <c r="P777" i="1"/>
  <c r="I777" i="1"/>
  <c r="J777" i="1" l="1"/>
  <c r="B773" i="1"/>
  <c r="K774" i="1"/>
  <c r="O774" i="1" s="1"/>
  <c r="C775" i="1"/>
  <c r="D778" i="1"/>
  <c r="E778" i="1" s="1"/>
  <c r="G778" i="1" s="1"/>
  <c r="A779" i="1"/>
  <c r="L778" i="1"/>
  <c r="M777" i="1"/>
  <c r="N777" i="1" s="1"/>
  <c r="P778" i="1"/>
  <c r="Q778" i="1"/>
  <c r="I778" i="1"/>
  <c r="J778" i="1" s="1"/>
  <c r="H779" i="1" l="1"/>
  <c r="B774" i="1"/>
  <c r="K775" i="1"/>
  <c r="O775" i="1" s="1"/>
  <c r="C776" i="1"/>
  <c r="A780" i="1"/>
  <c r="D779" i="1"/>
  <c r="E779" i="1" s="1"/>
  <c r="G779" i="1" s="1"/>
  <c r="H780" i="1" s="1"/>
  <c r="L779" i="1"/>
  <c r="M778" i="1"/>
  <c r="N778" i="1" s="1"/>
  <c r="P779" i="1"/>
  <c r="Q779" i="1"/>
  <c r="I779" i="1"/>
  <c r="J779" i="1" l="1"/>
  <c r="B775" i="1"/>
  <c r="K776" i="1"/>
  <c r="O776" i="1" s="1"/>
  <c r="C777" i="1"/>
  <c r="A781" i="1"/>
  <c r="D780" i="1"/>
  <c r="E780" i="1" s="1"/>
  <c r="G780" i="1" s="1"/>
  <c r="L780" i="1"/>
  <c r="M779" i="1"/>
  <c r="N779" i="1" s="1"/>
  <c r="Q780" i="1"/>
  <c r="P780" i="1"/>
  <c r="I780" i="1"/>
  <c r="J780" i="1" s="1"/>
  <c r="H781" i="1" l="1"/>
  <c r="B776" i="1"/>
  <c r="K777" i="1"/>
  <c r="O777" i="1" s="1"/>
  <c r="C778" i="1"/>
  <c r="D781" i="1"/>
  <c r="E781" i="1" s="1"/>
  <c r="G781" i="1" s="1"/>
  <c r="L781" i="1"/>
  <c r="A782" i="1"/>
  <c r="M780" i="1"/>
  <c r="N780" i="1" s="1"/>
  <c r="P781" i="1"/>
  <c r="Q781" i="1"/>
  <c r="I781" i="1"/>
  <c r="H782" i="1" l="1"/>
  <c r="J781" i="1"/>
  <c r="B777" i="1"/>
  <c r="K778" i="1"/>
  <c r="O778" i="1" s="1"/>
  <c r="C779" i="1"/>
  <c r="A783" i="1"/>
  <c r="D782" i="1"/>
  <c r="E782" i="1" s="1"/>
  <c r="G782" i="1" s="1"/>
  <c r="H783" i="1" s="1"/>
  <c r="L782" i="1"/>
  <c r="M781" i="1"/>
  <c r="N781" i="1" s="1"/>
  <c r="P782" i="1"/>
  <c r="Q782" i="1"/>
  <c r="I782" i="1"/>
  <c r="J782" i="1" l="1"/>
  <c r="B778" i="1"/>
  <c r="K779" i="1"/>
  <c r="O779" i="1" s="1"/>
  <c r="C780" i="1"/>
  <c r="D783" i="1"/>
  <c r="E783" i="1" s="1"/>
  <c r="G783" i="1" s="1"/>
  <c r="L783" i="1"/>
  <c r="A784" i="1"/>
  <c r="M782" i="1"/>
  <c r="N782" i="1" s="1"/>
  <c r="Q783" i="1"/>
  <c r="P783" i="1"/>
  <c r="I783" i="1"/>
  <c r="J783" i="1" s="1"/>
  <c r="H784" i="1" l="1"/>
  <c r="B779" i="1"/>
  <c r="K780" i="1"/>
  <c r="O780" i="1" s="1"/>
  <c r="C781" i="1"/>
  <c r="D784" i="1"/>
  <c r="E784" i="1" s="1"/>
  <c r="G784" i="1" s="1"/>
  <c r="A785" i="1"/>
  <c r="L784" i="1"/>
  <c r="M783" i="1"/>
  <c r="N783" i="1" s="1"/>
  <c r="Q784" i="1"/>
  <c r="P784" i="1"/>
  <c r="I784" i="1"/>
  <c r="J784" i="1" l="1"/>
  <c r="H785" i="1"/>
  <c r="B780" i="1"/>
  <c r="K781" i="1"/>
  <c r="O781" i="1" s="1"/>
  <c r="C782" i="1"/>
  <c r="A786" i="1"/>
  <c r="D785" i="1"/>
  <c r="E785" i="1" s="1"/>
  <c r="G785" i="1" s="1"/>
  <c r="H786" i="1" s="1"/>
  <c r="L785" i="1"/>
  <c r="M784" i="1"/>
  <c r="N784" i="1" s="1"/>
  <c r="P785" i="1"/>
  <c r="Q785" i="1"/>
  <c r="I785" i="1"/>
  <c r="J785" i="1" l="1"/>
  <c r="B781" i="1"/>
  <c r="K782" i="1"/>
  <c r="O782" i="1" s="1"/>
  <c r="C783" i="1"/>
  <c r="A787" i="1"/>
  <c r="D786" i="1"/>
  <c r="E786" i="1" s="1"/>
  <c r="G786" i="1" s="1"/>
  <c r="H787" i="1" s="1"/>
  <c r="L786" i="1"/>
  <c r="M785" i="1"/>
  <c r="N785" i="1" s="1"/>
  <c r="Q786" i="1"/>
  <c r="P786" i="1"/>
  <c r="I786" i="1"/>
  <c r="J786" i="1" s="1"/>
  <c r="B782" i="1" l="1"/>
  <c r="K783" i="1"/>
  <c r="O783" i="1" s="1"/>
  <c r="C784" i="1"/>
  <c r="A788" i="1"/>
  <c r="D787" i="1"/>
  <c r="E787" i="1" s="1"/>
  <c r="G787" i="1" s="1"/>
  <c r="L787" i="1"/>
  <c r="M786" i="1"/>
  <c r="N786" i="1" s="1"/>
  <c r="Q787" i="1"/>
  <c r="P787" i="1"/>
  <c r="I787" i="1"/>
  <c r="J787" i="1" s="1"/>
  <c r="H788" i="1" l="1"/>
  <c r="B783" i="1"/>
  <c r="K784" i="1"/>
  <c r="O784" i="1" s="1"/>
  <c r="C785" i="1"/>
  <c r="L788" i="1"/>
  <c r="A789" i="1"/>
  <c r="D788" i="1"/>
  <c r="E788" i="1" s="1"/>
  <c r="G788" i="1" s="1"/>
  <c r="M787" i="1"/>
  <c r="N787" i="1" s="1"/>
  <c r="Q788" i="1"/>
  <c r="P788" i="1"/>
  <c r="I788" i="1"/>
  <c r="J788" i="1" l="1"/>
  <c r="H789" i="1"/>
  <c r="B784" i="1"/>
  <c r="K785" i="1"/>
  <c r="O785" i="1" s="1"/>
  <c r="C786" i="1"/>
  <c r="L789" i="1"/>
  <c r="A790" i="1"/>
  <c r="D789" i="1"/>
  <c r="E789" i="1" s="1"/>
  <c r="G789" i="1" s="1"/>
  <c r="H790" i="1" s="1"/>
  <c r="M788" i="1"/>
  <c r="N788" i="1" s="1"/>
  <c r="Q789" i="1"/>
  <c r="P789" i="1"/>
  <c r="I789" i="1"/>
  <c r="J789" i="1" l="1"/>
  <c r="B785" i="1"/>
  <c r="K786" i="1"/>
  <c r="O786" i="1" s="1"/>
  <c r="C787" i="1"/>
  <c r="L790" i="1"/>
  <c r="A791" i="1"/>
  <c r="D790" i="1"/>
  <c r="E790" i="1" s="1"/>
  <c r="G790" i="1" s="1"/>
  <c r="H791" i="1" s="1"/>
  <c r="Q790" i="1"/>
  <c r="M789" i="1"/>
  <c r="N789" i="1" s="1"/>
  <c r="P790" i="1"/>
  <c r="I790" i="1"/>
  <c r="J790" i="1" s="1"/>
  <c r="B786" i="1" l="1"/>
  <c r="K787" i="1"/>
  <c r="O787" i="1" s="1"/>
  <c r="C788" i="1"/>
  <c r="L791" i="1"/>
  <c r="A792" i="1"/>
  <c r="D791" i="1"/>
  <c r="E791" i="1" s="1"/>
  <c r="G791" i="1" s="1"/>
  <c r="P791" i="1"/>
  <c r="M790" i="1"/>
  <c r="N790" i="1" s="1"/>
  <c r="Q791" i="1"/>
  <c r="I791" i="1"/>
  <c r="J791" i="1" s="1"/>
  <c r="H792" i="1" l="1"/>
  <c r="B787" i="1"/>
  <c r="K788" i="1"/>
  <c r="O788" i="1" s="1"/>
  <c r="C789" i="1"/>
  <c r="L792" i="1"/>
  <c r="A793" i="1"/>
  <c r="D792" i="1"/>
  <c r="E792" i="1" s="1"/>
  <c r="G792" i="1" s="1"/>
  <c r="P792" i="1"/>
  <c r="M791" i="1"/>
  <c r="N791" i="1" s="1"/>
  <c r="Q792" i="1"/>
  <c r="I792" i="1"/>
  <c r="J792" i="1" l="1"/>
  <c r="H793" i="1"/>
  <c r="B788" i="1"/>
  <c r="K789" i="1"/>
  <c r="O789" i="1" s="1"/>
  <c r="C790" i="1"/>
  <c r="L793" i="1"/>
  <c r="A794" i="1"/>
  <c r="D793" i="1"/>
  <c r="E793" i="1" s="1"/>
  <c r="G793" i="1" s="1"/>
  <c r="H794" i="1" s="1"/>
  <c r="Q793" i="1"/>
  <c r="M792" i="1"/>
  <c r="N792" i="1" s="1"/>
  <c r="P793" i="1"/>
  <c r="I793" i="1"/>
  <c r="J793" i="1" l="1"/>
  <c r="B789" i="1"/>
  <c r="K790" i="1"/>
  <c r="O790" i="1" s="1"/>
  <c r="C791" i="1"/>
  <c r="Q794" i="1"/>
  <c r="M793" i="1"/>
  <c r="N793" i="1" s="1"/>
  <c r="P794" i="1"/>
  <c r="I794" i="1"/>
  <c r="J794" i="1" s="1"/>
  <c r="L794" i="1"/>
  <c r="A795" i="1"/>
  <c r="D794" i="1"/>
  <c r="E794" i="1" s="1"/>
  <c r="G794" i="1" s="1"/>
  <c r="H795" i="1" l="1"/>
  <c r="B790" i="1"/>
  <c r="K791" i="1"/>
  <c r="O791" i="1" s="1"/>
  <c r="C792" i="1"/>
  <c r="L795" i="1"/>
  <c r="A796" i="1"/>
  <c r="D795" i="1"/>
  <c r="E795" i="1" s="1"/>
  <c r="G795" i="1" s="1"/>
  <c r="M794" i="1"/>
  <c r="N794" i="1" s="1"/>
  <c r="Q795" i="1"/>
  <c r="P795" i="1"/>
  <c r="I795" i="1"/>
  <c r="H796" i="1" l="1"/>
  <c r="J795" i="1"/>
  <c r="B791" i="1"/>
  <c r="K792" i="1"/>
  <c r="O792" i="1" s="1"/>
  <c r="C793" i="1"/>
  <c r="L796" i="1"/>
  <c r="A797" i="1"/>
  <c r="D796" i="1"/>
  <c r="E796" i="1" s="1"/>
  <c r="G796" i="1" s="1"/>
  <c r="H797" i="1" s="1"/>
  <c r="M795" i="1"/>
  <c r="N795" i="1" s="1"/>
  <c r="Q796" i="1"/>
  <c r="P796" i="1"/>
  <c r="I796" i="1"/>
  <c r="J796" i="1" l="1"/>
  <c r="B792" i="1"/>
  <c r="K793" i="1"/>
  <c r="O793" i="1" s="1"/>
  <c r="C794" i="1"/>
  <c r="L797" i="1"/>
  <c r="D797" i="1"/>
  <c r="E797" i="1" s="1"/>
  <c r="G797" i="1" s="1"/>
  <c r="H798" i="1" s="1"/>
  <c r="A798" i="1"/>
  <c r="M796" i="1"/>
  <c r="N796" i="1" s="1"/>
  <c r="Q797" i="1"/>
  <c r="P797" i="1"/>
  <c r="I797" i="1"/>
  <c r="J797" i="1" s="1"/>
  <c r="B793" i="1" l="1"/>
  <c r="K794" i="1"/>
  <c r="O794" i="1" s="1"/>
  <c r="C795" i="1"/>
  <c r="Q798" i="1"/>
  <c r="M797" i="1"/>
  <c r="N797" i="1" s="1"/>
  <c r="P798" i="1"/>
  <c r="I798" i="1"/>
  <c r="J798" i="1" s="1"/>
  <c r="L798" i="1"/>
  <c r="A799" i="1"/>
  <c r="D798" i="1"/>
  <c r="E798" i="1" s="1"/>
  <c r="G798" i="1" s="1"/>
  <c r="H799" i="1" l="1"/>
  <c r="B794" i="1"/>
  <c r="K795" i="1"/>
  <c r="O795" i="1" s="1"/>
  <c r="C796" i="1"/>
  <c r="Q799" i="1"/>
  <c r="M798" i="1"/>
  <c r="N798" i="1" s="1"/>
  <c r="P799" i="1"/>
  <c r="I799" i="1"/>
  <c r="L799" i="1"/>
  <c r="D799" i="1"/>
  <c r="E799" i="1" s="1"/>
  <c r="G799" i="1" s="1"/>
  <c r="A800" i="1"/>
  <c r="J799" i="1" l="1"/>
  <c r="H800" i="1"/>
  <c r="B795" i="1"/>
  <c r="K796" i="1"/>
  <c r="O796" i="1" s="1"/>
  <c r="C797" i="1"/>
  <c r="M799" i="1"/>
  <c r="N799" i="1" s="1"/>
  <c r="Q800" i="1"/>
  <c r="P800" i="1"/>
  <c r="I800" i="1"/>
  <c r="L800" i="1"/>
  <c r="A801" i="1"/>
  <c r="D800" i="1"/>
  <c r="E800" i="1" s="1"/>
  <c r="G800" i="1" s="1"/>
  <c r="H801" i="1" s="1"/>
  <c r="J800" i="1" l="1"/>
  <c r="B796" i="1"/>
  <c r="K797" i="1"/>
  <c r="O797" i="1" s="1"/>
  <c r="C798" i="1"/>
  <c r="L801" i="1"/>
  <c r="A802" i="1"/>
  <c r="D801" i="1"/>
  <c r="E801" i="1" s="1"/>
  <c r="G801" i="1" s="1"/>
  <c r="H802" i="1" s="1"/>
  <c r="M800" i="1"/>
  <c r="N800" i="1" s="1"/>
  <c r="Q801" i="1"/>
  <c r="P801" i="1"/>
  <c r="I801" i="1"/>
  <c r="J801" i="1" s="1"/>
  <c r="B797" i="1" l="1"/>
  <c r="K798" i="1"/>
  <c r="O798" i="1" s="1"/>
  <c r="C799" i="1"/>
  <c r="L802" i="1"/>
  <c r="A803" i="1"/>
  <c r="D802" i="1"/>
  <c r="E802" i="1" s="1"/>
  <c r="G802" i="1" s="1"/>
  <c r="M801" i="1"/>
  <c r="N801" i="1" s="1"/>
  <c r="Q802" i="1"/>
  <c r="P802" i="1"/>
  <c r="I802" i="1"/>
  <c r="J802" i="1" s="1"/>
  <c r="H803" i="1" l="1"/>
  <c r="B798" i="1"/>
  <c r="K799" i="1"/>
  <c r="O799" i="1" s="1"/>
  <c r="C800" i="1"/>
  <c r="L803" i="1"/>
  <c r="A804" i="1"/>
  <c r="D803" i="1"/>
  <c r="E803" i="1" s="1"/>
  <c r="G803" i="1" s="1"/>
  <c r="M802" i="1"/>
  <c r="N802" i="1" s="1"/>
  <c r="Q803" i="1"/>
  <c r="P803" i="1"/>
  <c r="I803" i="1"/>
  <c r="J803" i="1" l="1"/>
  <c r="H804" i="1"/>
  <c r="B799" i="1"/>
  <c r="K800" i="1"/>
  <c r="O800" i="1" s="1"/>
  <c r="C801" i="1"/>
  <c r="L804" i="1"/>
  <c r="A805" i="1"/>
  <c r="D804" i="1"/>
  <c r="E804" i="1" s="1"/>
  <c r="G804" i="1" s="1"/>
  <c r="H805" i="1" s="1"/>
  <c r="M803" i="1"/>
  <c r="N803" i="1" s="1"/>
  <c r="Q804" i="1"/>
  <c r="P804" i="1"/>
  <c r="I804" i="1"/>
  <c r="J804" i="1" l="1"/>
  <c r="B800" i="1"/>
  <c r="K801" i="1"/>
  <c r="O801" i="1" s="1"/>
  <c r="C802" i="1"/>
  <c r="L805" i="1"/>
  <c r="A806" i="1"/>
  <c r="D805" i="1"/>
  <c r="E805" i="1" s="1"/>
  <c r="G805" i="1" s="1"/>
  <c r="P805" i="1"/>
  <c r="M804" i="1"/>
  <c r="N804" i="1" s="1"/>
  <c r="Q805" i="1"/>
  <c r="I805" i="1"/>
  <c r="J805" i="1" s="1"/>
  <c r="H806" i="1" l="1"/>
  <c r="B801" i="1"/>
  <c r="K802" i="1"/>
  <c r="O802" i="1" s="1"/>
  <c r="C803" i="1"/>
  <c r="Q806" i="1"/>
  <c r="M805" i="1"/>
  <c r="N805" i="1" s="1"/>
  <c r="P806" i="1"/>
  <c r="I806" i="1"/>
  <c r="L806" i="1"/>
  <c r="A807" i="1"/>
  <c r="D806" i="1"/>
  <c r="E806" i="1" s="1"/>
  <c r="G806" i="1" s="1"/>
  <c r="H807" i="1" l="1"/>
  <c r="J806" i="1"/>
  <c r="B802" i="1"/>
  <c r="K803" i="1"/>
  <c r="O803" i="1" s="1"/>
  <c r="C804" i="1"/>
  <c r="L807" i="1"/>
  <c r="D807" i="1"/>
  <c r="E807" i="1" s="1"/>
  <c r="G807" i="1" s="1"/>
  <c r="H808" i="1" s="1"/>
  <c r="A808" i="1"/>
  <c r="Q807" i="1"/>
  <c r="M806" i="1"/>
  <c r="N806" i="1" s="1"/>
  <c r="P807" i="1"/>
  <c r="I807" i="1"/>
  <c r="J807" i="1" l="1"/>
  <c r="B803" i="1"/>
  <c r="K804" i="1"/>
  <c r="O804" i="1" s="1"/>
  <c r="C805" i="1"/>
  <c r="M807" i="1"/>
  <c r="N807" i="1" s="1"/>
  <c r="Q808" i="1"/>
  <c r="P808" i="1"/>
  <c r="I808" i="1"/>
  <c r="J808" i="1" s="1"/>
  <c r="L808" i="1"/>
  <c r="A809" i="1"/>
  <c r="D808" i="1"/>
  <c r="E808" i="1" s="1"/>
  <c r="G808" i="1" s="1"/>
  <c r="H809" i="1" l="1"/>
  <c r="B804" i="1"/>
  <c r="K805" i="1"/>
  <c r="O805" i="1" s="1"/>
  <c r="C806" i="1"/>
  <c r="Q809" i="1"/>
  <c r="M808" i="1"/>
  <c r="N808" i="1" s="1"/>
  <c r="P809" i="1"/>
  <c r="I809" i="1"/>
  <c r="L809" i="1"/>
  <c r="A810" i="1"/>
  <c r="D809" i="1"/>
  <c r="E809" i="1" s="1"/>
  <c r="G809" i="1" s="1"/>
  <c r="J809" i="1" l="1"/>
  <c r="H810" i="1"/>
  <c r="B805" i="1"/>
  <c r="K806" i="1"/>
  <c r="O806" i="1" s="1"/>
  <c r="C807" i="1"/>
  <c r="M809" i="1"/>
  <c r="N809" i="1" s="1"/>
  <c r="Q810" i="1"/>
  <c r="P810" i="1"/>
  <c r="I810" i="1"/>
  <c r="L810" i="1"/>
  <c r="A811" i="1"/>
  <c r="D810" i="1"/>
  <c r="E810" i="1" s="1"/>
  <c r="G810" i="1" s="1"/>
  <c r="H811" i="1" s="1"/>
  <c r="J810" i="1" l="1"/>
  <c r="B806" i="1"/>
  <c r="K807" i="1"/>
  <c r="O807" i="1" s="1"/>
  <c r="C808" i="1"/>
  <c r="P811" i="1"/>
  <c r="M810" i="1"/>
  <c r="N810" i="1" s="1"/>
  <c r="Q811" i="1"/>
  <c r="I811" i="1"/>
  <c r="J811" i="1" s="1"/>
  <c r="L811" i="1"/>
  <c r="A812" i="1"/>
  <c r="D811" i="1"/>
  <c r="E811" i="1" s="1"/>
  <c r="G811" i="1" s="1"/>
  <c r="H812" i="1" l="1"/>
  <c r="B807" i="1"/>
  <c r="K808" i="1"/>
  <c r="O808" i="1" s="1"/>
  <c r="C809" i="1"/>
  <c r="L812" i="1"/>
  <c r="A813" i="1"/>
  <c r="D812" i="1"/>
  <c r="E812" i="1" s="1"/>
  <c r="G812" i="1" s="1"/>
  <c r="Q812" i="1"/>
  <c r="M811" i="1"/>
  <c r="N811" i="1" s="1"/>
  <c r="P812" i="1"/>
  <c r="I812" i="1"/>
  <c r="H813" i="1" l="1"/>
  <c r="J812" i="1"/>
  <c r="B808" i="1"/>
  <c r="K809" i="1"/>
  <c r="O809" i="1" s="1"/>
  <c r="C810" i="1"/>
  <c r="L813" i="1"/>
  <c r="A814" i="1"/>
  <c r="D813" i="1"/>
  <c r="E813" i="1" s="1"/>
  <c r="G813" i="1" s="1"/>
  <c r="M812" i="1"/>
  <c r="N812" i="1" s="1"/>
  <c r="Q813" i="1"/>
  <c r="P813" i="1"/>
  <c r="I813" i="1"/>
  <c r="J813" i="1" l="1"/>
  <c r="H814" i="1"/>
  <c r="B809" i="1"/>
  <c r="K810" i="1"/>
  <c r="O810" i="1" s="1"/>
  <c r="C811" i="1"/>
  <c r="L814" i="1"/>
  <c r="A815" i="1"/>
  <c r="D814" i="1"/>
  <c r="E814" i="1" s="1"/>
  <c r="G814" i="1" s="1"/>
  <c r="H815" i="1" s="1"/>
  <c r="Q814" i="1"/>
  <c r="M813" i="1"/>
  <c r="N813" i="1" s="1"/>
  <c r="P814" i="1"/>
  <c r="I814" i="1"/>
  <c r="J814" i="1" l="1"/>
  <c r="B810" i="1"/>
  <c r="K811" i="1"/>
  <c r="O811" i="1" s="1"/>
  <c r="C812" i="1"/>
  <c r="L815" i="1"/>
  <c r="A816" i="1"/>
  <c r="D815" i="1"/>
  <c r="E815" i="1" s="1"/>
  <c r="G815" i="1" s="1"/>
  <c r="Q815" i="1"/>
  <c r="M814" i="1"/>
  <c r="N814" i="1" s="1"/>
  <c r="P815" i="1"/>
  <c r="I815" i="1"/>
  <c r="J815" i="1" s="1"/>
  <c r="H816" i="1" l="1"/>
  <c r="B811" i="1"/>
  <c r="K812" i="1"/>
  <c r="O812" i="1" s="1"/>
  <c r="C813" i="1"/>
  <c r="L816" i="1"/>
  <c r="A817" i="1"/>
  <c r="D816" i="1"/>
  <c r="E816" i="1" s="1"/>
  <c r="G816" i="1" s="1"/>
  <c r="Q816" i="1"/>
  <c r="M815" i="1"/>
  <c r="N815" i="1" s="1"/>
  <c r="P816" i="1"/>
  <c r="I816" i="1"/>
  <c r="J816" i="1" l="1"/>
  <c r="H817" i="1"/>
  <c r="B812" i="1"/>
  <c r="K813" i="1"/>
  <c r="O813" i="1" s="1"/>
  <c r="C814" i="1"/>
  <c r="L817" i="1"/>
  <c r="A818" i="1"/>
  <c r="D817" i="1"/>
  <c r="E817" i="1" s="1"/>
  <c r="G817" i="1" s="1"/>
  <c r="Q817" i="1"/>
  <c r="M816" i="1"/>
  <c r="N816" i="1" s="1"/>
  <c r="P817" i="1"/>
  <c r="I817" i="1"/>
  <c r="J817" i="1" l="1"/>
  <c r="H818" i="1"/>
  <c r="B813" i="1"/>
  <c r="K814" i="1"/>
  <c r="O814" i="1" s="1"/>
  <c r="C815" i="1"/>
  <c r="L818" i="1"/>
  <c r="A819" i="1"/>
  <c r="D818" i="1"/>
  <c r="E818" i="1" s="1"/>
  <c r="G818" i="1" s="1"/>
  <c r="H819" i="1" s="1"/>
  <c r="M817" i="1"/>
  <c r="N817" i="1" s="1"/>
  <c r="Q818" i="1"/>
  <c r="P818" i="1"/>
  <c r="I818" i="1"/>
  <c r="J818" i="1" l="1"/>
  <c r="B814" i="1"/>
  <c r="K815" i="1"/>
  <c r="O815" i="1" s="1"/>
  <c r="C816" i="1"/>
  <c r="L819" i="1"/>
  <c r="A820" i="1"/>
  <c r="D819" i="1"/>
  <c r="E819" i="1" s="1"/>
  <c r="G819" i="1" s="1"/>
  <c r="M818" i="1"/>
  <c r="N818" i="1" s="1"/>
  <c r="Q819" i="1"/>
  <c r="P819" i="1"/>
  <c r="I819" i="1"/>
  <c r="J819" i="1" s="1"/>
  <c r="H820" i="1" l="1"/>
  <c r="B815" i="1"/>
  <c r="K816" i="1"/>
  <c r="O816" i="1" s="1"/>
  <c r="C817" i="1"/>
  <c r="P820" i="1"/>
  <c r="M819" i="1"/>
  <c r="N819" i="1" s="1"/>
  <c r="Q820" i="1"/>
  <c r="I820" i="1"/>
  <c r="L820" i="1"/>
  <c r="A821" i="1"/>
  <c r="D820" i="1"/>
  <c r="E820" i="1" s="1"/>
  <c r="G820" i="1" s="1"/>
  <c r="J820" i="1" l="1"/>
  <c r="H821" i="1"/>
  <c r="B816" i="1"/>
  <c r="K817" i="1"/>
  <c r="O817" i="1" s="1"/>
  <c r="C818" i="1"/>
  <c r="L821" i="1"/>
  <c r="A822" i="1"/>
  <c r="D821" i="1"/>
  <c r="E821" i="1" s="1"/>
  <c r="G821" i="1" s="1"/>
  <c r="P821" i="1"/>
  <c r="M820" i="1"/>
  <c r="N820" i="1" s="1"/>
  <c r="Q821" i="1"/>
  <c r="I821" i="1"/>
  <c r="J821" i="1" l="1"/>
  <c r="H822" i="1"/>
  <c r="B817" i="1"/>
  <c r="K818" i="1"/>
  <c r="O818" i="1" s="1"/>
  <c r="C819" i="1"/>
  <c r="L822" i="1"/>
  <c r="A823" i="1"/>
  <c r="D822" i="1"/>
  <c r="E822" i="1" s="1"/>
  <c r="G822" i="1" s="1"/>
  <c r="H823" i="1" s="1"/>
  <c r="M821" i="1"/>
  <c r="N821" i="1" s="1"/>
  <c r="P822" i="1"/>
  <c r="Q822" i="1"/>
  <c r="I822" i="1"/>
  <c r="J822" i="1" l="1"/>
  <c r="B818" i="1"/>
  <c r="K819" i="1"/>
  <c r="O819" i="1" s="1"/>
  <c r="C820" i="1"/>
  <c r="L823" i="1"/>
  <c r="A824" i="1"/>
  <c r="D823" i="1"/>
  <c r="E823" i="1" s="1"/>
  <c r="G823" i="1" s="1"/>
  <c r="M822" i="1"/>
  <c r="N822" i="1" s="1"/>
  <c r="P823" i="1"/>
  <c r="Q823" i="1"/>
  <c r="I823" i="1"/>
  <c r="J823" i="1" s="1"/>
  <c r="H824" i="1" l="1"/>
  <c r="B819" i="1"/>
  <c r="K820" i="1"/>
  <c r="O820" i="1" s="1"/>
  <c r="C821" i="1"/>
  <c r="M823" i="1"/>
  <c r="N823" i="1" s="1"/>
  <c r="P824" i="1"/>
  <c r="Q824" i="1"/>
  <c r="I824" i="1"/>
  <c r="L824" i="1"/>
  <c r="A825" i="1"/>
  <c r="D824" i="1"/>
  <c r="E824" i="1" s="1"/>
  <c r="G824" i="1" s="1"/>
  <c r="J824" i="1" l="1"/>
  <c r="H825" i="1"/>
  <c r="B820" i="1"/>
  <c r="K821" i="1"/>
  <c r="O821" i="1" s="1"/>
  <c r="C822" i="1"/>
  <c r="L825" i="1"/>
  <c r="A826" i="1"/>
  <c r="D825" i="1"/>
  <c r="E825" i="1" s="1"/>
  <c r="G825" i="1" s="1"/>
  <c r="H826" i="1" s="1"/>
  <c r="Q825" i="1"/>
  <c r="M824" i="1"/>
  <c r="N824" i="1" s="1"/>
  <c r="P825" i="1"/>
  <c r="I825" i="1"/>
  <c r="J825" i="1" l="1"/>
  <c r="B821" i="1"/>
  <c r="K822" i="1"/>
  <c r="O822" i="1" s="1"/>
  <c r="C823" i="1"/>
  <c r="L826" i="1"/>
  <c r="D826" i="1"/>
  <c r="E826" i="1" s="1"/>
  <c r="G826" i="1" s="1"/>
  <c r="H827" i="1" s="1"/>
  <c r="A827" i="1"/>
  <c r="M825" i="1"/>
  <c r="N825" i="1" s="1"/>
  <c r="P826" i="1"/>
  <c r="Q826" i="1"/>
  <c r="I826" i="1"/>
  <c r="J826" i="1" s="1"/>
  <c r="B822" i="1" l="1"/>
  <c r="K823" i="1"/>
  <c r="O823" i="1" s="1"/>
  <c r="C824" i="1"/>
  <c r="M826" i="1"/>
  <c r="N826" i="1" s="1"/>
  <c r="Q827" i="1"/>
  <c r="P827" i="1"/>
  <c r="I827" i="1"/>
  <c r="J827" i="1" s="1"/>
  <c r="L827" i="1"/>
  <c r="A828" i="1"/>
  <c r="D827" i="1"/>
  <c r="E827" i="1" s="1"/>
  <c r="G827" i="1" s="1"/>
  <c r="H828" i="1" l="1"/>
  <c r="B823" i="1"/>
  <c r="K824" i="1"/>
  <c r="O824" i="1" s="1"/>
  <c r="C825" i="1"/>
  <c r="L828" i="1"/>
  <c r="A829" i="1"/>
  <c r="D828" i="1"/>
  <c r="E828" i="1" s="1"/>
  <c r="G828" i="1" s="1"/>
  <c r="H829" i="1" s="1"/>
  <c r="P828" i="1"/>
  <c r="M827" i="1"/>
  <c r="N827" i="1" s="1"/>
  <c r="Q828" i="1"/>
  <c r="I828" i="1"/>
  <c r="J828" i="1" l="1"/>
  <c r="B824" i="1"/>
  <c r="K825" i="1"/>
  <c r="O825" i="1" s="1"/>
  <c r="C826" i="1"/>
  <c r="M828" i="1"/>
  <c r="N828" i="1" s="1"/>
  <c r="Q829" i="1"/>
  <c r="P829" i="1"/>
  <c r="I829" i="1"/>
  <c r="J829" i="1" s="1"/>
  <c r="L829" i="1"/>
  <c r="A830" i="1"/>
  <c r="D829" i="1"/>
  <c r="E829" i="1" s="1"/>
  <c r="G829" i="1" s="1"/>
  <c r="H830" i="1" s="1"/>
  <c r="B825" i="1" l="1"/>
  <c r="K826" i="1"/>
  <c r="O826" i="1" s="1"/>
  <c r="C827" i="1"/>
  <c r="L830" i="1"/>
  <c r="A831" i="1"/>
  <c r="D830" i="1"/>
  <c r="E830" i="1" s="1"/>
  <c r="G830" i="1" s="1"/>
  <c r="M829" i="1"/>
  <c r="N829" i="1" s="1"/>
  <c r="P830" i="1"/>
  <c r="Q830" i="1"/>
  <c r="I830" i="1"/>
  <c r="J830" i="1" s="1"/>
  <c r="H831" i="1" l="1"/>
  <c r="B826" i="1"/>
  <c r="K827" i="1"/>
  <c r="O827" i="1" s="1"/>
  <c r="C828" i="1"/>
  <c r="L831" i="1"/>
  <c r="A832" i="1"/>
  <c r="D831" i="1"/>
  <c r="E831" i="1" s="1"/>
  <c r="G831" i="1" s="1"/>
  <c r="Q831" i="1"/>
  <c r="M830" i="1"/>
  <c r="N830" i="1" s="1"/>
  <c r="P831" i="1"/>
  <c r="I831" i="1"/>
  <c r="J831" i="1" l="1"/>
  <c r="H832" i="1"/>
  <c r="B827" i="1"/>
  <c r="K828" i="1"/>
  <c r="O828" i="1" s="1"/>
  <c r="C829" i="1"/>
  <c r="L832" i="1"/>
  <c r="A833" i="1"/>
  <c r="D832" i="1"/>
  <c r="E832" i="1" s="1"/>
  <c r="G832" i="1" s="1"/>
  <c r="M831" i="1"/>
  <c r="N831" i="1" s="1"/>
  <c r="P832" i="1"/>
  <c r="Q832" i="1"/>
  <c r="I832" i="1"/>
  <c r="J832" i="1" l="1"/>
  <c r="H833" i="1"/>
  <c r="B828" i="1"/>
  <c r="K829" i="1"/>
  <c r="O829" i="1" s="1"/>
  <c r="C830" i="1"/>
  <c r="L833" i="1"/>
  <c r="A834" i="1"/>
  <c r="D833" i="1"/>
  <c r="E833" i="1" s="1"/>
  <c r="G833" i="1" s="1"/>
  <c r="Q833" i="1"/>
  <c r="M832" i="1"/>
  <c r="N832" i="1" s="1"/>
  <c r="P833" i="1"/>
  <c r="I833" i="1"/>
  <c r="J833" i="1" l="1"/>
  <c r="H834" i="1"/>
  <c r="B829" i="1"/>
  <c r="K830" i="1"/>
  <c r="O830" i="1" s="1"/>
  <c r="C831" i="1"/>
  <c r="L834" i="1"/>
  <c r="A835" i="1"/>
  <c r="D834" i="1"/>
  <c r="E834" i="1" s="1"/>
  <c r="G834" i="1" s="1"/>
  <c r="M833" i="1"/>
  <c r="N833" i="1" s="1"/>
  <c r="P834" i="1"/>
  <c r="Q834" i="1"/>
  <c r="I834" i="1"/>
  <c r="H835" i="1" l="1"/>
  <c r="J834" i="1"/>
  <c r="B830" i="1"/>
  <c r="K831" i="1"/>
  <c r="O831" i="1" s="1"/>
  <c r="C832" i="1"/>
  <c r="L835" i="1"/>
  <c r="A836" i="1"/>
  <c r="D835" i="1"/>
  <c r="E835" i="1" s="1"/>
  <c r="G835" i="1" s="1"/>
  <c r="Q835" i="1"/>
  <c r="M834" i="1"/>
  <c r="N834" i="1" s="1"/>
  <c r="P835" i="1"/>
  <c r="I835" i="1"/>
  <c r="H836" i="1" l="1"/>
  <c r="J835" i="1"/>
  <c r="B831" i="1"/>
  <c r="K832" i="1"/>
  <c r="O832" i="1" s="1"/>
  <c r="C833" i="1"/>
  <c r="L836" i="1"/>
  <c r="A837" i="1"/>
  <c r="D836" i="1"/>
  <c r="E836" i="1" s="1"/>
  <c r="G836" i="1" s="1"/>
  <c r="M835" i="1"/>
  <c r="N835" i="1" s="1"/>
  <c r="P836" i="1"/>
  <c r="Q836" i="1"/>
  <c r="I836" i="1"/>
  <c r="H837" i="1" l="1"/>
  <c r="J836" i="1"/>
  <c r="B832" i="1"/>
  <c r="K833" i="1"/>
  <c r="O833" i="1" s="1"/>
  <c r="C834" i="1"/>
  <c r="L837" i="1"/>
  <c r="A838" i="1"/>
  <c r="D837" i="1"/>
  <c r="E837" i="1" s="1"/>
  <c r="G837" i="1" s="1"/>
  <c r="M836" i="1"/>
  <c r="N836" i="1" s="1"/>
  <c r="Q837" i="1"/>
  <c r="P837" i="1"/>
  <c r="I837" i="1"/>
  <c r="J837" i="1" l="1"/>
  <c r="H838" i="1"/>
  <c r="B833" i="1"/>
  <c r="K834" i="1"/>
  <c r="O834" i="1" s="1"/>
  <c r="C835" i="1"/>
  <c r="L838" i="1"/>
  <c r="A839" i="1"/>
  <c r="D838" i="1"/>
  <c r="E838" i="1" s="1"/>
  <c r="G838" i="1" s="1"/>
  <c r="H839" i="1" s="1"/>
  <c r="M837" i="1"/>
  <c r="N837" i="1" s="1"/>
  <c r="P838" i="1"/>
  <c r="Q838" i="1"/>
  <c r="I838" i="1"/>
  <c r="J838" i="1" l="1"/>
  <c r="B834" i="1"/>
  <c r="K835" i="1"/>
  <c r="O835" i="1" s="1"/>
  <c r="C836" i="1"/>
  <c r="L839" i="1"/>
  <c r="A840" i="1"/>
  <c r="D839" i="1"/>
  <c r="E839" i="1" s="1"/>
  <c r="G839" i="1" s="1"/>
  <c r="Q839" i="1"/>
  <c r="M838" i="1"/>
  <c r="N838" i="1" s="1"/>
  <c r="P839" i="1"/>
  <c r="I839" i="1"/>
  <c r="J839" i="1" s="1"/>
  <c r="H840" i="1" l="1"/>
  <c r="B835" i="1"/>
  <c r="K836" i="1"/>
  <c r="O836" i="1" s="1"/>
  <c r="C837" i="1"/>
  <c r="M839" i="1"/>
  <c r="N839" i="1" s="1"/>
  <c r="P840" i="1"/>
  <c r="Q840" i="1"/>
  <c r="I840" i="1"/>
  <c r="L840" i="1"/>
  <c r="A841" i="1"/>
  <c r="D840" i="1"/>
  <c r="E840" i="1" s="1"/>
  <c r="G840" i="1" s="1"/>
  <c r="H841" i="1" s="1"/>
  <c r="J840" i="1" l="1"/>
  <c r="B836" i="1"/>
  <c r="K837" i="1"/>
  <c r="O837" i="1" s="1"/>
  <c r="C838" i="1"/>
  <c r="Q841" i="1"/>
  <c r="M840" i="1"/>
  <c r="N840" i="1" s="1"/>
  <c r="P841" i="1"/>
  <c r="I841" i="1"/>
  <c r="J841" i="1" s="1"/>
  <c r="L841" i="1"/>
  <c r="A842" i="1"/>
  <c r="D841" i="1"/>
  <c r="E841" i="1" s="1"/>
  <c r="G841" i="1" s="1"/>
  <c r="H842" i="1" l="1"/>
  <c r="B837" i="1"/>
  <c r="K838" i="1"/>
  <c r="O838" i="1" s="1"/>
  <c r="C839" i="1"/>
  <c r="L842" i="1"/>
  <c r="A843" i="1"/>
  <c r="D842" i="1"/>
  <c r="E842" i="1" s="1"/>
  <c r="G842" i="1" s="1"/>
  <c r="H843" i="1" s="1"/>
  <c r="M841" i="1"/>
  <c r="N841" i="1" s="1"/>
  <c r="P842" i="1"/>
  <c r="Q842" i="1"/>
  <c r="I842" i="1"/>
  <c r="J842" i="1" l="1"/>
  <c r="B838" i="1"/>
  <c r="K839" i="1"/>
  <c r="O839" i="1" s="1"/>
  <c r="C840" i="1"/>
  <c r="L843" i="1"/>
  <c r="A844" i="1"/>
  <c r="D843" i="1"/>
  <c r="E843" i="1" s="1"/>
  <c r="G843" i="1" s="1"/>
  <c r="Q843" i="1"/>
  <c r="M842" i="1"/>
  <c r="N842" i="1" s="1"/>
  <c r="P843" i="1"/>
  <c r="I843" i="1"/>
  <c r="J843" i="1" s="1"/>
  <c r="H844" i="1" l="1"/>
  <c r="B839" i="1"/>
  <c r="K840" i="1"/>
  <c r="O840" i="1" s="1"/>
  <c r="C841" i="1"/>
  <c r="L844" i="1"/>
  <c r="A845" i="1"/>
  <c r="D844" i="1"/>
  <c r="E844" i="1" s="1"/>
  <c r="G844" i="1" s="1"/>
  <c r="M843" i="1"/>
  <c r="N843" i="1" s="1"/>
  <c r="P844" i="1"/>
  <c r="Q844" i="1"/>
  <c r="I844" i="1"/>
  <c r="J844" i="1" l="1"/>
  <c r="H845" i="1"/>
  <c r="B840" i="1"/>
  <c r="K841" i="1"/>
  <c r="O841" i="1" s="1"/>
  <c r="C842" i="1"/>
  <c r="L845" i="1"/>
  <c r="A846" i="1"/>
  <c r="D845" i="1"/>
  <c r="E845" i="1" s="1"/>
  <c r="G845" i="1" s="1"/>
  <c r="M844" i="1"/>
  <c r="N844" i="1" s="1"/>
  <c r="Q845" i="1"/>
  <c r="P845" i="1"/>
  <c r="I845" i="1"/>
  <c r="J845" i="1" l="1"/>
  <c r="H846" i="1"/>
  <c r="B841" i="1"/>
  <c r="K842" i="1"/>
  <c r="O842" i="1" s="1"/>
  <c r="C843" i="1"/>
  <c r="L846" i="1"/>
  <c r="A847" i="1"/>
  <c r="D846" i="1"/>
  <c r="E846" i="1" s="1"/>
  <c r="G846" i="1" s="1"/>
  <c r="M845" i="1"/>
  <c r="N845" i="1" s="1"/>
  <c r="P846" i="1"/>
  <c r="Q846" i="1"/>
  <c r="I846" i="1"/>
  <c r="H847" i="1" l="1"/>
  <c r="J846" i="1"/>
  <c r="B842" i="1"/>
  <c r="K843" i="1"/>
  <c r="O843" i="1" s="1"/>
  <c r="C844" i="1"/>
  <c r="L847" i="1"/>
  <c r="A848" i="1"/>
  <c r="D847" i="1"/>
  <c r="E847" i="1" s="1"/>
  <c r="G847" i="1" s="1"/>
  <c r="Q847" i="1"/>
  <c r="M846" i="1"/>
  <c r="N846" i="1" s="1"/>
  <c r="P847" i="1"/>
  <c r="I847" i="1"/>
  <c r="J847" i="1" l="1"/>
  <c r="H848" i="1"/>
  <c r="B843" i="1"/>
  <c r="K844" i="1"/>
  <c r="O844" i="1" s="1"/>
  <c r="C845" i="1"/>
  <c r="M847" i="1"/>
  <c r="N847" i="1" s="1"/>
  <c r="P848" i="1"/>
  <c r="Q848" i="1"/>
  <c r="I848" i="1"/>
  <c r="L848" i="1"/>
  <c r="A849" i="1"/>
  <c r="D848" i="1"/>
  <c r="E848" i="1" s="1"/>
  <c r="G848" i="1" s="1"/>
  <c r="J848" i="1" l="1"/>
  <c r="H849" i="1"/>
  <c r="B844" i="1"/>
  <c r="K845" i="1"/>
  <c r="O845" i="1" s="1"/>
  <c r="C846" i="1"/>
  <c r="L849" i="1"/>
  <c r="A850" i="1"/>
  <c r="D849" i="1"/>
  <c r="E849" i="1" s="1"/>
  <c r="G849" i="1" s="1"/>
  <c r="Q849" i="1"/>
  <c r="M848" i="1"/>
  <c r="N848" i="1" s="1"/>
  <c r="P849" i="1"/>
  <c r="I849" i="1"/>
  <c r="H850" i="1" l="1"/>
  <c r="J849" i="1"/>
  <c r="B845" i="1"/>
  <c r="K846" i="1"/>
  <c r="O846" i="1" s="1"/>
  <c r="C847" i="1"/>
  <c r="L850" i="1"/>
  <c r="A851" i="1"/>
  <c r="D850" i="1"/>
  <c r="E850" i="1" s="1"/>
  <c r="G850" i="1" s="1"/>
  <c r="M849" i="1"/>
  <c r="N849" i="1" s="1"/>
  <c r="P850" i="1"/>
  <c r="Q850" i="1"/>
  <c r="I850" i="1"/>
  <c r="J850" i="1" l="1"/>
  <c r="H851" i="1"/>
  <c r="B846" i="1"/>
  <c r="K847" i="1"/>
  <c r="O847" i="1" s="1"/>
  <c r="C848" i="1"/>
  <c r="L851" i="1"/>
  <c r="A852" i="1"/>
  <c r="D851" i="1"/>
  <c r="E851" i="1" s="1"/>
  <c r="G851" i="1" s="1"/>
  <c r="H852" i="1" s="1"/>
  <c r="P851" i="1"/>
  <c r="M850" i="1"/>
  <c r="N850" i="1" s="1"/>
  <c r="Q851" i="1"/>
  <c r="I851" i="1"/>
  <c r="J851" i="1" l="1"/>
  <c r="B847" i="1"/>
  <c r="K848" i="1"/>
  <c r="O848" i="1" s="1"/>
  <c r="C849" i="1"/>
  <c r="L852" i="1"/>
  <c r="A853" i="1"/>
  <c r="D852" i="1"/>
  <c r="E852" i="1" s="1"/>
  <c r="G852" i="1" s="1"/>
  <c r="M851" i="1"/>
  <c r="N851" i="1" s="1"/>
  <c r="P852" i="1"/>
  <c r="Q852" i="1"/>
  <c r="I852" i="1"/>
  <c r="J852" i="1" s="1"/>
  <c r="H853" i="1" l="1"/>
  <c r="B848" i="1"/>
  <c r="K849" i="1"/>
  <c r="O849" i="1" s="1"/>
  <c r="C850" i="1"/>
  <c r="L853" i="1"/>
  <c r="A854" i="1"/>
  <c r="D853" i="1"/>
  <c r="E853" i="1" s="1"/>
  <c r="G853" i="1" s="1"/>
  <c r="P853" i="1"/>
  <c r="M852" i="1"/>
  <c r="N852" i="1" s="1"/>
  <c r="Q853" i="1"/>
  <c r="I853" i="1"/>
  <c r="J853" i="1" l="1"/>
  <c r="H854" i="1"/>
  <c r="B849" i="1"/>
  <c r="K850" i="1"/>
  <c r="O850" i="1" s="1"/>
  <c r="C851" i="1"/>
  <c r="P854" i="1"/>
  <c r="M853" i="1"/>
  <c r="N853" i="1" s="1"/>
  <c r="Q854" i="1"/>
  <c r="I854" i="1"/>
  <c r="L854" i="1"/>
  <c r="A855" i="1"/>
  <c r="D854" i="1"/>
  <c r="E854" i="1" s="1"/>
  <c r="G854" i="1" s="1"/>
  <c r="H855" i="1" l="1"/>
  <c r="J854" i="1"/>
  <c r="B850" i="1"/>
  <c r="K851" i="1"/>
  <c r="O851" i="1" s="1"/>
  <c r="C852" i="1"/>
  <c r="M854" i="1"/>
  <c r="N854" i="1" s="1"/>
  <c r="P855" i="1"/>
  <c r="Q855" i="1"/>
  <c r="I855" i="1"/>
  <c r="L855" i="1"/>
  <c r="A856" i="1"/>
  <c r="D855" i="1"/>
  <c r="E855" i="1" s="1"/>
  <c r="G855" i="1" s="1"/>
  <c r="H856" i="1" s="1"/>
  <c r="J855" i="1" l="1"/>
  <c r="B851" i="1"/>
  <c r="K852" i="1"/>
  <c r="O852" i="1" s="1"/>
  <c r="C853" i="1"/>
  <c r="P856" i="1"/>
  <c r="M855" i="1"/>
  <c r="N855" i="1" s="1"/>
  <c r="Q856" i="1"/>
  <c r="I856" i="1"/>
  <c r="J856" i="1" s="1"/>
  <c r="L856" i="1"/>
  <c r="A857" i="1"/>
  <c r="D856" i="1"/>
  <c r="E856" i="1" s="1"/>
  <c r="G856" i="1" s="1"/>
  <c r="H857" i="1" l="1"/>
  <c r="B852" i="1"/>
  <c r="K853" i="1"/>
  <c r="O853" i="1" s="1"/>
  <c r="C854" i="1"/>
  <c r="M856" i="1"/>
  <c r="N856" i="1" s="1"/>
  <c r="Q857" i="1"/>
  <c r="P857" i="1"/>
  <c r="I857" i="1"/>
  <c r="L857" i="1"/>
  <c r="A858" i="1"/>
  <c r="D857" i="1"/>
  <c r="E857" i="1" s="1"/>
  <c r="G857" i="1" s="1"/>
  <c r="H858" i="1" l="1"/>
  <c r="J857" i="1"/>
  <c r="B853" i="1"/>
  <c r="K854" i="1"/>
  <c r="O854" i="1" s="1"/>
  <c r="C855" i="1"/>
  <c r="L858" i="1"/>
  <c r="A859" i="1"/>
  <c r="D858" i="1"/>
  <c r="E858" i="1" s="1"/>
  <c r="G858" i="1" s="1"/>
  <c r="H859" i="1" s="1"/>
  <c r="Q858" i="1"/>
  <c r="M857" i="1"/>
  <c r="N857" i="1" s="1"/>
  <c r="P858" i="1"/>
  <c r="I858" i="1"/>
  <c r="J858" i="1" l="1"/>
  <c r="B854" i="1"/>
  <c r="K855" i="1"/>
  <c r="O855" i="1" s="1"/>
  <c r="C856" i="1"/>
  <c r="L859" i="1"/>
  <c r="D859" i="1"/>
  <c r="E859" i="1" s="1"/>
  <c r="G859" i="1" s="1"/>
  <c r="A860" i="1"/>
  <c r="M858" i="1"/>
  <c r="N858" i="1" s="1"/>
  <c r="Q859" i="1"/>
  <c r="P859" i="1"/>
  <c r="I859" i="1"/>
  <c r="J859" i="1" s="1"/>
  <c r="H860" i="1" l="1"/>
  <c r="B855" i="1"/>
  <c r="K856" i="1"/>
  <c r="O856" i="1" s="1"/>
  <c r="C857" i="1"/>
  <c r="L860" i="1"/>
  <c r="A861" i="1"/>
  <c r="D860" i="1"/>
  <c r="E860" i="1" s="1"/>
  <c r="G860" i="1" s="1"/>
  <c r="Q860" i="1"/>
  <c r="M859" i="1"/>
  <c r="N859" i="1" s="1"/>
  <c r="P860" i="1"/>
  <c r="I860" i="1"/>
  <c r="H861" i="1" l="1"/>
  <c r="J860" i="1"/>
  <c r="B856" i="1"/>
  <c r="K857" i="1"/>
  <c r="O857" i="1" s="1"/>
  <c r="C858" i="1"/>
  <c r="M860" i="1"/>
  <c r="N860" i="1" s="1"/>
  <c r="Q861" i="1"/>
  <c r="P861" i="1"/>
  <c r="I861" i="1"/>
  <c r="L861" i="1"/>
  <c r="D861" i="1"/>
  <c r="E861" i="1" s="1"/>
  <c r="G861" i="1" s="1"/>
  <c r="A862" i="1"/>
  <c r="J861" i="1" l="1"/>
  <c r="H862" i="1"/>
  <c r="B857" i="1"/>
  <c r="K858" i="1"/>
  <c r="O858" i="1" s="1"/>
  <c r="C859" i="1"/>
  <c r="L862" i="1"/>
  <c r="A863" i="1"/>
  <c r="D862" i="1"/>
  <c r="E862" i="1" s="1"/>
  <c r="G862" i="1" s="1"/>
  <c r="Q862" i="1"/>
  <c r="M861" i="1"/>
  <c r="N861" i="1" s="1"/>
  <c r="P862" i="1"/>
  <c r="I862" i="1"/>
  <c r="J862" i="1" l="1"/>
  <c r="H863" i="1"/>
  <c r="B858" i="1"/>
  <c r="K859" i="1"/>
  <c r="O859" i="1" s="1"/>
  <c r="C860" i="1"/>
  <c r="L863" i="1"/>
  <c r="A864" i="1"/>
  <c r="D863" i="1"/>
  <c r="E863" i="1" s="1"/>
  <c r="G863" i="1" s="1"/>
  <c r="P863" i="1"/>
  <c r="M862" i="1"/>
  <c r="N862" i="1" s="1"/>
  <c r="Q863" i="1"/>
  <c r="I863" i="1"/>
  <c r="J863" i="1" l="1"/>
  <c r="H864" i="1"/>
  <c r="B859" i="1"/>
  <c r="K860" i="1"/>
  <c r="O860" i="1" s="1"/>
  <c r="C861" i="1"/>
  <c r="L864" i="1"/>
  <c r="A865" i="1"/>
  <c r="D864" i="1"/>
  <c r="E864" i="1" s="1"/>
  <c r="G864" i="1" s="1"/>
  <c r="Q864" i="1"/>
  <c r="M863" i="1"/>
  <c r="N863" i="1" s="1"/>
  <c r="P864" i="1"/>
  <c r="I864" i="1"/>
  <c r="J864" i="1" l="1"/>
  <c r="H865" i="1"/>
  <c r="B860" i="1"/>
  <c r="K861" i="1"/>
  <c r="O861" i="1" s="1"/>
  <c r="C862" i="1"/>
  <c r="M864" i="1"/>
  <c r="N864" i="1" s="1"/>
  <c r="Q865" i="1"/>
  <c r="P865" i="1"/>
  <c r="I865" i="1"/>
  <c r="L865" i="1"/>
  <c r="A866" i="1"/>
  <c r="D865" i="1"/>
  <c r="E865" i="1" s="1"/>
  <c r="G865" i="1" s="1"/>
  <c r="H866" i="1" l="1"/>
  <c r="J865" i="1"/>
  <c r="B861" i="1"/>
  <c r="K862" i="1"/>
  <c r="O862" i="1" s="1"/>
  <c r="C863" i="1"/>
  <c r="L866" i="1"/>
  <c r="A867" i="1"/>
  <c r="D866" i="1"/>
  <c r="E866" i="1" s="1"/>
  <c r="G866" i="1" s="1"/>
  <c r="Q866" i="1"/>
  <c r="M865" i="1"/>
  <c r="N865" i="1" s="1"/>
  <c r="P866" i="1"/>
  <c r="I866" i="1"/>
  <c r="J866" i="1" l="1"/>
  <c r="H867" i="1"/>
  <c r="B862" i="1"/>
  <c r="K863" i="1"/>
  <c r="O863" i="1" s="1"/>
  <c r="C864" i="1"/>
  <c r="L867" i="1"/>
  <c r="A868" i="1"/>
  <c r="D867" i="1"/>
  <c r="E867" i="1" s="1"/>
  <c r="G867" i="1" s="1"/>
  <c r="H868" i="1" s="1"/>
  <c r="Q867" i="1"/>
  <c r="M866" i="1"/>
  <c r="N866" i="1" s="1"/>
  <c r="P867" i="1"/>
  <c r="I867" i="1"/>
  <c r="J867" i="1" l="1"/>
  <c r="B863" i="1"/>
  <c r="K864" i="1"/>
  <c r="O864" i="1" s="1"/>
  <c r="C865" i="1"/>
  <c r="M867" i="1"/>
  <c r="N867" i="1" s="1"/>
  <c r="Q868" i="1"/>
  <c r="P868" i="1"/>
  <c r="I868" i="1"/>
  <c r="J868" i="1" s="1"/>
  <c r="L868" i="1"/>
  <c r="A869" i="1"/>
  <c r="D868" i="1"/>
  <c r="E868" i="1" s="1"/>
  <c r="G868" i="1" s="1"/>
  <c r="H869" i="1" s="1"/>
  <c r="B864" i="1" l="1"/>
  <c r="K865" i="1"/>
  <c r="O865" i="1" s="1"/>
  <c r="C866" i="1"/>
  <c r="L869" i="1"/>
  <c r="A870" i="1"/>
  <c r="D869" i="1"/>
  <c r="E869" i="1" s="1"/>
  <c r="G869" i="1" s="1"/>
  <c r="M868" i="1"/>
  <c r="N868" i="1" s="1"/>
  <c r="Q869" i="1"/>
  <c r="P869" i="1"/>
  <c r="I869" i="1"/>
  <c r="J869" i="1" s="1"/>
  <c r="H870" i="1" l="1"/>
  <c r="B865" i="1"/>
  <c r="K866" i="1"/>
  <c r="O866" i="1" s="1"/>
  <c r="C867" i="1"/>
  <c r="P870" i="1"/>
  <c r="M869" i="1"/>
  <c r="N869" i="1" s="1"/>
  <c r="Q870" i="1"/>
  <c r="I870" i="1"/>
  <c r="D870" i="1"/>
  <c r="E870" i="1" s="1"/>
  <c r="G870" i="1" s="1"/>
  <c r="L870" i="1"/>
  <c r="A871" i="1"/>
  <c r="J870" i="1" l="1"/>
  <c r="H871" i="1"/>
  <c r="B866" i="1"/>
  <c r="K867" i="1"/>
  <c r="O867" i="1" s="1"/>
  <c r="C868" i="1"/>
  <c r="Q871" i="1"/>
  <c r="P871" i="1"/>
  <c r="M870" i="1"/>
  <c r="N870" i="1" s="1"/>
  <c r="I871" i="1"/>
  <c r="D871" i="1"/>
  <c r="E871" i="1" s="1"/>
  <c r="G871" i="1" s="1"/>
  <c r="H872" i="1" s="1"/>
  <c r="L871" i="1"/>
  <c r="A872" i="1"/>
  <c r="J871" i="1" l="1"/>
  <c r="B867" i="1"/>
  <c r="K868" i="1"/>
  <c r="O868" i="1" s="1"/>
  <c r="C869" i="1"/>
  <c r="D872" i="1"/>
  <c r="E872" i="1" s="1"/>
  <c r="G872" i="1" s="1"/>
  <c r="L872" i="1"/>
  <c r="A873" i="1"/>
  <c r="Q872" i="1"/>
  <c r="M871" i="1"/>
  <c r="N871" i="1" s="1"/>
  <c r="P872" i="1"/>
  <c r="I872" i="1"/>
  <c r="J872" i="1" s="1"/>
  <c r="H873" i="1" l="1"/>
  <c r="B868" i="1"/>
  <c r="K869" i="1"/>
  <c r="O869" i="1" s="1"/>
  <c r="C870" i="1"/>
  <c r="D873" i="1"/>
  <c r="E873" i="1" s="1"/>
  <c r="G873" i="1" s="1"/>
  <c r="L873" i="1"/>
  <c r="A874" i="1"/>
  <c r="P873" i="1"/>
  <c r="M872" i="1"/>
  <c r="N872" i="1" s="1"/>
  <c r="Q873" i="1"/>
  <c r="I873" i="1"/>
  <c r="J873" i="1" l="1"/>
  <c r="H874" i="1"/>
  <c r="B869" i="1"/>
  <c r="K870" i="1"/>
  <c r="O870" i="1" s="1"/>
  <c r="C871" i="1"/>
  <c r="D874" i="1"/>
  <c r="E874" i="1" s="1"/>
  <c r="G874" i="1" s="1"/>
  <c r="H875" i="1" s="1"/>
  <c r="L874" i="1"/>
  <c r="A875" i="1"/>
  <c r="P874" i="1"/>
  <c r="M873" i="1"/>
  <c r="N873" i="1" s="1"/>
  <c r="Q874" i="1"/>
  <c r="I874" i="1"/>
  <c r="J874" i="1" l="1"/>
  <c r="B870" i="1"/>
  <c r="K871" i="1"/>
  <c r="O871" i="1" s="1"/>
  <c r="C872" i="1"/>
  <c r="P875" i="1"/>
  <c r="M874" i="1"/>
  <c r="N874" i="1" s="1"/>
  <c r="Q875" i="1"/>
  <c r="I875" i="1"/>
  <c r="J875" i="1" s="1"/>
  <c r="D875" i="1"/>
  <c r="E875" i="1" s="1"/>
  <c r="G875" i="1" s="1"/>
  <c r="H876" i="1" s="1"/>
  <c r="L875" i="1"/>
  <c r="A876" i="1"/>
  <c r="B871" i="1" l="1"/>
  <c r="K872" i="1"/>
  <c r="O872" i="1" s="1"/>
  <c r="C873" i="1"/>
  <c r="D876" i="1"/>
  <c r="E876" i="1" s="1"/>
  <c r="G876" i="1" s="1"/>
  <c r="L876" i="1"/>
  <c r="A877" i="1"/>
  <c r="Q876" i="1"/>
  <c r="M875" i="1"/>
  <c r="N875" i="1" s="1"/>
  <c r="P876" i="1"/>
  <c r="I876" i="1"/>
  <c r="J876" i="1" s="1"/>
  <c r="H877" i="1" l="1"/>
  <c r="B872" i="1"/>
  <c r="K873" i="1"/>
  <c r="O873" i="1" s="1"/>
  <c r="C874" i="1"/>
  <c r="D877" i="1"/>
  <c r="E877" i="1" s="1"/>
  <c r="G877" i="1" s="1"/>
  <c r="L877" i="1"/>
  <c r="A878" i="1"/>
  <c r="M876" i="1"/>
  <c r="N876" i="1" s="1"/>
  <c r="Q877" i="1"/>
  <c r="P877" i="1"/>
  <c r="I877" i="1"/>
  <c r="J877" i="1" l="1"/>
  <c r="H878" i="1"/>
  <c r="B873" i="1"/>
  <c r="K874" i="1"/>
  <c r="O874" i="1" s="1"/>
  <c r="C875" i="1"/>
  <c r="P878" i="1"/>
  <c r="M877" i="1"/>
  <c r="N877" i="1" s="1"/>
  <c r="Q878" i="1"/>
  <c r="I878" i="1"/>
  <c r="D878" i="1"/>
  <c r="E878" i="1" s="1"/>
  <c r="G878" i="1" s="1"/>
  <c r="L878" i="1"/>
  <c r="A879" i="1"/>
  <c r="H879" i="1" l="1"/>
  <c r="J878" i="1"/>
  <c r="B874" i="1"/>
  <c r="K875" i="1"/>
  <c r="O875" i="1" s="1"/>
  <c r="C876" i="1"/>
  <c r="M878" i="1"/>
  <c r="N878" i="1" s="1"/>
  <c r="Q879" i="1"/>
  <c r="P879" i="1"/>
  <c r="I879" i="1"/>
  <c r="D879" i="1"/>
  <c r="E879" i="1" s="1"/>
  <c r="G879" i="1" s="1"/>
  <c r="H880" i="1" s="1"/>
  <c r="L879" i="1"/>
  <c r="A880" i="1"/>
  <c r="J879" i="1" l="1"/>
  <c r="B875" i="1"/>
  <c r="K876" i="1"/>
  <c r="O876" i="1" s="1"/>
  <c r="C877" i="1"/>
  <c r="D880" i="1"/>
  <c r="E880" i="1" s="1"/>
  <c r="G880" i="1" s="1"/>
  <c r="L880" i="1"/>
  <c r="A881" i="1"/>
  <c r="P880" i="1"/>
  <c r="M879" i="1"/>
  <c r="N879" i="1" s="1"/>
  <c r="Q880" i="1"/>
  <c r="I880" i="1"/>
  <c r="J880" i="1" s="1"/>
  <c r="H881" i="1" l="1"/>
  <c r="B876" i="1"/>
  <c r="K877" i="1"/>
  <c r="O877" i="1" s="1"/>
  <c r="C878" i="1"/>
  <c r="D881" i="1"/>
  <c r="E881" i="1" s="1"/>
  <c r="G881" i="1" s="1"/>
  <c r="L881" i="1"/>
  <c r="A882" i="1"/>
  <c r="M880" i="1"/>
  <c r="N880" i="1" s="1"/>
  <c r="Q881" i="1"/>
  <c r="P881" i="1"/>
  <c r="I881" i="1"/>
  <c r="J881" i="1" l="1"/>
  <c r="H882" i="1"/>
  <c r="B877" i="1"/>
  <c r="K878" i="1"/>
  <c r="O878" i="1" s="1"/>
  <c r="C879" i="1"/>
  <c r="Q882" i="1"/>
  <c r="P882" i="1"/>
  <c r="M881" i="1"/>
  <c r="N881" i="1" s="1"/>
  <c r="I882" i="1"/>
  <c r="D882" i="1"/>
  <c r="E882" i="1" s="1"/>
  <c r="G882" i="1" s="1"/>
  <c r="L882" i="1"/>
  <c r="A883" i="1"/>
  <c r="J882" i="1" l="1"/>
  <c r="H883" i="1"/>
  <c r="B878" i="1"/>
  <c r="K879" i="1"/>
  <c r="O879" i="1" s="1"/>
  <c r="C880" i="1"/>
  <c r="D883" i="1"/>
  <c r="E883" i="1" s="1"/>
  <c r="G883" i="1" s="1"/>
  <c r="L883" i="1"/>
  <c r="A884" i="1"/>
  <c r="Q883" i="1"/>
  <c r="M882" i="1"/>
  <c r="N882" i="1" s="1"/>
  <c r="P883" i="1"/>
  <c r="I883" i="1"/>
  <c r="J883" i="1" l="1"/>
  <c r="H884" i="1"/>
  <c r="B879" i="1"/>
  <c r="K880" i="1"/>
  <c r="O880" i="1" s="1"/>
  <c r="C881" i="1"/>
  <c r="D884" i="1"/>
  <c r="E884" i="1" s="1"/>
  <c r="G884" i="1" s="1"/>
  <c r="L884" i="1"/>
  <c r="A885" i="1"/>
  <c r="P884" i="1"/>
  <c r="M883" i="1"/>
  <c r="N883" i="1" s="1"/>
  <c r="Q884" i="1"/>
  <c r="I884" i="1"/>
  <c r="J884" i="1" l="1"/>
  <c r="H885" i="1"/>
  <c r="B880" i="1"/>
  <c r="K881" i="1"/>
  <c r="O881" i="1" s="1"/>
  <c r="C882" i="1"/>
  <c r="M884" i="1"/>
  <c r="N884" i="1" s="1"/>
  <c r="Q885" i="1"/>
  <c r="P885" i="1"/>
  <c r="I885" i="1"/>
  <c r="D885" i="1"/>
  <c r="E885" i="1" s="1"/>
  <c r="G885" i="1" s="1"/>
  <c r="L885" i="1"/>
  <c r="A886" i="1"/>
  <c r="H886" i="1" l="1"/>
  <c r="J885" i="1"/>
  <c r="B881" i="1"/>
  <c r="K882" i="1"/>
  <c r="O882" i="1" s="1"/>
  <c r="C883" i="1"/>
  <c r="P886" i="1"/>
  <c r="M885" i="1"/>
  <c r="N885" i="1" s="1"/>
  <c r="Q886" i="1"/>
  <c r="I886" i="1"/>
  <c r="D886" i="1"/>
  <c r="E886" i="1" s="1"/>
  <c r="G886" i="1" s="1"/>
  <c r="L886" i="1"/>
  <c r="A887" i="1"/>
  <c r="J886" i="1" l="1"/>
  <c r="H887" i="1"/>
  <c r="B882" i="1"/>
  <c r="K883" i="1"/>
  <c r="O883" i="1" s="1"/>
  <c r="C884" i="1"/>
  <c r="D887" i="1"/>
  <c r="E887" i="1" s="1"/>
  <c r="G887" i="1" s="1"/>
  <c r="H888" i="1" s="1"/>
  <c r="L887" i="1"/>
  <c r="A888" i="1"/>
  <c r="Q887" i="1"/>
  <c r="M886" i="1"/>
  <c r="N886" i="1" s="1"/>
  <c r="P887" i="1"/>
  <c r="I887" i="1"/>
  <c r="J887" i="1" l="1"/>
  <c r="B883" i="1"/>
  <c r="K884" i="1"/>
  <c r="O884" i="1" s="1"/>
  <c r="C885" i="1"/>
  <c r="D888" i="1"/>
  <c r="E888" i="1" s="1"/>
  <c r="G888" i="1" s="1"/>
  <c r="A889" i="1"/>
  <c r="L888" i="1"/>
  <c r="M887" i="1"/>
  <c r="N887" i="1" s="1"/>
  <c r="Q888" i="1"/>
  <c r="P888" i="1"/>
  <c r="I888" i="1"/>
  <c r="J888" i="1" s="1"/>
  <c r="H889" i="1" l="1"/>
  <c r="B884" i="1"/>
  <c r="K885" i="1"/>
  <c r="O885" i="1" s="1"/>
  <c r="C886" i="1"/>
  <c r="D889" i="1"/>
  <c r="E889" i="1" s="1"/>
  <c r="G889" i="1" s="1"/>
  <c r="L889" i="1"/>
  <c r="A890" i="1"/>
  <c r="M888" i="1"/>
  <c r="N888" i="1" s="1"/>
  <c r="Q889" i="1"/>
  <c r="P889" i="1"/>
  <c r="I889" i="1"/>
  <c r="J889" i="1" l="1"/>
  <c r="H890" i="1"/>
  <c r="B885" i="1"/>
  <c r="K886" i="1"/>
  <c r="O886" i="1" s="1"/>
  <c r="C887" i="1"/>
  <c r="D890" i="1"/>
  <c r="E890" i="1" s="1"/>
  <c r="G890" i="1" s="1"/>
  <c r="L890" i="1"/>
  <c r="A891" i="1"/>
  <c r="Q890" i="1"/>
  <c r="M889" i="1"/>
  <c r="N889" i="1" s="1"/>
  <c r="P890" i="1"/>
  <c r="I890" i="1"/>
  <c r="J890" i="1" l="1"/>
  <c r="H891" i="1"/>
  <c r="B886" i="1"/>
  <c r="K887" i="1"/>
  <c r="O887" i="1" s="1"/>
  <c r="C888" i="1"/>
  <c r="D891" i="1"/>
  <c r="E891" i="1" s="1"/>
  <c r="G891" i="1" s="1"/>
  <c r="L891" i="1"/>
  <c r="A892" i="1"/>
  <c r="P891" i="1"/>
  <c r="M890" i="1"/>
  <c r="N890" i="1" s="1"/>
  <c r="Q891" i="1"/>
  <c r="I891" i="1"/>
  <c r="J891" i="1" l="1"/>
  <c r="H892" i="1"/>
  <c r="B887" i="1"/>
  <c r="K888" i="1"/>
  <c r="O888" i="1" s="1"/>
  <c r="C889" i="1"/>
  <c r="D892" i="1"/>
  <c r="E892" i="1" s="1"/>
  <c r="G892" i="1" s="1"/>
  <c r="L892" i="1"/>
  <c r="A893" i="1"/>
  <c r="Q892" i="1"/>
  <c r="P892" i="1"/>
  <c r="M891" i="1"/>
  <c r="N891" i="1" s="1"/>
  <c r="I892" i="1"/>
  <c r="J892" i="1" l="1"/>
  <c r="H893" i="1"/>
  <c r="B888" i="1"/>
  <c r="K889" i="1"/>
  <c r="O889" i="1" s="1"/>
  <c r="C890" i="1"/>
  <c r="D893" i="1"/>
  <c r="E893" i="1" s="1"/>
  <c r="G893" i="1" s="1"/>
  <c r="L893" i="1"/>
  <c r="A894" i="1"/>
  <c r="P893" i="1"/>
  <c r="M892" i="1"/>
  <c r="N892" i="1" s="1"/>
  <c r="Q893" i="1"/>
  <c r="I893" i="1"/>
  <c r="J893" i="1" l="1"/>
  <c r="H894" i="1"/>
  <c r="B889" i="1"/>
  <c r="K890" i="1"/>
  <c r="O890" i="1" s="1"/>
  <c r="C891" i="1"/>
  <c r="M893" i="1"/>
  <c r="N893" i="1" s="1"/>
  <c r="Q894" i="1"/>
  <c r="P894" i="1"/>
  <c r="I894" i="1"/>
  <c r="D894" i="1"/>
  <c r="E894" i="1" s="1"/>
  <c r="G894" i="1" s="1"/>
  <c r="L894" i="1"/>
  <c r="A895" i="1"/>
  <c r="J894" i="1" l="1"/>
  <c r="H895" i="1"/>
  <c r="B890" i="1"/>
  <c r="K891" i="1"/>
  <c r="O891" i="1" s="1"/>
  <c r="C892" i="1"/>
  <c r="D895" i="1"/>
  <c r="E895" i="1" s="1"/>
  <c r="G895" i="1" s="1"/>
  <c r="L895" i="1"/>
  <c r="A896" i="1"/>
  <c r="P895" i="1"/>
  <c r="M894" i="1"/>
  <c r="N894" i="1" s="1"/>
  <c r="Q895" i="1"/>
  <c r="I895" i="1"/>
  <c r="J895" i="1" l="1"/>
  <c r="H896" i="1"/>
  <c r="B891" i="1"/>
  <c r="K892" i="1"/>
  <c r="O892" i="1" s="1"/>
  <c r="C893" i="1"/>
  <c r="Q896" i="1"/>
  <c r="M895" i="1"/>
  <c r="N895" i="1" s="1"/>
  <c r="P896" i="1"/>
  <c r="I896" i="1"/>
  <c r="D896" i="1"/>
  <c r="E896" i="1" s="1"/>
  <c r="G896" i="1" s="1"/>
  <c r="L896" i="1"/>
  <c r="A897" i="1"/>
  <c r="J896" i="1" l="1"/>
  <c r="H897" i="1"/>
  <c r="B892" i="1"/>
  <c r="K893" i="1"/>
  <c r="O893" i="1" s="1"/>
  <c r="C894" i="1"/>
  <c r="D897" i="1"/>
  <c r="E897" i="1" s="1"/>
  <c r="G897" i="1" s="1"/>
  <c r="L897" i="1"/>
  <c r="A898" i="1"/>
  <c r="Q897" i="1"/>
  <c r="P897" i="1"/>
  <c r="M896" i="1"/>
  <c r="N896" i="1" s="1"/>
  <c r="I897" i="1"/>
  <c r="J897" i="1" l="1"/>
  <c r="H898" i="1"/>
  <c r="B893" i="1"/>
  <c r="K894" i="1"/>
  <c r="O894" i="1" s="1"/>
  <c r="C895" i="1"/>
  <c r="P898" i="1"/>
  <c r="M897" i="1"/>
  <c r="N897" i="1" s="1"/>
  <c r="Q898" i="1"/>
  <c r="I898" i="1"/>
  <c r="D898" i="1"/>
  <c r="E898" i="1" s="1"/>
  <c r="G898" i="1" s="1"/>
  <c r="H899" i="1" s="1"/>
  <c r="L898" i="1"/>
  <c r="A899" i="1"/>
  <c r="J898" i="1" l="1"/>
  <c r="B894" i="1"/>
  <c r="K895" i="1"/>
  <c r="O895" i="1" s="1"/>
  <c r="C896" i="1"/>
  <c r="P899" i="1"/>
  <c r="Q899" i="1"/>
  <c r="M898" i="1"/>
  <c r="N898" i="1" s="1"/>
  <c r="I899" i="1"/>
  <c r="J899" i="1" s="1"/>
  <c r="D899" i="1"/>
  <c r="E899" i="1" s="1"/>
  <c r="G899" i="1" s="1"/>
  <c r="L899" i="1"/>
  <c r="A900" i="1"/>
  <c r="H900" i="1" l="1"/>
  <c r="B895" i="1"/>
  <c r="K896" i="1"/>
  <c r="O896" i="1" s="1"/>
  <c r="C897" i="1"/>
  <c r="D900" i="1"/>
  <c r="E900" i="1" s="1"/>
  <c r="G900" i="1" s="1"/>
  <c r="L900" i="1"/>
  <c r="A901" i="1"/>
  <c r="P900" i="1"/>
  <c r="M899" i="1"/>
  <c r="N899" i="1" s="1"/>
  <c r="Q900" i="1"/>
  <c r="I900" i="1"/>
  <c r="H901" i="1" l="1"/>
  <c r="J900" i="1"/>
  <c r="B896" i="1"/>
  <c r="K897" i="1"/>
  <c r="O897" i="1" s="1"/>
  <c r="C898" i="1"/>
  <c r="D901" i="1"/>
  <c r="E901" i="1" s="1"/>
  <c r="G901" i="1" s="1"/>
  <c r="L901" i="1"/>
  <c r="A902" i="1"/>
  <c r="Q901" i="1"/>
  <c r="M900" i="1"/>
  <c r="N900" i="1" s="1"/>
  <c r="P901" i="1"/>
  <c r="I901" i="1"/>
  <c r="J901" i="1" l="1"/>
  <c r="H902" i="1"/>
  <c r="B897" i="1"/>
  <c r="K898" i="1"/>
  <c r="O898" i="1" s="1"/>
  <c r="C899" i="1"/>
  <c r="M901" i="1"/>
  <c r="N901" i="1" s="1"/>
  <c r="Q902" i="1"/>
  <c r="P902" i="1"/>
  <c r="I902" i="1"/>
  <c r="L902" i="1"/>
  <c r="A903" i="1"/>
  <c r="D902" i="1"/>
  <c r="E902" i="1" s="1"/>
  <c r="G902" i="1" s="1"/>
  <c r="H903" i="1" l="1"/>
  <c r="J902" i="1"/>
  <c r="B898" i="1"/>
  <c r="K899" i="1"/>
  <c r="O899" i="1" s="1"/>
  <c r="C900" i="1"/>
  <c r="L903" i="1"/>
  <c r="A904" i="1"/>
  <c r="D903" i="1"/>
  <c r="E903" i="1" s="1"/>
  <c r="G903" i="1" s="1"/>
  <c r="M902" i="1"/>
  <c r="N902" i="1" s="1"/>
  <c r="P903" i="1"/>
  <c r="Q903" i="1"/>
  <c r="I903" i="1"/>
  <c r="J903" i="1" l="1"/>
  <c r="H904" i="1"/>
  <c r="B899" i="1"/>
  <c r="K900" i="1"/>
  <c r="O900" i="1" s="1"/>
  <c r="C901" i="1"/>
  <c r="L904" i="1"/>
  <c r="A905" i="1"/>
  <c r="D904" i="1"/>
  <c r="E904" i="1" s="1"/>
  <c r="G904" i="1" s="1"/>
  <c r="P904" i="1"/>
  <c r="M903" i="1"/>
  <c r="N903" i="1" s="1"/>
  <c r="Q904" i="1"/>
  <c r="I904" i="1"/>
  <c r="H905" i="1" l="1"/>
  <c r="J904" i="1"/>
  <c r="B900" i="1"/>
  <c r="K901" i="1"/>
  <c r="O901" i="1" s="1"/>
  <c r="C902" i="1"/>
  <c r="L905" i="1"/>
  <c r="A906" i="1"/>
  <c r="D905" i="1"/>
  <c r="E905" i="1" s="1"/>
  <c r="G905" i="1" s="1"/>
  <c r="M904" i="1"/>
  <c r="N904" i="1" s="1"/>
  <c r="P905" i="1"/>
  <c r="Q905" i="1"/>
  <c r="I905" i="1"/>
  <c r="J905" i="1" l="1"/>
  <c r="H906" i="1"/>
  <c r="B901" i="1"/>
  <c r="K902" i="1"/>
  <c r="O902" i="1" s="1"/>
  <c r="C903" i="1"/>
  <c r="L906" i="1"/>
  <c r="A907" i="1"/>
  <c r="D906" i="1"/>
  <c r="E906" i="1" s="1"/>
  <c r="G906" i="1" s="1"/>
  <c r="H907" i="1" s="1"/>
  <c r="M905" i="1"/>
  <c r="N905" i="1" s="1"/>
  <c r="Q906" i="1"/>
  <c r="P906" i="1"/>
  <c r="I906" i="1"/>
  <c r="J906" i="1" l="1"/>
  <c r="B902" i="1"/>
  <c r="K903" i="1"/>
  <c r="O903" i="1" s="1"/>
  <c r="C904" i="1"/>
  <c r="L907" i="1"/>
  <c r="A908" i="1"/>
  <c r="D907" i="1"/>
  <c r="E907" i="1" s="1"/>
  <c r="G907" i="1" s="1"/>
  <c r="M906" i="1"/>
  <c r="N906" i="1" s="1"/>
  <c r="P907" i="1"/>
  <c r="Q907" i="1"/>
  <c r="I907" i="1"/>
  <c r="J907" i="1" s="1"/>
  <c r="H908" i="1" l="1"/>
  <c r="B903" i="1"/>
  <c r="K904" i="1"/>
  <c r="O904" i="1" s="1"/>
  <c r="C905" i="1"/>
  <c r="L908" i="1"/>
  <c r="A909" i="1"/>
  <c r="D908" i="1"/>
  <c r="E908" i="1" s="1"/>
  <c r="G908" i="1" s="1"/>
  <c r="H909" i="1" s="1"/>
  <c r="M907" i="1"/>
  <c r="N907" i="1" s="1"/>
  <c r="Q908" i="1"/>
  <c r="P908" i="1"/>
  <c r="I908" i="1"/>
  <c r="J908" i="1" l="1"/>
  <c r="B904" i="1"/>
  <c r="K905" i="1"/>
  <c r="O905" i="1" s="1"/>
  <c r="C906" i="1"/>
  <c r="P909" i="1"/>
  <c r="M908" i="1"/>
  <c r="N908" i="1" s="1"/>
  <c r="Q909" i="1"/>
  <c r="I909" i="1"/>
  <c r="J909" i="1" s="1"/>
  <c r="L909" i="1"/>
  <c r="A910" i="1"/>
  <c r="D909" i="1"/>
  <c r="E909" i="1" s="1"/>
  <c r="G909" i="1" s="1"/>
  <c r="H910" i="1" l="1"/>
  <c r="B905" i="1"/>
  <c r="K906" i="1"/>
  <c r="O906" i="1" s="1"/>
  <c r="C907" i="1"/>
  <c r="M909" i="1"/>
  <c r="N909" i="1" s="1"/>
  <c r="Q910" i="1"/>
  <c r="P910" i="1"/>
  <c r="I910" i="1"/>
  <c r="L910" i="1"/>
  <c r="A911" i="1"/>
  <c r="D910" i="1"/>
  <c r="E910" i="1" s="1"/>
  <c r="G910" i="1" s="1"/>
  <c r="J910" i="1" l="1"/>
  <c r="H911" i="1"/>
  <c r="B906" i="1"/>
  <c r="K907" i="1"/>
  <c r="O907" i="1" s="1"/>
  <c r="C908" i="1"/>
  <c r="L911" i="1"/>
  <c r="A912" i="1"/>
  <c r="D911" i="1"/>
  <c r="E911" i="1" s="1"/>
  <c r="G911" i="1" s="1"/>
  <c r="M910" i="1"/>
  <c r="N910" i="1" s="1"/>
  <c r="P911" i="1"/>
  <c r="Q911" i="1"/>
  <c r="I911" i="1"/>
  <c r="H912" i="1" l="1"/>
  <c r="J911" i="1"/>
  <c r="B907" i="1"/>
  <c r="K908" i="1"/>
  <c r="O908" i="1" s="1"/>
  <c r="C909" i="1"/>
  <c r="M911" i="1"/>
  <c r="N911" i="1" s="1"/>
  <c r="Q912" i="1"/>
  <c r="P912" i="1"/>
  <c r="I912" i="1"/>
  <c r="L912" i="1"/>
  <c r="A913" i="1"/>
  <c r="D912" i="1"/>
  <c r="E912" i="1" s="1"/>
  <c r="G912" i="1" s="1"/>
  <c r="J912" i="1" l="1"/>
  <c r="H913" i="1"/>
  <c r="B908" i="1"/>
  <c r="K909" i="1"/>
  <c r="O909" i="1" s="1"/>
  <c r="C910" i="1"/>
  <c r="Q913" i="1"/>
  <c r="M912" i="1"/>
  <c r="N912" i="1" s="1"/>
  <c r="P913" i="1"/>
  <c r="I913" i="1"/>
  <c r="L913" i="1"/>
  <c r="A914" i="1"/>
  <c r="D913" i="1"/>
  <c r="E913" i="1" s="1"/>
  <c r="G913" i="1" s="1"/>
  <c r="H914" i="1" l="1"/>
  <c r="J913" i="1"/>
  <c r="B909" i="1"/>
  <c r="K910" i="1"/>
  <c r="O910" i="1" s="1"/>
  <c r="C911" i="1"/>
  <c r="L914" i="1"/>
  <c r="A915" i="1"/>
  <c r="D914" i="1"/>
  <c r="E914" i="1" s="1"/>
  <c r="G914" i="1" s="1"/>
  <c r="M913" i="1"/>
  <c r="N913" i="1" s="1"/>
  <c r="Q914" i="1"/>
  <c r="P914" i="1"/>
  <c r="I914" i="1"/>
  <c r="J914" i="1" l="1"/>
  <c r="H915" i="1"/>
  <c r="B910" i="1"/>
  <c r="K911" i="1"/>
  <c r="O911" i="1" s="1"/>
  <c r="C912" i="1"/>
  <c r="L915" i="1"/>
  <c r="A916" i="1"/>
  <c r="D915" i="1"/>
  <c r="E915" i="1" s="1"/>
  <c r="G915" i="1" s="1"/>
  <c r="M914" i="1"/>
  <c r="N914" i="1" s="1"/>
  <c r="P915" i="1"/>
  <c r="Q915" i="1"/>
  <c r="I915" i="1"/>
  <c r="H916" i="1" l="1"/>
  <c r="J915" i="1"/>
  <c r="B911" i="1"/>
  <c r="K912" i="1"/>
  <c r="O912" i="1" s="1"/>
  <c r="C913" i="1"/>
  <c r="Q916" i="1"/>
  <c r="M915" i="1"/>
  <c r="N915" i="1" s="1"/>
  <c r="P916" i="1"/>
  <c r="I916" i="1"/>
  <c r="L916" i="1"/>
  <c r="A917" i="1"/>
  <c r="D916" i="1"/>
  <c r="E916" i="1" s="1"/>
  <c r="G916" i="1" s="1"/>
  <c r="H917" i="1" l="1"/>
  <c r="J916" i="1"/>
  <c r="B912" i="1"/>
  <c r="K913" i="1"/>
  <c r="O913" i="1" s="1"/>
  <c r="C914" i="1"/>
  <c r="L917" i="1"/>
  <c r="A918" i="1"/>
  <c r="D917" i="1"/>
  <c r="E917" i="1" s="1"/>
  <c r="G917" i="1" s="1"/>
  <c r="H918" i="1" s="1"/>
  <c r="Q917" i="1"/>
  <c r="M916" i="1"/>
  <c r="N916" i="1" s="1"/>
  <c r="P917" i="1"/>
  <c r="I917" i="1"/>
  <c r="J917" i="1" l="1"/>
  <c r="B913" i="1"/>
  <c r="K914" i="1"/>
  <c r="O914" i="1" s="1"/>
  <c r="C915" i="1"/>
  <c r="Q918" i="1"/>
  <c r="M917" i="1"/>
  <c r="N917" i="1" s="1"/>
  <c r="P918" i="1"/>
  <c r="I918" i="1"/>
  <c r="L918" i="1"/>
  <c r="D918" i="1"/>
  <c r="E918" i="1" s="1"/>
  <c r="G918" i="1" s="1"/>
  <c r="A919" i="1"/>
  <c r="H919" i="1" l="1"/>
  <c r="B914" i="1"/>
  <c r="K915" i="1"/>
  <c r="O915" i="1" s="1"/>
  <c r="C916" i="1"/>
  <c r="M918" i="1"/>
  <c r="N918" i="1" s="1"/>
  <c r="P919" i="1"/>
  <c r="Q919" i="1"/>
  <c r="I919" i="1"/>
  <c r="L919" i="1"/>
  <c r="A920" i="1"/>
  <c r="D919" i="1"/>
  <c r="E919" i="1" s="1"/>
  <c r="G919" i="1" s="1"/>
  <c r="J918" i="1"/>
  <c r="J919" i="1" l="1"/>
  <c r="H920" i="1"/>
  <c r="B915" i="1"/>
  <c r="K916" i="1"/>
  <c r="O916" i="1" s="1"/>
  <c r="C917" i="1"/>
  <c r="L920" i="1"/>
  <c r="A921" i="1"/>
  <c r="D920" i="1"/>
  <c r="E920" i="1" s="1"/>
  <c r="G920" i="1" s="1"/>
  <c r="Q920" i="1"/>
  <c r="M919" i="1"/>
  <c r="N919" i="1" s="1"/>
  <c r="P920" i="1"/>
  <c r="I920" i="1"/>
  <c r="J920" i="1" l="1"/>
  <c r="H921" i="1"/>
  <c r="B916" i="1"/>
  <c r="K917" i="1"/>
  <c r="O917" i="1" s="1"/>
  <c r="C918" i="1"/>
  <c r="P921" i="1"/>
  <c r="M920" i="1"/>
  <c r="N920" i="1" s="1"/>
  <c r="Q921" i="1"/>
  <c r="I921" i="1"/>
  <c r="L921" i="1"/>
  <c r="A922" i="1"/>
  <c r="D921" i="1"/>
  <c r="E921" i="1" s="1"/>
  <c r="G921" i="1" s="1"/>
  <c r="H922" i="1" l="1"/>
  <c r="B917" i="1"/>
  <c r="K918" i="1"/>
  <c r="O918" i="1" s="1"/>
  <c r="C919" i="1"/>
  <c r="L922" i="1"/>
  <c r="A923" i="1"/>
  <c r="D922" i="1"/>
  <c r="E922" i="1" s="1"/>
  <c r="G922" i="1" s="1"/>
  <c r="Q922" i="1"/>
  <c r="M921" i="1"/>
  <c r="N921" i="1" s="1"/>
  <c r="P922" i="1"/>
  <c r="I922" i="1"/>
  <c r="J921" i="1"/>
  <c r="H923" i="1" l="1"/>
  <c r="B918" i="1"/>
  <c r="K919" i="1"/>
  <c r="O919" i="1" s="1"/>
  <c r="C920" i="1"/>
  <c r="I923" i="1"/>
  <c r="J922" i="1"/>
  <c r="L923" i="1"/>
  <c r="A924" i="1"/>
  <c r="D923" i="1"/>
  <c r="E923" i="1" s="1"/>
  <c r="G923" i="1" s="1"/>
  <c r="P923" i="1"/>
  <c r="M922" i="1"/>
  <c r="N922" i="1" s="1"/>
  <c r="Q923" i="1"/>
  <c r="H924" i="1" l="1"/>
  <c r="J923" i="1"/>
  <c r="B919" i="1"/>
  <c r="K920" i="1"/>
  <c r="O920" i="1" s="1"/>
  <c r="C921" i="1"/>
  <c r="L924" i="1"/>
  <c r="A925" i="1"/>
  <c r="D924" i="1"/>
  <c r="E924" i="1" s="1"/>
  <c r="G924" i="1" s="1"/>
  <c r="M923" i="1"/>
  <c r="N923" i="1" s="1"/>
  <c r="Q924" i="1"/>
  <c r="P924" i="1"/>
  <c r="I924" i="1"/>
  <c r="J924" i="1" l="1"/>
  <c r="H925" i="1"/>
  <c r="B920" i="1"/>
  <c r="K921" i="1"/>
  <c r="O921" i="1" s="1"/>
  <c r="C922" i="1"/>
  <c r="I925" i="1"/>
  <c r="L925" i="1"/>
  <c r="A926" i="1"/>
  <c r="D925" i="1"/>
  <c r="E925" i="1" s="1"/>
  <c r="G925" i="1" s="1"/>
  <c r="M924" i="1"/>
  <c r="N924" i="1" s="1"/>
  <c r="P925" i="1"/>
  <c r="Q925" i="1"/>
  <c r="H926" i="1" l="1"/>
  <c r="J925" i="1"/>
  <c r="B921" i="1"/>
  <c r="I926" i="1"/>
  <c r="C923" i="1"/>
  <c r="K922" i="1"/>
  <c r="O922" i="1" s="1"/>
  <c r="L926" i="1"/>
  <c r="A927" i="1"/>
  <c r="D926" i="1"/>
  <c r="E926" i="1" s="1"/>
  <c r="G926" i="1" s="1"/>
  <c r="Q926" i="1"/>
  <c r="M925" i="1"/>
  <c r="N925" i="1" s="1"/>
  <c r="P926" i="1"/>
  <c r="J926" i="1" l="1"/>
  <c r="H927" i="1"/>
  <c r="B922" i="1"/>
  <c r="K923" i="1"/>
  <c r="O923" i="1" s="1"/>
  <c r="C924" i="1"/>
  <c r="M926" i="1"/>
  <c r="N926" i="1" s="1"/>
  <c r="P927" i="1"/>
  <c r="Q927" i="1"/>
  <c r="I927" i="1"/>
  <c r="L927" i="1"/>
  <c r="A928" i="1"/>
  <c r="D927" i="1"/>
  <c r="E927" i="1" s="1"/>
  <c r="G927" i="1" s="1"/>
  <c r="H928" i="1" l="1"/>
  <c r="B923" i="1"/>
  <c r="K924" i="1"/>
  <c r="O924" i="1" s="1"/>
  <c r="C925" i="1"/>
  <c r="I928" i="1"/>
  <c r="Q928" i="1"/>
  <c r="M927" i="1"/>
  <c r="N927" i="1" s="1"/>
  <c r="P928" i="1"/>
  <c r="J927" i="1"/>
  <c r="L928" i="1"/>
  <c r="A929" i="1"/>
  <c r="D928" i="1"/>
  <c r="E928" i="1" s="1"/>
  <c r="G928" i="1" s="1"/>
  <c r="H929" i="1" l="1"/>
  <c r="B924" i="1"/>
  <c r="K925" i="1"/>
  <c r="O925" i="1" s="1"/>
  <c r="C926" i="1"/>
  <c r="I929" i="1"/>
  <c r="L929" i="1"/>
  <c r="A930" i="1"/>
  <c r="D929" i="1"/>
  <c r="E929" i="1" s="1"/>
  <c r="G929" i="1" s="1"/>
  <c r="J928" i="1"/>
  <c r="Q929" i="1"/>
  <c r="M928" i="1"/>
  <c r="N928" i="1" s="1"/>
  <c r="P929" i="1"/>
  <c r="H930" i="1" l="1"/>
  <c r="J929" i="1"/>
  <c r="B925" i="1"/>
  <c r="K926" i="1"/>
  <c r="O926" i="1" s="1"/>
  <c r="C927" i="1"/>
  <c r="P930" i="1"/>
  <c r="M929" i="1"/>
  <c r="N929" i="1" s="1"/>
  <c r="Q930" i="1"/>
  <c r="I930" i="1"/>
  <c r="L930" i="1"/>
  <c r="A931" i="1"/>
  <c r="D930" i="1"/>
  <c r="E930" i="1" s="1"/>
  <c r="G930" i="1" s="1"/>
  <c r="H931" i="1" s="1"/>
  <c r="B926" i="1" l="1"/>
  <c r="C928" i="1"/>
  <c r="K927" i="1"/>
  <c r="O927" i="1" s="1"/>
  <c r="I931" i="1"/>
  <c r="J931" i="1" s="1"/>
  <c r="L931" i="1"/>
  <c r="A932" i="1"/>
  <c r="D931" i="1"/>
  <c r="E931" i="1" s="1"/>
  <c r="G931" i="1" s="1"/>
  <c r="M930" i="1"/>
  <c r="N930" i="1" s="1"/>
  <c r="P931" i="1"/>
  <c r="Q931" i="1"/>
  <c r="J930" i="1"/>
  <c r="H932" i="1" l="1"/>
  <c r="B927" i="1"/>
  <c r="C929" i="1"/>
  <c r="K928" i="1"/>
  <c r="O928" i="1" s="1"/>
  <c r="I932" i="1"/>
  <c r="L932" i="1"/>
  <c r="A933" i="1"/>
  <c r="D932" i="1"/>
  <c r="E932" i="1" s="1"/>
  <c r="G932" i="1" s="1"/>
  <c r="M931" i="1"/>
  <c r="N931" i="1" s="1"/>
  <c r="Q932" i="1"/>
  <c r="P932" i="1"/>
  <c r="H933" i="1" l="1"/>
  <c r="B928" i="1"/>
  <c r="K929" i="1"/>
  <c r="O929" i="1" s="1"/>
  <c r="C930" i="1"/>
  <c r="Q933" i="1"/>
  <c r="M932" i="1"/>
  <c r="N932" i="1" s="1"/>
  <c r="P933" i="1"/>
  <c r="I933" i="1"/>
  <c r="L933" i="1"/>
  <c r="A934" i="1"/>
  <c r="D933" i="1"/>
  <c r="E933" i="1" s="1"/>
  <c r="G933" i="1" s="1"/>
  <c r="H934" i="1" s="1"/>
  <c r="J932" i="1"/>
  <c r="J933" i="1" l="1"/>
  <c r="B929" i="1"/>
  <c r="K930" i="1"/>
  <c r="O930" i="1" s="1"/>
  <c r="C931" i="1"/>
  <c r="P934" i="1"/>
  <c r="M933" i="1"/>
  <c r="N933" i="1" s="1"/>
  <c r="Q934" i="1"/>
  <c r="L934" i="1"/>
  <c r="A935" i="1"/>
  <c r="D934" i="1"/>
  <c r="E934" i="1" s="1"/>
  <c r="G934" i="1" s="1"/>
  <c r="I934" i="1"/>
  <c r="H935" i="1" l="1"/>
  <c r="B930" i="1"/>
  <c r="K931" i="1"/>
  <c r="O931" i="1" s="1"/>
  <c r="C932" i="1"/>
  <c r="I935" i="1"/>
  <c r="J934" i="1"/>
  <c r="L935" i="1"/>
  <c r="A936" i="1"/>
  <c r="D935" i="1"/>
  <c r="E935" i="1" s="1"/>
  <c r="G935" i="1" s="1"/>
  <c r="Q935" i="1"/>
  <c r="M934" i="1"/>
  <c r="N934" i="1" s="1"/>
  <c r="P935" i="1"/>
  <c r="J935" i="1" l="1"/>
  <c r="H936" i="1"/>
  <c r="B931" i="1"/>
  <c r="I936" i="1"/>
  <c r="K932" i="1"/>
  <c r="O932" i="1" s="1"/>
  <c r="C933" i="1"/>
  <c r="L936" i="1"/>
  <c r="D936" i="1"/>
  <c r="E936" i="1" s="1"/>
  <c r="G936" i="1" s="1"/>
  <c r="A937" i="1"/>
  <c r="M935" i="1"/>
  <c r="N935" i="1" s="1"/>
  <c r="Q936" i="1"/>
  <c r="P936" i="1"/>
  <c r="J936" i="1" l="1"/>
  <c r="H937" i="1"/>
  <c r="B932" i="1"/>
  <c r="K933" i="1"/>
  <c r="O933" i="1" s="1"/>
  <c r="C934" i="1"/>
  <c r="L937" i="1"/>
  <c r="D937" i="1"/>
  <c r="E937" i="1" s="1"/>
  <c r="G937" i="1" s="1"/>
  <c r="A938" i="1"/>
  <c r="Q937" i="1"/>
  <c r="M936" i="1"/>
  <c r="N936" i="1" s="1"/>
  <c r="P937" i="1"/>
  <c r="I937" i="1"/>
  <c r="H938" i="1" l="1"/>
  <c r="J937" i="1"/>
  <c r="B933" i="1"/>
  <c r="C935" i="1"/>
  <c r="K934" i="1"/>
  <c r="O934" i="1" s="1"/>
  <c r="M937" i="1"/>
  <c r="N937" i="1" s="1"/>
  <c r="Q938" i="1"/>
  <c r="P938" i="1"/>
  <c r="I938" i="1"/>
  <c r="L938" i="1"/>
  <c r="A939" i="1"/>
  <c r="D938" i="1"/>
  <c r="E938" i="1" s="1"/>
  <c r="G938" i="1" s="1"/>
  <c r="H939" i="1" l="1"/>
  <c r="J938" i="1"/>
  <c r="B934" i="1"/>
  <c r="K935" i="1"/>
  <c r="O935" i="1" s="1"/>
  <c r="C936" i="1"/>
  <c r="I939" i="1"/>
  <c r="L939" i="1"/>
  <c r="A940" i="1"/>
  <c r="D939" i="1"/>
  <c r="E939" i="1" s="1"/>
  <c r="G939" i="1" s="1"/>
  <c r="H940" i="1" s="1"/>
  <c r="M938" i="1"/>
  <c r="N938" i="1" s="1"/>
  <c r="Q939" i="1"/>
  <c r="P939" i="1"/>
  <c r="J939" i="1" l="1"/>
  <c r="B935" i="1"/>
  <c r="K936" i="1"/>
  <c r="O936" i="1" s="1"/>
  <c r="C937" i="1"/>
  <c r="I940" i="1"/>
  <c r="J940" i="1" s="1"/>
  <c r="L940" i="1"/>
  <c r="A941" i="1"/>
  <c r="D940" i="1"/>
  <c r="E940" i="1" s="1"/>
  <c r="G940" i="1" s="1"/>
  <c r="M939" i="1"/>
  <c r="N939" i="1" s="1"/>
  <c r="Q940" i="1"/>
  <c r="P940" i="1"/>
  <c r="H941" i="1" l="1"/>
  <c r="B936" i="1"/>
  <c r="K937" i="1"/>
  <c r="O937" i="1" s="1"/>
  <c r="C938" i="1"/>
  <c r="M940" i="1"/>
  <c r="N940" i="1" s="1"/>
  <c r="Q941" i="1"/>
  <c r="P941" i="1"/>
  <c r="L941" i="1"/>
  <c r="A942" i="1"/>
  <c r="D941" i="1"/>
  <c r="E941" i="1" s="1"/>
  <c r="G941" i="1" s="1"/>
  <c r="I941" i="1"/>
  <c r="J941" i="1" l="1"/>
  <c r="H942" i="1"/>
  <c r="B937" i="1"/>
  <c r="K938" i="1"/>
  <c r="O938" i="1" s="1"/>
  <c r="C939" i="1"/>
  <c r="L942" i="1"/>
  <c r="A943" i="1"/>
  <c r="D942" i="1"/>
  <c r="E942" i="1" s="1"/>
  <c r="G942" i="1" s="1"/>
  <c r="Q942" i="1"/>
  <c r="M941" i="1"/>
  <c r="N941" i="1" s="1"/>
  <c r="P942" i="1"/>
  <c r="I942" i="1"/>
  <c r="J942" i="1" l="1"/>
  <c r="H943" i="1"/>
  <c r="B938" i="1"/>
  <c r="K939" i="1"/>
  <c r="O939" i="1" s="1"/>
  <c r="C940" i="1"/>
  <c r="Q943" i="1"/>
  <c r="M942" i="1"/>
  <c r="N942" i="1" s="1"/>
  <c r="P943" i="1"/>
  <c r="I943" i="1"/>
  <c r="L943" i="1"/>
  <c r="A944" i="1"/>
  <c r="D943" i="1"/>
  <c r="E943" i="1" s="1"/>
  <c r="G943" i="1" s="1"/>
  <c r="H944" i="1" l="1"/>
  <c r="J943" i="1"/>
  <c r="B939" i="1"/>
  <c r="K940" i="1"/>
  <c r="O940" i="1" s="1"/>
  <c r="C941" i="1"/>
  <c r="L944" i="1"/>
  <c r="A945" i="1"/>
  <c r="D944" i="1"/>
  <c r="E944" i="1" s="1"/>
  <c r="G944" i="1" s="1"/>
  <c r="Q944" i="1"/>
  <c r="M943" i="1"/>
  <c r="N943" i="1" s="1"/>
  <c r="P944" i="1"/>
  <c r="I944" i="1"/>
  <c r="H945" i="1" l="1"/>
  <c r="B940" i="1"/>
  <c r="K941" i="1"/>
  <c r="O941" i="1" s="1"/>
  <c r="C942" i="1"/>
  <c r="M944" i="1"/>
  <c r="N944" i="1" s="1"/>
  <c r="Q945" i="1"/>
  <c r="P945" i="1"/>
  <c r="I945" i="1"/>
  <c r="J944" i="1"/>
  <c r="L945" i="1"/>
  <c r="A946" i="1"/>
  <c r="D945" i="1"/>
  <c r="E945" i="1" s="1"/>
  <c r="G945" i="1" s="1"/>
  <c r="H946" i="1" l="1"/>
  <c r="B941" i="1"/>
  <c r="K942" i="1"/>
  <c r="O942" i="1" s="1"/>
  <c r="C943" i="1"/>
  <c r="Q946" i="1"/>
  <c r="M945" i="1"/>
  <c r="N945" i="1" s="1"/>
  <c r="P946" i="1"/>
  <c r="I946" i="1"/>
  <c r="J945" i="1"/>
  <c r="L946" i="1"/>
  <c r="A947" i="1"/>
  <c r="D946" i="1"/>
  <c r="E946" i="1" s="1"/>
  <c r="G946" i="1" s="1"/>
  <c r="H947" i="1" s="1"/>
  <c r="J946" i="1" l="1"/>
  <c r="B942" i="1"/>
  <c r="K943" i="1"/>
  <c r="O943" i="1" s="1"/>
  <c r="C944" i="1"/>
  <c r="M946" i="1"/>
  <c r="N946" i="1" s="1"/>
  <c r="Q947" i="1"/>
  <c r="P947" i="1"/>
  <c r="L947" i="1"/>
  <c r="A948" i="1"/>
  <c r="D947" i="1"/>
  <c r="E947" i="1" s="1"/>
  <c r="G947" i="1" s="1"/>
  <c r="I947" i="1"/>
  <c r="J947" i="1" s="1"/>
  <c r="H948" i="1" l="1"/>
  <c r="B943" i="1"/>
  <c r="C945" i="1"/>
  <c r="K944" i="1"/>
  <c r="O944" i="1" s="1"/>
  <c r="L948" i="1"/>
  <c r="D948" i="1"/>
  <c r="E948" i="1" s="1"/>
  <c r="G948" i="1" s="1"/>
  <c r="A949" i="1"/>
  <c r="M947" i="1"/>
  <c r="N947" i="1" s="1"/>
  <c r="Q948" i="1"/>
  <c r="P948" i="1"/>
  <c r="I948" i="1"/>
  <c r="H949" i="1" l="1"/>
  <c r="B944" i="1"/>
  <c r="C946" i="1"/>
  <c r="K945" i="1"/>
  <c r="O945" i="1" s="1"/>
  <c r="I949" i="1"/>
  <c r="J948" i="1"/>
  <c r="L949" i="1"/>
  <c r="A950" i="1"/>
  <c r="D949" i="1"/>
  <c r="E949" i="1" s="1"/>
  <c r="G949" i="1" s="1"/>
  <c r="M948" i="1"/>
  <c r="N948" i="1" s="1"/>
  <c r="Q949" i="1"/>
  <c r="P949" i="1"/>
  <c r="J949" i="1" l="1"/>
  <c r="H950" i="1"/>
  <c r="B945" i="1"/>
  <c r="K946" i="1"/>
  <c r="O946" i="1" s="1"/>
  <c r="C947" i="1"/>
  <c r="I950" i="1"/>
  <c r="L950" i="1"/>
  <c r="D950" i="1"/>
  <c r="E950" i="1" s="1"/>
  <c r="G950" i="1" s="1"/>
  <c r="A951" i="1"/>
  <c r="M949" i="1"/>
  <c r="N949" i="1" s="1"/>
  <c r="Q950" i="1"/>
  <c r="P950" i="1"/>
  <c r="J950" i="1" l="1"/>
  <c r="H951" i="1"/>
  <c r="B946" i="1"/>
  <c r="K947" i="1"/>
  <c r="O947" i="1" s="1"/>
  <c r="C948" i="1"/>
  <c r="L951" i="1"/>
  <c r="A952" i="1"/>
  <c r="D951" i="1"/>
  <c r="E951" i="1" s="1"/>
  <c r="G951" i="1" s="1"/>
  <c r="M950" i="1"/>
  <c r="N950" i="1" s="1"/>
  <c r="Q951" i="1"/>
  <c r="P951" i="1"/>
  <c r="I951" i="1"/>
  <c r="J951" i="1" l="1"/>
  <c r="H952" i="1"/>
  <c r="B947" i="1"/>
  <c r="C949" i="1"/>
  <c r="K948" i="1"/>
  <c r="O948" i="1" s="1"/>
  <c r="M951" i="1"/>
  <c r="N951" i="1" s="1"/>
  <c r="Q952" i="1"/>
  <c r="P952" i="1"/>
  <c r="I952" i="1"/>
  <c r="L952" i="1"/>
  <c r="D952" i="1"/>
  <c r="E952" i="1" s="1"/>
  <c r="G952" i="1" s="1"/>
  <c r="A953" i="1"/>
  <c r="H953" i="1" l="1"/>
  <c r="B948" i="1"/>
  <c r="K949" i="1"/>
  <c r="O949" i="1" s="1"/>
  <c r="C950" i="1"/>
  <c r="I953" i="1"/>
  <c r="Q953" i="1"/>
  <c r="M952" i="1"/>
  <c r="N952" i="1" s="1"/>
  <c r="P953" i="1"/>
  <c r="L953" i="1"/>
  <c r="D953" i="1"/>
  <c r="E953" i="1" s="1"/>
  <c r="G953" i="1" s="1"/>
  <c r="A954" i="1"/>
  <c r="J952" i="1"/>
  <c r="J953" i="1" l="1"/>
  <c r="H954" i="1"/>
  <c r="B949" i="1"/>
  <c r="K950" i="1"/>
  <c r="O950" i="1" s="1"/>
  <c r="C951" i="1"/>
  <c r="M953" i="1"/>
  <c r="N953" i="1" s="1"/>
  <c r="Q954" i="1"/>
  <c r="P954" i="1"/>
  <c r="I954" i="1"/>
  <c r="L954" i="1"/>
  <c r="A955" i="1"/>
  <c r="D954" i="1"/>
  <c r="E954" i="1" s="1"/>
  <c r="G954" i="1" s="1"/>
  <c r="H955" i="1" s="1"/>
  <c r="J954" i="1" l="1"/>
  <c r="B950" i="1"/>
  <c r="K951" i="1"/>
  <c r="O951" i="1" s="1"/>
  <c r="C952" i="1"/>
  <c r="L955" i="1"/>
  <c r="A956" i="1"/>
  <c r="D955" i="1"/>
  <c r="E955" i="1" s="1"/>
  <c r="G955" i="1" s="1"/>
  <c r="P955" i="1"/>
  <c r="M954" i="1"/>
  <c r="N954" i="1" s="1"/>
  <c r="Q955" i="1"/>
  <c r="I955" i="1"/>
  <c r="H956" i="1" l="1"/>
  <c r="B951" i="1"/>
  <c r="K952" i="1"/>
  <c r="O952" i="1" s="1"/>
  <c r="C953" i="1"/>
  <c r="I956" i="1"/>
  <c r="J955" i="1"/>
  <c r="L956" i="1"/>
  <c r="A957" i="1"/>
  <c r="D956" i="1"/>
  <c r="E956" i="1" s="1"/>
  <c r="G956" i="1" s="1"/>
  <c r="Q956" i="1"/>
  <c r="M955" i="1"/>
  <c r="N955" i="1" s="1"/>
  <c r="P956" i="1"/>
  <c r="J956" i="1" l="1"/>
  <c r="H957" i="1"/>
  <c r="B952" i="1"/>
  <c r="K953" i="1"/>
  <c r="O953" i="1" s="1"/>
  <c r="C954" i="1"/>
  <c r="L957" i="1"/>
  <c r="A958" i="1"/>
  <c r="D957" i="1"/>
  <c r="E957" i="1" s="1"/>
  <c r="G957" i="1" s="1"/>
  <c r="M956" i="1"/>
  <c r="N956" i="1" s="1"/>
  <c r="Q957" i="1"/>
  <c r="P957" i="1"/>
  <c r="I957" i="1"/>
  <c r="H958" i="1" l="1"/>
  <c r="B953" i="1"/>
  <c r="K954" i="1"/>
  <c r="O954" i="1" s="1"/>
  <c r="C955" i="1"/>
  <c r="I958" i="1"/>
  <c r="J957" i="1"/>
  <c r="L958" i="1"/>
  <c r="A959" i="1"/>
  <c r="D958" i="1"/>
  <c r="E958" i="1" s="1"/>
  <c r="G958" i="1" s="1"/>
  <c r="P958" i="1"/>
  <c r="M957" i="1"/>
  <c r="N957" i="1" s="1"/>
  <c r="Q958" i="1"/>
  <c r="H959" i="1" l="1"/>
  <c r="J958" i="1"/>
  <c r="B954" i="1"/>
  <c r="C956" i="1"/>
  <c r="K955" i="1"/>
  <c r="O955" i="1" s="1"/>
  <c r="M958" i="1"/>
  <c r="N958" i="1" s="1"/>
  <c r="Q959" i="1"/>
  <c r="P959" i="1"/>
  <c r="L959" i="1"/>
  <c r="A960" i="1"/>
  <c r="D959" i="1"/>
  <c r="E959" i="1" s="1"/>
  <c r="G959" i="1" s="1"/>
  <c r="I959" i="1"/>
  <c r="H960" i="1" l="1"/>
  <c r="B955" i="1"/>
  <c r="K956" i="1"/>
  <c r="O956" i="1" s="1"/>
  <c r="C957" i="1"/>
  <c r="I960" i="1"/>
  <c r="J959" i="1"/>
  <c r="L960" i="1"/>
  <c r="D960" i="1"/>
  <c r="E960" i="1" s="1"/>
  <c r="G960" i="1" s="1"/>
  <c r="A961" i="1"/>
  <c r="M959" i="1"/>
  <c r="N959" i="1" s="1"/>
  <c r="Q960" i="1"/>
  <c r="P960" i="1"/>
  <c r="J960" i="1" l="1"/>
  <c r="H961" i="1"/>
  <c r="B956" i="1"/>
  <c r="K957" i="1"/>
  <c r="O957" i="1" s="1"/>
  <c r="C958" i="1"/>
  <c r="Q961" i="1"/>
  <c r="M960" i="1"/>
  <c r="N960" i="1" s="1"/>
  <c r="P961" i="1"/>
  <c r="L961" i="1"/>
  <c r="A962" i="1"/>
  <c r="D961" i="1"/>
  <c r="E961" i="1" s="1"/>
  <c r="G961" i="1" s="1"/>
  <c r="H962" i="1" s="1"/>
  <c r="I961" i="1"/>
  <c r="B957" i="1" l="1"/>
  <c r="K958" i="1"/>
  <c r="O958" i="1" s="1"/>
  <c r="C959" i="1"/>
  <c r="I962" i="1"/>
  <c r="J962" i="1" s="1"/>
  <c r="L962" i="1"/>
  <c r="A963" i="1"/>
  <c r="D962" i="1"/>
  <c r="E962" i="1" s="1"/>
  <c r="G962" i="1" s="1"/>
  <c r="H963" i="1" s="1"/>
  <c r="Q962" i="1"/>
  <c r="M961" i="1"/>
  <c r="N961" i="1" s="1"/>
  <c r="P962" i="1"/>
  <c r="J961" i="1"/>
  <c r="B958" i="1" l="1"/>
  <c r="I963" i="1"/>
  <c r="J963" i="1" s="1"/>
  <c r="K959" i="1"/>
  <c r="O959" i="1" s="1"/>
  <c r="C960" i="1"/>
  <c r="L963" i="1"/>
  <c r="D963" i="1"/>
  <c r="E963" i="1" s="1"/>
  <c r="G963" i="1" s="1"/>
  <c r="H964" i="1" s="1"/>
  <c r="A964" i="1"/>
  <c r="Q963" i="1"/>
  <c r="M962" i="1"/>
  <c r="N962" i="1" s="1"/>
  <c r="P963" i="1"/>
  <c r="B959" i="1" l="1"/>
  <c r="K960" i="1"/>
  <c r="O960" i="1" s="1"/>
  <c r="C961" i="1"/>
  <c r="M963" i="1"/>
  <c r="N963" i="1" s="1"/>
  <c r="Q964" i="1"/>
  <c r="P964" i="1"/>
  <c r="L964" i="1"/>
  <c r="A965" i="1"/>
  <c r="D964" i="1"/>
  <c r="E964" i="1" s="1"/>
  <c r="G964" i="1" s="1"/>
  <c r="I964" i="1"/>
  <c r="H965" i="1" l="1"/>
  <c r="B960" i="1"/>
  <c r="K961" i="1"/>
  <c r="O961" i="1" s="1"/>
  <c r="C962" i="1"/>
  <c r="I965" i="1"/>
  <c r="J964" i="1"/>
  <c r="L965" i="1"/>
  <c r="D965" i="1"/>
  <c r="E965" i="1" s="1"/>
  <c r="G965" i="1" s="1"/>
  <c r="H966" i="1" s="1"/>
  <c r="A966" i="1"/>
  <c r="M964" i="1"/>
  <c r="N964" i="1" s="1"/>
  <c r="Q965" i="1"/>
  <c r="P965" i="1"/>
  <c r="J965" i="1" l="1"/>
  <c r="B961" i="1"/>
  <c r="K962" i="1"/>
  <c r="O962" i="1" s="1"/>
  <c r="C963" i="1"/>
  <c r="M965" i="1"/>
  <c r="N965" i="1" s="1"/>
  <c r="Q966" i="1"/>
  <c r="P966" i="1"/>
  <c r="L966" i="1"/>
  <c r="A967" i="1"/>
  <c r="D966" i="1"/>
  <c r="E966" i="1" s="1"/>
  <c r="G966" i="1" s="1"/>
  <c r="I966" i="1"/>
  <c r="J966" i="1" s="1"/>
  <c r="H967" i="1" l="1"/>
  <c r="B962" i="1"/>
  <c r="K963" i="1"/>
  <c r="O963" i="1" s="1"/>
  <c r="C964" i="1"/>
  <c r="I967" i="1"/>
  <c r="L967" i="1"/>
  <c r="A968" i="1"/>
  <c r="D967" i="1"/>
  <c r="E967" i="1" s="1"/>
  <c r="G967" i="1" s="1"/>
  <c r="M966" i="1"/>
  <c r="N966" i="1" s="1"/>
  <c r="Q967" i="1"/>
  <c r="P967" i="1"/>
  <c r="J967" i="1" l="1"/>
  <c r="H968" i="1"/>
  <c r="B963" i="1"/>
  <c r="C965" i="1"/>
  <c r="K964" i="1"/>
  <c r="O964" i="1" s="1"/>
  <c r="L968" i="1"/>
  <c r="A969" i="1"/>
  <c r="D968" i="1"/>
  <c r="E968" i="1" s="1"/>
  <c r="G968" i="1" s="1"/>
  <c r="M967" i="1"/>
  <c r="N967" i="1" s="1"/>
  <c r="Q968" i="1"/>
  <c r="P968" i="1"/>
  <c r="I968" i="1"/>
  <c r="J968" i="1" l="1"/>
  <c r="H969" i="1"/>
  <c r="B964" i="1"/>
  <c r="K965" i="1"/>
  <c r="O965" i="1" s="1"/>
  <c r="C966" i="1"/>
  <c r="M968" i="1"/>
  <c r="N968" i="1" s="1"/>
  <c r="P969" i="1"/>
  <c r="Q969" i="1"/>
  <c r="I969" i="1"/>
  <c r="L969" i="1"/>
  <c r="A970" i="1"/>
  <c r="D969" i="1"/>
  <c r="E969" i="1" s="1"/>
  <c r="G969" i="1" s="1"/>
  <c r="H970" i="1" s="1"/>
  <c r="B965" i="1" l="1"/>
  <c r="K966" i="1"/>
  <c r="O966" i="1" s="1"/>
  <c r="C967" i="1"/>
  <c r="I970" i="1"/>
  <c r="J970" i="1" s="1"/>
  <c r="L970" i="1"/>
  <c r="A971" i="1"/>
  <c r="D970" i="1"/>
  <c r="E970" i="1" s="1"/>
  <c r="G970" i="1" s="1"/>
  <c r="J969" i="1"/>
  <c r="M969" i="1"/>
  <c r="N969" i="1" s="1"/>
  <c r="P970" i="1"/>
  <c r="Q970" i="1"/>
  <c r="H971" i="1" l="1"/>
  <c r="B966" i="1"/>
  <c r="K967" i="1"/>
  <c r="O967" i="1" s="1"/>
  <c r="C968" i="1"/>
  <c r="P971" i="1"/>
  <c r="M970" i="1"/>
  <c r="N970" i="1" s="1"/>
  <c r="Q971" i="1"/>
  <c r="I971" i="1"/>
  <c r="L971" i="1"/>
  <c r="A972" i="1"/>
  <c r="D971" i="1"/>
  <c r="E971" i="1" s="1"/>
  <c r="G971" i="1" s="1"/>
  <c r="J971" i="1" l="1"/>
  <c r="H972" i="1"/>
  <c r="B967" i="1"/>
  <c r="K968" i="1"/>
  <c r="O968" i="1" s="1"/>
  <c r="C969" i="1"/>
  <c r="Q972" i="1"/>
  <c r="M971" i="1"/>
  <c r="N971" i="1" s="1"/>
  <c r="P972" i="1"/>
  <c r="I972" i="1"/>
  <c r="L972" i="1"/>
  <c r="A973" i="1"/>
  <c r="D972" i="1"/>
  <c r="E972" i="1" s="1"/>
  <c r="G972" i="1" s="1"/>
  <c r="H973" i="1" l="1"/>
  <c r="B968" i="1"/>
  <c r="C970" i="1"/>
  <c r="K969" i="1"/>
  <c r="O969" i="1" s="1"/>
  <c r="M972" i="1"/>
  <c r="N972" i="1" s="1"/>
  <c r="Q973" i="1"/>
  <c r="P973" i="1"/>
  <c r="I973" i="1"/>
  <c r="J972" i="1"/>
  <c r="L973" i="1"/>
  <c r="A974" i="1"/>
  <c r="D973" i="1"/>
  <c r="E973" i="1" s="1"/>
  <c r="G973" i="1" s="1"/>
  <c r="J973" i="1" l="1"/>
  <c r="H974" i="1"/>
  <c r="B969" i="1"/>
  <c r="K970" i="1"/>
  <c r="O970" i="1" s="1"/>
  <c r="C971" i="1"/>
  <c r="Q974" i="1"/>
  <c r="M973" i="1"/>
  <c r="N973" i="1" s="1"/>
  <c r="P974" i="1"/>
  <c r="L974" i="1"/>
  <c r="A975" i="1"/>
  <c r="D974" i="1"/>
  <c r="E974" i="1" s="1"/>
  <c r="G974" i="1" s="1"/>
  <c r="H975" i="1" s="1"/>
  <c r="I974" i="1"/>
  <c r="B970" i="1" l="1"/>
  <c r="K971" i="1"/>
  <c r="O971" i="1" s="1"/>
  <c r="C972" i="1"/>
  <c r="M974" i="1"/>
  <c r="N974" i="1" s="1"/>
  <c r="Q975" i="1"/>
  <c r="P975" i="1"/>
  <c r="L975" i="1"/>
  <c r="A976" i="1"/>
  <c r="D975" i="1"/>
  <c r="E975" i="1" s="1"/>
  <c r="G975" i="1" s="1"/>
  <c r="I975" i="1"/>
  <c r="J974" i="1"/>
  <c r="H976" i="1" l="1"/>
  <c r="B971" i="1"/>
  <c r="C973" i="1"/>
  <c r="K972" i="1"/>
  <c r="O972" i="1" s="1"/>
  <c r="I976" i="1"/>
  <c r="L976" i="1"/>
  <c r="A977" i="1"/>
  <c r="D976" i="1"/>
  <c r="E976" i="1" s="1"/>
  <c r="G976" i="1" s="1"/>
  <c r="J975" i="1"/>
  <c r="P976" i="1"/>
  <c r="M975" i="1"/>
  <c r="N975" i="1" s="1"/>
  <c r="Q976" i="1"/>
  <c r="H977" i="1" l="1"/>
  <c r="B972" i="1"/>
  <c r="K973" i="1"/>
  <c r="O973" i="1" s="1"/>
  <c r="C974" i="1"/>
  <c r="I977" i="1"/>
  <c r="J976" i="1"/>
  <c r="M976" i="1"/>
  <c r="N976" i="1" s="1"/>
  <c r="Q977" i="1"/>
  <c r="P977" i="1"/>
  <c r="L977" i="1"/>
  <c r="A978" i="1"/>
  <c r="D977" i="1"/>
  <c r="E977" i="1" s="1"/>
  <c r="G977" i="1" s="1"/>
  <c r="H978" i="1" l="1"/>
  <c r="B973" i="1"/>
  <c r="C975" i="1"/>
  <c r="K974" i="1"/>
  <c r="O974" i="1" s="1"/>
  <c r="L978" i="1"/>
  <c r="A979" i="1"/>
  <c r="D978" i="1"/>
  <c r="E978" i="1" s="1"/>
  <c r="G978" i="1" s="1"/>
  <c r="M977" i="1"/>
  <c r="N977" i="1" s="1"/>
  <c r="P978" i="1"/>
  <c r="Q978" i="1"/>
  <c r="I978" i="1"/>
  <c r="J977" i="1"/>
  <c r="H979" i="1" l="1"/>
  <c r="B974" i="1"/>
  <c r="C976" i="1"/>
  <c r="K975" i="1"/>
  <c r="O975" i="1" s="1"/>
  <c r="I979" i="1"/>
  <c r="L979" i="1"/>
  <c r="A980" i="1"/>
  <c r="D979" i="1"/>
  <c r="E979" i="1" s="1"/>
  <c r="G979" i="1" s="1"/>
  <c r="M978" i="1"/>
  <c r="N978" i="1" s="1"/>
  <c r="Q979" i="1"/>
  <c r="P979" i="1"/>
  <c r="J978" i="1"/>
  <c r="H980" i="1" l="1"/>
  <c r="J979" i="1"/>
  <c r="B975" i="1"/>
  <c r="K976" i="1"/>
  <c r="O976" i="1" s="1"/>
  <c r="C977" i="1"/>
  <c r="I980" i="1"/>
  <c r="L980" i="1"/>
  <c r="A981" i="1"/>
  <c r="D980" i="1"/>
  <c r="E980" i="1" s="1"/>
  <c r="G980" i="1" s="1"/>
  <c r="M979" i="1"/>
  <c r="N979" i="1" s="1"/>
  <c r="P980" i="1"/>
  <c r="Q980" i="1"/>
  <c r="J980" i="1" l="1"/>
  <c r="H981" i="1"/>
  <c r="B976" i="1"/>
  <c r="I981" i="1"/>
  <c r="K977" i="1"/>
  <c r="O977" i="1" s="1"/>
  <c r="C978" i="1"/>
  <c r="L981" i="1"/>
  <c r="A982" i="1"/>
  <c r="D981" i="1"/>
  <c r="E981" i="1" s="1"/>
  <c r="G981" i="1" s="1"/>
  <c r="M980" i="1"/>
  <c r="N980" i="1" s="1"/>
  <c r="Q981" i="1"/>
  <c r="P981" i="1"/>
  <c r="J981" i="1" l="1"/>
  <c r="H982" i="1"/>
  <c r="I982" i="1"/>
  <c r="B977" i="1"/>
  <c r="K978" i="1"/>
  <c r="O978" i="1" s="1"/>
  <c r="C979" i="1"/>
  <c r="L982" i="1"/>
  <c r="A983" i="1"/>
  <c r="D982" i="1"/>
  <c r="E982" i="1" s="1"/>
  <c r="G982" i="1" s="1"/>
  <c r="M981" i="1"/>
  <c r="N981" i="1" s="1"/>
  <c r="P982" i="1"/>
  <c r="Q982" i="1"/>
  <c r="I983" i="1" l="1"/>
  <c r="J982" i="1"/>
  <c r="H983" i="1"/>
  <c r="J983" i="1" s="1"/>
  <c r="B978" i="1"/>
  <c r="K979" i="1"/>
  <c r="O979" i="1" s="1"/>
  <c r="C980" i="1"/>
  <c r="L983" i="1"/>
  <c r="A984" i="1"/>
  <c r="D983" i="1"/>
  <c r="E983" i="1" s="1"/>
  <c r="G983" i="1" s="1"/>
  <c r="M982" i="1"/>
  <c r="N982" i="1" s="1"/>
  <c r="Q983" i="1"/>
  <c r="P983" i="1"/>
  <c r="H984" i="1" l="1"/>
  <c r="B979" i="1"/>
  <c r="K980" i="1"/>
  <c r="O980" i="1" s="1"/>
  <c r="C981" i="1"/>
  <c r="M983" i="1"/>
  <c r="N983" i="1" s="1"/>
  <c r="P984" i="1"/>
  <c r="Q984" i="1"/>
  <c r="I984" i="1"/>
  <c r="L984" i="1"/>
  <c r="A985" i="1"/>
  <c r="D984" i="1"/>
  <c r="E984" i="1" s="1"/>
  <c r="G984" i="1" s="1"/>
  <c r="H985" i="1" s="1"/>
  <c r="B980" i="1" l="1"/>
  <c r="K981" i="1"/>
  <c r="O981" i="1" s="1"/>
  <c r="C982" i="1"/>
  <c r="L985" i="1"/>
  <c r="A986" i="1"/>
  <c r="D985" i="1"/>
  <c r="E985" i="1" s="1"/>
  <c r="G985" i="1" s="1"/>
  <c r="Q985" i="1"/>
  <c r="M984" i="1"/>
  <c r="N984" i="1" s="1"/>
  <c r="P985" i="1"/>
  <c r="I985" i="1"/>
  <c r="J984" i="1"/>
  <c r="H986" i="1" l="1"/>
  <c r="B981" i="1"/>
  <c r="K982" i="1"/>
  <c r="O982" i="1" s="1"/>
  <c r="C983" i="1"/>
  <c r="I986" i="1"/>
  <c r="P986" i="1"/>
  <c r="M985" i="1"/>
  <c r="N985" i="1" s="1"/>
  <c r="Q986" i="1"/>
  <c r="J985" i="1"/>
  <c r="L986" i="1"/>
  <c r="A987" i="1"/>
  <c r="D986" i="1"/>
  <c r="E986" i="1" s="1"/>
  <c r="G986" i="1" s="1"/>
  <c r="H987" i="1" l="1"/>
  <c r="J986" i="1"/>
  <c r="B982" i="1"/>
  <c r="K983" i="1"/>
  <c r="O983" i="1" s="1"/>
  <c r="C984" i="1"/>
  <c r="L987" i="1"/>
  <c r="A988" i="1"/>
  <c r="D987" i="1"/>
  <c r="E987" i="1" s="1"/>
  <c r="G987" i="1" s="1"/>
  <c r="Q987" i="1"/>
  <c r="M986" i="1"/>
  <c r="N986" i="1" s="1"/>
  <c r="P987" i="1"/>
  <c r="I987" i="1"/>
  <c r="H988" i="1" l="1"/>
  <c r="B983" i="1"/>
  <c r="C985" i="1"/>
  <c r="K984" i="1"/>
  <c r="O984" i="1" s="1"/>
  <c r="I988" i="1"/>
  <c r="L988" i="1"/>
  <c r="A989" i="1"/>
  <c r="D988" i="1"/>
  <c r="E988" i="1" s="1"/>
  <c r="G988" i="1" s="1"/>
  <c r="J987" i="1"/>
  <c r="P988" i="1"/>
  <c r="M987" i="1"/>
  <c r="N987" i="1" s="1"/>
  <c r="Q988" i="1"/>
  <c r="J988" i="1" l="1"/>
  <c r="H989" i="1"/>
  <c r="B984" i="1"/>
  <c r="C986" i="1"/>
  <c r="K985" i="1"/>
  <c r="O985" i="1" s="1"/>
  <c r="L989" i="1"/>
  <c r="A990" i="1"/>
  <c r="D989" i="1"/>
  <c r="E989" i="1" s="1"/>
  <c r="G989" i="1" s="1"/>
  <c r="H990" i="1" s="1"/>
  <c r="M988" i="1"/>
  <c r="N988" i="1" s="1"/>
  <c r="Q989" i="1"/>
  <c r="P989" i="1"/>
  <c r="I989" i="1"/>
  <c r="B985" i="1" l="1"/>
  <c r="K986" i="1"/>
  <c r="O986" i="1" s="1"/>
  <c r="C987" i="1"/>
  <c r="I990" i="1"/>
  <c r="J990" i="1" s="1"/>
  <c r="J989" i="1"/>
  <c r="L990" i="1"/>
  <c r="A991" i="1"/>
  <c r="D990" i="1"/>
  <c r="E990" i="1" s="1"/>
  <c r="G990" i="1" s="1"/>
  <c r="M989" i="1"/>
  <c r="N989" i="1" s="1"/>
  <c r="P990" i="1"/>
  <c r="Q990" i="1"/>
  <c r="H991" i="1" l="1"/>
  <c r="B986" i="1"/>
  <c r="K987" i="1"/>
  <c r="O987" i="1" s="1"/>
  <c r="C988" i="1"/>
  <c r="L991" i="1"/>
  <c r="A992" i="1"/>
  <c r="D991" i="1"/>
  <c r="E991" i="1" s="1"/>
  <c r="G991" i="1" s="1"/>
  <c r="M990" i="1"/>
  <c r="N990" i="1" s="1"/>
  <c r="Q991" i="1"/>
  <c r="P991" i="1"/>
  <c r="I991" i="1"/>
  <c r="H992" i="1" l="1"/>
  <c r="B987" i="1"/>
  <c r="K988" i="1"/>
  <c r="O988" i="1" s="1"/>
  <c r="C989" i="1"/>
  <c r="I992" i="1"/>
  <c r="L992" i="1"/>
  <c r="D992" i="1"/>
  <c r="E992" i="1" s="1"/>
  <c r="G992" i="1" s="1"/>
  <c r="A993" i="1"/>
  <c r="J991" i="1"/>
  <c r="P992" i="1"/>
  <c r="M991" i="1"/>
  <c r="N991" i="1" s="1"/>
  <c r="Q992" i="1"/>
  <c r="H993" i="1" l="1"/>
  <c r="J992" i="1"/>
  <c r="B988" i="1"/>
  <c r="K989" i="1"/>
  <c r="O989" i="1" s="1"/>
  <c r="C990" i="1"/>
  <c r="M992" i="1"/>
  <c r="N992" i="1" s="1"/>
  <c r="Q993" i="1"/>
  <c r="P993" i="1"/>
  <c r="I993" i="1"/>
  <c r="L993" i="1"/>
  <c r="A994" i="1"/>
  <c r="D993" i="1"/>
  <c r="E993" i="1" s="1"/>
  <c r="G993" i="1" s="1"/>
  <c r="J993" i="1" l="1"/>
  <c r="H994" i="1"/>
  <c r="B989" i="1"/>
  <c r="K990" i="1"/>
  <c r="O990" i="1" s="1"/>
  <c r="C991" i="1"/>
  <c r="L994" i="1"/>
  <c r="A995" i="1"/>
  <c r="D994" i="1"/>
  <c r="E994" i="1" s="1"/>
  <c r="G994" i="1" s="1"/>
  <c r="Q994" i="1"/>
  <c r="M993" i="1"/>
  <c r="N993" i="1" s="1"/>
  <c r="P994" i="1"/>
  <c r="I994" i="1"/>
  <c r="H995" i="1" l="1"/>
  <c r="B990" i="1"/>
  <c r="C992" i="1"/>
  <c r="K991" i="1"/>
  <c r="O991" i="1" s="1"/>
  <c r="I995" i="1"/>
  <c r="L995" i="1"/>
  <c r="A996" i="1"/>
  <c r="D995" i="1"/>
  <c r="E995" i="1" s="1"/>
  <c r="G995" i="1" s="1"/>
  <c r="M994" i="1"/>
  <c r="N994" i="1" s="1"/>
  <c r="Q995" i="1"/>
  <c r="P995" i="1"/>
  <c r="J994" i="1"/>
  <c r="J995" i="1" l="1"/>
  <c r="H996" i="1"/>
  <c r="B991" i="1"/>
  <c r="K992" i="1"/>
  <c r="O992" i="1" s="1"/>
  <c r="C993" i="1"/>
  <c r="I996" i="1"/>
  <c r="L996" i="1"/>
  <c r="A997" i="1"/>
  <c r="D996" i="1"/>
  <c r="E996" i="1" s="1"/>
  <c r="G996" i="1" s="1"/>
  <c r="P996" i="1"/>
  <c r="M995" i="1"/>
  <c r="N995" i="1" s="1"/>
  <c r="Q996" i="1"/>
  <c r="J996" i="1" l="1"/>
  <c r="H997" i="1"/>
  <c r="B992" i="1"/>
  <c r="I997" i="1"/>
  <c r="K993" i="1"/>
  <c r="O993" i="1" s="1"/>
  <c r="C994" i="1"/>
  <c r="L997" i="1"/>
  <c r="A998" i="1"/>
  <c r="D997" i="1"/>
  <c r="E997" i="1" s="1"/>
  <c r="G997" i="1" s="1"/>
  <c r="M996" i="1"/>
  <c r="N996" i="1" s="1"/>
  <c r="Q997" i="1"/>
  <c r="P997" i="1"/>
  <c r="H998" i="1" l="1"/>
  <c r="J997" i="1"/>
  <c r="B993" i="1"/>
  <c r="K994" i="1"/>
  <c r="O994" i="1" s="1"/>
  <c r="C995" i="1"/>
  <c r="L998" i="1"/>
  <c r="D998" i="1"/>
  <c r="E998" i="1" s="1"/>
  <c r="G998" i="1" s="1"/>
  <c r="A999" i="1"/>
  <c r="P998" i="1"/>
  <c r="M997" i="1"/>
  <c r="N997" i="1" s="1"/>
  <c r="Q998" i="1"/>
  <c r="I998" i="1"/>
  <c r="J998" i="1" l="1"/>
  <c r="H999" i="1"/>
  <c r="B994" i="1"/>
  <c r="K995" i="1"/>
  <c r="O995" i="1" s="1"/>
  <c r="C996" i="1"/>
  <c r="M998" i="1"/>
  <c r="N998" i="1" s="1"/>
  <c r="Q999" i="1"/>
  <c r="P999" i="1"/>
  <c r="I999" i="1"/>
  <c r="L999" i="1"/>
  <c r="A1000" i="1"/>
  <c r="D999" i="1"/>
  <c r="E999" i="1" s="1"/>
  <c r="G999" i="1" s="1"/>
  <c r="H1000" i="1" s="1"/>
  <c r="J999" i="1" l="1"/>
  <c r="B995" i="1"/>
  <c r="K996" i="1"/>
  <c r="O996" i="1" s="1"/>
  <c r="C997" i="1"/>
  <c r="P1000" i="1"/>
  <c r="M999" i="1"/>
  <c r="N999" i="1" s="1"/>
  <c r="Q1000" i="1"/>
  <c r="I1000" i="1"/>
  <c r="L1000" i="1"/>
  <c r="A1001" i="1"/>
  <c r="D1000" i="1"/>
  <c r="E1000" i="1" s="1"/>
  <c r="G1000" i="1" s="1"/>
  <c r="H1001" i="1" l="1"/>
  <c r="B996" i="1"/>
  <c r="K997" i="1"/>
  <c r="O997" i="1" s="1"/>
  <c r="C998" i="1"/>
  <c r="I1001" i="1"/>
  <c r="P1001" i="1"/>
  <c r="M1000" i="1"/>
  <c r="N1000" i="1" s="1"/>
  <c r="Q1001" i="1"/>
  <c r="J1000" i="1"/>
  <c r="L1001" i="1"/>
  <c r="A1002" i="1"/>
  <c r="D1001" i="1"/>
  <c r="E1001" i="1" s="1"/>
  <c r="G1001" i="1" s="1"/>
  <c r="J1001" i="1" l="1"/>
  <c r="H1002" i="1"/>
  <c r="B997" i="1"/>
  <c r="K998" i="1"/>
  <c r="O998" i="1" s="1"/>
  <c r="C999" i="1"/>
  <c r="L1002" i="1"/>
  <c r="A1003" i="1"/>
  <c r="D1002" i="1"/>
  <c r="E1002" i="1" s="1"/>
  <c r="G1002" i="1" s="1"/>
  <c r="H1003" i="1" s="1"/>
  <c r="I1002" i="1"/>
  <c r="M1001" i="1"/>
  <c r="N1001" i="1" s="1"/>
  <c r="P1002" i="1"/>
  <c r="Q1002" i="1"/>
  <c r="B998" i="1" l="1"/>
  <c r="K999" i="1"/>
  <c r="O999" i="1" s="1"/>
  <c r="C1000" i="1"/>
  <c r="I1003" i="1"/>
  <c r="J1003" i="1" s="1"/>
  <c r="L1003" i="1"/>
  <c r="A1004" i="1"/>
  <c r="D1003" i="1"/>
  <c r="E1003" i="1" s="1"/>
  <c r="G1003" i="1" s="1"/>
  <c r="J1002" i="1"/>
  <c r="M1002" i="1"/>
  <c r="N1002" i="1" s="1"/>
  <c r="P1003" i="1"/>
  <c r="Q1003" i="1"/>
  <c r="H1004" i="1" l="1"/>
  <c r="B999" i="1"/>
  <c r="K1000" i="1"/>
  <c r="O1000" i="1" s="1"/>
  <c r="C1001" i="1"/>
  <c r="P1004" i="1"/>
  <c r="M1003" i="1"/>
  <c r="N1003" i="1" s="1"/>
  <c r="Q1004" i="1"/>
  <c r="I1004" i="1"/>
  <c r="L1004" i="1"/>
  <c r="A1005" i="1"/>
  <c r="D1004" i="1"/>
  <c r="E1004" i="1" s="1"/>
  <c r="G1004" i="1" s="1"/>
  <c r="H1005" i="1" l="1"/>
  <c r="J1004" i="1"/>
  <c r="B1000" i="1"/>
  <c r="K1001" i="1"/>
  <c r="O1001" i="1" s="1"/>
  <c r="C1002" i="1"/>
  <c r="L1005" i="1"/>
  <c r="A1006" i="1"/>
  <c r="D1005" i="1"/>
  <c r="E1005" i="1" s="1"/>
  <c r="G1005" i="1" s="1"/>
  <c r="M1004" i="1"/>
  <c r="N1004" i="1" s="1"/>
  <c r="Q1005" i="1"/>
  <c r="P1005" i="1"/>
  <c r="I1005" i="1"/>
  <c r="H1006" i="1" l="1"/>
  <c r="B1001" i="1"/>
  <c r="C1003" i="1"/>
  <c r="K1002" i="1"/>
  <c r="O1002" i="1" s="1"/>
  <c r="I1006" i="1"/>
  <c r="J1005" i="1"/>
  <c r="L1006" i="1"/>
  <c r="A1007" i="1"/>
  <c r="D1006" i="1"/>
  <c r="E1006" i="1" s="1"/>
  <c r="G1006" i="1" s="1"/>
  <c r="H1007" i="1" s="1"/>
  <c r="M1005" i="1"/>
  <c r="N1005" i="1" s="1"/>
  <c r="Q1006" i="1"/>
  <c r="P1006" i="1"/>
  <c r="J1006" i="1" l="1"/>
  <c r="B1002" i="1"/>
  <c r="I1007" i="1"/>
  <c r="J1007" i="1" s="1"/>
  <c r="K1003" i="1"/>
  <c r="O1003" i="1" s="1"/>
  <c r="C1004" i="1"/>
  <c r="L1007" i="1"/>
  <c r="A1008" i="1"/>
  <c r="D1007" i="1"/>
  <c r="E1007" i="1" s="1"/>
  <c r="G1007" i="1" s="1"/>
  <c r="M1006" i="1"/>
  <c r="N1006" i="1" s="1"/>
  <c r="Q1007" i="1"/>
  <c r="P1007" i="1"/>
  <c r="H1008" i="1" l="1"/>
  <c r="B1003" i="1"/>
  <c r="K1004" i="1"/>
  <c r="O1004" i="1" s="1"/>
  <c r="C1005" i="1"/>
  <c r="Q1008" i="1"/>
  <c r="M1007" i="1"/>
  <c r="N1007" i="1" s="1"/>
  <c r="P1008" i="1"/>
  <c r="L1008" i="1"/>
  <c r="A1009" i="1"/>
  <c r="D1008" i="1"/>
  <c r="E1008" i="1" s="1"/>
  <c r="G1008" i="1" s="1"/>
  <c r="I1008" i="1"/>
  <c r="H1009" i="1" l="1"/>
  <c r="B1004" i="1"/>
  <c r="K1005" i="1"/>
  <c r="O1005" i="1" s="1"/>
  <c r="C1006" i="1"/>
  <c r="I1009" i="1"/>
  <c r="L1009" i="1"/>
  <c r="A1010" i="1"/>
  <c r="D1009" i="1"/>
  <c r="E1009" i="1" s="1"/>
  <c r="G1009" i="1" s="1"/>
  <c r="Q1009" i="1"/>
  <c r="M1008" i="1"/>
  <c r="N1008" i="1" s="1"/>
  <c r="P1009" i="1"/>
  <c r="J1008" i="1"/>
  <c r="H1010" i="1" l="1"/>
  <c r="B1005" i="1"/>
  <c r="K1006" i="1"/>
  <c r="O1006" i="1" s="1"/>
  <c r="C1007" i="1"/>
  <c r="Q1010" i="1"/>
  <c r="M1009" i="1"/>
  <c r="N1009" i="1" s="1"/>
  <c r="P1010" i="1"/>
  <c r="I1010" i="1"/>
  <c r="J1009" i="1"/>
  <c r="L1010" i="1"/>
  <c r="A1011" i="1"/>
  <c r="D1010" i="1"/>
  <c r="E1010" i="1" s="1"/>
  <c r="G1010" i="1" s="1"/>
  <c r="H1011" i="1" l="1"/>
  <c r="B1006" i="1"/>
  <c r="K1007" i="1"/>
  <c r="O1007" i="1" s="1"/>
  <c r="C1008" i="1"/>
  <c r="L1011" i="1"/>
  <c r="A1012" i="1"/>
  <c r="D1011" i="1"/>
  <c r="E1011" i="1" s="1"/>
  <c r="G1011" i="1" s="1"/>
  <c r="M1010" i="1"/>
  <c r="N1010" i="1" s="1"/>
  <c r="Q1011" i="1"/>
  <c r="P1011" i="1"/>
  <c r="I1011" i="1"/>
  <c r="J1010" i="1"/>
  <c r="H1012" i="1" l="1"/>
  <c r="J1011" i="1"/>
  <c r="B1007" i="1"/>
  <c r="K1008" i="1"/>
  <c r="O1008" i="1" s="1"/>
  <c r="C1009" i="1"/>
  <c r="I1012" i="1"/>
  <c r="L1012" i="1"/>
  <c r="A1013" i="1"/>
  <c r="D1012" i="1"/>
  <c r="E1012" i="1" s="1"/>
  <c r="G1012" i="1" s="1"/>
  <c r="M1011" i="1"/>
  <c r="N1011" i="1" s="1"/>
  <c r="Q1012" i="1"/>
  <c r="P1012" i="1"/>
  <c r="H1013" i="1" l="1"/>
  <c r="J1012" i="1"/>
  <c r="B1008" i="1"/>
  <c r="K1009" i="1"/>
  <c r="O1009" i="1" s="1"/>
  <c r="C1010" i="1"/>
  <c r="Q1013" i="1"/>
  <c r="M1012" i="1"/>
  <c r="N1012" i="1" s="1"/>
  <c r="P1013" i="1"/>
  <c r="I1013" i="1"/>
  <c r="L1013" i="1"/>
  <c r="A1014" i="1"/>
  <c r="D1013" i="1"/>
  <c r="E1013" i="1" s="1"/>
  <c r="G1013" i="1" s="1"/>
  <c r="H1014" i="1" l="1"/>
  <c r="B1009" i="1"/>
  <c r="K1010" i="1"/>
  <c r="O1010" i="1" s="1"/>
  <c r="C1011" i="1"/>
  <c r="Q1014" i="1"/>
  <c r="M1013" i="1"/>
  <c r="N1013" i="1" s="1"/>
  <c r="P1014" i="1"/>
  <c r="I1014" i="1"/>
  <c r="J1013" i="1"/>
  <c r="L1014" i="1"/>
  <c r="A1015" i="1"/>
  <c r="D1014" i="1"/>
  <c r="E1014" i="1" s="1"/>
  <c r="G1014" i="1" s="1"/>
  <c r="J1014" i="1" l="1"/>
  <c r="H1015" i="1"/>
  <c r="B1010" i="1"/>
  <c r="K1011" i="1"/>
  <c r="O1011" i="1" s="1"/>
  <c r="C1012" i="1"/>
  <c r="P1015" i="1"/>
  <c r="M1014" i="1"/>
  <c r="N1014" i="1" s="1"/>
  <c r="Q1015" i="1"/>
  <c r="I1015" i="1"/>
  <c r="L1015" i="1"/>
  <c r="A1016" i="1"/>
  <c r="D1015" i="1"/>
  <c r="E1015" i="1" s="1"/>
  <c r="G1015" i="1" s="1"/>
  <c r="H1016" i="1" l="1"/>
  <c r="J1015" i="1"/>
  <c r="B1011" i="1"/>
  <c r="K1012" i="1"/>
  <c r="O1012" i="1" s="1"/>
  <c r="C1013" i="1"/>
  <c r="L1016" i="1"/>
  <c r="A1017" i="1"/>
  <c r="D1016" i="1"/>
  <c r="E1016" i="1" s="1"/>
  <c r="G1016" i="1" s="1"/>
  <c r="P1016" i="1"/>
  <c r="M1015" i="1"/>
  <c r="N1015" i="1" s="1"/>
  <c r="Q1016" i="1"/>
  <c r="I1016" i="1"/>
  <c r="H1017" i="1" l="1"/>
  <c r="B1012" i="1"/>
  <c r="K1013" i="1"/>
  <c r="O1013" i="1" s="1"/>
  <c r="C1014" i="1"/>
  <c r="I1017" i="1"/>
  <c r="J1016" i="1"/>
  <c r="L1017" i="1"/>
  <c r="A1018" i="1"/>
  <c r="D1017" i="1"/>
  <c r="E1017" i="1" s="1"/>
  <c r="G1017" i="1" s="1"/>
  <c r="Q1017" i="1"/>
  <c r="M1016" i="1"/>
  <c r="N1016" i="1" s="1"/>
  <c r="P1017" i="1"/>
  <c r="J1017" i="1" l="1"/>
  <c r="H1018" i="1"/>
  <c r="B1013" i="1"/>
  <c r="K1014" i="1"/>
  <c r="O1014" i="1" s="1"/>
  <c r="C1015" i="1"/>
  <c r="Q1018" i="1"/>
  <c r="M1017" i="1"/>
  <c r="N1017" i="1" s="1"/>
  <c r="P1018" i="1"/>
  <c r="I1018" i="1"/>
  <c r="L1018" i="1"/>
  <c r="A1019" i="1"/>
  <c r="D1018" i="1"/>
  <c r="E1018" i="1" s="1"/>
  <c r="G1018" i="1" s="1"/>
  <c r="H1019" i="1" l="1"/>
  <c r="B1014" i="1"/>
  <c r="C1016" i="1"/>
  <c r="K1015" i="1"/>
  <c r="O1015" i="1" s="1"/>
  <c r="L1019" i="1"/>
  <c r="A1020" i="1"/>
  <c r="D1019" i="1"/>
  <c r="E1019" i="1" s="1"/>
  <c r="G1019" i="1" s="1"/>
  <c r="I1019" i="1"/>
  <c r="M1018" i="1"/>
  <c r="N1018" i="1" s="1"/>
  <c r="Q1019" i="1"/>
  <c r="P1019" i="1"/>
  <c r="J1018" i="1"/>
  <c r="H1020" i="1" l="1"/>
  <c r="B1015" i="1"/>
  <c r="C1017" i="1"/>
  <c r="K1016" i="1"/>
  <c r="O1016" i="1" s="1"/>
  <c r="I1020" i="1"/>
  <c r="J1019" i="1"/>
  <c r="L1020" i="1"/>
  <c r="A1021" i="1"/>
  <c r="D1020" i="1"/>
  <c r="E1020" i="1" s="1"/>
  <c r="G1020" i="1" s="1"/>
  <c r="M1019" i="1"/>
  <c r="N1019" i="1" s="1"/>
  <c r="Q1020" i="1"/>
  <c r="P1020" i="1"/>
  <c r="J1020" i="1" l="1"/>
  <c r="H1021" i="1"/>
  <c r="B1016" i="1"/>
  <c r="K1017" i="1"/>
  <c r="O1017" i="1" s="1"/>
  <c r="C1018" i="1"/>
  <c r="L1021" i="1"/>
  <c r="A1022" i="1"/>
  <c r="D1021" i="1"/>
  <c r="E1021" i="1" s="1"/>
  <c r="G1021" i="1" s="1"/>
  <c r="H1022" i="1" s="1"/>
  <c r="Q1021" i="1"/>
  <c r="M1020" i="1"/>
  <c r="N1020" i="1" s="1"/>
  <c r="P1021" i="1"/>
  <c r="I1021" i="1"/>
  <c r="B1017" i="1" l="1"/>
  <c r="K1018" i="1"/>
  <c r="O1018" i="1" s="1"/>
  <c r="C1019" i="1"/>
  <c r="I1022" i="1"/>
  <c r="J1022" i="1" s="1"/>
  <c r="J1021" i="1"/>
  <c r="L1022" i="1"/>
  <c r="A1023" i="1"/>
  <c r="D1022" i="1"/>
  <c r="E1022" i="1" s="1"/>
  <c r="G1022" i="1" s="1"/>
  <c r="Q1022" i="1"/>
  <c r="M1021" i="1"/>
  <c r="N1021" i="1" s="1"/>
  <c r="P1022" i="1"/>
  <c r="H1023" i="1" l="1"/>
  <c r="B1018" i="1"/>
  <c r="C1020" i="1"/>
  <c r="K1019" i="1"/>
  <c r="O1019" i="1" s="1"/>
  <c r="M1022" i="1"/>
  <c r="N1022" i="1" s="1"/>
  <c r="Q1023" i="1"/>
  <c r="P1023" i="1"/>
  <c r="I1023" i="1"/>
  <c r="L1023" i="1"/>
  <c r="A1024" i="1"/>
  <c r="D1023" i="1"/>
  <c r="E1023" i="1" s="1"/>
  <c r="G1023" i="1" s="1"/>
  <c r="J1023" i="1" l="1"/>
  <c r="H1024" i="1"/>
  <c r="B1019" i="1"/>
  <c r="K1020" i="1"/>
  <c r="O1020" i="1" s="1"/>
  <c r="C1021" i="1"/>
  <c r="L1024" i="1"/>
  <c r="A1025" i="1"/>
  <c r="D1024" i="1"/>
  <c r="E1024" i="1" s="1"/>
  <c r="G1024" i="1" s="1"/>
  <c r="P1024" i="1"/>
  <c r="M1023" i="1"/>
  <c r="N1023" i="1" s="1"/>
  <c r="Q1024" i="1"/>
  <c r="I1024" i="1"/>
  <c r="H1025" i="1" l="1"/>
  <c r="J1024" i="1"/>
  <c r="B1020" i="1"/>
  <c r="K1021" i="1"/>
  <c r="O1021" i="1" s="1"/>
  <c r="C1022" i="1"/>
  <c r="I1025" i="1"/>
  <c r="L1025" i="1"/>
  <c r="A1026" i="1"/>
  <c r="D1025" i="1"/>
  <c r="E1025" i="1" s="1"/>
  <c r="G1025" i="1" s="1"/>
  <c r="P1025" i="1"/>
  <c r="M1024" i="1"/>
  <c r="N1024" i="1" s="1"/>
  <c r="Q1025" i="1"/>
  <c r="H1026" i="1" l="1"/>
  <c r="B1021" i="1"/>
  <c r="C1023" i="1"/>
  <c r="K1022" i="1"/>
  <c r="O1022" i="1" s="1"/>
  <c r="L1026" i="1"/>
  <c r="A1027" i="1"/>
  <c r="D1026" i="1"/>
  <c r="E1026" i="1" s="1"/>
  <c r="G1026" i="1" s="1"/>
  <c r="M1025" i="1"/>
  <c r="N1025" i="1" s="1"/>
  <c r="Q1026" i="1"/>
  <c r="P1026" i="1"/>
  <c r="I1026" i="1"/>
  <c r="J1025" i="1"/>
  <c r="H1027" i="1" l="1"/>
  <c r="B1022" i="1"/>
  <c r="C1024" i="1"/>
  <c r="K1023" i="1"/>
  <c r="O1023" i="1" s="1"/>
  <c r="I1027" i="1"/>
  <c r="J1026" i="1"/>
  <c r="L1027" i="1"/>
  <c r="A1028" i="1"/>
  <c r="D1027" i="1"/>
  <c r="E1027" i="1" s="1"/>
  <c r="G1027" i="1" s="1"/>
  <c r="Q1027" i="1"/>
  <c r="M1026" i="1"/>
  <c r="N1026" i="1" s="1"/>
  <c r="P1027" i="1"/>
  <c r="H1028" i="1" l="1"/>
  <c r="J1027" i="1"/>
  <c r="B1023" i="1"/>
  <c r="K1024" i="1"/>
  <c r="O1024" i="1" s="1"/>
  <c r="C1025" i="1"/>
  <c r="L1028" i="1"/>
  <c r="A1029" i="1"/>
  <c r="D1028" i="1"/>
  <c r="E1028" i="1" s="1"/>
  <c r="G1028" i="1" s="1"/>
  <c r="M1027" i="1"/>
  <c r="N1027" i="1" s="1"/>
  <c r="Q1028" i="1"/>
  <c r="P1028" i="1"/>
  <c r="I1028" i="1"/>
  <c r="H1029" i="1" l="1"/>
  <c r="B1024" i="1"/>
  <c r="C1026" i="1"/>
  <c r="K1025" i="1"/>
  <c r="O1025" i="1" s="1"/>
  <c r="L1029" i="1"/>
  <c r="A1030" i="1"/>
  <c r="D1029" i="1"/>
  <c r="E1029" i="1" s="1"/>
  <c r="G1029" i="1" s="1"/>
  <c r="P1029" i="1"/>
  <c r="M1028" i="1"/>
  <c r="N1028" i="1" s="1"/>
  <c r="Q1029" i="1"/>
  <c r="I1029" i="1"/>
  <c r="J1028" i="1"/>
  <c r="H1030" i="1" l="1"/>
  <c r="B1025" i="1"/>
  <c r="C1027" i="1"/>
  <c r="K1026" i="1"/>
  <c r="O1026" i="1" s="1"/>
  <c r="Q1030" i="1"/>
  <c r="M1029" i="1"/>
  <c r="N1029" i="1" s="1"/>
  <c r="P1030" i="1"/>
  <c r="L1030" i="1"/>
  <c r="A1031" i="1"/>
  <c r="D1030" i="1"/>
  <c r="E1030" i="1" s="1"/>
  <c r="G1030" i="1" s="1"/>
  <c r="H1031" i="1" s="1"/>
  <c r="I1030" i="1"/>
  <c r="J1029" i="1"/>
  <c r="J1030" i="1" l="1"/>
  <c r="B1026" i="1"/>
  <c r="C1028" i="1"/>
  <c r="K1027" i="1"/>
  <c r="O1027" i="1" s="1"/>
  <c r="L1031" i="1"/>
  <c r="A1032" i="1"/>
  <c r="D1031" i="1"/>
  <c r="E1031" i="1" s="1"/>
  <c r="G1031" i="1" s="1"/>
  <c r="M1030" i="1"/>
  <c r="N1030" i="1" s="1"/>
  <c r="Q1031" i="1"/>
  <c r="P1031" i="1"/>
  <c r="I1031" i="1"/>
  <c r="H1032" i="1" l="1"/>
  <c r="B1027" i="1"/>
  <c r="C1029" i="1"/>
  <c r="K1028" i="1"/>
  <c r="O1028" i="1" s="1"/>
  <c r="Q1032" i="1"/>
  <c r="M1031" i="1"/>
  <c r="N1031" i="1" s="1"/>
  <c r="P1032" i="1"/>
  <c r="I1032" i="1"/>
  <c r="J1031" i="1"/>
  <c r="L1032" i="1"/>
  <c r="A1033" i="1"/>
  <c r="D1032" i="1"/>
  <c r="E1032" i="1" s="1"/>
  <c r="G1032" i="1" s="1"/>
  <c r="J1032" i="1" l="1"/>
  <c r="H1033" i="1"/>
  <c r="B1028" i="1"/>
  <c r="K1029" i="1"/>
  <c r="O1029" i="1" s="1"/>
  <c r="C1030" i="1"/>
  <c r="Q1033" i="1"/>
  <c r="M1032" i="1"/>
  <c r="N1032" i="1" s="1"/>
  <c r="P1033" i="1"/>
  <c r="L1033" i="1"/>
  <c r="A1034" i="1"/>
  <c r="D1033" i="1"/>
  <c r="E1033" i="1" s="1"/>
  <c r="G1033" i="1" s="1"/>
  <c r="I1033" i="1"/>
  <c r="H1034" i="1" l="1"/>
  <c r="B1029" i="1"/>
  <c r="C1031" i="1"/>
  <c r="K1030" i="1"/>
  <c r="O1030" i="1" s="1"/>
  <c r="L1034" i="1"/>
  <c r="A1035" i="1"/>
  <c r="D1034" i="1"/>
  <c r="E1034" i="1" s="1"/>
  <c r="G1034" i="1" s="1"/>
  <c r="P1034" i="1"/>
  <c r="M1033" i="1"/>
  <c r="N1033" i="1" s="1"/>
  <c r="Q1034" i="1"/>
  <c r="I1034" i="1"/>
  <c r="J1033" i="1"/>
  <c r="H1035" i="1" l="1"/>
  <c r="B1030" i="1"/>
  <c r="K1031" i="1"/>
  <c r="O1031" i="1" s="1"/>
  <c r="C1032" i="1"/>
  <c r="I1035" i="1"/>
  <c r="L1035" i="1"/>
  <c r="A1036" i="1"/>
  <c r="D1035" i="1"/>
  <c r="E1035" i="1" s="1"/>
  <c r="G1035" i="1" s="1"/>
  <c r="J1034" i="1"/>
  <c r="M1034" i="1"/>
  <c r="N1034" i="1" s="1"/>
  <c r="Q1035" i="1"/>
  <c r="P1035" i="1"/>
  <c r="J1035" i="1" l="1"/>
  <c r="H1036" i="1"/>
  <c r="B1031" i="1"/>
  <c r="C1033" i="1"/>
  <c r="K1032" i="1"/>
  <c r="O1032" i="1" s="1"/>
  <c r="M1035" i="1"/>
  <c r="N1035" i="1" s="1"/>
  <c r="Q1036" i="1"/>
  <c r="P1036" i="1"/>
  <c r="L1036" i="1"/>
  <c r="D1036" i="1"/>
  <c r="E1036" i="1" s="1"/>
  <c r="G1036" i="1" s="1"/>
  <c r="H1037" i="1" s="1"/>
  <c r="A1037" i="1"/>
  <c r="I1036" i="1"/>
  <c r="J1036" i="1" l="1"/>
  <c r="B1032" i="1"/>
  <c r="C1034" i="1"/>
  <c r="K1033" i="1"/>
  <c r="O1033" i="1" s="1"/>
  <c r="M1036" i="1"/>
  <c r="N1036" i="1" s="1"/>
  <c r="Q1037" i="1"/>
  <c r="P1037" i="1"/>
  <c r="I1037" i="1"/>
  <c r="L1037" i="1"/>
  <c r="A1038" i="1"/>
  <c r="D1037" i="1"/>
  <c r="E1037" i="1" s="1"/>
  <c r="G1037" i="1" s="1"/>
  <c r="H1038" i="1" l="1"/>
  <c r="B1033" i="1"/>
  <c r="C1035" i="1"/>
  <c r="K1034" i="1"/>
  <c r="O1034" i="1" s="1"/>
  <c r="L1038" i="1"/>
  <c r="A1039" i="1"/>
  <c r="D1038" i="1"/>
  <c r="E1038" i="1" s="1"/>
  <c r="G1038" i="1" s="1"/>
  <c r="M1037" i="1"/>
  <c r="N1037" i="1" s="1"/>
  <c r="Q1038" i="1"/>
  <c r="P1038" i="1"/>
  <c r="I1038" i="1"/>
  <c r="J1037" i="1"/>
  <c r="H1039" i="1" l="1"/>
  <c r="B1034" i="1"/>
  <c r="K1035" i="1"/>
  <c r="O1035" i="1" s="1"/>
  <c r="C1036" i="1"/>
  <c r="I1039" i="1"/>
  <c r="J1038" i="1"/>
  <c r="L1039" i="1"/>
  <c r="D1039" i="1"/>
  <c r="E1039" i="1" s="1"/>
  <c r="G1039" i="1" s="1"/>
  <c r="A1040" i="1"/>
  <c r="Q1039" i="1"/>
  <c r="M1038" i="1"/>
  <c r="N1038" i="1" s="1"/>
  <c r="P1039" i="1"/>
  <c r="J1039" i="1" l="1"/>
  <c r="H1040" i="1"/>
  <c r="B1035" i="1"/>
  <c r="C1037" i="1"/>
  <c r="K1036" i="1"/>
  <c r="O1036" i="1" s="1"/>
  <c r="Q1040" i="1"/>
  <c r="M1039" i="1"/>
  <c r="N1039" i="1" s="1"/>
  <c r="P1040" i="1"/>
  <c r="L1040" i="1"/>
  <c r="A1041" i="1"/>
  <c r="D1040" i="1"/>
  <c r="E1040" i="1" s="1"/>
  <c r="G1040" i="1" s="1"/>
  <c r="I1040" i="1"/>
  <c r="H1041" i="1" l="1"/>
  <c r="B1036" i="1"/>
  <c r="C1038" i="1"/>
  <c r="K1037" i="1"/>
  <c r="O1037" i="1" s="1"/>
  <c r="I1041" i="1"/>
  <c r="L1041" i="1"/>
  <c r="A1042" i="1"/>
  <c r="D1041" i="1"/>
  <c r="E1041" i="1" s="1"/>
  <c r="G1041" i="1" s="1"/>
  <c r="H1042" i="1" s="1"/>
  <c r="M1040" i="1"/>
  <c r="N1040" i="1" s="1"/>
  <c r="Q1041" i="1"/>
  <c r="P1041" i="1"/>
  <c r="J1040" i="1"/>
  <c r="B1037" i="1" l="1"/>
  <c r="C1039" i="1"/>
  <c r="K1038" i="1"/>
  <c r="O1038" i="1" s="1"/>
  <c r="I1042" i="1"/>
  <c r="J1041" i="1"/>
  <c r="L1042" i="1"/>
  <c r="A1043" i="1"/>
  <c r="D1042" i="1"/>
  <c r="E1042" i="1" s="1"/>
  <c r="G1042" i="1" s="1"/>
  <c r="Q1042" i="1"/>
  <c r="M1041" i="1"/>
  <c r="N1041" i="1" s="1"/>
  <c r="P1042" i="1"/>
  <c r="H1043" i="1" l="1"/>
  <c r="B1038" i="1"/>
  <c r="K1039" i="1"/>
  <c r="O1039" i="1" s="1"/>
  <c r="C1040" i="1"/>
  <c r="I1043" i="1"/>
  <c r="L1043" i="1"/>
  <c r="A1044" i="1"/>
  <c r="D1043" i="1"/>
  <c r="E1043" i="1" s="1"/>
  <c r="G1043" i="1" s="1"/>
  <c r="H1044" i="1" s="1"/>
  <c r="J1042" i="1"/>
  <c r="Q1043" i="1"/>
  <c r="M1042" i="1"/>
  <c r="N1042" i="1" s="1"/>
  <c r="P1043" i="1"/>
  <c r="J1043" i="1" l="1"/>
  <c r="B1039" i="1"/>
  <c r="K1040" i="1"/>
  <c r="O1040" i="1" s="1"/>
  <c r="C1041" i="1"/>
  <c r="Q1044" i="1"/>
  <c r="M1043" i="1"/>
  <c r="N1043" i="1" s="1"/>
  <c r="P1044" i="1"/>
  <c r="I1044" i="1"/>
  <c r="L1044" i="1"/>
  <c r="A1045" i="1"/>
  <c r="D1044" i="1"/>
  <c r="E1044" i="1" s="1"/>
  <c r="G1044" i="1" s="1"/>
  <c r="H1045" i="1" s="1"/>
  <c r="B1040" i="1" l="1"/>
  <c r="C1042" i="1"/>
  <c r="K1041" i="1"/>
  <c r="O1041" i="1" s="1"/>
  <c r="Q1045" i="1"/>
  <c r="P1045" i="1"/>
  <c r="M1044" i="1"/>
  <c r="N1044" i="1" s="1"/>
  <c r="I1045" i="1"/>
  <c r="L1045" i="1"/>
  <c r="A1046" i="1"/>
  <c r="D1045" i="1"/>
  <c r="E1045" i="1" s="1"/>
  <c r="G1045" i="1" s="1"/>
  <c r="J1044" i="1"/>
  <c r="H1046" i="1" l="1"/>
  <c r="B1041" i="1"/>
  <c r="C1043" i="1"/>
  <c r="K1042" i="1"/>
  <c r="O1042" i="1" s="1"/>
  <c r="L1046" i="1"/>
  <c r="A1047" i="1"/>
  <c r="D1046" i="1"/>
  <c r="E1046" i="1" s="1"/>
  <c r="G1046" i="1" s="1"/>
  <c r="I1046" i="1"/>
  <c r="Q1046" i="1"/>
  <c r="M1045" i="1"/>
  <c r="N1045" i="1" s="1"/>
  <c r="P1046" i="1"/>
  <c r="J1045" i="1"/>
  <c r="H1047" i="1" l="1"/>
  <c r="B1042" i="1"/>
  <c r="K1043" i="1"/>
  <c r="O1043" i="1" s="1"/>
  <c r="C1044" i="1"/>
  <c r="I1047" i="1"/>
  <c r="J1046" i="1"/>
  <c r="L1047" i="1"/>
  <c r="A1048" i="1"/>
  <c r="D1047" i="1"/>
  <c r="E1047" i="1" s="1"/>
  <c r="G1047" i="1" s="1"/>
  <c r="P1047" i="1"/>
  <c r="Q1047" i="1"/>
  <c r="M1046" i="1"/>
  <c r="N1046" i="1" s="1"/>
  <c r="H1048" i="1" l="1"/>
  <c r="J1047" i="1"/>
  <c r="B1043" i="1"/>
  <c r="K1044" i="1"/>
  <c r="O1044" i="1" s="1"/>
  <c r="C1045" i="1"/>
  <c r="Q1048" i="1"/>
  <c r="P1048" i="1"/>
  <c r="M1047" i="1"/>
  <c r="N1047" i="1" s="1"/>
  <c r="I1048" i="1"/>
  <c r="L1048" i="1"/>
  <c r="A1049" i="1"/>
  <c r="D1048" i="1"/>
  <c r="E1048" i="1" s="1"/>
  <c r="G1048" i="1" s="1"/>
  <c r="H1049" i="1" l="1"/>
  <c r="B1044" i="1"/>
  <c r="K1045" i="1"/>
  <c r="O1045" i="1" s="1"/>
  <c r="C1046" i="1"/>
  <c r="L1049" i="1"/>
  <c r="D1049" i="1"/>
  <c r="E1049" i="1" s="1"/>
  <c r="G1049" i="1" s="1"/>
  <c r="A1050" i="1"/>
  <c r="I1049" i="1"/>
  <c r="J1048" i="1"/>
  <c r="Q1049" i="1"/>
  <c r="M1048" i="1"/>
  <c r="N1048" i="1" s="1"/>
  <c r="P1049" i="1"/>
  <c r="H1050" i="1" l="1"/>
  <c r="B1045" i="1"/>
  <c r="C1047" i="1"/>
  <c r="K1046" i="1"/>
  <c r="O1046" i="1" s="1"/>
  <c r="I1050" i="1"/>
  <c r="Q1050" i="1"/>
  <c r="P1050" i="1"/>
  <c r="M1049" i="1"/>
  <c r="N1049" i="1" s="1"/>
  <c r="L1050" i="1"/>
  <c r="A1051" i="1"/>
  <c r="D1050" i="1"/>
  <c r="E1050" i="1" s="1"/>
  <c r="G1050" i="1" s="1"/>
  <c r="H1051" i="1" s="1"/>
  <c r="J1049" i="1"/>
  <c r="J1050" i="1" l="1"/>
  <c r="B1046" i="1"/>
  <c r="K1047" i="1"/>
  <c r="O1047" i="1" s="1"/>
  <c r="C1048" i="1"/>
  <c r="L1051" i="1"/>
  <c r="A1052" i="1"/>
  <c r="D1051" i="1"/>
  <c r="E1051" i="1" s="1"/>
  <c r="G1051" i="1" s="1"/>
  <c r="Q1051" i="1"/>
  <c r="M1050" i="1"/>
  <c r="N1050" i="1" s="1"/>
  <c r="P1051" i="1"/>
  <c r="I1051" i="1"/>
  <c r="J1051" i="1" s="1"/>
  <c r="H1052" i="1" l="1"/>
  <c r="B1047" i="1"/>
  <c r="C1049" i="1"/>
  <c r="K1048" i="1"/>
  <c r="O1048" i="1" s="1"/>
  <c r="L1052" i="1"/>
  <c r="A1053" i="1"/>
  <c r="D1052" i="1"/>
  <c r="E1052" i="1" s="1"/>
  <c r="G1052" i="1" s="1"/>
  <c r="Q1052" i="1"/>
  <c r="M1051" i="1"/>
  <c r="N1051" i="1" s="1"/>
  <c r="P1052" i="1"/>
  <c r="I1052" i="1"/>
  <c r="H1053" i="1" l="1"/>
  <c r="B1048" i="1"/>
  <c r="K1049" i="1"/>
  <c r="O1049" i="1" s="1"/>
  <c r="C1050" i="1"/>
  <c r="I1053" i="1"/>
  <c r="J1052" i="1"/>
  <c r="L1053" i="1"/>
  <c r="A1054" i="1"/>
  <c r="D1053" i="1"/>
  <c r="E1053" i="1" s="1"/>
  <c r="G1053" i="1" s="1"/>
  <c r="H1054" i="1" s="1"/>
  <c r="Q1053" i="1"/>
  <c r="P1053" i="1"/>
  <c r="M1052" i="1"/>
  <c r="N1052" i="1" s="1"/>
  <c r="J1053" i="1" l="1"/>
  <c r="B1049" i="1"/>
  <c r="K1050" i="1"/>
  <c r="O1050" i="1" s="1"/>
  <c r="C1051" i="1"/>
  <c r="Q1054" i="1"/>
  <c r="M1053" i="1"/>
  <c r="N1053" i="1" s="1"/>
  <c r="P1054" i="1"/>
  <c r="L1054" i="1"/>
  <c r="A1055" i="1"/>
  <c r="D1054" i="1"/>
  <c r="E1054" i="1" s="1"/>
  <c r="G1054" i="1" s="1"/>
  <c r="H1055" i="1" s="1"/>
  <c r="I1054" i="1"/>
  <c r="J1054" i="1" s="1"/>
  <c r="B1050" i="1" l="1"/>
  <c r="K1051" i="1"/>
  <c r="O1051" i="1" s="1"/>
  <c r="C1052" i="1"/>
  <c r="I1055" i="1"/>
  <c r="L1055" i="1"/>
  <c r="A1056" i="1"/>
  <c r="D1055" i="1"/>
  <c r="E1055" i="1" s="1"/>
  <c r="G1055" i="1" s="1"/>
  <c r="H1056" i="1" s="1"/>
  <c r="P1055" i="1"/>
  <c r="M1054" i="1"/>
  <c r="N1054" i="1" s="1"/>
  <c r="Q1055" i="1"/>
  <c r="B1051" i="1" l="1"/>
  <c r="K1052" i="1"/>
  <c r="O1052" i="1" s="1"/>
  <c r="C1053" i="1"/>
  <c r="I1056" i="1"/>
  <c r="J1056" i="1" s="1"/>
  <c r="J1055" i="1"/>
  <c r="L1056" i="1"/>
  <c r="A1057" i="1"/>
  <c r="D1056" i="1"/>
  <c r="E1056" i="1" s="1"/>
  <c r="G1056" i="1" s="1"/>
  <c r="Q1056" i="1"/>
  <c r="M1055" i="1"/>
  <c r="N1055" i="1" s="1"/>
  <c r="P1056" i="1"/>
  <c r="H1057" i="1" l="1"/>
  <c r="B1052" i="1"/>
  <c r="C1054" i="1"/>
  <c r="K1053" i="1"/>
  <c r="O1053" i="1" s="1"/>
  <c r="Q1057" i="1"/>
  <c r="M1056" i="1"/>
  <c r="N1056" i="1" s="1"/>
  <c r="P1057" i="1"/>
  <c r="L1057" i="1"/>
  <c r="A1058" i="1"/>
  <c r="D1057" i="1"/>
  <c r="E1057" i="1" s="1"/>
  <c r="G1057" i="1" s="1"/>
  <c r="I1057" i="1"/>
  <c r="H1058" i="1" l="1"/>
  <c r="B1053" i="1"/>
  <c r="C1055" i="1"/>
  <c r="K1054" i="1"/>
  <c r="O1054" i="1" s="1"/>
  <c r="I1058" i="1"/>
  <c r="J1057" i="1"/>
  <c r="L1058" i="1"/>
  <c r="A1059" i="1"/>
  <c r="D1058" i="1"/>
  <c r="E1058" i="1" s="1"/>
  <c r="G1058" i="1" s="1"/>
  <c r="Q1058" i="1"/>
  <c r="P1058" i="1"/>
  <c r="M1057" i="1"/>
  <c r="N1057" i="1" s="1"/>
  <c r="H1059" i="1" l="1"/>
  <c r="J1058" i="1"/>
  <c r="B1054" i="1"/>
  <c r="K1055" i="1"/>
  <c r="O1055" i="1" s="1"/>
  <c r="C1056" i="1"/>
  <c r="L1059" i="1"/>
  <c r="A1060" i="1"/>
  <c r="D1059" i="1"/>
  <c r="E1059" i="1" s="1"/>
  <c r="G1059" i="1" s="1"/>
  <c r="P1059" i="1"/>
  <c r="M1058" i="1"/>
  <c r="N1058" i="1" s="1"/>
  <c r="Q1059" i="1"/>
  <c r="I1059" i="1"/>
  <c r="H1060" i="1" l="1"/>
  <c r="B1055" i="1"/>
  <c r="K1056" i="1"/>
  <c r="O1056" i="1" s="1"/>
  <c r="C1057" i="1"/>
  <c r="Q1060" i="1"/>
  <c r="M1059" i="1"/>
  <c r="N1059" i="1" s="1"/>
  <c r="P1060" i="1"/>
  <c r="I1060" i="1"/>
  <c r="L1060" i="1"/>
  <c r="A1061" i="1"/>
  <c r="D1060" i="1"/>
  <c r="E1060" i="1" s="1"/>
  <c r="G1060" i="1" s="1"/>
  <c r="H1061" i="1" s="1"/>
  <c r="J1059" i="1"/>
  <c r="J1060" i="1" l="1"/>
  <c r="B1056" i="1"/>
  <c r="C1058" i="1"/>
  <c r="K1057" i="1"/>
  <c r="O1057" i="1" s="1"/>
  <c r="L1061" i="1"/>
  <c r="A1062" i="1"/>
  <c r="D1061" i="1"/>
  <c r="E1061" i="1" s="1"/>
  <c r="G1061" i="1" s="1"/>
  <c r="P1061" i="1"/>
  <c r="Q1061" i="1"/>
  <c r="M1060" i="1"/>
  <c r="N1060" i="1" s="1"/>
  <c r="I1061" i="1"/>
  <c r="H1062" i="1" l="1"/>
  <c r="B1057" i="1"/>
  <c r="K1058" i="1"/>
  <c r="O1058" i="1" s="1"/>
  <c r="C1059" i="1"/>
  <c r="I1062" i="1"/>
  <c r="J1061" i="1"/>
  <c r="D1062" i="1"/>
  <c r="E1062" i="1" s="1"/>
  <c r="G1062" i="1" s="1"/>
  <c r="H1063" i="1" s="1"/>
  <c r="L1062" i="1"/>
  <c r="A1063" i="1"/>
  <c r="P1062" i="1"/>
  <c r="M1061" i="1"/>
  <c r="N1061" i="1" s="1"/>
  <c r="Q1062" i="1"/>
  <c r="J1062" i="1" l="1"/>
  <c r="B1058" i="1"/>
  <c r="K1059" i="1"/>
  <c r="O1059" i="1" s="1"/>
  <c r="C1060" i="1"/>
  <c r="I1063" i="1"/>
  <c r="J1063" i="1" s="1"/>
  <c r="D1063" i="1"/>
  <c r="E1063" i="1" s="1"/>
  <c r="G1063" i="1" s="1"/>
  <c r="H1064" i="1" s="1"/>
  <c r="A1064" i="1"/>
  <c r="L1063" i="1"/>
  <c r="M1062" i="1"/>
  <c r="N1062" i="1" s="1"/>
  <c r="P1063" i="1"/>
  <c r="Q1063" i="1"/>
  <c r="B1059" i="1" l="1"/>
  <c r="C1061" i="1"/>
  <c r="K1060" i="1"/>
  <c r="O1060" i="1" s="1"/>
  <c r="D1064" i="1"/>
  <c r="E1064" i="1" s="1"/>
  <c r="G1064" i="1" s="1"/>
  <c r="A1065" i="1"/>
  <c r="L1064" i="1"/>
  <c r="M1063" i="1"/>
  <c r="N1063" i="1" s="1"/>
  <c r="P1064" i="1"/>
  <c r="Q1064" i="1"/>
  <c r="I1064" i="1"/>
  <c r="H1065" i="1" l="1"/>
  <c r="B1060" i="1"/>
  <c r="C1062" i="1"/>
  <c r="K1061" i="1"/>
  <c r="O1061" i="1" s="1"/>
  <c r="I1065" i="1"/>
  <c r="M1064" i="1"/>
  <c r="N1064" i="1" s="1"/>
  <c r="Q1065" i="1"/>
  <c r="P1065" i="1"/>
  <c r="J1064" i="1"/>
  <c r="D1065" i="1"/>
  <c r="E1065" i="1" s="1"/>
  <c r="G1065" i="1" s="1"/>
  <c r="A1066" i="1"/>
  <c r="L1065" i="1"/>
  <c r="J1065" i="1" l="1"/>
  <c r="H1066" i="1"/>
  <c r="B1061" i="1"/>
  <c r="C1063" i="1"/>
  <c r="K1062" i="1"/>
  <c r="O1062" i="1" s="1"/>
  <c r="I1066" i="1"/>
  <c r="D1066" i="1"/>
  <c r="E1066" i="1" s="1"/>
  <c r="G1066" i="1" s="1"/>
  <c r="L1066" i="1"/>
  <c r="A1067" i="1"/>
  <c r="M1065" i="1"/>
  <c r="N1065" i="1" s="1"/>
  <c r="P1066" i="1"/>
  <c r="Q1066" i="1"/>
  <c r="J1066" i="1" l="1"/>
  <c r="H1067" i="1"/>
  <c r="B1062" i="1"/>
  <c r="C1064" i="1"/>
  <c r="K1063" i="1"/>
  <c r="O1063" i="1" s="1"/>
  <c r="M1066" i="1"/>
  <c r="N1066" i="1" s="1"/>
  <c r="P1067" i="1"/>
  <c r="Q1067" i="1"/>
  <c r="D1067" i="1"/>
  <c r="E1067" i="1" s="1"/>
  <c r="G1067" i="1" s="1"/>
  <c r="A1068" i="1"/>
  <c r="L1067" i="1"/>
  <c r="I1067" i="1"/>
  <c r="J1067" i="1" l="1"/>
  <c r="H1068" i="1"/>
  <c r="B1063" i="1"/>
  <c r="K1064" i="1"/>
  <c r="O1064" i="1" s="1"/>
  <c r="C1065" i="1"/>
  <c r="M1067" i="1"/>
  <c r="N1067" i="1" s="1"/>
  <c r="P1068" i="1"/>
  <c r="Q1068" i="1"/>
  <c r="I1068" i="1"/>
  <c r="D1068" i="1"/>
  <c r="E1068" i="1" s="1"/>
  <c r="G1068" i="1" s="1"/>
  <c r="H1069" i="1" s="1"/>
  <c r="A1069" i="1"/>
  <c r="L1068" i="1"/>
  <c r="J1068" i="1" l="1"/>
  <c r="B1064" i="1"/>
  <c r="C1066" i="1"/>
  <c r="K1065" i="1"/>
  <c r="O1065" i="1" s="1"/>
  <c r="Q1069" i="1"/>
  <c r="M1068" i="1"/>
  <c r="N1068" i="1" s="1"/>
  <c r="P1069" i="1"/>
  <c r="I1069" i="1"/>
  <c r="J1069" i="1" s="1"/>
  <c r="D1069" i="1"/>
  <c r="E1069" i="1" s="1"/>
  <c r="G1069" i="1" s="1"/>
  <c r="L1069" i="1"/>
  <c r="A1070" i="1"/>
  <c r="H1070" i="1" l="1"/>
  <c r="B1065" i="1"/>
  <c r="K1066" i="1"/>
  <c r="O1066" i="1" s="1"/>
  <c r="C1067" i="1"/>
  <c r="D1070" i="1"/>
  <c r="E1070" i="1" s="1"/>
  <c r="G1070" i="1" s="1"/>
  <c r="A1071" i="1"/>
  <c r="L1070" i="1"/>
  <c r="I1070" i="1"/>
  <c r="Q1070" i="1"/>
  <c r="M1069" i="1"/>
  <c r="N1069" i="1" s="1"/>
  <c r="P1070" i="1"/>
  <c r="H1071" i="1" l="1"/>
  <c r="B1066" i="1"/>
  <c r="C1068" i="1"/>
  <c r="K1067" i="1"/>
  <c r="O1067" i="1" s="1"/>
  <c r="M1070" i="1"/>
  <c r="N1070" i="1" s="1"/>
  <c r="Q1071" i="1"/>
  <c r="P1071" i="1"/>
  <c r="I1071" i="1"/>
  <c r="J1070" i="1"/>
  <c r="D1071" i="1"/>
  <c r="E1071" i="1" s="1"/>
  <c r="G1071" i="1" s="1"/>
  <c r="L1071" i="1"/>
  <c r="A1072" i="1"/>
  <c r="H1072" i="1" l="1"/>
  <c r="B1067" i="1"/>
  <c r="C1069" i="1"/>
  <c r="K1068" i="1"/>
  <c r="O1068" i="1" s="1"/>
  <c r="M1071" i="1"/>
  <c r="N1071" i="1" s="1"/>
  <c r="P1072" i="1"/>
  <c r="Q1072" i="1"/>
  <c r="I1072" i="1"/>
  <c r="D1072" i="1"/>
  <c r="E1072" i="1" s="1"/>
  <c r="G1072" i="1" s="1"/>
  <c r="L1072" i="1"/>
  <c r="A1073" i="1"/>
  <c r="J1071" i="1"/>
  <c r="H1073" i="1" l="1"/>
  <c r="B1068" i="1"/>
  <c r="K1069" i="1"/>
  <c r="O1069" i="1" s="1"/>
  <c r="C1070" i="1"/>
  <c r="M1072" i="1"/>
  <c r="N1072" i="1" s="1"/>
  <c r="P1073" i="1"/>
  <c r="Q1073" i="1"/>
  <c r="I1073" i="1"/>
  <c r="D1073" i="1"/>
  <c r="E1073" i="1" s="1"/>
  <c r="G1073" i="1" s="1"/>
  <c r="A1074" i="1"/>
  <c r="L1073" i="1"/>
  <c r="J1072" i="1"/>
  <c r="J1073" i="1" l="1"/>
  <c r="H1074" i="1"/>
  <c r="B1069" i="1"/>
  <c r="K1070" i="1"/>
  <c r="O1070" i="1" s="1"/>
  <c r="C1071" i="1"/>
  <c r="I1074" i="1"/>
  <c r="M1073" i="1"/>
  <c r="N1073" i="1" s="1"/>
  <c r="P1074" i="1"/>
  <c r="Q1074" i="1"/>
  <c r="D1074" i="1"/>
  <c r="E1074" i="1" s="1"/>
  <c r="G1074" i="1" s="1"/>
  <c r="A1075" i="1"/>
  <c r="L1074" i="1"/>
  <c r="H1075" i="1" l="1"/>
  <c r="B1070" i="1"/>
  <c r="C1072" i="1"/>
  <c r="K1071" i="1"/>
  <c r="O1071" i="1" s="1"/>
  <c r="I1075" i="1"/>
  <c r="M1074" i="1"/>
  <c r="N1074" i="1" s="1"/>
  <c r="Q1075" i="1"/>
  <c r="P1075" i="1"/>
  <c r="D1075" i="1"/>
  <c r="E1075" i="1" s="1"/>
  <c r="G1075" i="1" s="1"/>
  <c r="L1075" i="1"/>
  <c r="A1076" i="1"/>
  <c r="J1074" i="1"/>
  <c r="H1076" i="1" l="1"/>
  <c r="B1071" i="1"/>
  <c r="C1073" i="1"/>
  <c r="K1072" i="1"/>
  <c r="O1072" i="1" s="1"/>
  <c r="I1076" i="1"/>
  <c r="J1075" i="1"/>
  <c r="D1076" i="1"/>
  <c r="E1076" i="1" s="1"/>
  <c r="G1076" i="1" s="1"/>
  <c r="H1077" i="1" s="1"/>
  <c r="A1077" i="1"/>
  <c r="L1076" i="1"/>
  <c r="M1075" i="1"/>
  <c r="N1075" i="1" s="1"/>
  <c r="Q1076" i="1"/>
  <c r="P1076" i="1"/>
  <c r="J1076" i="1" l="1"/>
  <c r="B1072" i="1"/>
  <c r="C1074" i="1"/>
  <c r="K1073" i="1"/>
  <c r="O1073" i="1" s="1"/>
  <c r="D1077" i="1"/>
  <c r="E1077" i="1" s="1"/>
  <c r="G1077" i="1" s="1"/>
  <c r="L1077" i="1"/>
  <c r="A1078" i="1"/>
  <c r="I1077" i="1"/>
  <c r="Q1077" i="1"/>
  <c r="M1076" i="1"/>
  <c r="N1076" i="1" s="1"/>
  <c r="P1077" i="1"/>
  <c r="H1078" i="1" l="1"/>
  <c r="B1073" i="1"/>
  <c r="C1075" i="1"/>
  <c r="K1074" i="1"/>
  <c r="O1074" i="1" s="1"/>
  <c r="I1078" i="1"/>
  <c r="J1077" i="1"/>
  <c r="D1078" i="1"/>
  <c r="E1078" i="1" s="1"/>
  <c r="G1078" i="1" s="1"/>
  <c r="A1079" i="1"/>
  <c r="L1078" i="1"/>
  <c r="P1078" i="1"/>
  <c r="M1077" i="1"/>
  <c r="N1077" i="1" s="1"/>
  <c r="Q1078" i="1"/>
  <c r="J1078" i="1" l="1"/>
  <c r="H1079" i="1"/>
  <c r="B1074" i="1"/>
  <c r="C1076" i="1"/>
  <c r="K1075" i="1"/>
  <c r="O1075" i="1" s="1"/>
  <c r="M1078" i="1"/>
  <c r="N1078" i="1" s="1"/>
  <c r="Q1079" i="1"/>
  <c r="P1079" i="1"/>
  <c r="D1079" i="1"/>
  <c r="E1079" i="1" s="1"/>
  <c r="G1079" i="1" s="1"/>
  <c r="L1079" i="1"/>
  <c r="A1080" i="1"/>
  <c r="I1079" i="1"/>
  <c r="H1080" i="1" l="1"/>
  <c r="J1079" i="1"/>
  <c r="B1075" i="1"/>
  <c r="C1077" i="1"/>
  <c r="K1076" i="1"/>
  <c r="O1076" i="1" s="1"/>
  <c r="I1080" i="1"/>
  <c r="D1080" i="1"/>
  <c r="E1080" i="1" s="1"/>
  <c r="G1080" i="1" s="1"/>
  <c r="H1081" i="1" s="1"/>
  <c r="L1080" i="1"/>
  <c r="A1081" i="1"/>
  <c r="M1079" i="1"/>
  <c r="N1079" i="1" s="1"/>
  <c r="Q1080" i="1"/>
  <c r="P1080" i="1"/>
  <c r="J1080" i="1" l="1"/>
  <c r="B1076" i="1"/>
  <c r="C1078" i="1"/>
  <c r="K1077" i="1"/>
  <c r="O1077" i="1" s="1"/>
  <c r="A1082" i="1"/>
  <c r="D1081" i="1"/>
  <c r="E1081" i="1" s="1"/>
  <c r="G1081" i="1" s="1"/>
  <c r="L1081" i="1"/>
  <c r="Q1081" i="1"/>
  <c r="M1080" i="1"/>
  <c r="N1080" i="1" s="1"/>
  <c r="P1081" i="1"/>
  <c r="I1081" i="1"/>
  <c r="H1082" i="1" l="1"/>
  <c r="B1077" i="1"/>
  <c r="K1078" i="1"/>
  <c r="O1078" i="1" s="1"/>
  <c r="C1079" i="1"/>
  <c r="I1082" i="1"/>
  <c r="A1083" i="1"/>
  <c r="D1082" i="1"/>
  <c r="E1082" i="1" s="1"/>
  <c r="G1082" i="1" s="1"/>
  <c r="L1082" i="1"/>
  <c r="J1081" i="1"/>
  <c r="P1082" i="1"/>
  <c r="M1081" i="1"/>
  <c r="N1081" i="1" s="1"/>
  <c r="Q1082" i="1"/>
  <c r="H1083" i="1" l="1"/>
  <c r="J1082" i="1"/>
  <c r="B1078" i="1"/>
  <c r="C1080" i="1"/>
  <c r="K1079" i="1"/>
  <c r="O1079" i="1" s="1"/>
  <c r="D1083" i="1"/>
  <c r="E1083" i="1" s="1"/>
  <c r="G1083" i="1" s="1"/>
  <c r="L1083" i="1"/>
  <c r="A1084" i="1"/>
  <c r="Q1083" i="1"/>
  <c r="P1083" i="1"/>
  <c r="M1082" i="1"/>
  <c r="N1082" i="1" s="1"/>
  <c r="I1083" i="1"/>
  <c r="J1083" i="1" l="1"/>
  <c r="H1084" i="1"/>
  <c r="B1079" i="1"/>
  <c r="K1080" i="1"/>
  <c r="O1080" i="1" s="1"/>
  <c r="C1081" i="1"/>
  <c r="I1084" i="1"/>
  <c r="D1084" i="1"/>
  <c r="E1084" i="1" s="1"/>
  <c r="G1084" i="1" s="1"/>
  <c r="L1084" i="1"/>
  <c r="A1085" i="1"/>
  <c r="Q1084" i="1"/>
  <c r="M1083" i="1"/>
  <c r="N1083" i="1" s="1"/>
  <c r="P1084" i="1"/>
  <c r="J1084" i="1" l="1"/>
  <c r="H1085" i="1"/>
  <c r="B1080" i="1"/>
  <c r="C1082" i="1"/>
  <c r="K1081" i="1"/>
  <c r="O1081" i="1" s="1"/>
  <c r="Q1085" i="1"/>
  <c r="P1085" i="1"/>
  <c r="M1084" i="1"/>
  <c r="N1084" i="1" s="1"/>
  <c r="D1085" i="1"/>
  <c r="E1085" i="1" s="1"/>
  <c r="G1085" i="1" s="1"/>
  <c r="L1085" i="1"/>
  <c r="A1086" i="1"/>
  <c r="I1085" i="1"/>
  <c r="J1085" i="1" l="1"/>
  <c r="H1086" i="1"/>
  <c r="B1081" i="1"/>
  <c r="K1082" i="1"/>
  <c r="O1082" i="1" s="1"/>
  <c r="C1083" i="1"/>
  <c r="I1086" i="1"/>
  <c r="A1087" i="1"/>
  <c r="D1086" i="1"/>
  <c r="E1086" i="1" s="1"/>
  <c r="G1086" i="1" s="1"/>
  <c r="L1086" i="1"/>
  <c r="P1086" i="1"/>
  <c r="M1085" i="1"/>
  <c r="N1085" i="1" s="1"/>
  <c r="Q1086" i="1"/>
  <c r="H1087" i="1" l="1"/>
  <c r="J1086" i="1"/>
  <c r="B1082" i="1"/>
  <c r="K1083" i="1"/>
  <c r="O1083" i="1" s="1"/>
  <c r="C1084" i="1"/>
  <c r="D1087" i="1"/>
  <c r="E1087" i="1" s="1"/>
  <c r="G1087" i="1" s="1"/>
  <c r="L1087" i="1"/>
  <c r="A1088" i="1"/>
  <c r="I1087" i="1"/>
  <c r="P1087" i="1"/>
  <c r="Q1087" i="1"/>
  <c r="M1086" i="1"/>
  <c r="N1086" i="1" s="1"/>
  <c r="H1088" i="1" l="1"/>
  <c r="B1083" i="1"/>
  <c r="K1084" i="1"/>
  <c r="O1084" i="1" s="1"/>
  <c r="C1085" i="1"/>
  <c r="I1088" i="1"/>
  <c r="A1089" i="1"/>
  <c r="D1088" i="1"/>
  <c r="E1088" i="1" s="1"/>
  <c r="G1088" i="1" s="1"/>
  <c r="H1089" i="1" s="1"/>
  <c r="L1088" i="1"/>
  <c r="P1088" i="1"/>
  <c r="M1087" i="1"/>
  <c r="N1087" i="1" s="1"/>
  <c r="Q1088" i="1"/>
  <c r="J1087" i="1"/>
  <c r="J1088" i="1" l="1"/>
  <c r="B1084" i="1"/>
  <c r="I1089" i="1"/>
  <c r="J1089" i="1" s="1"/>
  <c r="C1086" i="1"/>
  <c r="K1085" i="1"/>
  <c r="O1085" i="1" s="1"/>
  <c r="D1089" i="1"/>
  <c r="E1089" i="1" s="1"/>
  <c r="G1089" i="1" s="1"/>
  <c r="L1089" i="1"/>
  <c r="A1090" i="1"/>
  <c r="P1089" i="1"/>
  <c r="Q1089" i="1"/>
  <c r="M1088" i="1"/>
  <c r="N1088" i="1" s="1"/>
  <c r="I1090" i="1" l="1"/>
  <c r="H1090" i="1"/>
  <c r="J1090" i="1" s="1"/>
  <c r="B1085" i="1"/>
  <c r="C1087" i="1"/>
  <c r="K1086" i="1"/>
  <c r="O1086" i="1" s="1"/>
  <c r="A1091" i="1"/>
  <c r="D1090" i="1"/>
  <c r="E1090" i="1" s="1"/>
  <c r="G1090" i="1" s="1"/>
  <c r="L1090" i="1"/>
  <c r="I1091" i="1" s="1"/>
  <c r="P1090" i="1"/>
  <c r="Q1090" i="1"/>
  <c r="M1089" i="1"/>
  <c r="N1089" i="1" s="1"/>
  <c r="H1091" i="1" l="1"/>
  <c r="J1091" i="1" s="1"/>
  <c r="B1086" i="1"/>
  <c r="K1087" i="1"/>
  <c r="O1087" i="1" s="1"/>
  <c r="C1088" i="1"/>
  <c r="D1091" i="1"/>
  <c r="E1091" i="1" s="1"/>
  <c r="G1091" i="1" s="1"/>
  <c r="H1092" i="1" s="1"/>
  <c r="L1091" i="1"/>
  <c r="A1092" i="1"/>
  <c r="P1091" i="1"/>
  <c r="Q1091" i="1"/>
  <c r="M1090" i="1"/>
  <c r="N1090" i="1" s="1"/>
  <c r="B1087" i="1" l="1"/>
  <c r="C1089" i="1"/>
  <c r="K1088" i="1"/>
  <c r="O1088" i="1" s="1"/>
  <c r="D1092" i="1"/>
  <c r="E1092" i="1" s="1"/>
  <c r="G1092" i="1" s="1"/>
  <c r="H1093" i="1" s="1"/>
  <c r="L1092" i="1"/>
  <c r="A1093" i="1"/>
  <c r="P1092" i="1"/>
  <c r="Q1092" i="1"/>
  <c r="M1091" i="1"/>
  <c r="N1091" i="1" s="1"/>
  <c r="I1092" i="1"/>
  <c r="J1092" i="1" s="1"/>
  <c r="B1088" i="1" l="1"/>
  <c r="K1089" i="1"/>
  <c r="O1089" i="1" s="1"/>
  <c r="C1090" i="1"/>
  <c r="D1093" i="1"/>
  <c r="E1093" i="1" s="1"/>
  <c r="G1093" i="1" s="1"/>
  <c r="L1093" i="1"/>
  <c r="A1094" i="1"/>
  <c r="I1093" i="1"/>
  <c r="Q1093" i="1"/>
  <c r="M1092" i="1"/>
  <c r="N1092" i="1" s="1"/>
  <c r="P1093" i="1"/>
  <c r="H1094" i="1" l="1"/>
  <c r="B1089" i="1"/>
  <c r="C1091" i="1"/>
  <c r="K1090" i="1"/>
  <c r="O1090" i="1" s="1"/>
  <c r="I1094" i="1"/>
  <c r="D1094" i="1"/>
  <c r="E1094" i="1" s="1"/>
  <c r="G1094" i="1" s="1"/>
  <c r="L1094" i="1"/>
  <c r="A1095" i="1"/>
  <c r="P1094" i="1"/>
  <c r="Q1094" i="1"/>
  <c r="M1093" i="1"/>
  <c r="N1093" i="1" s="1"/>
  <c r="J1093" i="1"/>
  <c r="J1094" i="1" l="1"/>
  <c r="H1095" i="1"/>
  <c r="B1090" i="1"/>
  <c r="C1092" i="1"/>
  <c r="K1091" i="1"/>
  <c r="O1091" i="1" s="1"/>
  <c r="Q1095" i="1"/>
  <c r="M1094" i="1"/>
  <c r="N1094" i="1" s="1"/>
  <c r="P1095" i="1"/>
  <c r="D1095" i="1"/>
  <c r="A1096" i="1"/>
  <c r="L1095" i="1"/>
  <c r="I1095" i="1"/>
  <c r="B1091" i="1" l="1"/>
  <c r="C1093" i="1"/>
  <c r="K1092" i="1"/>
  <c r="O1092" i="1" s="1"/>
  <c r="I1096" i="1"/>
  <c r="D1096" i="1"/>
  <c r="L1096" i="1"/>
  <c r="A1097" i="1"/>
  <c r="E1095" i="1"/>
  <c r="G1095" i="1" s="1"/>
  <c r="J1095" i="1"/>
  <c r="P1096" i="1"/>
  <c r="M1095" i="1"/>
  <c r="N1095" i="1" s="1"/>
  <c r="Q1096" i="1"/>
  <c r="H1096" i="1" l="1"/>
  <c r="J1096" i="1" s="1"/>
  <c r="B1092" i="1"/>
  <c r="C1094" i="1"/>
  <c r="K1093" i="1"/>
  <c r="O1093" i="1" s="1"/>
  <c r="Q1097" i="1"/>
  <c r="P1097" i="1"/>
  <c r="M1096" i="1"/>
  <c r="N1096" i="1" s="1"/>
  <c r="E1096" i="1"/>
  <c r="G1096" i="1" s="1"/>
  <c r="D1097" i="1"/>
  <c r="L1097" i="1"/>
  <c r="A1098" i="1"/>
  <c r="I1097" i="1"/>
  <c r="H1097" i="1" l="1"/>
  <c r="J1097" i="1" s="1"/>
  <c r="B1093" i="1"/>
  <c r="C1095" i="1"/>
  <c r="K1094" i="1"/>
  <c r="O1094" i="1" s="1"/>
  <c r="D1098" i="1"/>
  <c r="E1098" i="1" s="1"/>
  <c r="G1098" i="1" s="1"/>
  <c r="L1098" i="1"/>
  <c r="A1099" i="1"/>
  <c r="Q1098" i="1"/>
  <c r="M1097" i="1"/>
  <c r="N1097" i="1" s="1"/>
  <c r="P1098" i="1"/>
  <c r="I1098" i="1"/>
  <c r="E1097" i="1"/>
  <c r="G1097" i="1" s="1"/>
  <c r="H1098" i="1" l="1"/>
  <c r="J1098" i="1" s="1"/>
  <c r="H1099" i="1"/>
  <c r="B1094" i="1"/>
  <c r="C1096" i="1"/>
  <c r="K1095" i="1"/>
  <c r="O1095" i="1" s="1"/>
  <c r="L1099" i="1"/>
  <c r="D1099" i="1"/>
  <c r="E1099" i="1" s="1"/>
  <c r="G1099" i="1" s="1"/>
  <c r="A1100" i="1"/>
  <c r="Q1099" i="1"/>
  <c r="M1098" i="1"/>
  <c r="N1098" i="1" s="1"/>
  <c r="P1099" i="1"/>
  <c r="I1099" i="1"/>
  <c r="H1100" i="1" l="1"/>
  <c r="J1099" i="1"/>
  <c r="B1095" i="1"/>
  <c r="C1097" i="1"/>
  <c r="K1096" i="1"/>
  <c r="O1096" i="1" s="1"/>
  <c r="M1099" i="1"/>
  <c r="N1099" i="1" s="1"/>
  <c r="P1100" i="1"/>
  <c r="Q1100" i="1"/>
  <c r="I1100" i="1"/>
  <c r="L1100" i="1"/>
  <c r="A1101" i="1"/>
  <c r="D1100" i="1"/>
  <c r="E1100" i="1" s="1"/>
  <c r="G1100" i="1" s="1"/>
  <c r="H1101" i="1" s="1"/>
  <c r="J1100" i="1" l="1"/>
  <c r="B1096" i="1"/>
  <c r="C1098" i="1"/>
  <c r="K1097" i="1"/>
  <c r="O1097" i="1" s="1"/>
  <c r="D1101" i="1"/>
  <c r="E1101" i="1" s="1"/>
  <c r="G1101" i="1" s="1"/>
  <c r="A1102" i="1"/>
  <c r="L1101" i="1"/>
  <c r="Q1101" i="1"/>
  <c r="M1100" i="1"/>
  <c r="N1100" i="1" s="1"/>
  <c r="P1101" i="1"/>
  <c r="I1101" i="1"/>
  <c r="H1102" i="1" l="1"/>
  <c r="B1097" i="1"/>
  <c r="K1098" i="1"/>
  <c r="O1098" i="1" s="1"/>
  <c r="C1099" i="1"/>
  <c r="I1102" i="1"/>
  <c r="L1102" i="1"/>
  <c r="A1103" i="1"/>
  <c r="D1102" i="1"/>
  <c r="E1102" i="1" s="1"/>
  <c r="G1102" i="1" s="1"/>
  <c r="J1101" i="1"/>
  <c r="M1101" i="1"/>
  <c r="N1101" i="1" s="1"/>
  <c r="Q1102" i="1"/>
  <c r="P1102" i="1"/>
  <c r="H1103" i="1" l="1"/>
  <c r="J1102" i="1"/>
  <c r="B1098" i="1"/>
  <c r="K1099" i="1"/>
  <c r="O1099" i="1" s="1"/>
  <c r="C1100" i="1"/>
  <c r="Q1103" i="1"/>
  <c r="P1103" i="1"/>
  <c r="M1102" i="1"/>
  <c r="N1102" i="1" s="1"/>
  <c r="I1103" i="1"/>
  <c r="A1104" i="1"/>
  <c r="D1103" i="1"/>
  <c r="E1103" i="1" s="1"/>
  <c r="G1103" i="1" s="1"/>
  <c r="H1104" i="1" s="1"/>
  <c r="L1103" i="1"/>
  <c r="B1099" i="1" l="1"/>
  <c r="K1100" i="1"/>
  <c r="O1100" i="1" s="1"/>
  <c r="C1101" i="1"/>
  <c r="I1104" i="1"/>
  <c r="L1104" i="1"/>
  <c r="D1104" i="1"/>
  <c r="E1104" i="1" s="1"/>
  <c r="G1104" i="1" s="1"/>
  <c r="A1105" i="1"/>
  <c r="J1103" i="1"/>
  <c r="P1104" i="1"/>
  <c r="Q1104" i="1"/>
  <c r="M1103" i="1"/>
  <c r="N1103" i="1" s="1"/>
  <c r="H1105" i="1" l="1"/>
  <c r="B1100" i="1"/>
  <c r="C1102" i="1"/>
  <c r="K1101" i="1"/>
  <c r="O1101" i="1" s="1"/>
  <c r="M1104" i="1"/>
  <c r="N1104" i="1" s="1"/>
  <c r="P1105" i="1"/>
  <c r="Q1105" i="1"/>
  <c r="A1106" i="1"/>
  <c r="L1105" i="1"/>
  <c r="D1105" i="1"/>
  <c r="E1105" i="1" s="1"/>
  <c r="G1105" i="1" s="1"/>
  <c r="I1105" i="1"/>
  <c r="J1104" i="1"/>
  <c r="J1105" i="1" l="1"/>
  <c r="H1106" i="1"/>
  <c r="B1101" i="1"/>
  <c r="K1102" i="1"/>
  <c r="O1102" i="1" s="1"/>
  <c r="C1103" i="1"/>
  <c r="Q1106" i="1"/>
  <c r="P1106" i="1"/>
  <c r="M1105" i="1"/>
  <c r="N1105" i="1" s="1"/>
  <c r="I1106" i="1"/>
  <c r="L1106" i="1"/>
  <c r="D1106" i="1"/>
  <c r="E1106" i="1" s="1"/>
  <c r="G1106" i="1" s="1"/>
  <c r="A1107" i="1"/>
  <c r="H1107" i="1" l="1"/>
  <c r="J1106" i="1"/>
  <c r="B1102" i="1"/>
  <c r="C1104" i="1"/>
  <c r="K1103" i="1"/>
  <c r="O1103" i="1" s="1"/>
  <c r="P1107" i="1"/>
  <c r="M1106" i="1"/>
  <c r="N1106" i="1" s="1"/>
  <c r="Q1107" i="1"/>
  <c r="A1108" i="1"/>
  <c r="D1107" i="1"/>
  <c r="E1107" i="1" s="1"/>
  <c r="G1107" i="1" s="1"/>
  <c r="L1107" i="1"/>
  <c r="I1107" i="1"/>
  <c r="J1107" i="1" l="1"/>
  <c r="H1108" i="1"/>
  <c r="B1103" i="1"/>
  <c r="C1105" i="1"/>
  <c r="K1104" i="1"/>
  <c r="O1104" i="1" s="1"/>
  <c r="I1108" i="1"/>
  <c r="A1109" i="1"/>
  <c r="L1108" i="1"/>
  <c r="D1108" i="1"/>
  <c r="E1108" i="1" s="1"/>
  <c r="G1108" i="1" s="1"/>
  <c r="P1108" i="1"/>
  <c r="Q1108" i="1"/>
  <c r="M1107" i="1"/>
  <c r="N1107" i="1" s="1"/>
  <c r="J1108" i="1" l="1"/>
  <c r="H1109" i="1"/>
  <c r="B1104" i="1"/>
  <c r="K1105" i="1"/>
  <c r="O1105" i="1" s="1"/>
  <c r="C1106" i="1"/>
  <c r="L1109" i="1"/>
  <c r="D1109" i="1"/>
  <c r="E1109" i="1" s="1"/>
  <c r="G1109" i="1" s="1"/>
  <c r="A1110" i="1"/>
  <c r="I1109" i="1"/>
  <c r="M1108" i="1"/>
  <c r="N1108" i="1" s="1"/>
  <c r="Q1109" i="1"/>
  <c r="P1109" i="1"/>
  <c r="H1110" i="1" l="1"/>
  <c r="B1105" i="1"/>
  <c r="K1106" i="1"/>
  <c r="O1106" i="1" s="1"/>
  <c r="C1107" i="1"/>
  <c r="M1109" i="1"/>
  <c r="N1109" i="1" s="1"/>
  <c r="P1110" i="1"/>
  <c r="Q1110" i="1"/>
  <c r="I1110" i="1"/>
  <c r="J1109" i="1"/>
  <c r="A1111" i="1"/>
  <c r="L1110" i="1"/>
  <c r="D1110" i="1"/>
  <c r="E1110" i="1" s="1"/>
  <c r="G1110" i="1" s="1"/>
  <c r="H1111" i="1" s="1"/>
  <c r="B1106" i="1" l="1"/>
  <c r="K1107" i="1"/>
  <c r="O1107" i="1" s="1"/>
  <c r="C1108" i="1"/>
  <c r="D1111" i="1"/>
  <c r="E1111" i="1" s="1"/>
  <c r="G1111" i="1" s="1"/>
  <c r="A1112" i="1"/>
  <c r="L1111" i="1"/>
  <c r="I1111" i="1"/>
  <c r="J1110" i="1"/>
  <c r="Q1111" i="1"/>
  <c r="M1110" i="1"/>
  <c r="N1110" i="1" s="1"/>
  <c r="P1111" i="1"/>
  <c r="H1112" i="1" l="1"/>
  <c r="B1107" i="1"/>
  <c r="K1108" i="1"/>
  <c r="O1108" i="1" s="1"/>
  <c r="C1109" i="1"/>
  <c r="I1112" i="1"/>
  <c r="P1112" i="1"/>
  <c r="Q1112" i="1"/>
  <c r="M1111" i="1"/>
  <c r="N1111" i="1" s="1"/>
  <c r="J1111" i="1"/>
  <c r="A1113" i="1"/>
  <c r="D1112" i="1"/>
  <c r="E1112" i="1" s="1"/>
  <c r="G1112" i="1" s="1"/>
  <c r="L1112" i="1"/>
  <c r="H1113" i="1" l="1"/>
  <c r="J1112" i="1"/>
  <c r="B1108" i="1"/>
  <c r="I1113" i="1"/>
  <c r="K1109" i="1"/>
  <c r="O1109" i="1" s="1"/>
  <c r="C1110" i="1"/>
  <c r="L1113" i="1"/>
  <c r="A1114" i="1"/>
  <c r="D1113" i="1"/>
  <c r="E1113" i="1" s="1"/>
  <c r="G1113" i="1" s="1"/>
  <c r="Q1113" i="1"/>
  <c r="P1113" i="1"/>
  <c r="M1112" i="1"/>
  <c r="N1112" i="1" s="1"/>
  <c r="H1114" i="1" l="1"/>
  <c r="J1113" i="1"/>
  <c r="B1109" i="1"/>
  <c r="C1111" i="1"/>
  <c r="K1110" i="1"/>
  <c r="O1110" i="1" s="1"/>
  <c r="A1115" i="1"/>
  <c r="L1114" i="1"/>
  <c r="D1114" i="1"/>
  <c r="E1114" i="1" s="1"/>
  <c r="G1114" i="1" s="1"/>
  <c r="H1115" i="1" s="1"/>
  <c r="Q1114" i="1"/>
  <c r="P1114" i="1"/>
  <c r="M1113" i="1"/>
  <c r="N1113" i="1" s="1"/>
  <c r="I1114" i="1"/>
  <c r="B1110" i="1" l="1"/>
  <c r="K1111" i="1"/>
  <c r="O1111" i="1" s="1"/>
  <c r="C1112" i="1"/>
  <c r="I1115" i="1"/>
  <c r="J1115" i="1" s="1"/>
  <c r="L1115" i="1"/>
  <c r="D1115" i="1"/>
  <c r="E1115" i="1" s="1"/>
  <c r="G1115" i="1" s="1"/>
  <c r="A1116" i="1"/>
  <c r="J1114" i="1"/>
  <c r="Q1115" i="1"/>
  <c r="M1114" i="1"/>
  <c r="N1114" i="1" s="1"/>
  <c r="P1115" i="1"/>
  <c r="H1116" i="1" l="1"/>
  <c r="B1111" i="1"/>
  <c r="K1112" i="1"/>
  <c r="O1112" i="1" s="1"/>
  <c r="C1113" i="1"/>
  <c r="P1116" i="1"/>
  <c r="M1115" i="1"/>
  <c r="N1115" i="1" s="1"/>
  <c r="Q1116" i="1"/>
  <c r="D1116" i="1"/>
  <c r="E1116" i="1" s="1"/>
  <c r="G1116" i="1" s="1"/>
  <c r="L1116" i="1"/>
  <c r="A1117" i="1"/>
  <c r="I1116" i="1"/>
  <c r="J1116" i="1" l="1"/>
  <c r="H1117" i="1"/>
  <c r="B1112" i="1"/>
  <c r="K1113" i="1"/>
  <c r="O1113" i="1" s="1"/>
  <c r="C1114" i="1"/>
  <c r="D1117" i="1"/>
  <c r="E1117" i="1" s="1"/>
  <c r="G1117" i="1" s="1"/>
  <c r="A1118" i="1"/>
  <c r="L1117" i="1"/>
  <c r="P1117" i="1"/>
  <c r="Q1117" i="1"/>
  <c r="M1116" i="1"/>
  <c r="N1116" i="1" s="1"/>
  <c r="I1117" i="1"/>
  <c r="J1117" i="1" l="1"/>
  <c r="H1118" i="1"/>
  <c r="B1113" i="1"/>
  <c r="K1114" i="1"/>
  <c r="O1114" i="1" s="1"/>
  <c r="C1115" i="1"/>
  <c r="P1118" i="1"/>
  <c r="Q1118" i="1"/>
  <c r="M1117" i="1"/>
  <c r="N1117" i="1" s="1"/>
  <c r="I1118" i="1"/>
  <c r="D1118" i="1"/>
  <c r="E1118" i="1" s="1"/>
  <c r="G1118" i="1" s="1"/>
  <c r="A1119" i="1"/>
  <c r="L1118" i="1"/>
  <c r="J1118" i="1" l="1"/>
  <c r="H1119" i="1"/>
  <c r="B1114" i="1"/>
  <c r="K1115" i="1"/>
  <c r="O1115" i="1" s="1"/>
  <c r="C1116" i="1"/>
  <c r="D1119" i="1"/>
  <c r="E1119" i="1" s="1"/>
  <c r="G1119" i="1" s="1"/>
  <c r="H1120" i="1" s="1"/>
  <c r="L1119" i="1"/>
  <c r="A1120" i="1"/>
  <c r="Q1119" i="1"/>
  <c r="P1119" i="1"/>
  <c r="M1118" i="1"/>
  <c r="N1118" i="1" s="1"/>
  <c r="I1119" i="1"/>
  <c r="J1119" i="1" l="1"/>
  <c r="B1115" i="1"/>
  <c r="K1116" i="1"/>
  <c r="O1116" i="1" s="1"/>
  <c r="C1117" i="1"/>
  <c r="I1120" i="1"/>
  <c r="A1121" i="1"/>
  <c r="L1120" i="1"/>
  <c r="D1120" i="1"/>
  <c r="E1120" i="1" s="1"/>
  <c r="G1120" i="1" s="1"/>
  <c r="Q1120" i="1"/>
  <c r="P1120" i="1"/>
  <c r="M1119" i="1"/>
  <c r="N1119" i="1" s="1"/>
  <c r="H1121" i="1" l="1"/>
  <c r="B1116" i="1"/>
  <c r="K1117" i="1"/>
  <c r="O1117" i="1" s="1"/>
  <c r="C1118" i="1"/>
  <c r="I1121" i="1"/>
  <c r="J1120" i="1"/>
  <c r="Q1121" i="1"/>
  <c r="P1121" i="1"/>
  <c r="M1120" i="1"/>
  <c r="N1120" i="1" s="1"/>
  <c r="A1122" i="1"/>
  <c r="L1121" i="1"/>
  <c r="D1121" i="1"/>
  <c r="E1121" i="1" s="1"/>
  <c r="G1121" i="1" s="1"/>
  <c r="H1122" i="1" l="1"/>
  <c r="B1117" i="1"/>
  <c r="K1118" i="1"/>
  <c r="O1118" i="1" s="1"/>
  <c r="C1119" i="1"/>
  <c r="I1122" i="1"/>
  <c r="J1121" i="1"/>
  <c r="P1122" i="1"/>
  <c r="Q1122" i="1"/>
  <c r="M1121" i="1"/>
  <c r="N1121" i="1" s="1"/>
  <c r="D1122" i="1"/>
  <c r="E1122" i="1" s="1"/>
  <c r="G1122" i="1" s="1"/>
  <c r="L1122" i="1"/>
  <c r="A1123" i="1"/>
  <c r="H1123" i="1" l="1"/>
  <c r="J1122" i="1"/>
  <c r="B1118" i="1"/>
  <c r="K1119" i="1"/>
  <c r="O1119" i="1" s="1"/>
  <c r="C1120" i="1"/>
  <c r="I1123" i="1"/>
  <c r="D1123" i="1"/>
  <c r="E1123" i="1" s="1"/>
  <c r="G1123" i="1" s="1"/>
  <c r="A1124" i="1"/>
  <c r="L1123" i="1"/>
  <c r="P1123" i="1"/>
  <c r="M1122" i="1"/>
  <c r="N1122" i="1" s="1"/>
  <c r="Q1123" i="1"/>
  <c r="H1124" i="1" l="1"/>
  <c r="B1119" i="1"/>
  <c r="K1120" i="1"/>
  <c r="O1120" i="1" s="1"/>
  <c r="C1121" i="1"/>
  <c r="Q1124" i="1"/>
  <c r="P1124" i="1"/>
  <c r="M1123" i="1"/>
  <c r="N1123" i="1" s="1"/>
  <c r="I1124" i="1"/>
  <c r="J1123" i="1"/>
  <c r="D1124" i="1"/>
  <c r="E1124" i="1" s="1"/>
  <c r="G1124" i="1" s="1"/>
  <c r="A1125" i="1"/>
  <c r="L1124" i="1"/>
  <c r="J1124" i="1" l="1"/>
  <c r="H1125" i="1"/>
  <c r="B1120" i="1"/>
  <c r="K1121" i="1"/>
  <c r="O1121" i="1" s="1"/>
  <c r="C1122" i="1"/>
  <c r="A1126" i="1"/>
  <c r="D1125" i="1"/>
  <c r="E1125" i="1" s="1"/>
  <c r="G1125" i="1" s="1"/>
  <c r="L1125" i="1"/>
  <c r="I1125" i="1"/>
  <c r="Q1125" i="1"/>
  <c r="P1125" i="1"/>
  <c r="M1124" i="1"/>
  <c r="N1124" i="1" s="1"/>
  <c r="H1126" i="1" l="1"/>
  <c r="B1121" i="1"/>
  <c r="K1122" i="1"/>
  <c r="O1122" i="1" s="1"/>
  <c r="C1123" i="1"/>
  <c r="I1126" i="1"/>
  <c r="J1125" i="1"/>
  <c r="A1127" i="1"/>
  <c r="D1126" i="1"/>
  <c r="E1126" i="1" s="1"/>
  <c r="G1126" i="1" s="1"/>
  <c r="L1126" i="1"/>
  <c r="P1126" i="1"/>
  <c r="M1125" i="1"/>
  <c r="N1125" i="1" s="1"/>
  <c r="Q1126" i="1"/>
  <c r="H1127" i="1" l="1"/>
  <c r="B1122" i="1"/>
  <c r="K1123" i="1"/>
  <c r="O1123" i="1" s="1"/>
  <c r="C1124" i="1"/>
  <c r="Q1127" i="1"/>
  <c r="M1126" i="1"/>
  <c r="N1126" i="1" s="1"/>
  <c r="P1127" i="1"/>
  <c r="I1127" i="1"/>
  <c r="J1126" i="1"/>
  <c r="D1127" i="1"/>
  <c r="E1127" i="1" s="1"/>
  <c r="G1127" i="1" s="1"/>
  <c r="A1128" i="1"/>
  <c r="L1127" i="1"/>
  <c r="J1127" i="1" l="1"/>
  <c r="H1128" i="1"/>
  <c r="B1123" i="1"/>
  <c r="K1124" i="1"/>
  <c r="O1124" i="1" s="1"/>
  <c r="C1125" i="1"/>
  <c r="D1128" i="1"/>
  <c r="E1128" i="1" s="1"/>
  <c r="G1128" i="1" s="1"/>
  <c r="H1129" i="1" s="1"/>
  <c r="A1129" i="1"/>
  <c r="L1128" i="1"/>
  <c r="P1128" i="1"/>
  <c r="M1127" i="1"/>
  <c r="N1127" i="1" s="1"/>
  <c r="Q1128" i="1"/>
  <c r="I1128" i="1"/>
  <c r="J1128" i="1" l="1"/>
  <c r="B1124" i="1"/>
  <c r="K1125" i="1"/>
  <c r="O1125" i="1" s="1"/>
  <c r="C1126" i="1"/>
  <c r="P1129" i="1"/>
  <c r="Q1129" i="1"/>
  <c r="M1128" i="1"/>
  <c r="N1128" i="1" s="1"/>
  <c r="I1129" i="1"/>
  <c r="J1129" i="1" s="1"/>
  <c r="D1129" i="1"/>
  <c r="E1129" i="1" s="1"/>
  <c r="G1129" i="1" s="1"/>
  <c r="A1130" i="1"/>
  <c r="L1129" i="1"/>
  <c r="H1130" i="1" l="1"/>
  <c r="B1125" i="1"/>
  <c r="C1127" i="1"/>
  <c r="K1126" i="1"/>
  <c r="O1126" i="1" s="1"/>
  <c r="D1130" i="1"/>
  <c r="E1130" i="1" s="1"/>
  <c r="G1130" i="1" s="1"/>
  <c r="A1131" i="1"/>
  <c r="L1130" i="1"/>
  <c r="Q1130" i="1"/>
  <c r="P1130" i="1"/>
  <c r="M1129" i="1"/>
  <c r="N1129" i="1" s="1"/>
  <c r="I1130" i="1"/>
  <c r="H1131" i="1" l="1"/>
  <c r="B1126" i="1"/>
  <c r="K1127" i="1"/>
  <c r="O1127" i="1" s="1"/>
  <c r="C1128" i="1"/>
  <c r="I1131" i="1"/>
  <c r="D1131" i="1"/>
  <c r="E1131" i="1" s="1"/>
  <c r="G1131" i="1" s="1"/>
  <c r="L1131" i="1"/>
  <c r="A1132" i="1"/>
  <c r="M1130" i="1"/>
  <c r="N1130" i="1" s="1"/>
  <c r="P1131" i="1"/>
  <c r="Q1131" i="1"/>
  <c r="J1130" i="1"/>
  <c r="J1131" i="1" l="1"/>
  <c r="H1132" i="1"/>
  <c r="B1127" i="1"/>
  <c r="I1132" i="1"/>
  <c r="K1128" i="1"/>
  <c r="O1128" i="1" s="1"/>
  <c r="C1129" i="1"/>
  <c r="D1132" i="1"/>
  <c r="E1132" i="1" s="1"/>
  <c r="G1132" i="1" s="1"/>
  <c r="L1132" i="1"/>
  <c r="A1133" i="1"/>
  <c r="Q1132" i="1"/>
  <c r="P1132" i="1"/>
  <c r="M1131" i="1"/>
  <c r="N1131" i="1" s="1"/>
  <c r="J1132" i="1" l="1"/>
  <c r="H1133" i="1"/>
  <c r="B1128" i="1"/>
  <c r="K1129" i="1"/>
  <c r="O1129" i="1" s="1"/>
  <c r="C1130" i="1"/>
  <c r="L1133" i="1"/>
  <c r="D1133" i="1"/>
  <c r="E1133" i="1" s="1"/>
  <c r="G1133" i="1" s="1"/>
  <c r="A1134" i="1"/>
  <c r="Q1133" i="1"/>
  <c r="P1133" i="1"/>
  <c r="M1132" i="1"/>
  <c r="N1132" i="1" s="1"/>
  <c r="I1133" i="1"/>
  <c r="H1134" i="1" l="1"/>
  <c r="B1129" i="1"/>
  <c r="K1130" i="1"/>
  <c r="O1130" i="1" s="1"/>
  <c r="C1131" i="1"/>
  <c r="I1134" i="1"/>
  <c r="L1134" i="1"/>
  <c r="D1134" i="1"/>
  <c r="E1134" i="1" s="1"/>
  <c r="G1134" i="1" s="1"/>
  <c r="A1135" i="1"/>
  <c r="J1133" i="1"/>
  <c r="P1134" i="1"/>
  <c r="Q1134" i="1"/>
  <c r="M1133" i="1"/>
  <c r="N1133" i="1" s="1"/>
  <c r="H1135" i="1" l="1"/>
  <c r="J1134" i="1"/>
  <c r="B1130" i="1"/>
  <c r="I1135" i="1"/>
  <c r="K1131" i="1"/>
  <c r="O1131" i="1" s="1"/>
  <c r="C1132" i="1"/>
  <c r="Q1135" i="1"/>
  <c r="P1135" i="1"/>
  <c r="M1134" i="1"/>
  <c r="N1134" i="1" s="1"/>
  <c r="A1136" i="1"/>
  <c r="L1135" i="1"/>
  <c r="D1135" i="1"/>
  <c r="E1135" i="1" s="1"/>
  <c r="G1135" i="1" s="1"/>
  <c r="I1136" i="1" l="1"/>
  <c r="J1135" i="1"/>
  <c r="H1136" i="1"/>
  <c r="J1136" i="1" s="1"/>
  <c r="B1131" i="1"/>
  <c r="K1132" i="1"/>
  <c r="O1132" i="1" s="1"/>
  <c r="C1133" i="1"/>
  <c r="P1136" i="1"/>
  <c r="M1135" i="1"/>
  <c r="N1135" i="1" s="1"/>
  <c r="Q1136" i="1"/>
  <c r="L1136" i="1"/>
  <c r="I1137" i="1" s="1"/>
  <c r="A1137" i="1"/>
  <c r="D1136" i="1"/>
  <c r="E1136" i="1" s="1"/>
  <c r="G1136" i="1" s="1"/>
  <c r="H1137" i="1" s="1"/>
  <c r="B1132" i="1" l="1"/>
  <c r="K1133" i="1"/>
  <c r="O1133" i="1" s="1"/>
  <c r="C1134" i="1"/>
  <c r="M1136" i="1"/>
  <c r="N1136" i="1" s="1"/>
  <c r="Q1137" i="1"/>
  <c r="P1137" i="1"/>
  <c r="J1137" i="1"/>
  <c r="D1137" i="1"/>
  <c r="E1137" i="1" s="1"/>
  <c r="G1137" i="1" s="1"/>
  <c r="A1138" i="1"/>
  <c r="L1137" i="1"/>
  <c r="I1138" i="1" s="1"/>
  <c r="H1138" i="1" l="1"/>
  <c r="J1138" i="1" s="1"/>
  <c r="B1133" i="1"/>
  <c r="K1134" i="1"/>
  <c r="O1134" i="1" s="1"/>
  <c r="C1135" i="1"/>
  <c r="Q1138" i="1"/>
  <c r="P1138" i="1"/>
  <c r="M1137" i="1"/>
  <c r="N1137" i="1" s="1"/>
  <c r="L1138" i="1"/>
  <c r="D1138" i="1"/>
  <c r="E1138" i="1" s="1"/>
  <c r="G1138" i="1" s="1"/>
  <c r="A1139" i="1"/>
  <c r="H1139" i="1" l="1"/>
  <c r="B1134" i="1"/>
  <c r="K1135" i="1"/>
  <c r="O1135" i="1" s="1"/>
  <c r="C1136" i="1"/>
  <c r="M1138" i="1"/>
  <c r="N1138" i="1" s="1"/>
  <c r="Q1139" i="1"/>
  <c r="P1139" i="1"/>
  <c r="D1139" i="1"/>
  <c r="E1139" i="1" s="1"/>
  <c r="G1139" i="1" s="1"/>
  <c r="A1140" i="1"/>
  <c r="L1139" i="1"/>
  <c r="I1139" i="1"/>
  <c r="H1140" i="1" l="1"/>
  <c r="J1139" i="1"/>
  <c r="B1135" i="1"/>
  <c r="K1136" i="1"/>
  <c r="O1136" i="1" s="1"/>
  <c r="C1137" i="1"/>
  <c r="Q1140" i="1"/>
  <c r="P1140" i="1"/>
  <c r="M1139" i="1"/>
  <c r="N1139" i="1" s="1"/>
  <c r="I1140" i="1"/>
  <c r="D1140" i="1"/>
  <c r="E1140" i="1" s="1"/>
  <c r="G1140" i="1" s="1"/>
  <c r="L1140" i="1"/>
  <c r="A1141" i="1"/>
  <c r="J1140" i="1" l="1"/>
  <c r="H1141" i="1"/>
  <c r="B1136" i="1"/>
  <c r="K1137" i="1"/>
  <c r="O1137" i="1" s="1"/>
  <c r="C1138" i="1"/>
  <c r="A1142" i="1"/>
  <c r="L1141" i="1"/>
  <c r="D1141" i="1"/>
  <c r="E1141" i="1" s="1"/>
  <c r="G1141" i="1" s="1"/>
  <c r="M1140" i="1"/>
  <c r="N1140" i="1" s="1"/>
  <c r="Q1141" i="1"/>
  <c r="P1141" i="1"/>
  <c r="I1141" i="1"/>
  <c r="H1142" i="1" l="1"/>
  <c r="B1137" i="1"/>
  <c r="K1138" i="1"/>
  <c r="O1138" i="1" s="1"/>
  <c r="C1139" i="1"/>
  <c r="I1142" i="1"/>
  <c r="Q1142" i="1"/>
  <c r="M1141" i="1"/>
  <c r="N1141" i="1" s="1"/>
  <c r="P1142" i="1"/>
  <c r="J1141" i="1"/>
  <c r="D1142" i="1"/>
  <c r="E1142" i="1" s="1"/>
  <c r="G1142" i="1" s="1"/>
  <c r="A1143" i="1"/>
  <c r="L1142" i="1"/>
  <c r="J1142" i="1" l="1"/>
  <c r="H1143" i="1"/>
  <c r="B1138" i="1"/>
  <c r="I1143" i="1"/>
  <c r="K1139" i="1"/>
  <c r="O1139" i="1" s="1"/>
  <c r="C1140" i="1"/>
  <c r="D1143" i="1"/>
  <c r="E1143" i="1" s="1"/>
  <c r="G1143" i="1" s="1"/>
  <c r="A1144" i="1"/>
  <c r="L1143" i="1"/>
  <c r="Q1143" i="1"/>
  <c r="M1142" i="1"/>
  <c r="N1142" i="1" s="1"/>
  <c r="P1143" i="1"/>
  <c r="J1143" i="1" l="1"/>
  <c r="H1144" i="1"/>
  <c r="B1139" i="1"/>
  <c r="K1140" i="1"/>
  <c r="O1140" i="1" s="1"/>
  <c r="C1141" i="1"/>
  <c r="M1143" i="1"/>
  <c r="N1143" i="1" s="1"/>
  <c r="Q1144" i="1"/>
  <c r="P1144" i="1"/>
  <c r="I1144" i="1"/>
  <c r="L1144" i="1"/>
  <c r="D1144" i="1"/>
  <c r="E1144" i="1" s="1"/>
  <c r="G1144" i="1" s="1"/>
  <c r="A1145" i="1"/>
  <c r="J1144" i="1" l="1"/>
  <c r="H1145" i="1"/>
  <c r="B1140" i="1"/>
  <c r="C1142" i="1"/>
  <c r="K1141" i="1"/>
  <c r="O1141" i="1" s="1"/>
  <c r="M1144" i="1"/>
  <c r="N1144" i="1" s="1"/>
  <c r="Q1145" i="1"/>
  <c r="P1145" i="1"/>
  <c r="I1145" i="1"/>
  <c r="A1146" i="1"/>
  <c r="L1145" i="1"/>
  <c r="D1145" i="1"/>
  <c r="E1145" i="1" s="1"/>
  <c r="G1145" i="1" s="1"/>
  <c r="J1145" i="1" l="1"/>
  <c r="H1146" i="1"/>
  <c r="B1141" i="1"/>
  <c r="K1142" i="1"/>
  <c r="O1142" i="1" s="1"/>
  <c r="C1143" i="1"/>
  <c r="P1146" i="1"/>
  <c r="M1145" i="1"/>
  <c r="N1145" i="1" s="1"/>
  <c r="Q1146" i="1"/>
  <c r="I1146" i="1"/>
  <c r="L1146" i="1"/>
  <c r="D1146" i="1"/>
  <c r="E1146" i="1" s="1"/>
  <c r="G1146" i="1" s="1"/>
  <c r="A1147" i="1"/>
  <c r="J1146" i="1" l="1"/>
  <c r="H1147" i="1"/>
  <c r="B1142" i="1"/>
  <c r="K1143" i="1"/>
  <c r="O1143" i="1" s="1"/>
  <c r="C1144" i="1"/>
  <c r="A1148" i="1"/>
  <c r="D1147" i="1"/>
  <c r="E1147" i="1" s="1"/>
  <c r="G1147" i="1" s="1"/>
  <c r="H1148" i="1" s="1"/>
  <c r="L1147" i="1"/>
  <c r="M1146" i="1"/>
  <c r="N1146" i="1" s="1"/>
  <c r="P1147" i="1"/>
  <c r="Q1147" i="1"/>
  <c r="I1147" i="1"/>
  <c r="J1147" i="1" l="1"/>
  <c r="B1143" i="1"/>
  <c r="K1144" i="1"/>
  <c r="O1144" i="1" s="1"/>
  <c r="C1145" i="1"/>
  <c r="P1148" i="1"/>
  <c r="Q1148" i="1"/>
  <c r="M1147" i="1"/>
  <c r="N1147" i="1" s="1"/>
  <c r="I1148" i="1"/>
  <c r="J1148" i="1" s="1"/>
  <c r="D1148" i="1"/>
  <c r="E1148" i="1" s="1"/>
  <c r="G1148" i="1" s="1"/>
  <c r="A1149" i="1"/>
  <c r="L1148" i="1"/>
  <c r="H1149" i="1" l="1"/>
  <c r="B1144" i="1"/>
  <c r="K1145" i="1"/>
  <c r="O1145" i="1" s="1"/>
  <c r="C1146" i="1"/>
  <c r="D1149" i="1"/>
  <c r="E1149" i="1" s="1"/>
  <c r="G1149" i="1" s="1"/>
  <c r="L1149" i="1"/>
  <c r="A1150" i="1"/>
  <c r="Q1149" i="1"/>
  <c r="P1149" i="1"/>
  <c r="M1148" i="1"/>
  <c r="N1148" i="1" s="1"/>
  <c r="I1149" i="1"/>
  <c r="J1149" i="1" l="1"/>
  <c r="H1150" i="1"/>
  <c r="B1145" i="1"/>
  <c r="K1146" i="1"/>
  <c r="O1146" i="1" s="1"/>
  <c r="C1147" i="1"/>
  <c r="D1150" i="1"/>
  <c r="E1150" i="1" s="1"/>
  <c r="G1150" i="1" s="1"/>
  <c r="A1151" i="1"/>
  <c r="L1150" i="1"/>
  <c r="P1150" i="1"/>
  <c r="M1149" i="1"/>
  <c r="N1149" i="1" s="1"/>
  <c r="Q1150" i="1"/>
  <c r="I1150" i="1"/>
  <c r="J1150" i="1" l="1"/>
  <c r="H1151" i="1"/>
  <c r="B1146" i="1"/>
  <c r="K1147" i="1"/>
  <c r="O1147" i="1" s="1"/>
  <c r="C1148" i="1"/>
  <c r="P1151" i="1"/>
  <c r="Q1151" i="1"/>
  <c r="M1150" i="1"/>
  <c r="N1150" i="1" s="1"/>
  <c r="I1151" i="1"/>
  <c r="A1152" i="1"/>
  <c r="D1151" i="1"/>
  <c r="E1151" i="1" s="1"/>
  <c r="G1151" i="1" s="1"/>
  <c r="L1151" i="1"/>
  <c r="J1151" i="1" l="1"/>
  <c r="H1152" i="1"/>
  <c r="B1147" i="1"/>
  <c r="K1148" i="1"/>
  <c r="O1148" i="1" s="1"/>
  <c r="C1149" i="1"/>
  <c r="L1152" i="1"/>
  <c r="D1152" i="1"/>
  <c r="E1152" i="1" s="1"/>
  <c r="G1152" i="1" s="1"/>
  <c r="A1153" i="1"/>
  <c r="Q1152" i="1"/>
  <c r="P1152" i="1"/>
  <c r="M1151" i="1"/>
  <c r="N1151" i="1" s="1"/>
  <c r="I1152" i="1"/>
  <c r="H1153" i="1" l="1"/>
  <c r="J1152" i="1"/>
  <c r="B1148" i="1"/>
  <c r="K1149" i="1"/>
  <c r="O1149" i="1" s="1"/>
  <c r="C1150" i="1"/>
  <c r="Q1153" i="1"/>
  <c r="P1153" i="1"/>
  <c r="M1152" i="1"/>
  <c r="N1152" i="1" s="1"/>
  <c r="I1153" i="1"/>
  <c r="D1153" i="1"/>
  <c r="E1153" i="1" s="1"/>
  <c r="G1153" i="1" s="1"/>
  <c r="A1154" i="1"/>
  <c r="L1153" i="1"/>
  <c r="J1153" i="1" l="1"/>
  <c r="H1154" i="1"/>
  <c r="B1149" i="1"/>
  <c r="K1150" i="1"/>
  <c r="O1150" i="1" s="1"/>
  <c r="C1151" i="1"/>
  <c r="D1154" i="1"/>
  <c r="E1154" i="1" s="1"/>
  <c r="G1154" i="1" s="1"/>
  <c r="L1154" i="1"/>
  <c r="A1155" i="1"/>
  <c r="Q1154" i="1"/>
  <c r="M1153" i="1"/>
  <c r="N1153" i="1" s="1"/>
  <c r="P1154" i="1"/>
  <c r="I1154" i="1"/>
  <c r="J1154" i="1" l="1"/>
  <c r="H1155" i="1"/>
  <c r="B1150" i="1"/>
  <c r="K1151" i="1"/>
  <c r="O1151" i="1" s="1"/>
  <c r="C1152" i="1"/>
  <c r="D1155" i="1"/>
  <c r="E1155" i="1" s="1"/>
  <c r="G1155" i="1" s="1"/>
  <c r="H1156" i="1" s="1"/>
  <c r="L1155" i="1"/>
  <c r="A1156" i="1"/>
  <c r="P1155" i="1"/>
  <c r="Q1155" i="1"/>
  <c r="M1154" i="1"/>
  <c r="N1154" i="1" s="1"/>
  <c r="I1155" i="1"/>
  <c r="J1155" i="1" l="1"/>
  <c r="B1151" i="1"/>
  <c r="K1152" i="1"/>
  <c r="O1152" i="1" s="1"/>
  <c r="C1153" i="1"/>
  <c r="P1156" i="1"/>
  <c r="M1155" i="1"/>
  <c r="N1155" i="1" s="1"/>
  <c r="Q1156" i="1"/>
  <c r="I1156" i="1"/>
  <c r="J1156" i="1" s="1"/>
  <c r="A1157" i="1"/>
  <c r="L1156" i="1"/>
  <c r="D1156" i="1"/>
  <c r="E1156" i="1" s="1"/>
  <c r="G1156" i="1" s="1"/>
  <c r="H1157" i="1" l="1"/>
  <c r="B1152" i="1"/>
  <c r="K1153" i="1"/>
  <c r="O1153" i="1" s="1"/>
  <c r="C1154" i="1"/>
  <c r="M1156" i="1"/>
  <c r="N1156" i="1" s="1"/>
  <c r="P1157" i="1"/>
  <c r="Q1157" i="1"/>
  <c r="I1157" i="1"/>
  <c r="L1157" i="1"/>
  <c r="D1157" i="1"/>
  <c r="E1157" i="1" s="1"/>
  <c r="G1157" i="1" s="1"/>
  <c r="A1158" i="1"/>
  <c r="H1158" i="1" l="1"/>
  <c r="J1157" i="1"/>
  <c r="B1153" i="1"/>
  <c r="K1154" i="1"/>
  <c r="O1154" i="1" s="1"/>
  <c r="C1155" i="1"/>
  <c r="P1158" i="1"/>
  <c r="Q1158" i="1"/>
  <c r="M1157" i="1"/>
  <c r="N1157" i="1" s="1"/>
  <c r="I1158" i="1"/>
  <c r="L1158" i="1"/>
  <c r="D1158" i="1"/>
  <c r="E1158" i="1" s="1"/>
  <c r="G1158" i="1" s="1"/>
  <c r="A1159" i="1"/>
  <c r="J1158" i="1" l="1"/>
  <c r="H1159" i="1"/>
  <c r="B1154" i="1"/>
  <c r="K1155" i="1"/>
  <c r="O1155" i="1" s="1"/>
  <c r="C1156" i="1"/>
  <c r="M1158" i="1"/>
  <c r="N1158" i="1" s="1"/>
  <c r="P1159" i="1"/>
  <c r="Q1159" i="1"/>
  <c r="I1159" i="1"/>
  <c r="A1160" i="1"/>
  <c r="L1159" i="1"/>
  <c r="D1159" i="1"/>
  <c r="E1159" i="1" s="1"/>
  <c r="G1159" i="1" s="1"/>
  <c r="J1159" i="1" l="1"/>
  <c r="H1160" i="1"/>
  <c r="B1155" i="1"/>
  <c r="K1156" i="1"/>
  <c r="O1156" i="1" s="1"/>
  <c r="C1157" i="1"/>
  <c r="Q1160" i="1"/>
  <c r="P1160" i="1"/>
  <c r="M1159" i="1"/>
  <c r="N1159" i="1" s="1"/>
  <c r="I1160" i="1"/>
  <c r="L1160" i="1"/>
  <c r="D1160" i="1"/>
  <c r="E1160" i="1" s="1"/>
  <c r="G1160" i="1" s="1"/>
  <c r="A1161" i="1"/>
  <c r="J1160" i="1" l="1"/>
  <c r="H1161" i="1"/>
  <c r="B1156" i="1"/>
  <c r="K1157" i="1"/>
  <c r="O1157" i="1" s="1"/>
  <c r="C1158" i="1"/>
  <c r="P1161" i="1"/>
  <c r="Q1161" i="1"/>
  <c r="M1160" i="1"/>
  <c r="N1160" i="1" s="1"/>
  <c r="I1161" i="1"/>
  <c r="A1162" i="1"/>
  <c r="L1161" i="1"/>
  <c r="D1161" i="1"/>
  <c r="E1161" i="1" s="1"/>
  <c r="G1161" i="1" s="1"/>
  <c r="H1162" i="1" l="1"/>
  <c r="J1161" i="1"/>
  <c r="B1157" i="1"/>
  <c r="K1158" i="1"/>
  <c r="O1158" i="1" s="1"/>
  <c r="C1159" i="1"/>
  <c r="Q1162" i="1"/>
  <c r="M1161" i="1"/>
  <c r="N1161" i="1" s="1"/>
  <c r="P1162" i="1"/>
  <c r="I1162" i="1"/>
  <c r="A1163" i="1"/>
  <c r="L1162" i="1"/>
  <c r="D1162" i="1"/>
  <c r="E1162" i="1" s="1"/>
  <c r="G1162" i="1" s="1"/>
  <c r="J1162" i="1" l="1"/>
  <c r="H1163" i="1"/>
  <c r="B1158" i="1"/>
  <c r="K1159" i="1"/>
  <c r="O1159" i="1" s="1"/>
  <c r="C1160" i="1"/>
  <c r="P1163" i="1"/>
  <c r="M1162" i="1"/>
  <c r="N1162" i="1" s="1"/>
  <c r="Q1163" i="1"/>
  <c r="I1163" i="1"/>
  <c r="D1163" i="1"/>
  <c r="E1163" i="1" s="1"/>
  <c r="G1163" i="1" s="1"/>
  <c r="L1163" i="1"/>
  <c r="A1164" i="1"/>
  <c r="H1164" i="1" l="1"/>
  <c r="J1163" i="1"/>
  <c r="B1159" i="1"/>
  <c r="K1160" i="1"/>
  <c r="O1160" i="1" s="1"/>
  <c r="C1161" i="1"/>
  <c r="L1164" i="1"/>
  <c r="A1165" i="1"/>
  <c r="D1164" i="1"/>
  <c r="E1164" i="1" s="1"/>
  <c r="G1164" i="1" s="1"/>
  <c r="M1163" i="1"/>
  <c r="N1163" i="1" s="1"/>
  <c r="Q1164" i="1"/>
  <c r="P1164" i="1"/>
  <c r="I1164" i="1"/>
  <c r="J1164" i="1" l="1"/>
  <c r="H1165" i="1"/>
  <c r="B1160" i="1"/>
  <c r="K1161" i="1"/>
  <c r="O1161" i="1" s="1"/>
  <c r="C1162" i="1"/>
  <c r="A1166" i="1"/>
  <c r="L1165" i="1"/>
  <c r="D1165" i="1"/>
  <c r="E1165" i="1" s="1"/>
  <c r="G1165" i="1" s="1"/>
  <c r="H1166" i="1" s="1"/>
  <c r="M1164" i="1"/>
  <c r="N1164" i="1" s="1"/>
  <c r="P1165" i="1"/>
  <c r="Q1165" i="1"/>
  <c r="I1165" i="1"/>
  <c r="J1165" i="1" l="1"/>
  <c r="B1161" i="1"/>
  <c r="K1162" i="1"/>
  <c r="O1162" i="1" s="1"/>
  <c r="C1163" i="1"/>
  <c r="Q1166" i="1"/>
  <c r="M1165" i="1"/>
  <c r="N1165" i="1" s="1"/>
  <c r="P1166" i="1"/>
  <c r="I1166" i="1"/>
  <c r="J1166" i="1" s="1"/>
  <c r="A1167" i="1"/>
  <c r="L1166" i="1"/>
  <c r="D1166" i="1"/>
  <c r="E1166" i="1" s="1"/>
  <c r="G1166" i="1" s="1"/>
  <c r="H1167" i="1" l="1"/>
  <c r="B1162" i="1"/>
  <c r="K1163" i="1"/>
  <c r="O1163" i="1" s="1"/>
  <c r="C1164" i="1"/>
  <c r="Q1167" i="1"/>
  <c r="P1167" i="1"/>
  <c r="M1166" i="1"/>
  <c r="N1166" i="1" s="1"/>
  <c r="I1167" i="1"/>
  <c r="A1168" i="1"/>
  <c r="L1167" i="1"/>
  <c r="D1167" i="1"/>
  <c r="E1167" i="1" s="1"/>
  <c r="G1167" i="1" s="1"/>
  <c r="H1168" i="1" s="1"/>
  <c r="J1167" i="1" l="1"/>
  <c r="B1163" i="1"/>
  <c r="K1164" i="1"/>
  <c r="O1164" i="1" s="1"/>
  <c r="C1165" i="1"/>
  <c r="P1168" i="1"/>
  <c r="M1167" i="1"/>
  <c r="N1167" i="1" s="1"/>
  <c r="Q1168" i="1"/>
  <c r="I1168" i="1"/>
  <c r="J1168" i="1" s="1"/>
  <c r="L1168" i="1"/>
  <c r="D1168" i="1"/>
  <c r="E1168" i="1" s="1"/>
  <c r="G1168" i="1" s="1"/>
  <c r="H1169" i="1" s="1"/>
  <c r="A1169" i="1"/>
  <c r="B1164" i="1" l="1"/>
  <c r="K1165" i="1"/>
  <c r="O1165" i="1" s="1"/>
  <c r="C1166" i="1"/>
  <c r="Q1169" i="1"/>
  <c r="M1168" i="1"/>
  <c r="N1168" i="1" s="1"/>
  <c r="P1169" i="1"/>
  <c r="I1169" i="1"/>
  <c r="J1169" i="1" s="1"/>
  <c r="L1169" i="1"/>
  <c r="A1170" i="1"/>
  <c r="D1169" i="1"/>
  <c r="E1169" i="1" s="1"/>
  <c r="G1169" i="1" s="1"/>
  <c r="H1170" i="1" l="1"/>
  <c r="B1165" i="1"/>
  <c r="K1166" i="1"/>
  <c r="O1166" i="1" s="1"/>
  <c r="C1167" i="1"/>
  <c r="L1170" i="1"/>
  <c r="D1170" i="1"/>
  <c r="E1170" i="1" s="1"/>
  <c r="G1170" i="1" s="1"/>
  <c r="H1171" i="1" s="1"/>
  <c r="A1171" i="1"/>
  <c r="Q1170" i="1"/>
  <c r="P1170" i="1"/>
  <c r="M1169" i="1"/>
  <c r="N1169" i="1" s="1"/>
  <c r="I1170" i="1"/>
  <c r="J1170" i="1" l="1"/>
  <c r="B1166" i="1"/>
  <c r="K1167" i="1"/>
  <c r="O1167" i="1" s="1"/>
  <c r="C1168" i="1"/>
  <c r="M1170" i="1"/>
  <c r="N1170" i="1" s="1"/>
  <c r="P1171" i="1"/>
  <c r="Q1171" i="1"/>
  <c r="I1171" i="1"/>
  <c r="J1171" i="1" s="1"/>
  <c r="L1171" i="1"/>
  <c r="D1171" i="1"/>
  <c r="E1171" i="1" s="1"/>
  <c r="G1171" i="1" s="1"/>
  <c r="A1172" i="1"/>
  <c r="H1172" i="1" l="1"/>
  <c r="B1167" i="1"/>
  <c r="K1168" i="1"/>
  <c r="O1168" i="1" s="1"/>
  <c r="C1169" i="1"/>
  <c r="D1172" i="1"/>
  <c r="E1172" i="1" s="1"/>
  <c r="G1172" i="1" s="1"/>
  <c r="A1173" i="1"/>
  <c r="L1172" i="1"/>
  <c r="M1171" i="1"/>
  <c r="N1171" i="1" s="1"/>
  <c r="P1172" i="1"/>
  <c r="Q1172" i="1"/>
  <c r="I1172" i="1"/>
  <c r="H1173" i="1" l="1"/>
  <c r="J1172" i="1"/>
  <c r="B1168" i="1"/>
  <c r="K1169" i="1"/>
  <c r="O1169" i="1" s="1"/>
  <c r="C1170" i="1"/>
  <c r="A1174" i="1"/>
  <c r="L1173" i="1"/>
  <c r="D1173" i="1"/>
  <c r="E1173" i="1" s="1"/>
  <c r="G1173" i="1" s="1"/>
  <c r="M1172" i="1"/>
  <c r="N1172" i="1" s="1"/>
  <c r="P1173" i="1"/>
  <c r="Q1173" i="1"/>
  <c r="I1173" i="1"/>
  <c r="J1173" i="1" l="1"/>
  <c r="H1174" i="1"/>
  <c r="B1169" i="1"/>
  <c r="K1170" i="1"/>
  <c r="O1170" i="1" s="1"/>
  <c r="C1171" i="1"/>
  <c r="L1174" i="1"/>
  <c r="D1174" i="1"/>
  <c r="E1174" i="1" s="1"/>
  <c r="G1174" i="1" s="1"/>
  <c r="H1175" i="1" s="1"/>
  <c r="A1175" i="1"/>
  <c r="M1173" i="1"/>
  <c r="N1173" i="1" s="1"/>
  <c r="Q1174" i="1"/>
  <c r="P1174" i="1"/>
  <c r="I1174" i="1"/>
  <c r="J1174" i="1" l="1"/>
  <c r="B1170" i="1"/>
  <c r="K1171" i="1"/>
  <c r="O1171" i="1" s="1"/>
  <c r="C1172" i="1"/>
  <c r="A1176" i="1"/>
  <c r="L1175" i="1"/>
  <c r="D1175" i="1"/>
  <c r="E1175" i="1" s="1"/>
  <c r="G1175" i="1" s="1"/>
  <c r="M1174" i="1"/>
  <c r="N1174" i="1" s="1"/>
  <c r="P1175" i="1"/>
  <c r="Q1175" i="1"/>
  <c r="I1175" i="1"/>
  <c r="J1175" i="1" s="1"/>
  <c r="H1176" i="1" l="1"/>
  <c r="B1171" i="1"/>
  <c r="K1172" i="1"/>
  <c r="O1172" i="1" s="1"/>
  <c r="C1173" i="1"/>
  <c r="A1177" i="1"/>
  <c r="L1176" i="1"/>
  <c r="D1176" i="1"/>
  <c r="E1176" i="1" s="1"/>
  <c r="G1176" i="1" s="1"/>
  <c r="Q1176" i="1"/>
  <c r="P1176" i="1"/>
  <c r="M1175" i="1"/>
  <c r="N1175" i="1" s="1"/>
  <c r="I1176" i="1"/>
  <c r="J1176" i="1" l="1"/>
  <c r="H1177" i="1"/>
  <c r="B1172" i="1"/>
  <c r="K1173" i="1"/>
  <c r="O1173" i="1" s="1"/>
  <c r="C1174" i="1"/>
  <c r="M1176" i="1"/>
  <c r="N1176" i="1" s="1"/>
  <c r="Q1177" i="1"/>
  <c r="P1177" i="1"/>
  <c r="I1177" i="1"/>
  <c r="L1177" i="1"/>
  <c r="A1178" i="1"/>
  <c r="D1177" i="1"/>
  <c r="E1177" i="1" s="1"/>
  <c r="G1177" i="1" s="1"/>
  <c r="J1177" i="1" l="1"/>
  <c r="H1178" i="1"/>
  <c r="B1173" i="1"/>
  <c r="K1174" i="1"/>
  <c r="O1174" i="1" s="1"/>
  <c r="C1175" i="1"/>
  <c r="P1178" i="1"/>
  <c r="Q1178" i="1"/>
  <c r="M1177" i="1"/>
  <c r="N1177" i="1" s="1"/>
  <c r="I1178" i="1"/>
  <c r="D1178" i="1"/>
  <c r="E1178" i="1" s="1"/>
  <c r="G1178" i="1" s="1"/>
  <c r="L1178" i="1"/>
  <c r="A1179" i="1"/>
  <c r="J1178" i="1" l="1"/>
  <c r="H1179" i="1"/>
  <c r="B1174" i="1"/>
  <c r="K1175" i="1"/>
  <c r="O1175" i="1" s="1"/>
  <c r="C1176" i="1"/>
  <c r="P1179" i="1"/>
  <c r="Q1179" i="1"/>
  <c r="M1178" i="1"/>
  <c r="N1178" i="1" s="1"/>
  <c r="I1179" i="1"/>
  <c r="A1180" i="1"/>
  <c r="L1179" i="1"/>
  <c r="D1179" i="1"/>
  <c r="E1179" i="1" s="1"/>
  <c r="G1179" i="1" s="1"/>
  <c r="H1180" i="1" s="1"/>
  <c r="J1179" i="1" l="1"/>
  <c r="B1175" i="1"/>
  <c r="K1176" i="1"/>
  <c r="O1176" i="1" s="1"/>
  <c r="C1177" i="1"/>
  <c r="P1180" i="1"/>
  <c r="M1179" i="1"/>
  <c r="N1179" i="1" s="1"/>
  <c r="Q1180" i="1"/>
  <c r="I1180" i="1"/>
  <c r="J1180" i="1" s="1"/>
  <c r="A1181" i="1"/>
  <c r="L1180" i="1"/>
  <c r="D1180" i="1"/>
  <c r="E1180" i="1" s="1"/>
  <c r="G1180" i="1" s="1"/>
  <c r="H1181" i="1" s="1"/>
  <c r="B1176" i="1" l="1"/>
  <c r="K1177" i="1"/>
  <c r="O1177" i="1" s="1"/>
  <c r="C1178" i="1"/>
  <c r="P1181" i="1"/>
  <c r="Q1181" i="1"/>
  <c r="M1180" i="1"/>
  <c r="N1180" i="1" s="1"/>
  <c r="I1181" i="1"/>
  <c r="J1181" i="1" s="1"/>
  <c r="D1181" i="1"/>
  <c r="E1181" i="1" s="1"/>
  <c r="G1181" i="1" s="1"/>
  <c r="L1181" i="1"/>
  <c r="A1182" i="1"/>
  <c r="H1182" i="1" l="1"/>
  <c r="B1177" i="1"/>
  <c r="K1178" i="1"/>
  <c r="O1178" i="1" s="1"/>
  <c r="C1179" i="1"/>
  <c r="D1182" i="1"/>
  <c r="E1182" i="1" s="1"/>
  <c r="G1182" i="1" s="1"/>
  <c r="L1182" i="1"/>
  <c r="A1183" i="1"/>
  <c r="P1182" i="1"/>
  <c r="Q1182" i="1"/>
  <c r="M1181" i="1"/>
  <c r="N1181" i="1" s="1"/>
  <c r="I1182" i="1"/>
  <c r="J1182" i="1" l="1"/>
  <c r="H1183" i="1"/>
  <c r="B1178" i="1"/>
  <c r="K1179" i="1"/>
  <c r="O1179" i="1" s="1"/>
  <c r="C1180" i="1"/>
  <c r="L1183" i="1"/>
  <c r="A1184" i="1"/>
  <c r="D1183" i="1"/>
  <c r="E1183" i="1" s="1"/>
  <c r="G1183" i="1" s="1"/>
  <c r="P1183" i="1"/>
  <c r="Q1183" i="1"/>
  <c r="M1182" i="1"/>
  <c r="N1182" i="1" s="1"/>
  <c r="I1183" i="1"/>
  <c r="H1184" i="1" l="1"/>
  <c r="J1183" i="1"/>
  <c r="B1179" i="1"/>
  <c r="K1180" i="1"/>
  <c r="O1180" i="1" s="1"/>
  <c r="C1181" i="1"/>
  <c r="A1185" i="1"/>
  <c r="L1184" i="1"/>
  <c r="D1184" i="1"/>
  <c r="E1184" i="1" s="1"/>
  <c r="G1184" i="1" s="1"/>
  <c r="P1184" i="1"/>
  <c r="M1183" i="1"/>
  <c r="N1183" i="1" s="1"/>
  <c r="Q1184" i="1"/>
  <c r="I1184" i="1"/>
  <c r="J1184" i="1" l="1"/>
  <c r="H1185" i="1"/>
  <c r="B1180" i="1"/>
  <c r="K1181" i="1"/>
  <c r="O1181" i="1" s="1"/>
  <c r="C1182" i="1"/>
  <c r="P1185" i="1"/>
  <c r="Q1185" i="1"/>
  <c r="M1184" i="1"/>
  <c r="N1184" i="1" s="1"/>
  <c r="I1185" i="1"/>
  <c r="A1186" i="1"/>
  <c r="L1185" i="1"/>
  <c r="D1185" i="1"/>
  <c r="E1185" i="1" s="1"/>
  <c r="G1185" i="1" s="1"/>
  <c r="H1186" i="1" s="1"/>
  <c r="J1185" i="1" l="1"/>
  <c r="B1181" i="1"/>
  <c r="K1182" i="1"/>
  <c r="O1182" i="1" s="1"/>
  <c r="C1183" i="1"/>
  <c r="Q1186" i="1"/>
  <c r="M1185" i="1"/>
  <c r="N1185" i="1" s="1"/>
  <c r="P1186" i="1"/>
  <c r="I1186" i="1"/>
  <c r="J1186" i="1" s="1"/>
  <c r="L1186" i="1"/>
  <c r="D1186" i="1"/>
  <c r="E1186" i="1" s="1"/>
  <c r="G1186" i="1" s="1"/>
  <c r="A1187" i="1"/>
  <c r="H1187" i="1" l="1"/>
  <c r="B1182" i="1"/>
  <c r="K1183" i="1"/>
  <c r="O1183" i="1" s="1"/>
  <c r="C1184" i="1"/>
  <c r="Q1187" i="1"/>
  <c r="M1186" i="1"/>
  <c r="N1186" i="1" s="1"/>
  <c r="P1187" i="1"/>
  <c r="I1187" i="1"/>
  <c r="L1187" i="1"/>
  <c r="A1188" i="1"/>
  <c r="D1187" i="1"/>
  <c r="E1187" i="1" s="1"/>
  <c r="G1187" i="1" s="1"/>
  <c r="J1187" i="1" l="1"/>
  <c r="H1188" i="1"/>
  <c r="B1183" i="1"/>
  <c r="K1184" i="1"/>
  <c r="O1184" i="1" s="1"/>
  <c r="C1185" i="1"/>
  <c r="D1188" i="1"/>
  <c r="E1188" i="1" s="1"/>
  <c r="G1188" i="1" s="1"/>
  <c r="L1188" i="1"/>
  <c r="A1189" i="1"/>
  <c r="M1187" i="1"/>
  <c r="N1187" i="1" s="1"/>
  <c r="Q1188" i="1"/>
  <c r="P1188" i="1"/>
  <c r="I1188" i="1"/>
  <c r="J1188" i="1" l="1"/>
  <c r="H1189" i="1"/>
  <c r="B1184" i="1"/>
  <c r="K1185" i="1"/>
  <c r="O1185" i="1" s="1"/>
  <c r="C1186" i="1"/>
  <c r="D1189" i="1"/>
  <c r="E1189" i="1" s="1"/>
  <c r="G1189" i="1" s="1"/>
  <c r="L1189" i="1"/>
  <c r="A1190" i="1"/>
  <c r="P1189" i="1"/>
  <c r="Q1189" i="1"/>
  <c r="M1188" i="1"/>
  <c r="N1188" i="1" s="1"/>
  <c r="I1189" i="1"/>
  <c r="H1190" i="1" l="1"/>
  <c r="J1189" i="1"/>
  <c r="B1185" i="1"/>
  <c r="K1186" i="1"/>
  <c r="O1186" i="1" s="1"/>
  <c r="C1187" i="1"/>
  <c r="D1190" i="1"/>
  <c r="E1190" i="1" s="1"/>
  <c r="G1190" i="1" s="1"/>
  <c r="L1190" i="1"/>
  <c r="A1191" i="1"/>
  <c r="M1189" i="1"/>
  <c r="N1189" i="1" s="1"/>
  <c r="Q1190" i="1"/>
  <c r="P1190" i="1"/>
  <c r="I1190" i="1"/>
  <c r="J1190" i="1" l="1"/>
  <c r="H1191" i="1"/>
  <c r="B1186" i="1"/>
  <c r="K1187" i="1"/>
  <c r="O1187" i="1" s="1"/>
  <c r="C1188" i="1"/>
  <c r="L1191" i="1"/>
  <c r="A1192" i="1"/>
  <c r="D1191" i="1"/>
  <c r="E1191" i="1" s="1"/>
  <c r="G1191" i="1" s="1"/>
  <c r="Q1191" i="1"/>
  <c r="M1190" i="1"/>
  <c r="N1190" i="1" s="1"/>
  <c r="P1191" i="1"/>
  <c r="I1191" i="1"/>
  <c r="J1191" i="1" l="1"/>
  <c r="H1192" i="1"/>
  <c r="B1187" i="1"/>
  <c r="K1188" i="1"/>
  <c r="O1188" i="1" s="1"/>
  <c r="C1189" i="1"/>
  <c r="L1192" i="1"/>
  <c r="D1192" i="1"/>
  <c r="E1192" i="1" s="1"/>
  <c r="G1192" i="1" s="1"/>
  <c r="A1193" i="1"/>
  <c r="P1192" i="1"/>
  <c r="M1191" i="1"/>
  <c r="N1191" i="1" s="1"/>
  <c r="Q1192" i="1"/>
  <c r="I1192" i="1"/>
  <c r="H1193" i="1" l="1"/>
  <c r="J1192" i="1"/>
  <c r="B1188" i="1"/>
  <c r="K1189" i="1"/>
  <c r="O1189" i="1" s="1"/>
  <c r="C1190" i="1"/>
  <c r="L1193" i="1"/>
  <c r="D1193" i="1"/>
  <c r="E1193" i="1" s="1"/>
  <c r="G1193" i="1" s="1"/>
  <c r="A1194" i="1"/>
  <c r="Q1193" i="1"/>
  <c r="P1193" i="1"/>
  <c r="M1192" i="1"/>
  <c r="N1192" i="1" s="1"/>
  <c r="I1193" i="1"/>
  <c r="H1194" i="1" l="1"/>
  <c r="J1193" i="1"/>
  <c r="B1189" i="1"/>
  <c r="K1190" i="1"/>
  <c r="O1190" i="1" s="1"/>
  <c r="C1191" i="1"/>
  <c r="Q1194" i="1"/>
  <c r="M1193" i="1"/>
  <c r="N1193" i="1" s="1"/>
  <c r="P1194" i="1"/>
  <c r="I1194" i="1"/>
  <c r="L1194" i="1"/>
  <c r="A1195" i="1"/>
  <c r="D1194" i="1"/>
  <c r="E1194" i="1" s="1"/>
  <c r="G1194" i="1" s="1"/>
  <c r="H1195" i="1" l="1"/>
  <c r="J1194" i="1"/>
  <c r="B1190" i="1"/>
  <c r="K1191" i="1"/>
  <c r="O1191" i="1" s="1"/>
  <c r="C1192" i="1"/>
  <c r="A1196" i="1"/>
  <c r="L1195" i="1"/>
  <c r="D1195" i="1"/>
  <c r="E1195" i="1" s="1"/>
  <c r="G1195" i="1" s="1"/>
  <c r="H1196" i="1" s="1"/>
  <c r="Q1195" i="1"/>
  <c r="M1194" i="1"/>
  <c r="N1194" i="1" s="1"/>
  <c r="P1195" i="1"/>
  <c r="I1195" i="1"/>
  <c r="J1195" i="1" l="1"/>
  <c r="B1191" i="1"/>
  <c r="K1192" i="1"/>
  <c r="O1192" i="1" s="1"/>
  <c r="C1193" i="1"/>
  <c r="L1196" i="1"/>
  <c r="D1196" i="1"/>
  <c r="E1196" i="1" s="1"/>
  <c r="G1196" i="1" s="1"/>
  <c r="A1197" i="1"/>
  <c r="M1195" i="1"/>
  <c r="N1195" i="1" s="1"/>
  <c r="P1196" i="1"/>
  <c r="Q1196" i="1"/>
  <c r="I1196" i="1"/>
  <c r="J1196" i="1" s="1"/>
  <c r="H1197" i="1" l="1"/>
  <c r="B1192" i="1"/>
  <c r="K1193" i="1"/>
  <c r="O1193" i="1" s="1"/>
  <c r="C1194" i="1"/>
  <c r="P1197" i="1"/>
  <c r="M1196" i="1"/>
  <c r="N1196" i="1" s="1"/>
  <c r="Q1197" i="1"/>
  <c r="I1197" i="1"/>
  <c r="L1197" i="1"/>
  <c r="A1198" i="1"/>
  <c r="D1197" i="1"/>
  <c r="E1197" i="1" s="1"/>
  <c r="G1197" i="1" s="1"/>
  <c r="J1197" i="1" l="1"/>
  <c r="H1198" i="1"/>
  <c r="B1193" i="1"/>
  <c r="K1194" i="1"/>
  <c r="O1194" i="1" s="1"/>
  <c r="C1195" i="1"/>
  <c r="A1199" i="1"/>
  <c r="L1198" i="1"/>
  <c r="D1198" i="1"/>
  <c r="E1198" i="1" s="1"/>
  <c r="G1198" i="1" s="1"/>
  <c r="M1197" i="1"/>
  <c r="N1197" i="1" s="1"/>
  <c r="Q1198" i="1"/>
  <c r="P1198" i="1"/>
  <c r="I1198" i="1"/>
  <c r="H1199" i="1" l="1"/>
  <c r="J1198" i="1"/>
  <c r="B1194" i="1"/>
  <c r="K1195" i="1"/>
  <c r="O1195" i="1" s="1"/>
  <c r="C1196" i="1"/>
  <c r="M1198" i="1"/>
  <c r="N1198" i="1" s="1"/>
  <c r="P1199" i="1"/>
  <c r="Q1199" i="1"/>
  <c r="I1199" i="1"/>
  <c r="A1200" i="1"/>
  <c r="D1199" i="1"/>
  <c r="E1199" i="1" s="1"/>
  <c r="G1199" i="1" s="1"/>
  <c r="L1199" i="1"/>
  <c r="J1199" i="1" l="1"/>
  <c r="H1200" i="1"/>
  <c r="B1195" i="1"/>
  <c r="K1196" i="1"/>
  <c r="O1196" i="1" s="1"/>
  <c r="C1197" i="1"/>
  <c r="L1200" i="1"/>
  <c r="D1200" i="1"/>
  <c r="E1200" i="1" s="1"/>
  <c r="G1200" i="1" s="1"/>
  <c r="A1201" i="1"/>
  <c r="M1199" i="1"/>
  <c r="N1199" i="1" s="1"/>
  <c r="Q1200" i="1"/>
  <c r="P1200" i="1"/>
  <c r="I1200" i="1"/>
  <c r="J1200" i="1" l="1"/>
  <c r="H1201" i="1"/>
  <c r="B1196" i="1"/>
  <c r="K1197" i="1"/>
  <c r="O1197" i="1" s="1"/>
  <c r="C1198" i="1"/>
  <c r="P1201" i="1"/>
  <c r="M1200" i="1"/>
  <c r="N1200" i="1" s="1"/>
  <c r="Q1201" i="1"/>
  <c r="I1201" i="1"/>
  <c r="A1202" i="1"/>
  <c r="D1201" i="1"/>
  <c r="E1201" i="1" s="1"/>
  <c r="G1201" i="1" s="1"/>
  <c r="H1202" i="1" s="1"/>
  <c r="L1201" i="1"/>
  <c r="J1201" i="1" l="1"/>
  <c r="B1197" i="1"/>
  <c r="K1198" i="1"/>
  <c r="O1198" i="1" s="1"/>
  <c r="C1199" i="1"/>
  <c r="L1202" i="1"/>
  <c r="D1202" i="1"/>
  <c r="E1202" i="1" s="1"/>
  <c r="G1202" i="1" s="1"/>
  <c r="A1203" i="1"/>
  <c r="M1201" i="1"/>
  <c r="N1201" i="1" s="1"/>
  <c r="P1202" i="1"/>
  <c r="Q1202" i="1"/>
  <c r="I1202" i="1"/>
  <c r="J1202" i="1" s="1"/>
  <c r="H1203" i="1" l="1"/>
  <c r="B1198" i="1"/>
  <c r="K1199" i="1"/>
  <c r="O1199" i="1" s="1"/>
  <c r="C1200" i="1"/>
  <c r="Q1203" i="1"/>
  <c r="M1202" i="1"/>
  <c r="N1202" i="1" s="1"/>
  <c r="P1203" i="1"/>
  <c r="I1203" i="1"/>
  <c r="L1203" i="1"/>
  <c r="D1203" i="1"/>
  <c r="E1203" i="1" s="1"/>
  <c r="G1203" i="1" s="1"/>
  <c r="A1204" i="1"/>
  <c r="J1203" i="1" l="1"/>
  <c r="H1204" i="1"/>
  <c r="B1199" i="1"/>
  <c r="K1200" i="1"/>
  <c r="O1200" i="1" s="1"/>
  <c r="C1201" i="1"/>
  <c r="L1204" i="1"/>
  <c r="D1204" i="1"/>
  <c r="E1204" i="1" s="1"/>
  <c r="G1204" i="1" s="1"/>
  <c r="A1205" i="1"/>
  <c r="P1204" i="1"/>
  <c r="Q1204" i="1"/>
  <c r="M1203" i="1"/>
  <c r="N1203" i="1" s="1"/>
  <c r="I1204" i="1"/>
  <c r="H1205" i="1" l="1"/>
  <c r="J1204" i="1"/>
  <c r="B1200" i="1"/>
  <c r="K1201" i="1"/>
  <c r="O1201" i="1" s="1"/>
  <c r="C1202" i="1"/>
  <c r="Q1205" i="1"/>
  <c r="P1205" i="1"/>
  <c r="M1204" i="1"/>
  <c r="N1204" i="1" s="1"/>
  <c r="I1205" i="1"/>
  <c r="L1205" i="1"/>
  <c r="D1205" i="1"/>
  <c r="E1205" i="1" s="1"/>
  <c r="G1205" i="1" s="1"/>
  <c r="A1206" i="1"/>
  <c r="H1206" i="1" l="1"/>
  <c r="J1205" i="1"/>
  <c r="B1201" i="1"/>
  <c r="K1202" i="1"/>
  <c r="O1202" i="1" s="1"/>
  <c r="C1203" i="1"/>
  <c r="A1207" i="1"/>
  <c r="D1206" i="1"/>
  <c r="E1206" i="1" s="1"/>
  <c r="G1206" i="1" s="1"/>
  <c r="H1207" i="1" s="1"/>
  <c r="L1206" i="1"/>
  <c r="Q1206" i="1"/>
  <c r="M1205" i="1"/>
  <c r="N1205" i="1" s="1"/>
  <c r="P1206" i="1"/>
  <c r="I1206" i="1"/>
  <c r="J1206" i="1" l="1"/>
  <c r="B1202" i="1"/>
  <c r="K1203" i="1"/>
  <c r="O1203" i="1" s="1"/>
  <c r="C1204" i="1"/>
  <c r="L1207" i="1"/>
  <c r="D1207" i="1"/>
  <c r="E1207" i="1" s="1"/>
  <c r="G1207" i="1" s="1"/>
  <c r="A1208" i="1"/>
  <c r="M1206" i="1"/>
  <c r="N1206" i="1" s="1"/>
  <c r="P1207" i="1"/>
  <c r="Q1207" i="1"/>
  <c r="I1207" i="1"/>
  <c r="J1207" i="1" s="1"/>
  <c r="H1208" i="1" l="1"/>
  <c r="B1203" i="1"/>
  <c r="K1204" i="1"/>
  <c r="O1204" i="1" s="1"/>
  <c r="C1205" i="1"/>
  <c r="D1208" i="1"/>
  <c r="E1208" i="1" s="1"/>
  <c r="G1208" i="1" s="1"/>
  <c r="A1209" i="1"/>
  <c r="L1208" i="1"/>
  <c r="P1208" i="1"/>
  <c r="M1207" i="1"/>
  <c r="N1207" i="1" s="1"/>
  <c r="Q1208" i="1"/>
  <c r="I1208" i="1"/>
  <c r="H1209" i="1" l="1"/>
  <c r="J1208" i="1"/>
  <c r="B1204" i="1"/>
  <c r="K1205" i="1"/>
  <c r="O1205" i="1" s="1"/>
  <c r="C1206" i="1"/>
  <c r="M1208" i="1"/>
  <c r="N1208" i="1" s="1"/>
  <c r="Q1209" i="1"/>
  <c r="P1209" i="1"/>
  <c r="I1209" i="1"/>
  <c r="L1209" i="1"/>
  <c r="A1210" i="1"/>
  <c r="D1209" i="1"/>
  <c r="E1209" i="1" s="1"/>
  <c r="G1209" i="1" s="1"/>
  <c r="J1209" i="1" l="1"/>
  <c r="H1210" i="1"/>
  <c r="B1205" i="1"/>
  <c r="K1206" i="1"/>
  <c r="O1206" i="1" s="1"/>
  <c r="C1207" i="1"/>
  <c r="A1211" i="1"/>
  <c r="D1210" i="1"/>
  <c r="E1210" i="1" s="1"/>
  <c r="G1210" i="1" s="1"/>
  <c r="L1210" i="1"/>
  <c r="P1210" i="1"/>
  <c r="M1209" i="1"/>
  <c r="N1209" i="1" s="1"/>
  <c r="Q1210" i="1"/>
  <c r="I1210" i="1"/>
  <c r="H1211" i="1" l="1"/>
  <c r="J1210" i="1"/>
  <c r="B1206" i="1"/>
  <c r="K1207" i="1"/>
  <c r="O1207" i="1" s="1"/>
  <c r="C1208" i="1"/>
  <c r="L1211" i="1"/>
  <c r="A1212" i="1"/>
  <c r="D1211" i="1"/>
  <c r="E1211" i="1" s="1"/>
  <c r="G1211" i="1" s="1"/>
  <c r="H1212" i="1" s="1"/>
  <c r="M1210" i="1"/>
  <c r="N1210" i="1" s="1"/>
  <c r="Q1211" i="1"/>
  <c r="P1211" i="1"/>
  <c r="I1211" i="1"/>
  <c r="J1211" i="1" l="1"/>
  <c r="B1207" i="1"/>
  <c r="K1208" i="1"/>
  <c r="O1208" i="1" s="1"/>
  <c r="C1209" i="1"/>
  <c r="A1213" i="1"/>
  <c r="L1212" i="1"/>
  <c r="D1212" i="1"/>
  <c r="E1212" i="1" s="1"/>
  <c r="G1212" i="1" s="1"/>
  <c r="Q1212" i="1"/>
  <c r="M1211" i="1"/>
  <c r="N1211" i="1" s="1"/>
  <c r="P1212" i="1"/>
  <c r="I1212" i="1"/>
  <c r="J1212" i="1" s="1"/>
  <c r="H1213" i="1" l="1"/>
  <c r="B1208" i="1"/>
  <c r="K1209" i="1"/>
  <c r="O1209" i="1" s="1"/>
  <c r="C1210" i="1"/>
  <c r="P1213" i="1"/>
  <c r="Q1213" i="1"/>
  <c r="M1212" i="1"/>
  <c r="N1212" i="1" s="1"/>
  <c r="I1213" i="1"/>
  <c r="L1213" i="1"/>
  <c r="D1213" i="1"/>
  <c r="E1213" i="1" s="1"/>
  <c r="G1213" i="1" s="1"/>
  <c r="A1214" i="1"/>
  <c r="J1213" i="1" l="1"/>
  <c r="H1214" i="1"/>
  <c r="B1209" i="1"/>
  <c r="K1210" i="1"/>
  <c r="O1210" i="1" s="1"/>
  <c r="C1211" i="1"/>
  <c r="A1215" i="1"/>
  <c r="L1214" i="1"/>
  <c r="D1214" i="1"/>
  <c r="E1214" i="1" s="1"/>
  <c r="G1214" i="1" s="1"/>
  <c r="Q1214" i="1"/>
  <c r="M1213" i="1"/>
  <c r="N1213" i="1" s="1"/>
  <c r="P1214" i="1"/>
  <c r="I1214" i="1"/>
  <c r="J1214" i="1" l="1"/>
  <c r="H1215" i="1"/>
  <c r="B1210" i="1"/>
  <c r="K1211" i="1"/>
  <c r="O1211" i="1" s="1"/>
  <c r="C1212" i="1"/>
  <c r="P1215" i="1"/>
  <c r="Q1215" i="1"/>
  <c r="M1214" i="1"/>
  <c r="N1214" i="1" s="1"/>
  <c r="I1215" i="1"/>
  <c r="L1215" i="1"/>
  <c r="D1215" i="1"/>
  <c r="E1215" i="1" s="1"/>
  <c r="G1215" i="1" s="1"/>
  <c r="H1216" i="1" s="1"/>
  <c r="A1216" i="1"/>
  <c r="J1215" i="1" l="1"/>
  <c r="B1211" i="1"/>
  <c r="K1212" i="1"/>
  <c r="O1212" i="1" s="1"/>
  <c r="C1213" i="1"/>
  <c r="L1216" i="1"/>
  <c r="D1216" i="1"/>
  <c r="E1216" i="1" s="1"/>
  <c r="G1216" i="1" s="1"/>
  <c r="A1217" i="1"/>
  <c r="M1215" i="1"/>
  <c r="N1215" i="1" s="1"/>
  <c r="P1216" i="1"/>
  <c r="Q1216" i="1"/>
  <c r="I1216" i="1"/>
  <c r="J1216" i="1" s="1"/>
  <c r="H1217" i="1" l="1"/>
  <c r="B1212" i="1"/>
  <c r="K1213" i="1"/>
  <c r="O1213" i="1" s="1"/>
  <c r="C1214" i="1"/>
  <c r="A1218" i="1"/>
  <c r="L1217" i="1"/>
  <c r="D1217" i="1"/>
  <c r="E1217" i="1" s="1"/>
  <c r="G1217" i="1" s="1"/>
  <c r="M1216" i="1"/>
  <c r="N1216" i="1" s="1"/>
  <c r="P1217" i="1"/>
  <c r="Q1217" i="1"/>
  <c r="I1217" i="1"/>
  <c r="J1217" i="1" l="1"/>
  <c r="H1218" i="1"/>
  <c r="B1213" i="1"/>
  <c r="K1214" i="1"/>
  <c r="O1214" i="1" s="1"/>
  <c r="C1215" i="1"/>
  <c r="P1218" i="1"/>
  <c r="M1217" i="1"/>
  <c r="N1217" i="1" s="1"/>
  <c r="Q1218" i="1"/>
  <c r="I1218" i="1"/>
  <c r="L1218" i="1"/>
  <c r="D1218" i="1"/>
  <c r="E1218" i="1" s="1"/>
  <c r="G1218" i="1" s="1"/>
  <c r="H1219" i="1" s="1"/>
  <c r="A1219" i="1"/>
  <c r="J1218" i="1" l="1"/>
  <c r="B1214" i="1"/>
  <c r="K1215" i="1"/>
  <c r="O1215" i="1" s="1"/>
  <c r="C1216" i="1"/>
  <c r="M1218" i="1"/>
  <c r="N1218" i="1" s="1"/>
  <c r="P1219" i="1"/>
  <c r="Q1219" i="1"/>
  <c r="I1219" i="1"/>
  <c r="J1219" i="1" s="1"/>
  <c r="L1219" i="1"/>
  <c r="A1220" i="1"/>
  <c r="D1219" i="1"/>
  <c r="E1219" i="1" s="1"/>
  <c r="G1219" i="1" s="1"/>
  <c r="H1220" i="1" l="1"/>
  <c r="B1215" i="1"/>
  <c r="K1216" i="1"/>
  <c r="O1216" i="1" s="1"/>
  <c r="C1217" i="1"/>
  <c r="A1221" i="1"/>
  <c r="D1220" i="1"/>
  <c r="E1220" i="1" s="1"/>
  <c r="G1220" i="1" s="1"/>
  <c r="L1220" i="1"/>
  <c r="P1220" i="1"/>
  <c r="Q1220" i="1"/>
  <c r="M1219" i="1"/>
  <c r="N1219" i="1" s="1"/>
  <c r="I1220" i="1"/>
  <c r="H1221" i="1" l="1"/>
  <c r="J1220" i="1"/>
  <c r="B1216" i="1"/>
  <c r="K1217" i="1"/>
  <c r="O1217" i="1" s="1"/>
  <c r="C1218" i="1"/>
  <c r="Q1221" i="1"/>
  <c r="M1220" i="1"/>
  <c r="N1220" i="1" s="1"/>
  <c r="P1221" i="1"/>
  <c r="I1221" i="1"/>
  <c r="A1222" i="1"/>
  <c r="L1221" i="1"/>
  <c r="D1221" i="1"/>
  <c r="E1221" i="1" s="1"/>
  <c r="G1221" i="1" s="1"/>
  <c r="J1221" i="1" l="1"/>
  <c r="H1222" i="1"/>
  <c r="B1217" i="1"/>
  <c r="K1218" i="1"/>
  <c r="O1218" i="1" s="1"/>
  <c r="C1219" i="1"/>
  <c r="M1221" i="1"/>
  <c r="N1221" i="1" s="1"/>
  <c r="P1222" i="1"/>
  <c r="Q1222" i="1"/>
  <c r="I1222" i="1"/>
  <c r="L1222" i="1"/>
  <c r="A1223" i="1"/>
  <c r="D1222" i="1"/>
  <c r="E1222" i="1" s="1"/>
  <c r="G1222" i="1" s="1"/>
  <c r="H1223" i="1" s="1"/>
  <c r="J1222" i="1" l="1"/>
  <c r="B1218" i="1"/>
  <c r="K1219" i="1"/>
  <c r="O1219" i="1" s="1"/>
  <c r="C1220" i="1"/>
  <c r="L1223" i="1"/>
  <c r="D1223" i="1"/>
  <c r="E1223" i="1" s="1"/>
  <c r="G1223" i="1" s="1"/>
  <c r="A1224" i="1"/>
  <c r="Q1223" i="1"/>
  <c r="P1223" i="1"/>
  <c r="M1222" i="1"/>
  <c r="N1222" i="1" s="1"/>
  <c r="I1223" i="1"/>
  <c r="J1223" i="1" s="1"/>
  <c r="H1224" i="1" l="1"/>
  <c r="B1219" i="1"/>
  <c r="K1220" i="1"/>
  <c r="O1220" i="1" s="1"/>
  <c r="C1221" i="1"/>
  <c r="L1224" i="1"/>
  <c r="A1225" i="1"/>
  <c r="D1224" i="1"/>
  <c r="E1224" i="1" s="1"/>
  <c r="G1224" i="1" s="1"/>
  <c r="M1223" i="1"/>
  <c r="N1223" i="1" s="1"/>
  <c r="P1224" i="1"/>
  <c r="Q1224" i="1"/>
  <c r="I1224" i="1"/>
  <c r="H1225" i="1" l="1"/>
  <c r="J1224" i="1"/>
  <c r="B1220" i="1"/>
  <c r="K1221" i="1"/>
  <c r="O1221" i="1" s="1"/>
  <c r="C1222" i="1"/>
  <c r="D1225" i="1"/>
  <c r="E1225" i="1" s="1"/>
  <c r="G1225" i="1" s="1"/>
  <c r="A1226" i="1"/>
  <c r="L1225" i="1"/>
  <c r="P1225" i="1"/>
  <c r="Q1225" i="1"/>
  <c r="M1224" i="1"/>
  <c r="N1224" i="1" s="1"/>
  <c r="I1225" i="1"/>
  <c r="J1225" i="1" l="1"/>
  <c r="H1226" i="1"/>
  <c r="B1221" i="1"/>
  <c r="K1222" i="1"/>
  <c r="O1222" i="1" s="1"/>
  <c r="C1223" i="1"/>
  <c r="A1227" i="1"/>
  <c r="L1226" i="1"/>
  <c r="D1226" i="1"/>
  <c r="E1226" i="1" s="1"/>
  <c r="G1226" i="1" s="1"/>
  <c r="P1226" i="1"/>
  <c r="Q1226" i="1"/>
  <c r="M1225" i="1"/>
  <c r="N1225" i="1" s="1"/>
  <c r="I1226" i="1"/>
  <c r="J1226" i="1" l="1"/>
  <c r="H1227" i="1"/>
  <c r="B1222" i="1"/>
  <c r="K1223" i="1"/>
  <c r="O1223" i="1" s="1"/>
  <c r="C1224" i="1"/>
  <c r="M1226" i="1"/>
  <c r="N1226" i="1" s="1"/>
  <c r="Q1227" i="1"/>
  <c r="P1227" i="1"/>
  <c r="I1227" i="1"/>
  <c r="L1227" i="1"/>
  <c r="A1228" i="1"/>
  <c r="D1227" i="1"/>
  <c r="E1227" i="1" s="1"/>
  <c r="G1227" i="1" s="1"/>
  <c r="J1227" i="1" l="1"/>
  <c r="H1228" i="1"/>
  <c r="B1223" i="1"/>
  <c r="K1224" i="1"/>
  <c r="O1224" i="1" s="1"/>
  <c r="C1225" i="1"/>
  <c r="P1228" i="1"/>
  <c r="Q1228" i="1"/>
  <c r="M1227" i="1"/>
  <c r="N1227" i="1" s="1"/>
  <c r="I1228" i="1"/>
  <c r="D1228" i="1"/>
  <c r="E1228" i="1" s="1"/>
  <c r="G1228" i="1" s="1"/>
  <c r="A1229" i="1"/>
  <c r="L1228" i="1"/>
  <c r="H1229" i="1" l="1"/>
  <c r="J1228" i="1"/>
  <c r="B1224" i="1"/>
  <c r="K1225" i="1"/>
  <c r="O1225" i="1" s="1"/>
  <c r="C1226" i="1"/>
  <c r="P1229" i="1"/>
  <c r="Q1229" i="1"/>
  <c r="M1228" i="1"/>
  <c r="N1228" i="1" s="1"/>
  <c r="I1229" i="1"/>
  <c r="D1229" i="1"/>
  <c r="E1229" i="1" s="1"/>
  <c r="G1229" i="1" s="1"/>
  <c r="H1230" i="1" s="1"/>
  <c r="A1230" i="1"/>
  <c r="L1229" i="1"/>
  <c r="J1229" i="1" l="1"/>
  <c r="B1225" i="1"/>
  <c r="K1226" i="1"/>
  <c r="O1226" i="1" s="1"/>
  <c r="C1227" i="1"/>
  <c r="P1230" i="1"/>
  <c r="Q1230" i="1"/>
  <c r="M1229" i="1"/>
  <c r="N1229" i="1" s="1"/>
  <c r="I1230" i="1"/>
  <c r="J1230" i="1" s="1"/>
  <c r="A1231" i="1"/>
  <c r="D1230" i="1"/>
  <c r="E1230" i="1" s="1"/>
  <c r="G1230" i="1" s="1"/>
  <c r="L1230" i="1"/>
  <c r="H1231" i="1" l="1"/>
  <c r="B1226" i="1"/>
  <c r="K1227" i="1"/>
  <c r="O1227" i="1" s="1"/>
  <c r="C1228" i="1"/>
  <c r="A1232" i="1"/>
  <c r="L1231" i="1"/>
  <c r="D1231" i="1"/>
  <c r="E1231" i="1" s="1"/>
  <c r="G1231" i="1" s="1"/>
  <c r="M1230" i="1"/>
  <c r="N1230" i="1" s="1"/>
  <c r="Q1231" i="1"/>
  <c r="P1231" i="1"/>
  <c r="I1231" i="1"/>
  <c r="J1231" i="1" l="1"/>
  <c r="H1232" i="1"/>
  <c r="B1227" i="1"/>
  <c r="K1228" i="1"/>
  <c r="O1228" i="1" s="1"/>
  <c r="C1229" i="1"/>
  <c r="D1232" i="1"/>
  <c r="E1232" i="1" s="1"/>
  <c r="G1232" i="1" s="1"/>
  <c r="A1233" i="1"/>
  <c r="L1232" i="1"/>
  <c r="Q1232" i="1"/>
  <c r="P1232" i="1"/>
  <c r="M1231" i="1"/>
  <c r="N1231" i="1" s="1"/>
  <c r="I1232" i="1"/>
  <c r="H1233" i="1" l="1"/>
  <c r="J1232" i="1"/>
  <c r="B1228" i="1"/>
  <c r="K1229" i="1"/>
  <c r="O1229" i="1" s="1"/>
  <c r="C1230" i="1"/>
  <c r="M1232" i="1"/>
  <c r="N1232" i="1" s="1"/>
  <c r="Q1233" i="1"/>
  <c r="P1233" i="1"/>
  <c r="I1233" i="1"/>
  <c r="L1233" i="1"/>
  <c r="A1234" i="1"/>
  <c r="D1233" i="1"/>
  <c r="E1233" i="1" s="1"/>
  <c r="G1233" i="1" s="1"/>
  <c r="J1233" i="1" l="1"/>
  <c r="H1234" i="1"/>
  <c r="B1229" i="1"/>
  <c r="K1230" i="1"/>
  <c r="O1230" i="1" s="1"/>
  <c r="C1231" i="1"/>
  <c r="P1234" i="1"/>
  <c r="Q1234" i="1"/>
  <c r="M1233" i="1"/>
  <c r="N1233" i="1" s="1"/>
  <c r="I1234" i="1"/>
  <c r="L1234" i="1"/>
  <c r="A1235" i="1"/>
  <c r="D1234" i="1"/>
  <c r="E1234" i="1" s="1"/>
  <c r="G1234" i="1" s="1"/>
  <c r="H1235" i="1" s="1"/>
  <c r="J1234" i="1" l="1"/>
  <c r="B1230" i="1"/>
  <c r="K1231" i="1"/>
  <c r="O1231" i="1" s="1"/>
  <c r="C1232" i="1"/>
  <c r="A1236" i="1"/>
  <c r="L1235" i="1"/>
  <c r="D1235" i="1"/>
  <c r="E1235" i="1" s="1"/>
  <c r="G1235" i="1" s="1"/>
  <c r="M1234" i="1"/>
  <c r="N1234" i="1" s="1"/>
  <c r="Q1235" i="1"/>
  <c r="P1235" i="1"/>
  <c r="I1235" i="1"/>
  <c r="J1235" i="1" s="1"/>
  <c r="H1236" i="1" l="1"/>
  <c r="B1231" i="1"/>
  <c r="K1232" i="1"/>
  <c r="O1232" i="1" s="1"/>
  <c r="C1233" i="1"/>
  <c r="P1236" i="1"/>
  <c r="M1235" i="1"/>
  <c r="N1235" i="1" s="1"/>
  <c r="Q1236" i="1"/>
  <c r="I1236" i="1"/>
  <c r="A1237" i="1"/>
  <c r="D1236" i="1"/>
  <c r="E1236" i="1" s="1"/>
  <c r="G1236" i="1" s="1"/>
  <c r="L1236" i="1"/>
  <c r="H1237" i="1" l="1"/>
  <c r="J1236" i="1"/>
  <c r="B1232" i="1"/>
  <c r="K1233" i="1"/>
  <c r="O1233" i="1" s="1"/>
  <c r="C1234" i="1"/>
  <c r="L1237" i="1"/>
  <c r="A1238" i="1"/>
  <c r="D1237" i="1"/>
  <c r="E1237" i="1" s="1"/>
  <c r="G1237" i="1" s="1"/>
  <c r="M1236" i="1"/>
  <c r="N1236" i="1" s="1"/>
  <c r="P1237" i="1"/>
  <c r="Q1237" i="1"/>
  <c r="I1237" i="1"/>
  <c r="J1237" i="1" l="1"/>
  <c r="H1238" i="1"/>
  <c r="B1233" i="1"/>
  <c r="K1234" i="1"/>
  <c r="O1234" i="1" s="1"/>
  <c r="C1235" i="1"/>
  <c r="D1238" i="1"/>
  <c r="E1238" i="1" s="1"/>
  <c r="G1238" i="1" s="1"/>
  <c r="H1239" i="1" s="1"/>
  <c r="A1239" i="1"/>
  <c r="L1238" i="1"/>
  <c r="Q1238" i="1"/>
  <c r="P1238" i="1"/>
  <c r="M1237" i="1"/>
  <c r="N1237" i="1" s="1"/>
  <c r="I1238" i="1"/>
  <c r="J1238" i="1" l="1"/>
  <c r="B1234" i="1"/>
  <c r="K1235" i="1"/>
  <c r="O1235" i="1" s="1"/>
  <c r="C1236" i="1"/>
  <c r="M1238" i="1"/>
  <c r="N1238" i="1" s="1"/>
  <c r="P1239" i="1"/>
  <c r="Q1239" i="1"/>
  <c r="I1239" i="1"/>
  <c r="J1239" i="1" s="1"/>
  <c r="D1239" i="1"/>
  <c r="E1239" i="1" s="1"/>
  <c r="G1239" i="1" s="1"/>
  <c r="A1240" i="1"/>
  <c r="L1239" i="1"/>
  <c r="H1240" i="1" l="1"/>
  <c r="B1235" i="1"/>
  <c r="K1236" i="1"/>
  <c r="O1236" i="1" s="1"/>
  <c r="C1237" i="1"/>
  <c r="M1239" i="1"/>
  <c r="N1239" i="1" s="1"/>
  <c r="Q1240" i="1"/>
  <c r="P1240" i="1"/>
  <c r="I1240" i="1"/>
  <c r="A1241" i="1"/>
  <c r="L1240" i="1"/>
  <c r="D1240" i="1"/>
  <c r="E1240" i="1" s="1"/>
  <c r="G1240" i="1" s="1"/>
  <c r="H1241" i="1" l="1"/>
  <c r="J1240" i="1"/>
  <c r="B1236" i="1"/>
  <c r="K1237" i="1"/>
  <c r="O1237" i="1" s="1"/>
  <c r="C1238" i="1"/>
  <c r="M1240" i="1"/>
  <c r="N1240" i="1" s="1"/>
  <c r="Q1241" i="1"/>
  <c r="P1241" i="1"/>
  <c r="I1241" i="1"/>
  <c r="A1242" i="1"/>
  <c r="L1241" i="1"/>
  <c r="D1241" i="1"/>
  <c r="E1241" i="1" s="1"/>
  <c r="G1241" i="1" s="1"/>
  <c r="J1241" i="1" l="1"/>
  <c r="H1242" i="1"/>
  <c r="B1237" i="1"/>
  <c r="K1238" i="1"/>
  <c r="O1238" i="1" s="1"/>
  <c r="C1239" i="1"/>
  <c r="M1241" i="1"/>
  <c r="N1241" i="1" s="1"/>
  <c r="P1242" i="1"/>
  <c r="Q1242" i="1"/>
  <c r="I1242" i="1"/>
  <c r="A1243" i="1"/>
  <c r="L1242" i="1"/>
  <c r="D1242" i="1"/>
  <c r="E1242" i="1" s="1"/>
  <c r="G1242" i="1" s="1"/>
  <c r="J1242" i="1" l="1"/>
  <c r="H1243" i="1"/>
  <c r="B1238" i="1"/>
  <c r="K1239" i="1"/>
  <c r="O1239" i="1" s="1"/>
  <c r="C1240" i="1"/>
  <c r="P1243" i="1"/>
  <c r="Q1243" i="1"/>
  <c r="M1242" i="1"/>
  <c r="N1242" i="1" s="1"/>
  <c r="I1243" i="1"/>
  <c r="A1244" i="1"/>
  <c r="L1243" i="1"/>
  <c r="D1243" i="1"/>
  <c r="E1243" i="1" s="1"/>
  <c r="G1243" i="1" s="1"/>
  <c r="J1243" i="1" l="1"/>
  <c r="H1244" i="1"/>
  <c r="B1239" i="1"/>
  <c r="K1240" i="1"/>
  <c r="O1240" i="1" s="1"/>
  <c r="C1241" i="1"/>
  <c r="M1243" i="1"/>
  <c r="N1243" i="1" s="1"/>
  <c r="Q1244" i="1"/>
  <c r="P1244" i="1"/>
  <c r="I1244" i="1"/>
  <c r="A1245" i="1"/>
  <c r="L1244" i="1"/>
  <c r="D1244" i="1"/>
  <c r="E1244" i="1" s="1"/>
  <c r="G1244" i="1" s="1"/>
  <c r="H1245" i="1" l="1"/>
  <c r="J1244" i="1"/>
  <c r="B1240" i="1"/>
  <c r="K1241" i="1"/>
  <c r="O1241" i="1" s="1"/>
  <c r="C1242" i="1"/>
  <c r="M1244" i="1"/>
  <c r="N1244" i="1" s="1"/>
  <c r="P1245" i="1"/>
  <c r="Q1245" i="1"/>
  <c r="I1245" i="1"/>
  <c r="L1245" i="1"/>
  <c r="D1245" i="1"/>
  <c r="E1245" i="1" s="1"/>
  <c r="G1245" i="1" s="1"/>
  <c r="A1246" i="1"/>
  <c r="J1245" i="1" l="1"/>
  <c r="H1246" i="1"/>
  <c r="B1241" i="1"/>
  <c r="K1242" i="1"/>
  <c r="O1242" i="1" s="1"/>
  <c r="C1243" i="1"/>
  <c r="Q1246" i="1"/>
  <c r="M1245" i="1"/>
  <c r="N1245" i="1" s="1"/>
  <c r="P1246" i="1"/>
  <c r="I1246" i="1"/>
  <c r="L1246" i="1"/>
  <c r="D1246" i="1"/>
  <c r="E1246" i="1" s="1"/>
  <c r="G1246" i="1" s="1"/>
  <c r="A1247" i="1"/>
  <c r="J1246" i="1" l="1"/>
  <c r="H1247" i="1"/>
  <c r="B1242" i="1"/>
  <c r="K1243" i="1"/>
  <c r="O1243" i="1" s="1"/>
  <c r="C1244" i="1"/>
  <c r="A1248" i="1"/>
  <c r="D1247" i="1"/>
  <c r="E1247" i="1" s="1"/>
  <c r="G1247" i="1" s="1"/>
  <c r="L1247" i="1"/>
  <c r="M1246" i="1"/>
  <c r="N1246" i="1" s="1"/>
  <c r="Q1247" i="1"/>
  <c r="P1247" i="1"/>
  <c r="I1247" i="1"/>
  <c r="J1247" i="1" l="1"/>
  <c r="H1248" i="1"/>
  <c r="B1243" i="1"/>
  <c r="K1244" i="1"/>
  <c r="O1244" i="1" s="1"/>
  <c r="C1245" i="1"/>
  <c r="L1248" i="1"/>
  <c r="D1248" i="1"/>
  <c r="E1248" i="1" s="1"/>
  <c r="G1248" i="1" s="1"/>
  <c r="A1249" i="1"/>
  <c r="M1247" i="1"/>
  <c r="N1247" i="1" s="1"/>
  <c r="Q1248" i="1"/>
  <c r="P1248" i="1"/>
  <c r="I1248" i="1"/>
  <c r="H1249" i="1" l="1"/>
  <c r="J1248" i="1"/>
  <c r="B1244" i="1"/>
  <c r="K1245" i="1"/>
  <c r="O1245" i="1" s="1"/>
  <c r="C1246" i="1"/>
  <c r="P1249" i="1"/>
  <c r="M1248" i="1"/>
  <c r="N1248" i="1" s="1"/>
  <c r="Q1249" i="1"/>
  <c r="I1249" i="1"/>
  <c r="D1249" i="1"/>
  <c r="E1249" i="1" s="1"/>
  <c r="G1249" i="1" s="1"/>
  <c r="L1249" i="1"/>
  <c r="A1250" i="1"/>
  <c r="H1250" i="1" l="1"/>
  <c r="J1249" i="1"/>
  <c r="B1245" i="1"/>
  <c r="K1246" i="1"/>
  <c r="O1246" i="1" s="1"/>
  <c r="C1247" i="1"/>
  <c r="Q1250" i="1"/>
  <c r="P1250" i="1"/>
  <c r="M1249" i="1"/>
  <c r="N1249" i="1" s="1"/>
  <c r="I1250" i="1"/>
  <c r="L1250" i="1"/>
  <c r="D1250" i="1"/>
  <c r="E1250" i="1" s="1"/>
  <c r="G1250" i="1" s="1"/>
  <c r="A1251" i="1"/>
  <c r="H1251" i="1" l="1"/>
  <c r="J1250" i="1"/>
  <c r="B1246" i="1"/>
  <c r="K1247" i="1"/>
  <c r="O1247" i="1" s="1"/>
  <c r="C1248" i="1"/>
  <c r="M1250" i="1"/>
  <c r="N1250" i="1" s="1"/>
  <c r="Q1251" i="1"/>
  <c r="P1251" i="1"/>
  <c r="I1251" i="1"/>
  <c r="L1251" i="1"/>
  <c r="D1251" i="1"/>
  <c r="E1251" i="1" s="1"/>
  <c r="G1251" i="1" s="1"/>
  <c r="A1252" i="1"/>
  <c r="H1252" i="1" l="1"/>
  <c r="J1251" i="1"/>
  <c r="B1247" i="1"/>
  <c r="K1248" i="1"/>
  <c r="O1248" i="1" s="1"/>
  <c r="C1249" i="1"/>
  <c r="L1252" i="1"/>
  <c r="A1253" i="1"/>
  <c r="D1252" i="1"/>
  <c r="E1252" i="1" s="1"/>
  <c r="G1252" i="1" s="1"/>
  <c r="P1252" i="1"/>
  <c r="M1251" i="1"/>
  <c r="N1251" i="1" s="1"/>
  <c r="Q1252" i="1"/>
  <c r="I1252" i="1"/>
  <c r="H1253" i="1" l="1"/>
  <c r="J1252" i="1"/>
  <c r="B1248" i="1"/>
  <c r="K1249" i="1"/>
  <c r="O1249" i="1" s="1"/>
  <c r="C1250" i="1"/>
  <c r="A1254" i="1"/>
  <c r="D1253" i="1"/>
  <c r="E1253" i="1" s="1"/>
  <c r="G1253" i="1" s="1"/>
  <c r="L1253" i="1"/>
  <c r="M1252" i="1"/>
  <c r="N1252" i="1" s="1"/>
  <c r="P1253" i="1"/>
  <c r="Q1253" i="1"/>
  <c r="I1253" i="1"/>
  <c r="H1254" i="1" l="1"/>
  <c r="J1253" i="1"/>
  <c r="B1249" i="1"/>
  <c r="K1250" i="1"/>
  <c r="O1250" i="1" s="1"/>
  <c r="C1251" i="1"/>
  <c r="M1253" i="1"/>
  <c r="N1253" i="1" s="1"/>
  <c r="Q1254" i="1"/>
  <c r="P1254" i="1"/>
  <c r="I1254" i="1"/>
  <c r="D1254" i="1"/>
  <c r="E1254" i="1" s="1"/>
  <c r="G1254" i="1" s="1"/>
  <c r="H1255" i="1" s="1"/>
  <c r="L1254" i="1"/>
  <c r="A1255" i="1"/>
  <c r="J1254" i="1" l="1"/>
  <c r="B1250" i="1"/>
  <c r="K1251" i="1"/>
  <c r="O1251" i="1" s="1"/>
  <c r="C1252" i="1"/>
  <c r="Q1255" i="1"/>
  <c r="M1254" i="1"/>
  <c r="N1254" i="1" s="1"/>
  <c r="P1255" i="1"/>
  <c r="I1255" i="1"/>
  <c r="J1255" i="1" s="1"/>
  <c r="L1255" i="1"/>
  <c r="A1256" i="1"/>
  <c r="D1255" i="1"/>
  <c r="E1255" i="1" s="1"/>
  <c r="G1255" i="1" s="1"/>
  <c r="H1256" i="1" l="1"/>
  <c r="B1251" i="1"/>
  <c r="K1252" i="1"/>
  <c r="O1252" i="1" s="1"/>
  <c r="C1253" i="1"/>
  <c r="L1256" i="1"/>
  <c r="D1256" i="1"/>
  <c r="E1256" i="1" s="1"/>
  <c r="G1256" i="1" s="1"/>
  <c r="A1257" i="1"/>
  <c r="Q1256" i="1"/>
  <c r="M1255" i="1"/>
  <c r="N1255" i="1" s="1"/>
  <c r="P1256" i="1"/>
  <c r="I1256" i="1"/>
  <c r="H1257" i="1" l="1"/>
  <c r="J1256" i="1"/>
  <c r="B1252" i="1"/>
  <c r="K1253" i="1"/>
  <c r="O1253" i="1" s="1"/>
  <c r="C1254" i="1"/>
  <c r="M1256" i="1"/>
  <c r="N1256" i="1" s="1"/>
  <c r="P1257" i="1"/>
  <c r="Q1257" i="1"/>
  <c r="I1257" i="1"/>
  <c r="L1257" i="1"/>
  <c r="A1258" i="1"/>
  <c r="D1257" i="1"/>
  <c r="E1257" i="1" s="1"/>
  <c r="G1257" i="1" s="1"/>
  <c r="J1257" i="1" l="1"/>
  <c r="H1258" i="1"/>
  <c r="B1253" i="1"/>
  <c r="K1254" i="1"/>
  <c r="O1254" i="1" s="1"/>
  <c r="C1255" i="1"/>
  <c r="M1257" i="1"/>
  <c r="N1257" i="1" s="1"/>
  <c r="P1258" i="1"/>
  <c r="Q1258" i="1"/>
  <c r="I1258" i="1"/>
  <c r="D1258" i="1"/>
  <c r="E1258" i="1" s="1"/>
  <c r="G1258" i="1" s="1"/>
  <c r="A1259" i="1"/>
  <c r="L1258" i="1"/>
  <c r="J1258" i="1" l="1"/>
  <c r="H1259" i="1"/>
  <c r="B1254" i="1"/>
  <c r="K1255" i="1"/>
  <c r="O1255" i="1" s="1"/>
  <c r="C1256" i="1"/>
  <c r="M1258" i="1"/>
  <c r="N1258" i="1" s="1"/>
  <c r="P1259" i="1"/>
  <c r="Q1259" i="1"/>
  <c r="I1259" i="1"/>
  <c r="D1259" i="1"/>
  <c r="E1259" i="1" s="1"/>
  <c r="G1259" i="1" s="1"/>
  <c r="A1260" i="1"/>
  <c r="L1259" i="1"/>
  <c r="H1260" i="1" l="1"/>
  <c r="J1259" i="1"/>
  <c r="B1255" i="1"/>
  <c r="K1256" i="1"/>
  <c r="O1256" i="1" s="1"/>
  <c r="C1257" i="1"/>
  <c r="P1260" i="1"/>
  <c r="Q1260" i="1"/>
  <c r="M1259" i="1"/>
  <c r="N1259" i="1" s="1"/>
  <c r="I1260" i="1"/>
  <c r="L1260" i="1"/>
  <c r="D1260" i="1"/>
  <c r="E1260" i="1" s="1"/>
  <c r="G1260" i="1" s="1"/>
  <c r="A1261" i="1"/>
  <c r="J1260" i="1" l="1"/>
  <c r="H1261" i="1"/>
  <c r="B1256" i="1"/>
  <c r="K1257" i="1"/>
  <c r="O1257" i="1" s="1"/>
  <c r="C1258" i="1"/>
  <c r="D1261" i="1"/>
  <c r="E1261" i="1" s="1"/>
  <c r="G1261" i="1" s="1"/>
  <c r="A1262" i="1"/>
  <c r="L1261" i="1"/>
  <c r="Q1261" i="1"/>
  <c r="M1260" i="1"/>
  <c r="N1260" i="1" s="1"/>
  <c r="P1261" i="1"/>
  <c r="I1261" i="1"/>
  <c r="J1261" i="1" l="1"/>
  <c r="H1262" i="1"/>
  <c r="B1257" i="1"/>
  <c r="K1258" i="1"/>
  <c r="O1258" i="1" s="1"/>
  <c r="C1259" i="1"/>
  <c r="A1263" i="1"/>
  <c r="L1262" i="1"/>
  <c r="D1262" i="1"/>
  <c r="E1262" i="1" s="1"/>
  <c r="G1262" i="1" s="1"/>
  <c r="H1263" i="1" s="1"/>
  <c r="P1262" i="1"/>
  <c r="Q1262" i="1"/>
  <c r="M1261" i="1"/>
  <c r="N1261" i="1" s="1"/>
  <c r="I1262" i="1"/>
  <c r="J1262" i="1" l="1"/>
  <c r="B1258" i="1"/>
  <c r="K1259" i="1"/>
  <c r="O1259" i="1" s="1"/>
  <c r="C1260" i="1"/>
  <c r="D1263" i="1"/>
  <c r="E1263" i="1" s="1"/>
  <c r="G1263" i="1" s="1"/>
  <c r="L1263" i="1"/>
  <c r="A1264" i="1"/>
  <c r="M1262" i="1"/>
  <c r="N1262" i="1" s="1"/>
  <c r="Q1263" i="1"/>
  <c r="P1263" i="1"/>
  <c r="I1263" i="1"/>
  <c r="J1263" i="1" s="1"/>
  <c r="H1264" i="1" l="1"/>
  <c r="B1259" i="1"/>
  <c r="K1260" i="1"/>
  <c r="O1260" i="1" s="1"/>
  <c r="C1261" i="1"/>
  <c r="P1264" i="1"/>
  <c r="Q1264" i="1"/>
  <c r="M1263" i="1"/>
  <c r="N1263" i="1" s="1"/>
  <c r="I1264" i="1"/>
  <c r="A1265" i="1"/>
  <c r="D1264" i="1"/>
  <c r="E1264" i="1" s="1"/>
  <c r="G1264" i="1" s="1"/>
  <c r="H1265" i="1" s="1"/>
  <c r="L1264" i="1"/>
  <c r="J1264" i="1" l="1"/>
  <c r="B1260" i="1"/>
  <c r="K1261" i="1"/>
  <c r="O1261" i="1" s="1"/>
  <c r="C1262" i="1"/>
  <c r="L1265" i="1"/>
  <c r="D1265" i="1"/>
  <c r="E1265" i="1" s="1"/>
  <c r="G1265" i="1" s="1"/>
  <c r="H1266" i="1" s="1"/>
  <c r="A1266" i="1"/>
  <c r="M1264" i="1"/>
  <c r="N1264" i="1" s="1"/>
  <c r="P1265" i="1"/>
  <c r="Q1265" i="1"/>
  <c r="I1265" i="1"/>
  <c r="J1265" i="1" s="1"/>
  <c r="B1261" i="1" l="1"/>
  <c r="K1262" i="1"/>
  <c r="O1262" i="1" s="1"/>
  <c r="C1263" i="1"/>
  <c r="M1265" i="1"/>
  <c r="N1265" i="1" s="1"/>
  <c r="Q1266" i="1"/>
  <c r="P1266" i="1"/>
  <c r="I1266" i="1"/>
  <c r="J1266" i="1" s="1"/>
  <c r="L1266" i="1"/>
  <c r="D1266" i="1"/>
  <c r="E1266" i="1" s="1"/>
  <c r="G1266" i="1" s="1"/>
  <c r="A1267" i="1"/>
  <c r="H1267" i="1" l="1"/>
  <c r="B1262" i="1"/>
  <c r="K1263" i="1"/>
  <c r="O1263" i="1" s="1"/>
  <c r="C1264" i="1"/>
  <c r="L1267" i="1"/>
  <c r="D1267" i="1"/>
  <c r="E1267" i="1" s="1"/>
  <c r="G1267" i="1" s="1"/>
  <c r="A1268" i="1"/>
  <c r="P1267" i="1"/>
  <c r="M1266" i="1"/>
  <c r="N1266" i="1" s="1"/>
  <c r="Q1267" i="1"/>
  <c r="I1267" i="1"/>
  <c r="J1267" i="1" l="1"/>
  <c r="H1268" i="1"/>
  <c r="B1263" i="1"/>
  <c r="K1264" i="1"/>
  <c r="O1264" i="1" s="1"/>
  <c r="C1265" i="1"/>
  <c r="M1267" i="1"/>
  <c r="N1267" i="1" s="1"/>
  <c r="Q1268" i="1"/>
  <c r="P1268" i="1"/>
  <c r="I1268" i="1"/>
  <c r="L1268" i="1"/>
  <c r="A1269" i="1"/>
  <c r="D1268" i="1"/>
  <c r="E1268" i="1" s="1"/>
  <c r="G1268" i="1" s="1"/>
  <c r="H1269" i="1" s="1"/>
  <c r="J1268" i="1" l="1"/>
  <c r="B1264" i="1"/>
  <c r="K1265" i="1"/>
  <c r="O1265" i="1" s="1"/>
  <c r="C1266" i="1"/>
  <c r="L1269" i="1"/>
  <c r="D1269" i="1"/>
  <c r="E1269" i="1" s="1"/>
  <c r="G1269" i="1" s="1"/>
  <c r="A1270" i="1"/>
  <c r="M1268" i="1"/>
  <c r="N1268" i="1" s="1"/>
  <c r="Q1269" i="1"/>
  <c r="P1269" i="1"/>
  <c r="I1269" i="1"/>
  <c r="J1269" i="1" s="1"/>
  <c r="H1270" i="1" l="1"/>
  <c r="B1265" i="1"/>
  <c r="K1266" i="1"/>
  <c r="O1266" i="1" s="1"/>
  <c r="C1267" i="1"/>
  <c r="P1270" i="1"/>
  <c r="Q1270" i="1"/>
  <c r="M1269" i="1"/>
  <c r="N1269" i="1" s="1"/>
  <c r="I1270" i="1"/>
  <c r="L1270" i="1"/>
  <c r="D1270" i="1"/>
  <c r="E1270" i="1" s="1"/>
  <c r="G1270" i="1" s="1"/>
  <c r="A1271" i="1"/>
  <c r="H1271" i="1" l="1"/>
  <c r="J1270" i="1"/>
  <c r="B1266" i="1"/>
  <c r="K1267" i="1"/>
  <c r="O1267" i="1" s="1"/>
  <c r="C1268" i="1"/>
  <c r="L1271" i="1"/>
  <c r="A1272" i="1"/>
  <c r="D1271" i="1"/>
  <c r="E1271" i="1" s="1"/>
  <c r="G1271" i="1" s="1"/>
  <c r="P1271" i="1"/>
  <c r="M1270" i="1"/>
  <c r="N1270" i="1" s="1"/>
  <c r="Q1271" i="1"/>
  <c r="I1271" i="1"/>
  <c r="J1271" i="1" l="1"/>
  <c r="H1272" i="1"/>
  <c r="B1267" i="1"/>
  <c r="K1268" i="1"/>
  <c r="O1268" i="1" s="1"/>
  <c r="C1269" i="1"/>
  <c r="Q1272" i="1"/>
  <c r="M1271" i="1"/>
  <c r="N1271" i="1" s="1"/>
  <c r="P1272" i="1"/>
  <c r="I1272" i="1"/>
  <c r="A1273" i="1"/>
  <c r="L1272" i="1"/>
  <c r="D1272" i="1"/>
  <c r="E1272" i="1" s="1"/>
  <c r="G1272" i="1" s="1"/>
  <c r="J1272" i="1" l="1"/>
  <c r="H1273" i="1"/>
  <c r="B1268" i="1"/>
  <c r="K1269" i="1"/>
  <c r="O1269" i="1" s="1"/>
  <c r="C1270" i="1"/>
  <c r="M1272" i="1"/>
  <c r="N1272" i="1" s="1"/>
  <c r="P1273" i="1"/>
  <c r="Q1273" i="1"/>
  <c r="I1273" i="1"/>
  <c r="L1273" i="1"/>
  <c r="D1273" i="1"/>
  <c r="E1273" i="1" s="1"/>
  <c r="G1273" i="1" s="1"/>
  <c r="A1274" i="1"/>
  <c r="H1274" i="1" l="1"/>
  <c r="J1273" i="1"/>
  <c r="B1269" i="1"/>
  <c r="K1270" i="1"/>
  <c r="O1270" i="1" s="1"/>
  <c r="C1271" i="1"/>
  <c r="A1275" i="1"/>
  <c r="D1274" i="1"/>
  <c r="E1274" i="1" s="1"/>
  <c r="G1274" i="1" s="1"/>
  <c r="H1275" i="1" s="1"/>
  <c r="L1274" i="1"/>
  <c r="P1274" i="1"/>
  <c r="Q1274" i="1"/>
  <c r="M1273" i="1"/>
  <c r="N1273" i="1" s="1"/>
  <c r="I1274" i="1"/>
  <c r="J1274" i="1" l="1"/>
  <c r="B1270" i="1"/>
  <c r="K1271" i="1"/>
  <c r="O1271" i="1" s="1"/>
  <c r="C1272" i="1"/>
  <c r="L1275" i="1"/>
  <c r="D1275" i="1"/>
  <c r="E1275" i="1" s="1"/>
  <c r="G1275" i="1" s="1"/>
  <c r="A1276" i="1"/>
  <c r="M1274" i="1"/>
  <c r="N1274" i="1" s="1"/>
  <c r="P1275" i="1"/>
  <c r="Q1275" i="1"/>
  <c r="I1275" i="1"/>
  <c r="J1275" i="1" s="1"/>
  <c r="H1276" i="1" l="1"/>
  <c r="B1271" i="1"/>
  <c r="K1272" i="1"/>
  <c r="O1272" i="1" s="1"/>
  <c r="C1273" i="1"/>
  <c r="L1276" i="1"/>
  <c r="A1277" i="1"/>
  <c r="D1276" i="1"/>
  <c r="E1276" i="1" s="1"/>
  <c r="G1276" i="1" s="1"/>
  <c r="Q1276" i="1"/>
  <c r="P1276" i="1"/>
  <c r="M1275" i="1"/>
  <c r="N1275" i="1" s="1"/>
  <c r="I1276" i="1"/>
  <c r="H1277" i="1" l="1"/>
  <c r="J1276" i="1"/>
  <c r="B1272" i="1"/>
  <c r="K1273" i="1"/>
  <c r="O1273" i="1" s="1"/>
  <c r="C1274" i="1"/>
  <c r="L1277" i="1"/>
  <c r="D1277" i="1"/>
  <c r="E1277" i="1" s="1"/>
  <c r="G1277" i="1" s="1"/>
  <c r="A1278" i="1"/>
  <c r="M1276" i="1"/>
  <c r="N1276" i="1" s="1"/>
  <c r="P1277" i="1"/>
  <c r="Q1277" i="1"/>
  <c r="I1277" i="1"/>
  <c r="H1278" i="1" l="1"/>
  <c r="J1277" i="1"/>
  <c r="B1273" i="1"/>
  <c r="K1274" i="1"/>
  <c r="O1274" i="1" s="1"/>
  <c r="C1275" i="1"/>
  <c r="L1278" i="1"/>
  <c r="D1278" i="1"/>
  <c r="E1278" i="1" s="1"/>
  <c r="G1278" i="1" s="1"/>
  <c r="A1279" i="1"/>
  <c r="Q1278" i="1"/>
  <c r="M1277" i="1"/>
  <c r="N1277" i="1" s="1"/>
  <c r="P1278" i="1"/>
  <c r="I1278" i="1"/>
  <c r="J1278" i="1" l="1"/>
  <c r="H1279" i="1"/>
  <c r="B1274" i="1"/>
  <c r="K1275" i="1"/>
  <c r="O1275" i="1" s="1"/>
  <c r="C1276" i="1"/>
  <c r="M1278" i="1"/>
  <c r="N1278" i="1" s="1"/>
  <c r="P1279" i="1"/>
  <c r="Q1279" i="1"/>
  <c r="I1279" i="1"/>
  <c r="A1280" i="1"/>
  <c r="L1279" i="1"/>
  <c r="D1279" i="1"/>
  <c r="E1279" i="1" s="1"/>
  <c r="G1279" i="1" s="1"/>
  <c r="J1279" i="1" l="1"/>
  <c r="H1280" i="1"/>
  <c r="B1275" i="1"/>
  <c r="K1276" i="1"/>
  <c r="O1276" i="1" s="1"/>
  <c r="C1277" i="1"/>
  <c r="Q1280" i="1"/>
  <c r="P1280" i="1"/>
  <c r="M1279" i="1"/>
  <c r="N1279" i="1" s="1"/>
  <c r="I1280" i="1"/>
  <c r="D1280" i="1"/>
  <c r="E1280" i="1" s="1"/>
  <c r="G1280" i="1" s="1"/>
  <c r="A1281" i="1"/>
  <c r="L1280" i="1"/>
  <c r="J1280" i="1" l="1"/>
  <c r="H1281" i="1"/>
  <c r="B1276" i="1"/>
  <c r="K1277" i="1"/>
  <c r="O1277" i="1" s="1"/>
  <c r="C1278" i="1"/>
  <c r="L1281" i="1"/>
  <c r="D1281" i="1"/>
  <c r="E1281" i="1" s="1"/>
  <c r="G1281" i="1" s="1"/>
  <c r="A1282" i="1"/>
  <c r="M1280" i="1"/>
  <c r="N1280" i="1" s="1"/>
  <c r="P1281" i="1"/>
  <c r="Q1281" i="1"/>
  <c r="I1281" i="1"/>
  <c r="H1282" i="1" l="1"/>
  <c r="B1277" i="1"/>
  <c r="K1278" i="1"/>
  <c r="O1278" i="1" s="1"/>
  <c r="C1279" i="1"/>
  <c r="I1282" i="1"/>
  <c r="L1282" i="1"/>
  <c r="D1282" i="1"/>
  <c r="E1282" i="1" s="1"/>
  <c r="G1282" i="1" s="1"/>
  <c r="H1283" i="1" s="1"/>
  <c r="A1283" i="1"/>
  <c r="J1281" i="1"/>
  <c r="Q1282" i="1"/>
  <c r="M1281" i="1"/>
  <c r="N1281" i="1" s="1"/>
  <c r="P1282" i="1"/>
  <c r="J1282" i="1" l="1"/>
  <c r="B1278" i="1"/>
  <c r="I1283" i="1"/>
  <c r="J1283" i="1" s="1"/>
  <c r="K1279" i="1"/>
  <c r="O1279" i="1" s="1"/>
  <c r="C1280" i="1"/>
  <c r="P1283" i="1"/>
  <c r="M1282" i="1"/>
  <c r="N1282" i="1" s="1"/>
  <c r="Q1283" i="1"/>
  <c r="L1283" i="1"/>
  <c r="D1283" i="1"/>
  <c r="E1283" i="1" s="1"/>
  <c r="G1283" i="1" s="1"/>
  <c r="H1284" i="1" s="1"/>
  <c r="A1284" i="1"/>
  <c r="B1279" i="1" l="1"/>
  <c r="K1280" i="1"/>
  <c r="O1280" i="1" s="1"/>
  <c r="C1281" i="1"/>
  <c r="Q1284" i="1"/>
  <c r="M1283" i="1"/>
  <c r="N1283" i="1" s="1"/>
  <c r="P1284" i="1"/>
  <c r="D1284" i="1"/>
  <c r="E1284" i="1" s="1"/>
  <c r="G1284" i="1" s="1"/>
  <c r="L1284" i="1"/>
  <c r="A1285" i="1"/>
  <c r="I1284" i="1"/>
  <c r="H1285" i="1" l="1"/>
  <c r="B1280" i="1"/>
  <c r="C1282" i="1"/>
  <c r="K1281" i="1"/>
  <c r="O1281" i="1" s="1"/>
  <c r="I1285" i="1"/>
  <c r="J1284" i="1"/>
  <c r="L1285" i="1"/>
  <c r="D1285" i="1"/>
  <c r="E1285" i="1" s="1"/>
  <c r="G1285" i="1" s="1"/>
  <c r="A1286" i="1"/>
  <c r="Q1285" i="1"/>
  <c r="P1285" i="1"/>
  <c r="M1284" i="1"/>
  <c r="N1284" i="1" s="1"/>
  <c r="H1286" i="1" l="1"/>
  <c r="J1285" i="1"/>
  <c r="B1281" i="1"/>
  <c r="K1282" i="1"/>
  <c r="O1282" i="1" s="1"/>
  <c r="C1283" i="1"/>
  <c r="A1287" i="1"/>
  <c r="D1286" i="1"/>
  <c r="E1286" i="1" s="1"/>
  <c r="G1286" i="1" s="1"/>
  <c r="L1286" i="1"/>
  <c r="I1286" i="1"/>
  <c r="P1286" i="1"/>
  <c r="Q1286" i="1"/>
  <c r="M1285" i="1"/>
  <c r="N1285" i="1" s="1"/>
  <c r="J1286" i="1" l="1"/>
  <c r="H1287" i="1"/>
  <c r="B1282" i="1"/>
  <c r="K1283" i="1"/>
  <c r="O1283" i="1" s="1"/>
  <c r="C1284" i="1"/>
  <c r="M1286" i="1"/>
  <c r="N1286" i="1" s="1"/>
  <c r="P1287" i="1"/>
  <c r="Q1287" i="1"/>
  <c r="I1287" i="1"/>
  <c r="L1287" i="1"/>
  <c r="D1287" i="1"/>
  <c r="E1287" i="1" s="1"/>
  <c r="G1287" i="1" s="1"/>
  <c r="H1288" i="1" s="1"/>
  <c r="A1288" i="1"/>
  <c r="J1287" i="1" l="1"/>
  <c r="B1283" i="1"/>
  <c r="K1284" i="1"/>
  <c r="O1284" i="1" s="1"/>
  <c r="C1285" i="1"/>
  <c r="Q1288" i="1"/>
  <c r="M1287" i="1"/>
  <c r="N1287" i="1" s="1"/>
  <c r="P1288" i="1"/>
  <c r="D1288" i="1"/>
  <c r="E1288" i="1" s="1"/>
  <c r="G1288" i="1" s="1"/>
  <c r="L1288" i="1"/>
  <c r="A1289" i="1"/>
  <c r="I1288" i="1"/>
  <c r="H1289" i="1" l="1"/>
  <c r="B1284" i="1"/>
  <c r="K1285" i="1"/>
  <c r="O1285" i="1" s="1"/>
  <c r="C1286" i="1"/>
  <c r="I1289" i="1"/>
  <c r="J1288" i="1"/>
  <c r="D1289" i="1"/>
  <c r="E1289" i="1" s="1"/>
  <c r="G1289" i="1" s="1"/>
  <c r="H1290" i="1" s="1"/>
  <c r="A1290" i="1"/>
  <c r="L1289" i="1"/>
  <c r="Q1289" i="1"/>
  <c r="M1288" i="1"/>
  <c r="N1288" i="1" s="1"/>
  <c r="P1289" i="1"/>
  <c r="J1289" i="1" l="1"/>
  <c r="B1285" i="1"/>
  <c r="K1286" i="1"/>
  <c r="O1286" i="1" s="1"/>
  <c r="C1287" i="1"/>
  <c r="I1290" i="1"/>
  <c r="J1290" i="1" s="1"/>
  <c r="P1290" i="1"/>
  <c r="Q1290" i="1"/>
  <c r="M1289" i="1"/>
  <c r="N1289" i="1" s="1"/>
  <c r="L1290" i="1"/>
  <c r="A1291" i="1"/>
  <c r="D1290" i="1"/>
  <c r="E1290" i="1" s="1"/>
  <c r="G1290" i="1" s="1"/>
  <c r="H1291" i="1" s="1"/>
  <c r="B1286" i="1" l="1"/>
  <c r="K1287" i="1"/>
  <c r="O1287" i="1" s="1"/>
  <c r="C1288" i="1"/>
  <c r="A1292" i="1"/>
  <c r="L1291" i="1"/>
  <c r="D1291" i="1"/>
  <c r="E1291" i="1" s="1"/>
  <c r="G1291" i="1" s="1"/>
  <c r="H1292" i="1" s="1"/>
  <c r="P1291" i="1"/>
  <c r="M1290" i="1"/>
  <c r="N1290" i="1" s="1"/>
  <c r="Q1291" i="1"/>
  <c r="I1291" i="1"/>
  <c r="B1287" i="1" l="1"/>
  <c r="K1288" i="1"/>
  <c r="O1288" i="1" s="1"/>
  <c r="C1289" i="1"/>
  <c r="I1292" i="1"/>
  <c r="J1292" i="1" s="1"/>
  <c r="L1292" i="1"/>
  <c r="A1293" i="1"/>
  <c r="D1292" i="1"/>
  <c r="E1292" i="1" s="1"/>
  <c r="G1292" i="1" s="1"/>
  <c r="J1291" i="1"/>
  <c r="M1291" i="1"/>
  <c r="N1291" i="1" s="1"/>
  <c r="P1292" i="1"/>
  <c r="Q1292" i="1"/>
  <c r="H1293" i="1" l="1"/>
  <c r="B1288" i="1"/>
  <c r="I1293" i="1"/>
  <c r="K1289" i="1"/>
  <c r="O1289" i="1" s="1"/>
  <c r="C1290" i="1"/>
  <c r="D1293" i="1"/>
  <c r="E1293" i="1" s="1"/>
  <c r="G1293" i="1" s="1"/>
  <c r="A1294" i="1"/>
  <c r="L1293" i="1"/>
  <c r="P1293" i="1"/>
  <c r="M1292" i="1"/>
  <c r="N1292" i="1" s="1"/>
  <c r="Q1293" i="1"/>
  <c r="J1293" i="1" l="1"/>
  <c r="H1294" i="1"/>
  <c r="B1289" i="1"/>
  <c r="K1290" i="1"/>
  <c r="O1290" i="1" s="1"/>
  <c r="C1291" i="1"/>
  <c r="M1293" i="1"/>
  <c r="N1293" i="1" s="1"/>
  <c r="Q1294" i="1"/>
  <c r="P1294" i="1"/>
  <c r="I1294" i="1"/>
  <c r="L1294" i="1"/>
  <c r="D1294" i="1"/>
  <c r="E1294" i="1" s="1"/>
  <c r="G1294" i="1" s="1"/>
  <c r="A1295" i="1"/>
  <c r="H1295" i="1" l="1"/>
  <c r="J1294" i="1"/>
  <c r="B1290" i="1"/>
  <c r="C1292" i="1"/>
  <c r="K1291" i="1"/>
  <c r="O1291" i="1" s="1"/>
  <c r="A1296" i="1"/>
  <c r="L1295" i="1"/>
  <c r="D1295" i="1"/>
  <c r="E1295" i="1" s="1"/>
  <c r="G1295" i="1" s="1"/>
  <c r="I1295" i="1"/>
  <c r="M1294" i="1"/>
  <c r="N1294" i="1" s="1"/>
  <c r="Q1295" i="1"/>
  <c r="P1295" i="1"/>
  <c r="H1296" i="1" l="1"/>
  <c r="J1295" i="1"/>
  <c r="B1291" i="1"/>
  <c r="K1292" i="1"/>
  <c r="O1292" i="1" s="1"/>
  <c r="C1293" i="1"/>
  <c r="I1296" i="1"/>
  <c r="L1296" i="1"/>
  <c r="D1296" i="1"/>
  <c r="E1296" i="1" s="1"/>
  <c r="G1296" i="1" s="1"/>
  <c r="A1297" i="1"/>
  <c r="P1296" i="1"/>
  <c r="Q1296" i="1"/>
  <c r="M1295" i="1"/>
  <c r="N1295" i="1" s="1"/>
  <c r="J1296" i="1" l="1"/>
  <c r="H1297" i="1"/>
  <c r="B1292" i="1"/>
  <c r="K1293" i="1"/>
  <c r="O1293" i="1" s="1"/>
  <c r="C1294" i="1"/>
  <c r="Q1297" i="1"/>
  <c r="P1297" i="1"/>
  <c r="M1296" i="1"/>
  <c r="N1296" i="1" s="1"/>
  <c r="L1297" i="1"/>
  <c r="D1297" i="1"/>
  <c r="E1297" i="1" s="1"/>
  <c r="G1297" i="1" s="1"/>
  <c r="A1298" i="1"/>
  <c r="I1297" i="1"/>
  <c r="J1297" i="1" l="1"/>
  <c r="H1298" i="1"/>
  <c r="B1293" i="1"/>
  <c r="K1294" i="1"/>
  <c r="O1294" i="1" s="1"/>
  <c r="C1295" i="1"/>
  <c r="Q1298" i="1"/>
  <c r="M1297" i="1"/>
  <c r="N1297" i="1" s="1"/>
  <c r="P1298" i="1"/>
  <c r="I1298" i="1"/>
  <c r="L1298" i="1"/>
  <c r="D1298" i="1"/>
  <c r="E1298" i="1" s="1"/>
  <c r="G1298" i="1" s="1"/>
  <c r="H1299" i="1" s="1"/>
  <c r="A1299" i="1"/>
  <c r="B1294" i="1" l="1"/>
  <c r="K1295" i="1"/>
  <c r="O1295" i="1" s="1"/>
  <c r="C1296" i="1"/>
  <c r="D1299" i="1"/>
  <c r="E1299" i="1" s="1"/>
  <c r="G1299" i="1" s="1"/>
  <c r="L1299" i="1"/>
  <c r="A1300" i="1"/>
  <c r="I1299" i="1"/>
  <c r="J1298" i="1"/>
  <c r="M1298" i="1"/>
  <c r="N1298" i="1" s="1"/>
  <c r="P1299" i="1"/>
  <c r="Q1299" i="1"/>
  <c r="H1300" i="1" l="1"/>
  <c r="B1295" i="1"/>
  <c r="K1296" i="1"/>
  <c r="O1296" i="1" s="1"/>
  <c r="C1297" i="1"/>
  <c r="I1300" i="1"/>
  <c r="J1299" i="1"/>
  <c r="A1301" i="1"/>
  <c r="D1300" i="1"/>
  <c r="E1300" i="1" s="1"/>
  <c r="G1300" i="1" s="1"/>
  <c r="L1300" i="1"/>
  <c r="Q1300" i="1"/>
  <c r="M1299" i="1"/>
  <c r="N1299" i="1" s="1"/>
  <c r="P1300" i="1"/>
  <c r="H1301" i="1" l="1"/>
  <c r="J1300" i="1"/>
  <c r="B1296" i="1"/>
  <c r="K1297" i="1"/>
  <c r="O1297" i="1" s="1"/>
  <c r="C1298" i="1"/>
  <c r="Q1301" i="1"/>
  <c r="P1301" i="1"/>
  <c r="M1300" i="1"/>
  <c r="N1300" i="1" s="1"/>
  <c r="I1301" i="1"/>
  <c r="A1302" i="1"/>
  <c r="D1301" i="1"/>
  <c r="E1301" i="1" s="1"/>
  <c r="G1301" i="1" s="1"/>
  <c r="L1301" i="1"/>
  <c r="H1302" i="1" l="1"/>
  <c r="J1301" i="1"/>
  <c r="B1297" i="1"/>
  <c r="C1299" i="1"/>
  <c r="K1298" i="1"/>
  <c r="O1298" i="1" s="1"/>
  <c r="L1302" i="1"/>
  <c r="D1302" i="1"/>
  <c r="E1302" i="1" s="1"/>
  <c r="G1302" i="1" s="1"/>
  <c r="H1303" i="1" s="1"/>
  <c r="A1303" i="1"/>
  <c r="I1302" i="1"/>
  <c r="M1301" i="1"/>
  <c r="N1301" i="1" s="1"/>
  <c r="Q1302" i="1"/>
  <c r="P1302" i="1"/>
  <c r="B1298" i="1" l="1"/>
  <c r="C1300" i="1"/>
  <c r="K1299" i="1"/>
  <c r="O1299" i="1" s="1"/>
  <c r="Q1303" i="1"/>
  <c r="P1303" i="1"/>
  <c r="M1302" i="1"/>
  <c r="N1302" i="1" s="1"/>
  <c r="I1303" i="1"/>
  <c r="J1302" i="1"/>
  <c r="D1303" i="1"/>
  <c r="E1303" i="1" s="1"/>
  <c r="G1303" i="1" s="1"/>
  <c r="L1303" i="1"/>
  <c r="A1304" i="1"/>
  <c r="H1304" i="1" l="1"/>
  <c r="B1299" i="1"/>
  <c r="K1300" i="1"/>
  <c r="O1300" i="1" s="1"/>
  <c r="C1301" i="1"/>
  <c r="P1304" i="1"/>
  <c r="M1303" i="1"/>
  <c r="N1303" i="1" s="1"/>
  <c r="Q1304" i="1"/>
  <c r="I1304" i="1"/>
  <c r="J1303" i="1"/>
  <c r="L1304" i="1"/>
  <c r="A1305" i="1"/>
  <c r="D1304" i="1"/>
  <c r="E1304" i="1" s="1"/>
  <c r="G1304" i="1" s="1"/>
  <c r="J1304" i="1" l="1"/>
  <c r="H1305" i="1"/>
  <c r="B1300" i="1"/>
  <c r="K1301" i="1"/>
  <c r="O1301" i="1" s="1"/>
  <c r="C1302" i="1"/>
  <c r="D1305" i="1"/>
  <c r="E1305" i="1" s="1"/>
  <c r="G1305" i="1" s="1"/>
  <c r="L1305" i="1"/>
  <c r="A1306" i="1"/>
  <c r="I1305" i="1"/>
  <c r="M1304" i="1"/>
  <c r="N1304" i="1" s="1"/>
  <c r="Q1305" i="1"/>
  <c r="P1305" i="1"/>
  <c r="H1306" i="1" l="1"/>
  <c r="B1301" i="1"/>
  <c r="K1302" i="1"/>
  <c r="O1302" i="1" s="1"/>
  <c r="C1303" i="1"/>
  <c r="I1306" i="1"/>
  <c r="L1306" i="1"/>
  <c r="A1307" i="1"/>
  <c r="D1306" i="1"/>
  <c r="E1306" i="1" s="1"/>
  <c r="G1306" i="1" s="1"/>
  <c r="J1305" i="1"/>
  <c r="P1306" i="1"/>
  <c r="M1305" i="1"/>
  <c r="N1305" i="1" s="1"/>
  <c r="Q1306" i="1"/>
  <c r="J1306" i="1" l="1"/>
  <c r="H1307" i="1"/>
  <c r="B1302" i="1"/>
  <c r="C1304" i="1"/>
  <c r="K1303" i="1"/>
  <c r="O1303" i="1" s="1"/>
  <c r="D1307" i="1"/>
  <c r="E1307" i="1" s="1"/>
  <c r="G1307" i="1" s="1"/>
  <c r="H1308" i="1" s="1"/>
  <c r="L1307" i="1"/>
  <c r="A1308" i="1"/>
  <c r="Q1307" i="1"/>
  <c r="M1306" i="1"/>
  <c r="N1306" i="1" s="1"/>
  <c r="P1307" i="1"/>
  <c r="I1307" i="1"/>
  <c r="B1303" i="1" l="1"/>
  <c r="K1304" i="1"/>
  <c r="O1304" i="1" s="1"/>
  <c r="C1305" i="1"/>
  <c r="P1308" i="1"/>
  <c r="M1307" i="1"/>
  <c r="N1307" i="1" s="1"/>
  <c r="Q1308" i="1"/>
  <c r="I1308" i="1"/>
  <c r="J1307" i="1"/>
  <c r="L1308" i="1"/>
  <c r="D1308" i="1"/>
  <c r="E1308" i="1" s="1"/>
  <c r="G1308" i="1" s="1"/>
  <c r="A1309" i="1"/>
  <c r="H1309" i="1" l="1"/>
  <c r="B1304" i="1"/>
  <c r="C1306" i="1"/>
  <c r="K1305" i="1"/>
  <c r="O1305" i="1" s="1"/>
  <c r="Q1309" i="1"/>
  <c r="P1309" i="1"/>
  <c r="M1308" i="1"/>
  <c r="N1308" i="1" s="1"/>
  <c r="D1309" i="1"/>
  <c r="E1309" i="1" s="1"/>
  <c r="G1309" i="1" s="1"/>
  <c r="H1310" i="1" s="1"/>
  <c r="L1309" i="1"/>
  <c r="A1310" i="1"/>
  <c r="I1309" i="1"/>
  <c r="J1308" i="1"/>
  <c r="J1309" i="1" l="1"/>
  <c r="B1305" i="1"/>
  <c r="K1306" i="1"/>
  <c r="O1306" i="1" s="1"/>
  <c r="C1307" i="1"/>
  <c r="I1310" i="1"/>
  <c r="L1310" i="1"/>
  <c r="A1311" i="1"/>
  <c r="D1310" i="1"/>
  <c r="E1310" i="1" s="1"/>
  <c r="G1310" i="1" s="1"/>
  <c r="H1311" i="1" s="1"/>
  <c r="Q1310" i="1"/>
  <c r="M1309" i="1"/>
  <c r="N1309" i="1" s="1"/>
  <c r="P1310" i="1"/>
  <c r="B1306" i="1" l="1"/>
  <c r="C1308" i="1"/>
  <c r="K1307" i="1"/>
  <c r="O1307" i="1" s="1"/>
  <c r="I1311" i="1"/>
  <c r="L1311" i="1"/>
  <c r="D1311" i="1"/>
  <c r="E1311" i="1" s="1"/>
  <c r="G1311" i="1" s="1"/>
  <c r="A1312" i="1"/>
  <c r="J1310" i="1"/>
  <c r="Q1311" i="1"/>
  <c r="M1310" i="1"/>
  <c r="N1310" i="1" s="1"/>
  <c r="P1311" i="1"/>
  <c r="H1312" i="1" l="1"/>
  <c r="B1307" i="1"/>
  <c r="K1308" i="1"/>
  <c r="O1308" i="1" s="1"/>
  <c r="C1309" i="1"/>
  <c r="L1312" i="1"/>
  <c r="D1312" i="1"/>
  <c r="E1312" i="1" s="1"/>
  <c r="G1312" i="1" s="1"/>
  <c r="A1313" i="1"/>
  <c r="I1312" i="1"/>
  <c r="J1311" i="1"/>
  <c r="Q1312" i="1"/>
  <c r="M1311" i="1"/>
  <c r="N1311" i="1" s="1"/>
  <c r="P1312" i="1"/>
  <c r="J1312" i="1" l="1"/>
  <c r="H1313" i="1"/>
  <c r="B1308" i="1"/>
  <c r="K1309" i="1"/>
  <c r="O1309" i="1" s="1"/>
  <c r="C1310" i="1"/>
  <c r="Q1313" i="1"/>
  <c r="P1313" i="1"/>
  <c r="M1312" i="1"/>
  <c r="N1312" i="1" s="1"/>
  <c r="I1313" i="1"/>
  <c r="D1313" i="1"/>
  <c r="E1313" i="1" s="1"/>
  <c r="G1313" i="1" s="1"/>
  <c r="A1314" i="1"/>
  <c r="L1313" i="1"/>
  <c r="H1314" i="1" l="1"/>
  <c r="J1313" i="1"/>
  <c r="B1309" i="1"/>
  <c r="C1311" i="1"/>
  <c r="K1310" i="1"/>
  <c r="O1310" i="1" s="1"/>
  <c r="Q1314" i="1"/>
  <c r="M1313" i="1"/>
  <c r="N1313" i="1" s="1"/>
  <c r="P1314" i="1"/>
  <c r="I1314" i="1"/>
  <c r="L1314" i="1"/>
  <c r="A1315" i="1"/>
  <c r="D1314" i="1"/>
  <c r="E1314" i="1" s="1"/>
  <c r="G1314" i="1" s="1"/>
  <c r="J1314" i="1" l="1"/>
  <c r="H1315" i="1"/>
  <c r="B1310" i="1"/>
  <c r="C1312" i="1"/>
  <c r="K1311" i="1"/>
  <c r="O1311" i="1" s="1"/>
  <c r="L1315" i="1"/>
  <c r="D1315" i="1"/>
  <c r="E1315" i="1" s="1"/>
  <c r="G1315" i="1" s="1"/>
  <c r="A1316" i="1"/>
  <c r="Q1315" i="1"/>
  <c r="P1315" i="1"/>
  <c r="M1314" i="1"/>
  <c r="N1314" i="1" s="1"/>
  <c r="I1315" i="1"/>
  <c r="H1316" i="1" l="1"/>
  <c r="B1311" i="1"/>
  <c r="K1312" i="1"/>
  <c r="O1312" i="1" s="1"/>
  <c r="C1313" i="1"/>
  <c r="Q1316" i="1"/>
  <c r="M1315" i="1"/>
  <c r="N1315" i="1" s="1"/>
  <c r="P1316" i="1"/>
  <c r="I1316" i="1"/>
  <c r="J1315" i="1"/>
  <c r="L1316" i="1"/>
  <c r="D1316" i="1"/>
  <c r="E1316" i="1" s="1"/>
  <c r="G1316" i="1" s="1"/>
  <c r="A1317" i="1"/>
  <c r="H1317" i="1" l="1"/>
  <c r="B1312" i="1"/>
  <c r="K1313" i="1"/>
  <c r="O1313" i="1" s="1"/>
  <c r="C1314" i="1"/>
  <c r="Q1317" i="1"/>
  <c r="M1316" i="1"/>
  <c r="N1316" i="1" s="1"/>
  <c r="P1317" i="1"/>
  <c r="I1317" i="1"/>
  <c r="J1316" i="1"/>
  <c r="D1317" i="1"/>
  <c r="E1317" i="1" s="1"/>
  <c r="G1317" i="1" s="1"/>
  <c r="L1317" i="1"/>
  <c r="A1318" i="1"/>
  <c r="H1318" i="1" l="1"/>
  <c r="B1313" i="1"/>
  <c r="K1314" i="1"/>
  <c r="O1314" i="1" s="1"/>
  <c r="C1315" i="1"/>
  <c r="L1318" i="1"/>
  <c r="D1318" i="1"/>
  <c r="E1318" i="1" s="1"/>
  <c r="G1318" i="1" s="1"/>
  <c r="A1319" i="1"/>
  <c r="P1318" i="1"/>
  <c r="Q1318" i="1"/>
  <c r="M1317" i="1"/>
  <c r="N1317" i="1" s="1"/>
  <c r="I1318" i="1"/>
  <c r="J1317" i="1"/>
  <c r="J1318" i="1" l="1"/>
  <c r="H1319" i="1"/>
  <c r="B1314" i="1"/>
  <c r="C1316" i="1"/>
  <c r="K1315" i="1"/>
  <c r="O1315" i="1" s="1"/>
  <c r="Q1319" i="1"/>
  <c r="P1319" i="1"/>
  <c r="M1318" i="1"/>
  <c r="N1318" i="1" s="1"/>
  <c r="I1319" i="1"/>
  <c r="D1319" i="1"/>
  <c r="E1319" i="1" s="1"/>
  <c r="G1319" i="1" s="1"/>
  <c r="A1320" i="1"/>
  <c r="L1319" i="1"/>
  <c r="H1320" i="1" l="1"/>
  <c r="B1315" i="1"/>
  <c r="C1317" i="1"/>
  <c r="K1316" i="1"/>
  <c r="O1316" i="1" s="1"/>
  <c r="I1320" i="1"/>
  <c r="J1319" i="1"/>
  <c r="P1320" i="1"/>
  <c r="M1319" i="1"/>
  <c r="N1319" i="1" s="1"/>
  <c r="Q1320" i="1"/>
  <c r="D1320" i="1"/>
  <c r="E1320" i="1" s="1"/>
  <c r="G1320" i="1" s="1"/>
  <c r="L1320" i="1"/>
  <c r="A1321" i="1"/>
  <c r="H1321" i="1" l="1"/>
  <c r="B1316" i="1"/>
  <c r="K1317" i="1"/>
  <c r="O1317" i="1" s="1"/>
  <c r="C1318" i="1"/>
  <c r="I1321" i="1"/>
  <c r="J1320" i="1"/>
  <c r="A1322" i="1"/>
  <c r="D1321" i="1"/>
  <c r="E1321" i="1" s="1"/>
  <c r="G1321" i="1" s="1"/>
  <c r="L1321" i="1"/>
  <c r="Q1321" i="1"/>
  <c r="P1321" i="1"/>
  <c r="M1320" i="1"/>
  <c r="N1320" i="1" s="1"/>
  <c r="J1321" i="1" l="1"/>
  <c r="H1322" i="1"/>
  <c r="B1317" i="1"/>
  <c r="K1318" i="1"/>
  <c r="O1318" i="1" s="1"/>
  <c r="C1319" i="1"/>
  <c r="I1322" i="1"/>
  <c r="D1322" i="1"/>
  <c r="E1322" i="1" s="1"/>
  <c r="G1322" i="1" s="1"/>
  <c r="H1323" i="1" s="1"/>
  <c r="A1323" i="1"/>
  <c r="L1322" i="1"/>
  <c r="Q1322" i="1"/>
  <c r="M1321" i="1"/>
  <c r="N1321" i="1" s="1"/>
  <c r="P1322" i="1"/>
  <c r="B1318" i="1" l="1"/>
  <c r="C1320" i="1"/>
  <c r="K1319" i="1"/>
  <c r="O1319" i="1" s="1"/>
  <c r="I1323" i="1"/>
  <c r="J1323" i="1" s="1"/>
  <c r="J1322" i="1"/>
  <c r="M1322" i="1"/>
  <c r="N1322" i="1" s="1"/>
  <c r="Q1323" i="1"/>
  <c r="P1323" i="1"/>
  <c r="A1324" i="1"/>
  <c r="D1323" i="1"/>
  <c r="E1323" i="1" s="1"/>
  <c r="G1323" i="1" s="1"/>
  <c r="L1323" i="1"/>
  <c r="H1324" i="1" l="1"/>
  <c r="B1319" i="1"/>
  <c r="C1321" i="1"/>
  <c r="K1320" i="1"/>
  <c r="O1320" i="1" s="1"/>
  <c r="L1324" i="1"/>
  <c r="A1325" i="1"/>
  <c r="D1324" i="1"/>
  <c r="E1324" i="1" s="1"/>
  <c r="G1324" i="1" s="1"/>
  <c r="I1324" i="1"/>
  <c r="Q1324" i="1"/>
  <c r="P1324" i="1"/>
  <c r="M1323" i="1"/>
  <c r="N1323" i="1" s="1"/>
  <c r="H1325" i="1" l="1"/>
  <c r="B1320" i="1"/>
  <c r="K1321" i="1"/>
  <c r="O1321" i="1" s="1"/>
  <c r="C1322" i="1"/>
  <c r="I1325" i="1"/>
  <c r="J1324" i="1"/>
  <c r="A1326" i="1"/>
  <c r="L1325" i="1"/>
  <c r="D1325" i="1"/>
  <c r="E1325" i="1" s="1"/>
  <c r="G1325" i="1" s="1"/>
  <c r="M1324" i="1"/>
  <c r="N1324" i="1" s="1"/>
  <c r="Q1325" i="1"/>
  <c r="P1325" i="1"/>
  <c r="J1325" i="1" l="1"/>
  <c r="H1326" i="1"/>
  <c r="B1321" i="1"/>
  <c r="C1323" i="1"/>
  <c r="K1322" i="1"/>
  <c r="O1322" i="1" s="1"/>
  <c r="M1325" i="1"/>
  <c r="N1325" i="1" s="1"/>
  <c r="P1326" i="1"/>
  <c r="Q1326" i="1"/>
  <c r="A1327" i="1"/>
  <c r="L1326" i="1"/>
  <c r="D1326" i="1"/>
  <c r="E1326" i="1" s="1"/>
  <c r="G1326" i="1" s="1"/>
  <c r="I1326" i="1"/>
  <c r="H1327" i="1" l="1"/>
  <c r="B1322" i="1"/>
  <c r="K1323" i="1"/>
  <c r="O1323" i="1" s="1"/>
  <c r="C1324" i="1"/>
  <c r="I1327" i="1"/>
  <c r="M1326" i="1"/>
  <c r="N1326" i="1" s="1"/>
  <c r="Q1327" i="1"/>
  <c r="P1327" i="1"/>
  <c r="J1326" i="1"/>
  <c r="D1327" i="1"/>
  <c r="E1327" i="1" s="1"/>
  <c r="G1327" i="1" s="1"/>
  <c r="H1328" i="1" s="1"/>
  <c r="L1327" i="1"/>
  <c r="A1328" i="1"/>
  <c r="J1327" i="1" l="1"/>
  <c r="B1323" i="1"/>
  <c r="K1324" i="1"/>
  <c r="O1324" i="1" s="1"/>
  <c r="C1325" i="1"/>
  <c r="L1328" i="1"/>
  <c r="D1328" i="1"/>
  <c r="E1328" i="1" s="1"/>
  <c r="G1328" i="1" s="1"/>
  <c r="A1329" i="1"/>
  <c r="Q1328" i="1"/>
  <c r="P1328" i="1"/>
  <c r="M1327" i="1"/>
  <c r="N1327" i="1" s="1"/>
  <c r="I1328" i="1"/>
  <c r="H1329" i="1" l="1"/>
  <c r="B1324" i="1"/>
  <c r="K1325" i="1"/>
  <c r="O1325" i="1" s="1"/>
  <c r="C1326" i="1"/>
  <c r="I1329" i="1"/>
  <c r="Q1329" i="1"/>
  <c r="P1329" i="1"/>
  <c r="M1328" i="1"/>
  <c r="N1328" i="1" s="1"/>
  <c r="J1328" i="1"/>
  <c r="A1330" i="1"/>
  <c r="L1329" i="1"/>
  <c r="D1329" i="1"/>
  <c r="E1329" i="1" s="1"/>
  <c r="G1329" i="1" s="1"/>
  <c r="J1329" i="1" l="1"/>
  <c r="H1330" i="1"/>
  <c r="B1325" i="1"/>
  <c r="K1326" i="1"/>
  <c r="O1326" i="1" s="1"/>
  <c r="C1327" i="1"/>
  <c r="I1330" i="1"/>
  <c r="P1330" i="1"/>
  <c r="Q1330" i="1"/>
  <c r="M1329" i="1"/>
  <c r="N1329" i="1" s="1"/>
  <c r="A1331" i="1"/>
  <c r="L1330" i="1"/>
  <c r="D1330" i="1"/>
  <c r="E1330" i="1" s="1"/>
  <c r="G1330" i="1" s="1"/>
  <c r="J1330" i="1" l="1"/>
  <c r="H1331" i="1"/>
  <c r="B1326" i="1"/>
  <c r="I1331" i="1"/>
  <c r="K1327" i="1"/>
  <c r="O1327" i="1" s="1"/>
  <c r="C1328" i="1"/>
  <c r="M1330" i="1"/>
  <c r="N1330" i="1" s="1"/>
  <c r="P1331" i="1"/>
  <c r="Q1331" i="1"/>
  <c r="D1331" i="1"/>
  <c r="E1331" i="1" s="1"/>
  <c r="G1331" i="1" s="1"/>
  <c r="L1331" i="1"/>
  <c r="A1332" i="1"/>
  <c r="I1332" i="1" l="1"/>
  <c r="J1331" i="1"/>
  <c r="H1332" i="1"/>
  <c r="J1332" i="1" s="1"/>
  <c r="B1327" i="1"/>
  <c r="K1328" i="1"/>
  <c r="O1328" i="1" s="1"/>
  <c r="C1329" i="1"/>
  <c r="D1332" i="1"/>
  <c r="E1332" i="1" s="1"/>
  <c r="G1332" i="1" s="1"/>
  <c r="L1332" i="1"/>
  <c r="A1333" i="1"/>
  <c r="P1332" i="1"/>
  <c r="M1331" i="1"/>
  <c r="N1331" i="1" s="1"/>
  <c r="Q1332" i="1"/>
  <c r="H1333" i="1" l="1"/>
  <c r="B1328" i="1"/>
  <c r="K1329" i="1"/>
  <c r="O1329" i="1" s="1"/>
  <c r="C1330" i="1"/>
  <c r="D1333" i="1"/>
  <c r="E1333" i="1" s="1"/>
  <c r="G1333" i="1" s="1"/>
  <c r="L1333" i="1"/>
  <c r="A1334" i="1"/>
  <c r="M1332" i="1"/>
  <c r="N1332" i="1" s="1"/>
  <c r="Q1333" i="1"/>
  <c r="P1333" i="1"/>
  <c r="I1333" i="1"/>
  <c r="H1334" i="1" l="1"/>
  <c r="B1329" i="1"/>
  <c r="K1330" i="1"/>
  <c r="O1330" i="1" s="1"/>
  <c r="C1331" i="1"/>
  <c r="I1334" i="1"/>
  <c r="J1333" i="1"/>
  <c r="L1334" i="1"/>
  <c r="D1334" i="1"/>
  <c r="E1334" i="1" s="1"/>
  <c r="G1334" i="1" s="1"/>
  <c r="A1335" i="1"/>
  <c r="P1334" i="1"/>
  <c r="M1333" i="1"/>
  <c r="N1333" i="1" s="1"/>
  <c r="Q1334" i="1"/>
  <c r="J1334" i="1" l="1"/>
  <c r="H1335" i="1"/>
  <c r="B1330" i="1"/>
  <c r="K1331" i="1"/>
  <c r="O1331" i="1" s="1"/>
  <c r="C1332" i="1"/>
  <c r="I1335" i="1"/>
  <c r="D1335" i="1"/>
  <c r="E1335" i="1" s="1"/>
  <c r="G1335" i="1" s="1"/>
  <c r="H1336" i="1" s="1"/>
  <c r="A1336" i="1"/>
  <c r="L1335" i="1"/>
  <c r="P1335" i="1"/>
  <c r="Q1335" i="1"/>
  <c r="M1334" i="1"/>
  <c r="N1334" i="1" s="1"/>
  <c r="J1335" i="1" l="1"/>
  <c r="B1331" i="1"/>
  <c r="K1332" i="1"/>
  <c r="O1332" i="1" s="1"/>
  <c r="C1333" i="1"/>
  <c r="P1336" i="1"/>
  <c r="M1335" i="1"/>
  <c r="N1335" i="1" s="1"/>
  <c r="Q1336" i="1"/>
  <c r="I1336" i="1"/>
  <c r="A1337" i="1"/>
  <c r="L1336" i="1"/>
  <c r="D1336" i="1"/>
  <c r="E1336" i="1" s="1"/>
  <c r="G1336" i="1" s="1"/>
  <c r="H1337" i="1" l="1"/>
  <c r="B1332" i="1"/>
  <c r="C1334" i="1"/>
  <c r="K1333" i="1"/>
  <c r="O1333" i="1" s="1"/>
  <c r="I1337" i="1"/>
  <c r="J1336" i="1"/>
  <c r="M1336" i="1"/>
  <c r="N1336" i="1" s="1"/>
  <c r="Q1337" i="1"/>
  <c r="P1337" i="1"/>
  <c r="L1337" i="1"/>
  <c r="A1338" i="1"/>
  <c r="D1337" i="1"/>
  <c r="E1337" i="1" s="1"/>
  <c r="G1337" i="1" s="1"/>
  <c r="J1337" i="1" l="1"/>
  <c r="H1338" i="1"/>
  <c r="B1333" i="1"/>
  <c r="K1334" i="1"/>
  <c r="O1334" i="1" s="1"/>
  <c r="C1335" i="1"/>
  <c r="P1338" i="1"/>
  <c r="M1337" i="1"/>
  <c r="N1337" i="1" s="1"/>
  <c r="Q1338" i="1"/>
  <c r="I1338" i="1"/>
  <c r="L1338" i="1"/>
  <c r="D1338" i="1"/>
  <c r="E1338" i="1" s="1"/>
  <c r="G1338" i="1" s="1"/>
  <c r="A1339" i="1"/>
  <c r="J1338" i="1" l="1"/>
  <c r="H1339" i="1"/>
  <c r="B1334" i="1"/>
  <c r="K1335" i="1"/>
  <c r="O1335" i="1" s="1"/>
  <c r="C1336" i="1"/>
  <c r="P1339" i="1"/>
  <c r="Q1339" i="1"/>
  <c r="M1338" i="1"/>
  <c r="N1338" i="1" s="1"/>
  <c r="I1339" i="1"/>
  <c r="L1339" i="1"/>
  <c r="D1339" i="1"/>
  <c r="E1339" i="1" s="1"/>
  <c r="G1339" i="1" s="1"/>
  <c r="A1340" i="1"/>
  <c r="J1339" i="1" l="1"/>
  <c r="H1340" i="1"/>
  <c r="B1335" i="1"/>
  <c r="C1337" i="1"/>
  <c r="K1336" i="1"/>
  <c r="O1336" i="1" s="1"/>
  <c r="Q1340" i="1"/>
  <c r="P1340" i="1"/>
  <c r="M1339" i="1"/>
  <c r="N1339" i="1" s="1"/>
  <c r="L1340" i="1"/>
  <c r="A1341" i="1"/>
  <c r="D1340" i="1"/>
  <c r="E1340" i="1" s="1"/>
  <c r="G1340" i="1" s="1"/>
  <c r="I1340" i="1"/>
  <c r="J1340" i="1" l="1"/>
  <c r="H1341" i="1"/>
  <c r="B1336" i="1"/>
  <c r="K1337" i="1"/>
  <c r="O1337" i="1" s="1"/>
  <c r="C1338" i="1"/>
  <c r="D1341" i="1"/>
  <c r="E1341" i="1" s="1"/>
  <c r="G1341" i="1" s="1"/>
  <c r="A1342" i="1"/>
  <c r="L1341" i="1"/>
  <c r="M1340" i="1"/>
  <c r="N1340" i="1" s="1"/>
  <c r="Q1341" i="1"/>
  <c r="P1341" i="1"/>
  <c r="I1341" i="1"/>
  <c r="J1341" i="1" l="1"/>
  <c r="H1342" i="1"/>
  <c r="B1337" i="1"/>
  <c r="K1338" i="1"/>
  <c r="O1338" i="1" s="1"/>
  <c r="C1339" i="1"/>
  <c r="L1342" i="1"/>
  <c r="D1342" i="1"/>
  <c r="E1342" i="1" s="1"/>
  <c r="G1342" i="1" s="1"/>
  <c r="A1343" i="1"/>
  <c r="Q1342" i="1"/>
  <c r="P1342" i="1"/>
  <c r="M1341" i="1"/>
  <c r="N1341" i="1" s="1"/>
  <c r="I1342" i="1"/>
  <c r="H1343" i="1" l="1"/>
  <c r="B1338" i="1"/>
  <c r="K1339" i="1"/>
  <c r="O1339" i="1" s="1"/>
  <c r="C1340" i="1"/>
  <c r="P1343" i="1"/>
  <c r="Q1343" i="1"/>
  <c r="M1342" i="1"/>
  <c r="N1342" i="1" s="1"/>
  <c r="I1343" i="1"/>
  <c r="L1343" i="1"/>
  <c r="D1343" i="1"/>
  <c r="E1343" i="1" s="1"/>
  <c r="G1343" i="1" s="1"/>
  <c r="H1344" i="1" s="1"/>
  <c r="A1344" i="1"/>
  <c r="J1342" i="1"/>
  <c r="B1339" i="1" l="1"/>
  <c r="K1340" i="1"/>
  <c r="O1340" i="1" s="1"/>
  <c r="C1341" i="1"/>
  <c r="P1344" i="1"/>
  <c r="M1343" i="1"/>
  <c r="N1343" i="1" s="1"/>
  <c r="Q1344" i="1"/>
  <c r="L1344" i="1"/>
  <c r="A1345" i="1"/>
  <c r="D1344" i="1"/>
  <c r="E1344" i="1" s="1"/>
  <c r="G1344" i="1" s="1"/>
  <c r="I1344" i="1"/>
  <c r="J1343" i="1"/>
  <c r="H1345" i="1" l="1"/>
  <c r="B1340" i="1"/>
  <c r="K1341" i="1"/>
  <c r="O1341" i="1" s="1"/>
  <c r="C1342" i="1"/>
  <c r="L1345" i="1"/>
  <c r="A1346" i="1"/>
  <c r="D1345" i="1"/>
  <c r="E1345" i="1" s="1"/>
  <c r="G1345" i="1" s="1"/>
  <c r="M1344" i="1"/>
  <c r="N1344" i="1" s="1"/>
  <c r="Q1345" i="1"/>
  <c r="P1345" i="1"/>
  <c r="I1345" i="1"/>
  <c r="J1344" i="1"/>
  <c r="J1345" i="1" l="1"/>
  <c r="H1346" i="1"/>
  <c r="B1341" i="1"/>
  <c r="K1342" i="1"/>
  <c r="O1342" i="1" s="1"/>
  <c r="C1343" i="1"/>
  <c r="P1346" i="1"/>
  <c r="M1345" i="1"/>
  <c r="N1345" i="1" s="1"/>
  <c r="Q1346" i="1"/>
  <c r="I1346" i="1"/>
  <c r="D1346" i="1"/>
  <c r="E1346" i="1" s="1"/>
  <c r="G1346" i="1" s="1"/>
  <c r="A1347" i="1"/>
  <c r="L1346" i="1"/>
  <c r="J1346" i="1" l="1"/>
  <c r="H1347" i="1"/>
  <c r="B1342" i="1"/>
  <c r="C1344" i="1"/>
  <c r="K1343" i="1"/>
  <c r="O1343" i="1" s="1"/>
  <c r="L1347" i="1"/>
  <c r="A1348" i="1"/>
  <c r="D1347" i="1"/>
  <c r="E1347" i="1" s="1"/>
  <c r="G1347" i="1" s="1"/>
  <c r="M1346" i="1"/>
  <c r="N1346" i="1" s="1"/>
  <c r="P1347" i="1"/>
  <c r="Q1347" i="1"/>
  <c r="I1347" i="1"/>
  <c r="H1348" i="1" l="1"/>
  <c r="B1343" i="1"/>
  <c r="C1345" i="1"/>
  <c r="K1344" i="1"/>
  <c r="O1344" i="1" s="1"/>
  <c r="Q1348" i="1"/>
  <c r="P1348" i="1"/>
  <c r="M1347" i="1"/>
  <c r="N1347" i="1" s="1"/>
  <c r="I1348" i="1"/>
  <c r="J1347" i="1"/>
  <c r="A1349" i="1"/>
  <c r="L1348" i="1"/>
  <c r="D1348" i="1"/>
  <c r="E1348" i="1" s="1"/>
  <c r="G1348" i="1" s="1"/>
  <c r="H1349" i="1" s="1"/>
  <c r="B1344" i="1" l="1"/>
  <c r="K1345" i="1"/>
  <c r="O1345" i="1" s="1"/>
  <c r="C1346" i="1"/>
  <c r="L1349" i="1"/>
  <c r="A1350" i="1"/>
  <c r="D1349" i="1"/>
  <c r="E1349" i="1" s="1"/>
  <c r="G1349" i="1" s="1"/>
  <c r="I1349" i="1"/>
  <c r="J1349" i="1" s="1"/>
  <c r="J1348" i="1"/>
  <c r="Q1349" i="1"/>
  <c r="P1349" i="1"/>
  <c r="M1348" i="1"/>
  <c r="N1348" i="1" s="1"/>
  <c r="H1350" i="1" l="1"/>
  <c r="B1345" i="1"/>
  <c r="K1346" i="1"/>
  <c r="O1346" i="1" s="1"/>
  <c r="C1347" i="1"/>
  <c r="I1350" i="1"/>
  <c r="L1350" i="1"/>
  <c r="A1351" i="1"/>
  <c r="D1350" i="1"/>
  <c r="E1350" i="1" s="1"/>
  <c r="G1350" i="1" s="1"/>
  <c r="P1350" i="1"/>
  <c r="M1349" i="1"/>
  <c r="N1349" i="1" s="1"/>
  <c r="Q1350" i="1"/>
  <c r="J1350" i="1" l="1"/>
  <c r="H1351" i="1"/>
  <c r="B1346" i="1"/>
  <c r="K1347" i="1"/>
  <c r="O1347" i="1" s="1"/>
  <c r="C1348" i="1"/>
  <c r="M1350" i="1"/>
  <c r="N1350" i="1" s="1"/>
  <c r="Q1351" i="1"/>
  <c r="P1351" i="1"/>
  <c r="I1351" i="1"/>
  <c r="A1352" i="1"/>
  <c r="L1351" i="1"/>
  <c r="D1351" i="1"/>
  <c r="E1351" i="1" s="1"/>
  <c r="G1351" i="1" s="1"/>
  <c r="H1352" i="1" l="1"/>
  <c r="B1347" i="1"/>
  <c r="C1349" i="1"/>
  <c r="K1348" i="1"/>
  <c r="O1348" i="1" s="1"/>
  <c r="M1351" i="1"/>
  <c r="N1351" i="1" s="1"/>
  <c r="P1352" i="1"/>
  <c r="Q1352" i="1"/>
  <c r="I1352" i="1"/>
  <c r="A1353" i="1"/>
  <c r="L1352" i="1"/>
  <c r="D1352" i="1"/>
  <c r="E1352" i="1" s="1"/>
  <c r="G1352" i="1" s="1"/>
  <c r="J1351" i="1"/>
  <c r="H1353" i="1" l="1"/>
  <c r="B1348" i="1"/>
  <c r="K1349" i="1"/>
  <c r="O1349" i="1" s="1"/>
  <c r="C1350" i="1"/>
  <c r="P1353" i="1"/>
  <c r="M1352" i="1"/>
  <c r="N1352" i="1" s="1"/>
  <c r="Q1353" i="1"/>
  <c r="I1353" i="1"/>
  <c r="J1352" i="1"/>
  <c r="L1353" i="1"/>
  <c r="A1354" i="1"/>
  <c r="D1353" i="1"/>
  <c r="E1353" i="1" s="1"/>
  <c r="G1353" i="1" s="1"/>
  <c r="J1353" i="1" l="1"/>
  <c r="H1354" i="1"/>
  <c r="B1349" i="1"/>
  <c r="K1350" i="1"/>
  <c r="O1350" i="1" s="1"/>
  <c r="C1351" i="1"/>
  <c r="A1355" i="1"/>
  <c r="L1354" i="1"/>
  <c r="D1354" i="1"/>
  <c r="E1354" i="1" s="1"/>
  <c r="G1354" i="1" s="1"/>
  <c r="P1354" i="1"/>
  <c r="M1353" i="1"/>
  <c r="N1353" i="1" s="1"/>
  <c r="Q1354" i="1"/>
  <c r="I1354" i="1"/>
  <c r="H1355" i="1" l="1"/>
  <c r="J1354" i="1"/>
  <c r="B1350" i="1"/>
  <c r="K1351" i="1"/>
  <c r="O1351" i="1" s="1"/>
  <c r="C1352" i="1"/>
  <c r="P1355" i="1"/>
  <c r="Q1355" i="1"/>
  <c r="M1354" i="1"/>
  <c r="N1354" i="1" s="1"/>
  <c r="I1355" i="1"/>
  <c r="A1356" i="1"/>
  <c r="L1355" i="1"/>
  <c r="D1355" i="1"/>
  <c r="E1355" i="1" s="1"/>
  <c r="G1355" i="1" s="1"/>
  <c r="J1355" i="1" l="1"/>
  <c r="H1356" i="1"/>
  <c r="B1351" i="1"/>
  <c r="C1353" i="1"/>
  <c r="K1352" i="1"/>
  <c r="O1352" i="1" s="1"/>
  <c r="Q1356" i="1"/>
  <c r="M1355" i="1"/>
  <c r="N1355" i="1" s="1"/>
  <c r="P1356" i="1"/>
  <c r="L1356" i="1"/>
  <c r="A1357" i="1"/>
  <c r="D1356" i="1"/>
  <c r="E1356" i="1" s="1"/>
  <c r="G1356" i="1" s="1"/>
  <c r="I1356" i="1"/>
  <c r="H1357" i="1" l="1"/>
  <c r="B1352" i="1"/>
  <c r="K1353" i="1"/>
  <c r="O1353" i="1" s="1"/>
  <c r="C1354" i="1"/>
  <c r="M1356" i="1"/>
  <c r="N1356" i="1" s="1"/>
  <c r="Q1357" i="1"/>
  <c r="P1357" i="1"/>
  <c r="I1357" i="1"/>
  <c r="J1356" i="1"/>
  <c r="L1357" i="1"/>
  <c r="A1358" i="1"/>
  <c r="D1357" i="1"/>
  <c r="E1357" i="1" s="1"/>
  <c r="G1357" i="1" s="1"/>
  <c r="H1358" i="1" l="1"/>
  <c r="B1353" i="1"/>
  <c r="K1354" i="1"/>
  <c r="O1354" i="1" s="1"/>
  <c r="C1355" i="1"/>
  <c r="M1357" i="1"/>
  <c r="N1357" i="1" s="1"/>
  <c r="Q1358" i="1"/>
  <c r="P1358" i="1"/>
  <c r="I1358" i="1"/>
  <c r="J1357" i="1"/>
  <c r="D1358" i="1"/>
  <c r="E1358" i="1" s="1"/>
  <c r="G1358" i="1" s="1"/>
  <c r="A1359" i="1"/>
  <c r="L1358" i="1"/>
  <c r="J1358" i="1" l="1"/>
  <c r="H1359" i="1"/>
  <c r="B1354" i="1"/>
  <c r="K1355" i="1"/>
  <c r="O1355" i="1" s="1"/>
  <c r="C1356" i="1"/>
  <c r="A1360" i="1"/>
  <c r="L1359" i="1"/>
  <c r="D1359" i="1"/>
  <c r="E1359" i="1" s="1"/>
  <c r="G1359" i="1" s="1"/>
  <c r="M1358" i="1"/>
  <c r="N1358" i="1" s="1"/>
  <c r="Q1359" i="1"/>
  <c r="P1359" i="1"/>
  <c r="I1359" i="1"/>
  <c r="J1359" i="1" l="1"/>
  <c r="H1360" i="1"/>
  <c r="B1355" i="1"/>
  <c r="C1357" i="1"/>
  <c r="K1356" i="1"/>
  <c r="O1356" i="1" s="1"/>
  <c r="P1360" i="1"/>
  <c r="M1359" i="1"/>
  <c r="N1359" i="1" s="1"/>
  <c r="Q1360" i="1"/>
  <c r="L1360" i="1"/>
  <c r="D1360" i="1"/>
  <c r="E1360" i="1" s="1"/>
  <c r="G1360" i="1" s="1"/>
  <c r="A1361" i="1"/>
  <c r="I1360" i="1"/>
  <c r="H1361" i="1" l="1"/>
  <c r="B1356" i="1"/>
  <c r="C1358" i="1"/>
  <c r="K1357" i="1"/>
  <c r="O1357" i="1" s="1"/>
  <c r="Q1361" i="1"/>
  <c r="M1360" i="1"/>
  <c r="N1360" i="1" s="1"/>
  <c r="P1361" i="1"/>
  <c r="I1361" i="1"/>
  <c r="J1360" i="1"/>
  <c r="A1362" i="1"/>
  <c r="D1361" i="1"/>
  <c r="E1361" i="1" s="1"/>
  <c r="G1361" i="1" s="1"/>
  <c r="L1361" i="1"/>
  <c r="J1361" i="1" l="1"/>
  <c r="H1362" i="1"/>
  <c r="B1357" i="1"/>
  <c r="K1358" i="1"/>
  <c r="O1358" i="1" s="1"/>
  <c r="C1359" i="1"/>
  <c r="M1361" i="1"/>
  <c r="N1361" i="1" s="1"/>
  <c r="Q1362" i="1"/>
  <c r="P1362" i="1"/>
  <c r="A1363" i="1"/>
  <c r="D1362" i="1"/>
  <c r="E1362" i="1" s="1"/>
  <c r="G1362" i="1" s="1"/>
  <c r="L1362" i="1"/>
  <c r="I1362" i="1"/>
  <c r="J1362" i="1" l="1"/>
  <c r="H1363" i="1"/>
  <c r="B1358" i="1"/>
  <c r="K1359" i="1"/>
  <c r="O1359" i="1" s="1"/>
  <c r="C1360" i="1"/>
  <c r="M1362" i="1"/>
  <c r="N1362" i="1" s="1"/>
  <c r="Q1363" i="1"/>
  <c r="P1363" i="1"/>
  <c r="I1363" i="1"/>
  <c r="A1364" i="1"/>
  <c r="L1363" i="1"/>
  <c r="D1363" i="1"/>
  <c r="E1363" i="1" s="1"/>
  <c r="G1363" i="1" s="1"/>
  <c r="H1364" i="1" l="1"/>
  <c r="B1359" i="1"/>
  <c r="C1361" i="1"/>
  <c r="K1360" i="1"/>
  <c r="O1360" i="1" s="1"/>
  <c r="A1365" i="1"/>
  <c r="L1364" i="1"/>
  <c r="D1364" i="1"/>
  <c r="E1364" i="1" s="1"/>
  <c r="G1364" i="1" s="1"/>
  <c r="I1364" i="1"/>
  <c r="J1363" i="1"/>
  <c r="Q1364" i="1"/>
  <c r="P1364" i="1"/>
  <c r="M1363" i="1"/>
  <c r="N1363" i="1" s="1"/>
  <c r="H1365" i="1" l="1"/>
  <c r="B1360" i="1"/>
  <c r="K1361" i="1"/>
  <c r="O1361" i="1" s="1"/>
  <c r="C1362" i="1"/>
  <c r="I1365" i="1"/>
  <c r="J1364" i="1"/>
  <c r="L1365" i="1"/>
  <c r="D1365" i="1"/>
  <c r="E1365" i="1" s="1"/>
  <c r="G1365" i="1" s="1"/>
  <c r="A1366" i="1"/>
  <c r="M1364" i="1"/>
  <c r="N1364" i="1" s="1"/>
  <c r="P1365" i="1"/>
  <c r="Q1365" i="1"/>
  <c r="J1365" i="1" l="1"/>
  <c r="H1366" i="1"/>
  <c r="B1361" i="1"/>
  <c r="K1362" i="1"/>
  <c r="O1362" i="1" s="1"/>
  <c r="C1363" i="1"/>
  <c r="P1366" i="1"/>
  <c r="M1365" i="1"/>
  <c r="N1365" i="1" s="1"/>
  <c r="Q1366" i="1"/>
  <c r="I1366" i="1"/>
  <c r="L1366" i="1"/>
  <c r="D1366" i="1"/>
  <c r="E1366" i="1" s="1"/>
  <c r="G1366" i="1" s="1"/>
  <c r="A1367" i="1"/>
  <c r="J1366" i="1" l="1"/>
  <c r="H1367" i="1"/>
  <c r="B1362" i="1"/>
  <c r="C1364" i="1"/>
  <c r="K1363" i="1"/>
  <c r="O1363" i="1" s="1"/>
  <c r="P1367" i="1"/>
  <c r="M1366" i="1"/>
  <c r="N1366" i="1" s="1"/>
  <c r="Q1367" i="1"/>
  <c r="I1367" i="1"/>
  <c r="A1368" i="1"/>
  <c r="L1367" i="1"/>
  <c r="D1367" i="1"/>
  <c r="E1367" i="1" s="1"/>
  <c r="G1367" i="1" s="1"/>
  <c r="H1368" i="1" l="1"/>
  <c r="B1363" i="1"/>
  <c r="K1364" i="1"/>
  <c r="O1364" i="1" s="1"/>
  <c r="C1365" i="1"/>
  <c r="Q1368" i="1"/>
  <c r="M1367" i="1"/>
  <c r="N1367" i="1" s="1"/>
  <c r="P1368" i="1"/>
  <c r="I1368" i="1"/>
  <c r="J1367" i="1"/>
  <c r="A1369" i="1"/>
  <c r="L1368" i="1"/>
  <c r="D1368" i="1"/>
  <c r="E1368" i="1" s="1"/>
  <c r="G1368" i="1" s="1"/>
  <c r="H1369" i="1" l="1"/>
  <c r="J1368" i="1"/>
  <c r="B1364" i="1"/>
  <c r="K1365" i="1"/>
  <c r="O1365" i="1" s="1"/>
  <c r="C1366" i="1"/>
  <c r="P1369" i="1"/>
  <c r="Q1369" i="1"/>
  <c r="M1368" i="1"/>
  <c r="N1368" i="1" s="1"/>
  <c r="D1369" i="1"/>
  <c r="E1369" i="1" s="1"/>
  <c r="G1369" i="1" s="1"/>
  <c r="L1369" i="1"/>
  <c r="A1370" i="1"/>
  <c r="I1369" i="1"/>
  <c r="J1369" i="1" l="1"/>
  <c r="H1370" i="1"/>
  <c r="B1365" i="1"/>
  <c r="K1366" i="1"/>
  <c r="O1366" i="1" s="1"/>
  <c r="C1367" i="1"/>
  <c r="I1370" i="1"/>
  <c r="L1370" i="1"/>
  <c r="D1370" i="1"/>
  <c r="E1370" i="1" s="1"/>
  <c r="G1370" i="1" s="1"/>
  <c r="A1371" i="1"/>
  <c r="M1369" i="1"/>
  <c r="N1369" i="1" s="1"/>
  <c r="P1370" i="1"/>
  <c r="Q1370" i="1"/>
  <c r="J1370" i="1" l="1"/>
  <c r="H1371" i="1"/>
  <c r="B1366" i="1"/>
  <c r="C1368" i="1"/>
  <c r="K1367" i="1"/>
  <c r="O1367" i="1" s="1"/>
  <c r="P1371" i="1"/>
  <c r="Q1371" i="1"/>
  <c r="M1370" i="1"/>
  <c r="N1370" i="1" s="1"/>
  <c r="D1371" i="1"/>
  <c r="E1371" i="1" s="1"/>
  <c r="G1371" i="1" s="1"/>
  <c r="A1372" i="1"/>
  <c r="L1371" i="1"/>
  <c r="I1371" i="1"/>
  <c r="H1372" i="1" l="1"/>
  <c r="B1367" i="1"/>
  <c r="K1368" i="1"/>
  <c r="O1368" i="1" s="1"/>
  <c r="C1369" i="1"/>
  <c r="I1372" i="1"/>
  <c r="J1371" i="1"/>
  <c r="M1371" i="1"/>
  <c r="N1371" i="1" s="1"/>
  <c r="Q1372" i="1"/>
  <c r="P1372" i="1"/>
  <c r="A1373" i="1"/>
  <c r="D1372" i="1"/>
  <c r="E1372" i="1" s="1"/>
  <c r="G1372" i="1" s="1"/>
  <c r="L1372" i="1"/>
  <c r="H1373" i="1" l="1"/>
  <c r="J1372" i="1"/>
  <c r="B1368" i="1"/>
  <c r="K1369" i="1"/>
  <c r="O1369" i="1" s="1"/>
  <c r="C1370" i="1"/>
  <c r="L1373" i="1"/>
  <c r="D1373" i="1"/>
  <c r="E1373" i="1" s="1"/>
  <c r="G1373" i="1" s="1"/>
  <c r="A1374" i="1"/>
  <c r="I1373" i="1"/>
  <c r="M1372" i="1"/>
  <c r="N1372" i="1" s="1"/>
  <c r="Q1373" i="1"/>
  <c r="P1373" i="1"/>
  <c r="J1373" i="1" l="1"/>
  <c r="H1374" i="1"/>
  <c r="B1369" i="1"/>
  <c r="K1370" i="1"/>
  <c r="O1370" i="1" s="1"/>
  <c r="C1371" i="1"/>
  <c r="M1373" i="1"/>
  <c r="N1373" i="1" s="1"/>
  <c r="P1374" i="1"/>
  <c r="Q1374" i="1"/>
  <c r="I1374" i="1"/>
  <c r="D1374" i="1"/>
  <c r="E1374" i="1" s="1"/>
  <c r="G1374" i="1" s="1"/>
  <c r="L1374" i="1"/>
  <c r="A1375" i="1"/>
  <c r="H1375" i="1" l="1"/>
  <c r="B1370" i="1"/>
  <c r="K1371" i="1"/>
  <c r="O1371" i="1" s="1"/>
  <c r="C1372" i="1"/>
  <c r="D1375" i="1"/>
  <c r="E1375" i="1" s="1"/>
  <c r="G1375" i="1" s="1"/>
  <c r="A1376" i="1"/>
  <c r="L1375" i="1"/>
  <c r="I1375" i="1"/>
  <c r="J1374" i="1"/>
  <c r="M1374" i="1"/>
  <c r="N1374" i="1" s="1"/>
  <c r="P1375" i="1"/>
  <c r="Q1375" i="1"/>
  <c r="H1376" i="1" l="1"/>
  <c r="B1371" i="1"/>
  <c r="K1372" i="1"/>
  <c r="O1372" i="1" s="1"/>
  <c r="C1373" i="1"/>
  <c r="I1376" i="1"/>
  <c r="M1375" i="1"/>
  <c r="N1375" i="1" s="1"/>
  <c r="Q1376" i="1"/>
  <c r="P1376" i="1"/>
  <c r="J1375" i="1"/>
  <c r="L1376" i="1"/>
  <c r="A1377" i="1"/>
  <c r="D1376" i="1"/>
  <c r="E1376" i="1" s="1"/>
  <c r="G1376" i="1" s="1"/>
  <c r="H1377" i="1" l="1"/>
  <c r="J1376" i="1"/>
  <c r="B1372" i="1"/>
  <c r="K1373" i="1"/>
  <c r="O1373" i="1" s="1"/>
  <c r="C1374" i="1"/>
  <c r="P1377" i="1"/>
  <c r="M1376" i="1"/>
  <c r="N1376" i="1" s="1"/>
  <c r="Q1377" i="1"/>
  <c r="I1377" i="1"/>
  <c r="L1377" i="1"/>
  <c r="A1378" i="1"/>
  <c r="D1377" i="1"/>
  <c r="E1377" i="1" s="1"/>
  <c r="G1377" i="1" s="1"/>
  <c r="J1377" i="1" l="1"/>
  <c r="H1378" i="1"/>
  <c r="B1373" i="1"/>
  <c r="C1375" i="1"/>
  <c r="K1374" i="1"/>
  <c r="O1374" i="1" s="1"/>
  <c r="L1378" i="1"/>
  <c r="A1379" i="1"/>
  <c r="D1378" i="1"/>
  <c r="E1378" i="1" s="1"/>
  <c r="G1378" i="1" s="1"/>
  <c r="M1377" i="1"/>
  <c r="N1377" i="1" s="1"/>
  <c r="P1378" i="1"/>
  <c r="Q1378" i="1"/>
  <c r="I1378" i="1"/>
  <c r="H1379" i="1" l="1"/>
  <c r="B1374" i="1"/>
  <c r="C1376" i="1"/>
  <c r="K1375" i="1"/>
  <c r="O1375" i="1" s="1"/>
  <c r="I1379" i="1"/>
  <c r="J1378" i="1"/>
  <c r="D1379" i="1"/>
  <c r="E1379" i="1" s="1"/>
  <c r="G1379" i="1" s="1"/>
  <c r="A1380" i="1"/>
  <c r="L1379" i="1"/>
  <c r="Q1379" i="1"/>
  <c r="M1378" i="1"/>
  <c r="N1378" i="1" s="1"/>
  <c r="P1379" i="1"/>
  <c r="J1379" i="1" l="1"/>
  <c r="H1380" i="1"/>
  <c r="B1375" i="1"/>
  <c r="I1380" i="1"/>
  <c r="K1376" i="1"/>
  <c r="O1376" i="1" s="1"/>
  <c r="C1377" i="1"/>
  <c r="M1379" i="1"/>
  <c r="N1379" i="1" s="1"/>
  <c r="Q1380" i="1"/>
  <c r="P1380" i="1"/>
  <c r="L1380" i="1"/>
  <c r="A1381" i="1"/>
  <c r="D1380" i="1"/>
  <c r="E1380" i="1" s="1"/>
  <c r="G1380" i="1" s="1"/>
  <c r="H1381" i="1" l="1"/>
  <c r="J1380" i="1"/>
  <c r="B1376" i="1"/>
  <c r="K1377" i="1"/>
  <c r="O1377" i="1" s="1"/>
  <c r="C1378" i="1"/>
  <c r="M1380" i="1"/>
  <c r="N1380" i="1" s="1"/>
  <c r="Q1381" i="1"/>
  <c r="P1381" i="1"/>
  <c r="A1382" i="1"/>
  <c r="D1381" i="1"/>
  <c r="E1381" i="1" s="1"/>
  <c r="G1381" i="1" s="1"/>
  <c r="L1381" i="1"/>
  <c r="I1381" i="1"/>
  <c r="J1381" i="1" l="1"/>
  <c r="H1382" i="1"/>
  <c r="B1377" i="1"/>
  <c r="K1378" i="1"/>
  <c r="O1378" i="1" s="1"/>
  <c r="C1379" i="1"/>
  <c r="I1382" i="1"/>
  <c r="A1383" i="1"/>
  <c r="L1382" i="1"/>
  <c r="D1382" i="1"/>
  <c r="E1382" i="1" s="1"/>
  <c r="G1382" i="1" s="1"/>
  <c r="M1381" i="1"/>
  <c r="N1381" i="1" s="1"/>
  <c r="P1382" i="1"/>
  <c r="Q1382" i="1"/>
  <c r="J1382" i="1" l="1"/>
  <c r="H1383" i="1"/>
  <c r="B1378" i="1"/>
  <c r="K1379" i="1"/>
  <c r="O1379" i="1" s="1"/>
  <c r="C1380" i="1"/>
  <c r="P1383" i="1"/>
  <c r="Q1383" i="1"/>
  <c r="M1382" i="1"/>
  <c r="N1382" i="1" s="1"/>
  <c r="D1383" i="1"/>
  <c r="E1383" i="1" s="1"/>
  <c r="G1383" i="1" s="1"/>
  <c r="A1384" i="1"/>
  <c r="L1383" i="1"/>
  <c r="I1383" i="1"/>
  <c r="H1384" i="1" l="1"/>
  <c r="B1379" i="1"/>
  <c r="K1380" i="1"/>
  <c r="O1380" i="1" s="1"/>
  <c r="C1381" i="1"/>
  <c r="I1384" i="1"/>
  <c r="J1383" i="1"/>
  <c r="M1383" i="1"/>
  <c r="N1383" i="1" s="1"/>
  <c r="Q1384" i="1"/>
  <c r="P1384" i="1"/>
  <c r="D1384" i="1"/>
  <c r="E1384" i="1" s="1"/>
  <c r="G1384" i="1" s="1"/>
  <c r="L1384" i="1"/>
  <c r="A1385" i="1"/>
  <c r="J1384" i="1" l="1"/>
  <c r="H1385" i="1"/>
  <c r="B1380" i="1"/>
  <c r="K1381" i="1"/>
  <c r="O1381" i="1" s="1"/>
  <c r="C1382" i="1"/>
  <c r="L1385" i="1"/>
  <c r="D1385" i="1"/>
  <c r="E1385" i="1" s="1"/>
  <c r="G1385" i="1" s="1"/>
  <c r="A1386" i="1"/>
  <c r="I1385" i="1"/>
  <c r="Q1385" i="1"/>
  <c r="M1384" i="1"/>
  <c r="N1384" i="1" s="1"/>
  <c r="P1385" i="1"/>
  <c r="J1385" i="1" l="1"/>
  <c r="H1386" i="1"/>
  <c r="B1381" i="1"/>
  <c r="K1382" i="1"/>
  <c r="O1382" i="1" s="1"/>
  <c r="C1383" i="1"/>
  <c r="M1385" i="1"/>
  <c r="N1385" i="1" s="1"/>
  <c r="Q1386" i="1"/>
  <c r="P1386" i="1"/>
  <c r="I1386" i="1"/>
  <c r="A1387" i="1"/>
  <c r="L1386" i="1"/>
  <c r="D1386" i="1"/>
  <c r="E1386" i="1" s="1"/>
  <c r="G1386" i="1" s="1"/>
  <c r="H1387" i="1" s="1"/>
  <c r="J1386" i="1" l="1"/>
  <c r="B1382" i="1"/>
  <c r="C1384" i="1"/>
  <c r="K1383" i="1"/>
  <c r="O1383" i="1" s="1"/>
  <c r="P1387" i="1"/>
  <c r="Q1387" i="1"/>
  <c r="M1386" i="1"/>
  <c r="N1386" i="1" s="1"/>
  <c r="A1388" i="1"/>
  <c r="L1387" i="1"/>
  <c r="D1387" i="1"/>
  <c r="E1387" i="1" s="1"/>
  <c r="G1387" i="1" s="1"/>
  <c r="I1387" i="1"/>
  <c r="H1388" i="1" l="1"/>
  <c r="B1383" i="1"/>
  <c r="K1384" i="1"/>
  <c r="O1384" i="1" s="1"/>
  <c r="C1385" i="1"/>
  <c r="I1388" i="1"/>
  <c r="P1388" i="1"/>
  <c r="Q1388" i="1"/>
  <c r="M1387" i="1"/>
  <c r="N1387" i="1" s="1"/>
  <c r="J1387" i="1"/>
  <c r="L1388" i="1"/>
  <c r="D1388" i="1"/>
  <c r="E1388" i="1" s="1"/>
  <c r="G1388" i="1" s="1"/>
  <c r="A1389" i="1"/>
  <c r="J1388" i="1" l="1"/>
  <c r="H1389" i="1"/>
  <c r="B1384" i="1"/>
  <c r="K1385" i="1"/>
  <c r="O1385" i="1" s="1"/>
  <c r="C1386" i="1"/>
  <c r="L1389" i="1"/>
  <c r="A1390" i="1"/>
  <c r="D1389" i="1"/>
  <c r="E1389" i="1" s="1"/>
  <c r="G1389" i="1" s="1"/>
  <c r="I1389" i="1"/>
  <c r="M1388" i="1"/>
  <c r="N1388" i="1" s="1"/>
  <c r="P1389" i="1"/>
  <c r="Q1389" i="1"/>
  <c r="H1390" i="1" l="1"/>
  <c r="J1389" i="1"/>
  <c r="B1385" i="1"/>
  <c r="K1386" i="1"/>
  <c r="O1386" i="1" s="1"/>
  <c r="C1387" i="1"/>
  <c r="P1390" i="1"/>
  <c r="M1389" i="1"/>
  <c r="N1389" i="1" s="1"/>
  <c r="Q1390" i="1"/>
  <c r="I1390" i="1"/>
  <c r="L1390" i="1"/>
  <c r="A1391" i="1"/>
  <c r="D1390" i="1"/>
  <c r="E1390" i="1" s="1"/>
  <c r="G1390" i="1" s="1"/>
  <c r="H1391" i="1" l="1"/>
  <c r="J1390" i="1"/>
  <c r="B1386" i="1"/>
  <c r="K1387" i="1"/>
  <c r="O1387" i="1" s="1"/>
  <c r="C1388" i="1"/>
  <c r="P1391" i="1"/>
  <c r="Q1391" i="1"/>
  <c r="M1390" i="1"/>
  <c r="N1390" i="1" s="1"/>
  <c r="L1391" i="1"/>
  <c r="D1391" i="1"/>
  <c r="E1391" i="1" s="1"/>
  <c r="G1391" i="1" s="1"/>
  <c r="A1392" i="1"/>
  <c r="I1391" i="1"/>
  <c r="J1391" i="1" l="1"/>
  <c r="H1392" i="1"/>
  <c r="B1387" i="1"/>
  <c r="K1388" i="1"/>
  <c r="O1388" i="1" s="1"/>
  <c r="C1389" i="1"/>
  <c r="A1393" i="1"/>
  <c r="L1392" i="1"/>
  <c r="D1392" i="1"/>
  <c r="E1392" i="1" s="1"/>
  <c r="G1392" i="1" s="1"/>
  <c r="P1392" i="1"/>
  <c r="M1391" i="1"/>
  <c r="N1391" i="1" s="1"/>
  <c r="Q1392" i="1"/>
  <c r="I1392" i="1"/>
  <c r="H1393" i="1" l="1"/>
  <c r="B1388" i="1"/>
  <c r="K1389" i="1"/>
  <c r="O1389" i="1" s="1"/>
  <c r="C1390" i="1"/>
  <c r="Q1393" i="1"/>
  <c r="M1392" i="1"/>
  <c r="N1392" i="1" s="1"/>
  <c r="P1393" i="1"/>
  <c r="I1393" i="1"/>
  <c r="L1393" i="1"/>
  <c r="D1393" i="1"/>
  <c r="E1393" i="1" s="1"/>
  <c r="G1393" i="1" s="1"/>
  <c r="A1394" i="1"/>
  <c r="J1392" i="1"/>
  <c r="J1393" i="1" l="1"/>
  <c r="H1394" i="1"/>
  <c r="B1389" i="1"/>
  <c r="K1390" i="1"/>
  <c r="O1390" i="1" s="1"/>
  <c r="C1391" i="1"/>
  <c r="L1394" i="1"/>
  <c r="D1394" i="1"/>
  <c r="E1394" i="1" s="1"/>
  <c r="G1394" i="1" s="1"/>
  <c r="A1395" i="1"/>
  <c r="P1394" i="1"/>
  <c r="M1393" i="1"/>
  <c r="N1393" i="1" s="1"/>
  <c r="Q1394" i="1"/>
  <c r="I1394" i="1"/>
  <c r="H1395" i="1" l="1"/>
  <c r="B1390" i="1"/>
  <c r="K1391" i="1"/>
  <c r="O1391" i="1" s="1"/>
  <c r="C1392" i="1"/>
  <c r="Q1395" i="1"/>
  <c r="P1395" i="1"/>
  <c r="M1394" i="1"/>
  <c r="N1394" i="1" s="1"/>
  <c r="I1395" i="1"/>
  <c r="J1394" i="1"/>
  <c r="A1396" i="1"/>
  <c r="L1395" i="1"/>
  <c r="D1395" i="1"/>
  <c r="E1395" i="1" s="1"/>
  <c r="G1395" i="1" s="1"/>
  <c r="J1395" i="1" l="1"/>
  <c r="H1396" i="1"/>
  <c r="B1391" i="1"/>
  <c r="K1392" i="1"/>
  <c r="O1392" i="1" s="1"/>
  <c r="C1393" i="1"/>
  <c r="L1396" i="1"/>
  <c r="D1396" i="1"/>
  <c r="E1396" i="1" s="1"/>
  <c r="G1396" i="1" s="1"/>
  <c r="A1397" i="1"/>
  <c r="I1396" i="1"/>
  <c r="P1396" i="1"/>
  <c r="M1395" i="1"/>
  <c r="N1395" i="1" s="1"/>
  <c r="Q1396" i="1"/>
  <c r="H1397" i="1" l="1"/>
  <c r="B1392" i="1"/>
  <c r="K1393" i="1"/>
  <c r="O1393" i="1" s="1"/>
  <c r="C1394" i="1"/>
  <c r="Q1397" i="1"/>
  <c r="M1396" i="1"/>
  <c r="N1396" i="1" s="1"/>
  <c r="P1397" i="1"/>
  <c r="I1397" i="1"/>
  <c r="A1398" i="1"/>
  <c r="L1397" i="1"/>
  <c r="D1397" i="1"/>
  <c r="E1397" i="1" s="1"/>
  <c r="G1397" i="1" s="1"/>
  <c r="J1396" i="1"/>
  <c r="H1398" i="1" l="1"/>
  <c r="B1393" i="1"/>
  <c r="K1394" i="1"/>
  <c r="O1394" i="1" s="1"/>
  <c r="C1395" i="1"/>
  <c r="D1398" i="1"/>
  <c r="E1398" i="1" s="1"/>
  <c r="G1398" i="1" s="1"/>
  <c r="A1399" i="1"/>
  <c r="L1398" i="1"/>
  <c r="I1398" i="1"/>
  <c r="J1397" i="1"/>
  <c r="Q1398" i="1"/>
  <c r="M1397" i="1"/>
  <c r="N1397" i="1" s="1"/>
  <c r="P1398" i="1"/>
  <c r="J1398" i="1" l="1"/>
  <c r="H1399" i="1"/>
  <c r="B1394" i="1"/>
  <c r="K1395" i="1"/>
  <c r="O1395" i="1" s="1"/>
  <c r="C1396" i="1"/>
  <c r="I1399" i="1"/>
  <c r="L1399" i="1"/>
  <c r="D1399" i="1"/>
  <c r="E1399" i="1" s="1"/>
  <c r="G1399" i="1" s="1"/>
  <c r="A1400" i="1"/>
  <c r="M1398" i="1"/>
  <c r="N1398" i="1" s="1"/>
  <c r="Q1399" i="1"/>
  <c r="P1399" i="1"/>
  <c r="H1400" i="1" l="1"/>
  <c r="J1399" i="1"/>
  <c r="B1395" i="1"/>
  <c r="C1397" i="1"/>
  <c r="K1396" i="1"/>
  <c r="O1396" i="1" s="1"/>
  <c r="L1400" i="1"/>
  <c r="D1400" i="1"/>
  <c r="E1400" i="1" s="1"/>
  <c r="G1400" i="1" s="1"/>
  <c r="A1401" i="1"/>
  <c r="I1400" i="1"/>
  <c r="P1400" i="1"/>
  <c r="Q1400" i="1"/>
  <c r="M1399" i="1"/>
  <c r="N1399" i="1" s="1"/>
  <c r="J1400" i="1" l="1"/>
  <c r="H1401" i="1"/>
  <c r="B1396" i="1"/>
  <c r="K1397" i="1"/>
  <c r="O1397" i="1" s="1"/>
  <c r="C1398" i="1"/>
  <c r="M1400" i="1"/>
  <c r="N1400" i="1" s="1"/>
  <c r="Q1401" i="1"/>
  <c r="P1401" i="1"/>
  <c r="I1401" i="1"/>
  <c r="D1401" i="1"/>
  <c r="E1401" i="1" s="1"/>
  <c r="G1401" i="1" s="1"/>
  <c r="L1401" i="1"/>
  <c r="A1402" i="1"/>
  <c r="H1402" i="1" l="1"/>
  <c r="J1401" i="1"/>
  <c r="B1397" i="1"/>
  <c r="K1398" i="1"/>
  <c r="O1398" i="1" s="1"/>
  <c r="C1399" i="1"/>
  <c r="A1403" i="1"/>
  <c r="L1402" i="1"/>
  <c r="D1402" i="1"/>
  <c r="E1402" i="1" s="1"/>
  <c r="G1402" i="1" s="1"/>
  <c r="I1402" i="1"/>
  <c r="M1401" i="1"/>
  <c r="N1401" i="1" s="1"/>
  <c r="Q1402" i="1"/>
  <c r="P1402" i="1"/>
  <c r="J1402" i="1" l="1"/>
  <c r="H1403" i="1"/>
  <c r="B1398" i="1"/>
  <c r="K1399" i="1"/>
  <c r="O1399" i="1" s="1"/>
  <c r="C1400" i="1"/>
  <c r="Q1403" i="1"/>
  <c r="M1402" i="1"/>
  <c r="N1402" i="1" s="1"/>
  <c r="P1403" i="1"/>
  <c r="I1403" i="1"/>
  <c r="L1403" i="1"/>
  <c r="A1404" i="1"/>
  <c r="D1403" i="1"/>
  <c r="E1403" i="1" s="1"/>
  <c r="G1403" i="1" s="1"/>
  <c r="J1403" i="1" l="1"/>
  <c r="H1404" i="1"/>
  <c r="B1399" i="1"/>
  <c r="K1400" i="1"/>
  <c r="O1400" i="1" s="1"/>
  <c r="C1401" i="1"/>
  <c r="I1404" i="1"/>
  <c r="L1404" i="1"/>
  <c r="D1404" i="1"/>
  <c r="E1404" i="1" s="1"/>
  <c r="G1404" i="1" s="1"/>
  <c r="A1405" i="1"/>
  <c r="Q1404" i="1"/>
  <c r="P1404" i="1"/>
  <c r="M1403" i="1"/>
  <c r="N1403" i="1" s="1"/>
  <c r="H1405" i="1" l="1"/>
  <c r="B1400" i="1"/>
  <c r="K1401" i="1"/>
  <c r="O1401" i="1" s="1"/>
  <c r="C1402" i="1"/>
  <c r="I1405" i="1"/>
  <c r="A1406" i="1"/>
  <c r="D1405" i="1"/>
  <c r="E1405" i="1" s="1"/>
  <c r="G1405" i="1" s="1"/>
  <c r="H1406" i="1" s="1"/>
  <c r="L1405" i="1"/>
  <c r="J1404" i="1"/>
  <c r="M1404" i="1"/>
  <c r="N1404" i="1" s="1"/>
  <c r="Q1405" i="1"/>
  <c r="P1405" i="1"/>
  <c r="J1405" i="1" l="1"/>
  <c r="B1401" i="1"/>
  <c r="K1402" i="1"/>
  <c r="O1402" i="1" s="1"/>
  <c r="C1403" i="1"/>
  <c r="M1405" i="1"/>
  <c r="N1405" i="1" s="1"/>
  <c r="P1406" i="1"/>
  <c r="Q1406" i="1"/>
  <c r="D1406" i="1"/>
  <c r="E1406" i="1" s="1"/>
  <c r="G1406" i="1" s="1"/>
  <c r="A1407" i="1"/>
  <c r="L1406" i="1"/>
  <c r="I1406" i="1"/>
  <c r="H1407" i="1" l="1"/>
  <c r="B1402" i="1"/>
  <c r="K1403" i="1"/>
  <c r="O1403" i="1" s="1"/>
  <c r="C1404" i="1"/>
  <c r="I1407" i="1"/>
  <c r="J1406" i="1"/>
  <c r="Q1407" i="1"/>
  <c r="P1407" i="1"/>
  <c r="M1406" i="1"/>
  <c r="N1406" i="1" s="1"/>
  <c r="A1408" i="1"/>
  <c r="L1407" i="1"/>
  <c r="D1407" i="1"/>
  <c r="E1407" i="1" s="1"/>
  <c r="G1407" i="1" s="1"/>
  <c r="J1407" i="1" l="1"/>
  <c r="H1408" i="1"/>
  <c r="B1403" i="1"/>
  <c r="C1405" i="1"/>
  <c r="K1404" i="1"/>
  <c r="O1404" i="1" s="1"/>
  <c r="L1408" i="1"/>
  <c r="D1408" i="1"/>
  <c r="E1408" i="1" s="1"/>
  <c r="G1408" i="1" s="1"/>
  <c r="A1409" i="1"/>
  <c r="I1408" i="1"/>
  <c r="M1407" i="1"/>
  <c r="N1407" i="1" s="1"/>
  <c r="Q1408" i="1"/>
  <c r="P1408" i="1"/>
  <c r="H1409" i="1" l="1"/>
  <c r="B1404" i="1"/>
  <c r="K1405" i="1"/>
  <c r="O1405" i="1" s="1"/>
  <c r="C1406" i="1"/>
  <c r="Q1409" i="1"/>
  <c r="M1408" i="1"/>
  <c r="N1408" i="1" s="1"/>
  <c r="P1409" i="1"/>
  <c r="I1409" i="1"/>
  <c r="J1408" i="1"/>
  <c r="A1410" i="1"/>
  <c r="L1409" i="1"/>
  <c r="D1409" i="1"/>
  <c r="E1409" i="1" s="1"/>
  <c r="G1409" i="1" s="1"/>
  <c r="H1410" i="1" l="1"/>
  <c r="B1405" i="1"/>
  <c r="C1407" i="1"/>
  <c r="K1406" i="1"/>
  <c r="O1406" i="1" s="1"/>
  <c r="I1410" i="1"/>
  <c r="J1409" i="1"/>
  <c r="Q1410" i="1"/>
  <c r="M1409" i="1"/>
  <c r="N1409" i="1" s="1"/>
  <c r="P1410" i="1"/>
  <c r="D1410" i="1"/>
  <c r="E1410" i="1" s="1"/>
  <c r="G1410" i="1" s="1"/>
  <c r="A1411" i="1"/>
  <c r="L1410" i="1"/>
  <c r="H1411" i="1" l="1"/>
  <c r="B1406" i="1"/>
  <c r="K1407" i="1"/>
  <c r="O1407" i="1" s="1"/>
  <c r="C1408" i="1"/>
  <c r="L1411" i="1"/>
  <c r="D1411" i="1"/>
  <c r="E1411" i="1" s="1"/>
  <c r="G1411" i="1" s="1"/>
  <c r="A1412" i="1"/>
  <c r="I1411" i="1"/>
  <c r="J1410" i="1"/>
  <c r="Q1411" i="1"/>
  <c r="P1411" i="1"/>
  <c r="M1410" i="1"/>
  <c r="N1410" i="1" s="1"/>
  <c r="J1411" i="1" l="1"/>
  <c r="H1412" i="1"/>
  <c r="B1407" i="1"/>
  <c r="C1409" i="1"/>
  <c r="K1408" i="1"/>
  <c r="O1408" i="1" s="1"/>
  <c r="Q1412" i="1"/>
  <c r="P1412" i="1"/>
  <c r="M1411" i="1"/>
  <c r="N1411" i="1" s="1"/>
  <c r="I1412" i="1"/>
  <c r="A1413" i="1"/>
  <c r="L1412" i="1"/>
  <c r="D1412" i="1"/>
  <c r="E1412" i="1" s="1"/>
  <c r="G1412" i="1" s="1"/>
  <c r="J1412" i="1" l="1"/>
  <c r="H1413" i="1"/>
  <c r="B1408" i="1"/>
  <c r="K1409" i="1"/>
  <c r="O1409" i="1" s="1"/>
  <c r="C1410" i="1"/>
  <c r="M1412" i="1"/>
  <c r="N1412" i="1" s="1"/>
  <c r="Q1413" i="1"/>
  <c r="P1413" i="1"/>
  <c r="I1413" i="1"/>
  <c r="A1414" i="1"/>
  <c r="L1413" i="1"/>
  <c r="D1413" i="1"/>
  <c r="E1413" i="1" s="1"/>
  <c r="G1413" i="1" s="1"/>
  <c r="H1414" i="1" l="1"/>
  <c r="J1413" i="1"/>
  <c r="B1409" i="1"/>
  <c r="C1411" i="1"/>
  <c r="K1410" i="1"/>
  <c r="O1410" i="1" s="1"/>
  <c r="A1415" i="1"/>
  <c r="L1414" i="1"/>
  <c r="D1414" i="1"/>
  <c r="E1414" i="1" s="1"/>
  <c r="G1414" i="1" s="1"/>
  <c r="I1414" i="1"/>
  <c r="P1414" i="1"/>
  <c r="Q1414" i="1"/>
  <c r="M1413" i="1"/>
  <c r="N1413" i="1" s="1"/>
  <c r="H1415" i="1" l="1"/>
  <c r="B1410" i="1"/>
  <c r="K1411" i="1"/>
  <c r="O1411" i="1" s="1"/>
  <c r="C1412" i="1"/>
  <c r="I1415" i="1"/>
  <c r="J1414" i="1"/>
  <c r="L1415" i="1"/>
  <c r="A1416" i="1"/>
  <c r="D1415" i="1"/>
  <c r="E1415" i="1" s="1"/>
  <c r="G1415" i="1" s="1"/>
  <c r="H1416" i="1" s="1"/>
  <c r="M1414" i="1"/>
  <c r="N1414" i="1" s="1"/>
  <c r="Q1415" i="1"/>
  <c r="P1415" i="1"/>
  <c r="I1416" i="1" l="1"/>
  <c r="J1416" i="1" s="1"/>
  <c r="J1415" i="1"/>
  <c r="B1411" i="1"/>
  <c r="K1412" i="1"/>
  <c r="O1412" i="1" s="1"/>
  <c r="C1413" i="1"/>
  <c r="L1416" i="1"/>
  <c r="A1417" i="1"/>
  <c r="D1416" i="1"/>
  <c r="E1416" i="1" s="1"/>
  <c r="G1416" i="1" s="1"/>
  <c r="P1416" i="1"/>
  <c r="M1415" i="1"/>
  <c r="N1415" i="1" s="1"/>
  <c r="Q1416" i="1"/>
  <c r="H1417" i="1" l="1"/>
  <c r="B1412" i="1"/>
  <c r="K1413" i="1"/>
  <c r="O1413" i="1" s="1"/>
  <c r="C1414" i="1"/>
  <c r="L1417" i="1"/>
  <c r="A1418" i="1"/>
  <c r="D1417" i="1"/>
  <c r="E1417" i="1" s="1"/>
  <c r="G1417" i="1" s="1"/>
  <c r="H1418" i="1" s="1"/>
  <c r="Q1417" i="1"/>
  <c r="M1416" i="1"/>
  <c r="N1416" i="1" s="1"/>
  <c r="P1417" i="1"/>
  <c r="I1417" i="1"/>
  <c r="B1413" i="1" l="1"/>
  <c r="C1415" i="1"/>
  <c r="K1414" i="1"/>
  <c r="O1414" i="1" s="1"/>
  <c r="Q1418" i="1"/>
  <c r="P1418" i="1"/>
  <c r="M1417" i="1"/>
  <c r="N1417" i="1" s="1"/>
  <c r="I1418" i="1"/>
  <c r="J1417" i="1"/>
  <c r="L1418" i="1"/>
  <c r="D1418" i="1"/>
  <c r="E1418" i="1" s="1"/>
  <c r="G1418" i="1" s="1"/>
  <c r="A1419" i="1"/>
  <c r="H1419" i="1" l="1"/>
  <c r="B1414" i="1"/>
  <c r="K1415" i="1"/>
  <c r="O1415" i="1" s="1"/>
  <c r="C1416" i="1"/>
  <c r="A1420" i="1"/>
  <c r="L1419" i="1"/>
  <c r="D1419" i="1"/>
  <c r="E1419" i="1" s="1"/>
  <c r="G1419" i="1" s="1"/>
  <c r="I1419" i="1"/>
  <c r="J1418" i="1"/>
  <c r="M1418" i="1"/>
  <c r="N1418" i="1" s="1"/>
  <c r="P1419" i="1"/>
  <c r="Q1419" i="1"/>
  <c r="J1419" i="1" l="1"/>
  <c r="H1420" i="1"/>
  <c r="B1415" i="1"/>
  <c r="K1416" i="1"/>
  <c r="O1416" i="1" s="1"/>
  <c r="C1417" i="1"/>
  <c r="P1420" i="1"/>
  <c r="M1419" i="1"/>
  <c r="N1419" i="1" s="1"/>
  <c r="Q1420" i="1"/>
  <c r="I1420" i="1"/>
  <c r="L1420" i="1"/>
  <c r="D1420" i="1"/>
  <c r="E1420" i="1" s="1"/>
  <c r="G1420" i="1" s="1"/>
  <c r="H1421" i="1" s="1"/>
  <c r="A1421" i="1"/>
  <c r="J1420" i="1" l="1"/>
  <c r="B1416" i="1"/>
  <c r="K1417" i="1"/>
  <c r="O1417" i="1" s="1"/>
  <c r="C1418" i="1"/>
  <c r="M1420" i="1"/>
  <c r="N1420" i="1" s="1"/>
  <c r="P1421" i="1"/>
  <c r="Q1421" i="1"/>
  <c r="A1422" i="1"/>
  <c r="L1421" i="1"/>
  <c r="D1421" i="1"/>
  <c r="E1421" i="1" s="1"/>
  <c r="G1421" i="1" s="1"/>
  <c r="I1421" i="1"/>
  <c r="J1421" i="1" s="1"/>
  <c r="H1422" i="1" l="1"/>
  <c r="B1417" i="1"/>
  <c r="C1419" i="1"/>
  <c r="K1418" i="1"/>
  <c r="O1418" i="1" s="1"/>
  <c r="P1422" i="1"/>
  <c r="M1421" i="1"/>
  <c r="N1421" i="1" s="1"/>
  <c r="Q1422" i="1"/>
  <c r="I1422" i="1"/>
  <c r="A1423" i="1"/>
  <c r="L1422" i="1"/>
  <c r="D1422" i="1"/>
  <c r="E1422" i="1" s="1"/>
  <c r="G1422" i="1" s="1"/>
  <c r="J1422" i="1" l="1"/>
  <c r="H1423" i="1"/>
  <c r="B1418" i="1"/>
  <c r="K1419" i="1"/>
  <c r="O1419" i="1" s="1"/>
  <c r="C1420" i="1"/>
  <c r="D1423" i="1"/>
  <c r="E1423" i="1" s="1"/>
  <c r="G1423" i="1" s="1"/>
  <c r="A1424" i="1"/>
  <c r="L1423" i="1"/>
  <c r="I1423" i="1"/>
  <c r="M1422" i="1"/>
  <c r="N1422" i="1" s="1"/>
  <c r="Q1423" i="1"/>
  <c r="P1423" i="1"/>
  <c r="H1424" i="1" l="1"/>
  <c r="J1423" i="1"/>
  <c r="B1419" i="1"/>
  <c r="K1420" i="1"/>
  <c r="O1420" i="1" s="1"/>
  <c r="C1421" i="1"/>
  <c r="I1424" i="1"/>
  <c r="L1424" i="1"/>
  <c r="D1424" i="1"/>
  <c r="E1424" i="1" s="1"/>
  <c r="G1424" i="1" s="1"/>
  <c r="A1425" i="1"/>
  <c r="P1424" i="1"/>
  <c r="M1423" i="1"/>
  <c r="N1423" i="1" s="1"/>
  <c r="Q1424" i="1"/>
  <c r="J1424" i="1" l="1"/>
  <c r="H1425" i="1"/>
  <c r="B1420" i="1"/>
  <c r="K1421" i="1"/>
  <c r="O1421" i="1" s="1"/>
  <c r="C1422" i="1"/>
  <c r="Q1425" i="1"/>
  <c r="M1424" i="1"/>
  <c r="N1424" i="1" s="1"/>
  <c r="P1425" i="1"/>
  <c r="I1425" i="1"/>
  <c r="L1425" i="1"/>
  <c r="D1425" i="1"/>
  <c r="E1425" i="1" s="1"/>
  <c r="G1425" i="1" s="1"/>
  <c r="A1426" i="1"/>
  <c r="H1426" i="1" l="1"/>
  <c r="J1425" i="1"/>
  <c r="B1421" i="1"/>
  <c r="K1422" i="1"/>
  <c r="O1422" i="1" s="1"/>
  <c r="C1423" i="1"/>
  <c r="L1426" i="1"/>
  <c r="D1426" i="1"/>
  <c r="E1426" i="1" s="1"/>
  <c r="G1426" i="1" s="1"/>
  <c r="A1427" i="1"/>
  <c r="I1426" i="1"/>
  <c r="Q1426" i="1"/>
  <c r="M1425" i="1"/>
  <c r="N1425" i="1" s="1"/>
  <c r="P1426" i="1"/>
  <c r="J1426" i="1" l="1"/>
  <c r="H1427" i="1"/>
  <c r="B1422" i="1"/>
  <c r="K1423" i="1"/>
  <c r="O1423" i="1" s="1"/>
  <c r="C1424" i="1"/>
  <c r="P1427" i="1"/>
  <c r="M1426" i="1"/>
  <c r="N1426" i="1" s="1"/>
  <c r="Q1427" i="1"/>
  <c r="I1427" i="1"/>
  <c r="A1428" i="1"/>
  <c r="L1427" i="1"/>
  <c r="D1427" i="1"/>
  <c r="E1427" i="1" s="1"/>
  <c r="G1427" i="1" s="1"/>
  <c r="J1427" i="1" l="1"/>
  <c r="H1428" i="1"/>
  <c r="B1423" i="1"/>
  <c r="K1424" i="1"/>
  <c r="O1424" i="1" s="1"/>
  <c r="C1425" i="1"/>
  <c r="L1428" i="1"/>
  <c r="A1429" i="1"/>
  <c r="D1428" i="1"/>
  <c r="E1428" i="1" s="1"/>
  <c r="G1428" i="1" s="1"/>
  <c r="I1428" i="1"/>
  <c r="P1428" i="1"/>
  <c r="Q1428" i="1"/>
  <c r="M1427" i="1"/>
  <c r="N1427" i="1" s="1"/>
  <c r="J1428" i="1" l="1"/>
  <c r="H1429" i="1"/>
  <c r="B1424" i="1"/>
  <c r="K1425" i="1"/>
  <c r="O1425" i="1" s="1"/>
  <c r="C1426" i="1"/>
  <c r="I1429" i="1"/>
  <c r="L1429" i="1"/>
  <c r="D1429" i="1"/>
  <c r="E1429" i="1" s="1"/>
  <c r="G1429" i="1" s="1"/>
  <c r="A1430" i="1"/>
  <c r="M1428" i="1"/>
  <c r="N1428" i="1" s="1"/>
  <c r="P1429" i="1"/>
  <c r="Q1429" i="1"/>
  <c r="H1430" i="1" l="1"/>
  <c r="J1429" i="1"/>
  <c r="B1425" i="1"/>
  <c r="K1426" i="1"/>
  <c r="O1426" i="1" s="1"/>
  <c r="C1427" i="1"/>
  <c r="Q1430" i="1"/>
  <c r="M1429" i="1"/>
  <c r="N1429" i="1" s="1"/>
  <c r="P1430" i="1"/>
  <c r="L1430" i="1"/>
  <c r="D1430" i="1"/>
  <c r="E1430" i="1" s="1"/>
  <c r="G1430" i="1" s="1"/>
  <c r="A1431" i="1"/>
  <c r="I1430" i="1"/>
  <c r="H1431" i="1" l="1"/>
  <c r="B1426" i="1"/>
  <c r="K1427" i="1"/>
  <c r="O1427" i="1" s="1"/>
  <c r="C1428" i="1"/>
  <c r="I1431" i="1"/>
  <c r="J1430" i="1"/>
  <c r="P1431" i="1"/>
  <c r="M1430" i="1"/>
  <c r="N1430" i="1" s="1"/>
  <c r="Q1431" i="1"/>
  <c r="L1431" i="1"/>
  <c r="A1432" i="1"/>
  <c r="D1431" i="1"/>
  <c r="E1431" i="1" s="1"/>
  <c r="G1431" i="1" s="1"/>
  <c r="J1431" i="1" l="1"/>
  <c r="H1432" i="1"/>
  <c r="B1427" i="1"/>
  <c r="K1428" i="1"/>
  <c r="O1428" i="1" s="1"/>
  <c r="C1429" i="1"/>
  <c r="I1432" i="1"/>
  <c r="L1432" i="1"/>
  <c r="D1432" i="1"/>
  <c r="E1432" i="1" s="1"/>
  <c r="G1432" i="1" s="1"/>
  <c r="A1433" i="1"/>
  <c r="P1432" i="1"/>
  <c r="M1431" i="1"/>
  <c r="N1431" i="1" s="1"/>
  <c r="Q1432" i="1"/>
  <c r="H1433" i="1" l="1"/>
  <c r="B1428" i="1"/>
  <c r="K1429" i="1"/>
  <c r="O1429" i="1" s="1"/>
  <c r="C1430" i="1"/>
  <c r="I1433" i="1"/>
  <c r="J1432" i="1"/>
  <c r="Q1433" i="1"/>
  <c r="M1432" i="1"/>
  <c r="N1432" i="1" s="1"/>
  <c r="P1433" i="1"/>
  <c r="L1433" i="1"/>
  <c r="D1433" i="1"/>
  <c r="E1433" i="1" s="1"/>
  <c r="G1433" i="1" s="1"/>
  <c r="A1434" i="1"/>
  <c r="H1434" i="1" l="1"/>
  <c r="B1429" i="1"/>
  <c r="K1430" i="1"/>
  <c r="O1430" i="1" s="1"/>
  <c r="C1431" i="1"/>
  <c r="I1434" i="1"/>
  <c r="J1433" i="1"/>
  <c r="M1433" i="1"/>
  <c r="N1433" i="1" s="1"/>
  <c r="Q1434" i="1"/>
  <c r="P1434" i="1"/>
  <c r="L1434" i="1"/>
  <c r="D1434" i="1"/>
  <c r="E1434" i="1" s="1"/>
  <c r="G1434" i="1" s="1"/>
  <c r="A1435" i="1"/>
  <c r="J1434" i="1" l="1"/>
  <c r="H1435" i="1"/>
  <c r="B1430" i="1"/>
  <c r="K1431" i="1"/>
  <c r="O1431" i="1" s="1"/>
  <c r="C1432" i="1"/>
  <c r="I1435" i="1"/>
  <c r="P1435" i="1"/>
  <c r="M1434" i="1"/>
  <c r="N1434" i="1" s="1"/>
  <c r="Q1435" i="1"/>
  <c r="A1436" i="1"/>
  <c r="L1435" i="1"/>
  <c r="D1435" i="1"/>
  <c r="E1435" i="1" s="1"/>
  <c r="G1435" i="1" s="1"/>
  <c r="H1436" i="1" l="1"/>
  <c r="J1435" i="1"/>
  <c r="B1431" i="1"/>
  <c r="K1432" i="1"/>
  <c r="O1432" i="1" s="1"/>
  <c r="C1433" i="1"/>
  <c r="I1436" i="1"/>
  <c r="L1436" i="1"/>
  <c r="D1436" i="1"/>
  <c r="E1436" i="1" s="1"/>
  <c r="G1436" i="1" s="1"/>
  <c r="H1437" i="1" s="1"/>
  <c r="A1437" i="1"/>
  <c r="Q1436" i="1"/>
  <c r="P1436" i="1"/>
  <c r="M1435" i="1"/>
  <c r="N1435" i="1" s="1"/>
  <c r="J1436" i="1" l="1"/>
  <c r="B1432" i="1"/>
  <c r="C1434" i="1"/>
  <c r="K1433" i="1"/>
  <c r="O1433" i="1" s="1"/>
  <c r="M1436" i="1"/>
  <c r="N1436" i="1" s="1"/>
  <c r="P1437" i="1"/>
  <c r="Q1437" i="1"/>
  <c r="D1437" i="1"/>
  <c r="E1437" i="1" s="1"/>
  <c r="G1437" i="1" s="1"/>
  <c r="A1438" i="1"/>
  <c r="L1437" i="1"/>
  <c r="I1437" i="1"/>
  <c r="H1438" i="1" l="1"/>
  <c r="B1433" i="1"/>
  <c r="K1434" i="1"/>
  <c r="O1434" i="1" s="1"/>
  <c r="C1435" i="1"/>
  <c r="I1438" i="1"/>
  <c r="L1438" i="1"/>
  <c r="A1439" i="1"/>
  <c r="D1438" i="1"/>
  <c r="E1438" i="1" s="1"/>
  <c r="G1438" i="1" s="1"/>
  <c r="J1437" i="1"/>
  <c r="M1437" i="1"/>
  <c r="N1437" i="1" s="1"/>
  <c r="Q1438" i="1"/>
  <c r="P1438" i="1"/>
  <c r="H1439" i="1" l="1"/>
  <c r="J1438" i="1"/>
  <c r="B1434" i="1"/>
  <c r="K1435" i="1"/>
  <c r="O1435" i="1" s="1"/>
  <c r="C1436" i="1"/>
  <c r="P1439" i="1"/>
  <c r="M1438" i="1"/>
  <c r="N1438" i="1" s="1"/>
  <c r="Q1439" i="1"/>
  <c r="I1439" i="1"/>
  <c r="L1439" i="1"/>
  <c r="A1440" i="1"/>
  <c r="D1439" i="1"/>
  <c r="E1439" i="1" s="1"/>
  <c r="G1439" i="1" s="1"/>
  <c r="H1440" i="1" l="1"/>
  <c r="B1435" i="1"/>
  <c r="K1436" i="1"/>
  <c r="O1436" i="1" s="1"/>
  <c r="C1437" i="1"/>
  <c r="L1440" i="1"/>
  <c r="D1440" i="1"/>
  <c r="E1440" i="1" s="1"/>
  <c r="G1440" i="1" s="1"/>
  <c r="A1441" i="1"/>
  <c r="Q1440" i="1"/>
  <c r="M1439" i="1"/>
  <c r="N1439" i="1" s="1"/>
  <c r="P1440" i="1"/>
  <c r="I1440" i="1"/>
  <c r="J1439" i="1"/>
  <c r="H1441" i="1" l="1"/>
  <c r="J1440" i="1"/>
  <c r="B1436" i="1"/>
  <c r="C1438" i="1"/>
  <c r="K1437" i="1"/>
  <c r="O1437" i="1" s="1"/>
  <c r="M1440" i="1"/>
  <c r="N1440" i="1" s="1"/>
  <c r="P1441" i="1"/>
  <c r="Q1441" i="1"/>
  <c r="I1441" i="1"/>
  <c r="D1441" i="1"/>
  <c r="E1441" i="1" s="1"/>
  <c r="G1441" i="1" s="1"/>
  <c r="L1441" i="1"/>
  <c r="A1442" i="1"/>
  <c r="J1441" i="1" l="1"/>
  <c r="H1442" i="1"/>
  <c r="B1437" i="1"/>
  <c r="K1438" i="1"/>
  <c r="O1438" i="1" s="1"/>
  <c r="C1439" i="1"/>
  <c r="M1441" i="1"/>
  <c r="N1441" i="1" s="1"/>
  <c r="P1442" i="1"/>
  <c r="Q1442" i="1"/>
  <c r="A1443" i="1"/>
  <c r="L1442" i="1"/>
  <c r="D1442" i="1"/>
  <c r="E1442" i="1" s="1"/>
  <c r="G1442" i="1" s="1"/>
  <c r="H1443" i="1" s="1"/>
  <c r="I1442" i="1"/>
  <c r="B1438" i="1" l="1"/>
  <c r="K1439" i="1"/>
  <c r="O1439" i="1" s="1"/>
  <c r="C1440" i="1"/>
  <c r="P1443" i="1"/>
  <c r="Q1443" i="1"/>
  <c r="M1442" i="1"/>
  <c r="N1442" i="1" s="1"/>
  <c r="I1443" i="1"/>
  <c r="J1443" i="1" s="1"/>
  <c r="A1444" i="1"/>
  <c r="L1443" i="1"/>
  <c r="D1443" i="1"/>
  <c r="E1443" i="1" s="1"/>
  <c r="G1443" i="1" s="1"/>
  <c r="J1442" i="1"/>
  <c r="H1444" i="1" l="1"/>
  <c r="B1439" i="1"/>
  <c r="K1440" i="1"/>
  <c r="O1440" i="1" s="1"/>
  <c r="C1441" i="1"/>
  <c r="P1444" i="1"/>
  <c r="M1443" i="1"/>
  <c r="N1443" i="1" s="1"/>
  <c r="Q1444" i="1"/>
  <c r="L1444" i="1"/>
  <c r="D1444" i="1"/>
  <c r="E1444" i="1" s="1"/>
  <c r="G1444" i="1" s="1"/>
  <c r="A1445" i="1"/>
  <c r="I1444" i="1"/>
  <c r="H1445" i="1" l="1"/>
  <c r="B1440" i="1"/>
  <c r="K1441" i="1"/>
  <c r="O1441" i="1" s="1"/>
  <c r="C1442" i="1"/>
  <c r="M1444" i="1"/>
  <c r="N1444" i="1" s="1"/>
  <c r="P1445" i="1"/>
  <c r="Q1445" i="1"/>
  <c r="I1445" i="1"/>
  <c r="J1444" i="1"/>
  <c r="L1445" i="1"/>
  <c r="D1445" i="1"/>
  <c r="E1445" i="1" s="1"/>
  <c r="G1445" i="1" s="1"/>
  <c r="A1446" i="1"/>
  <c r="J1445" i="1" l="1"/>
  <c r="H1446" i="1"/>
  <c r="B1441" i="1"/>
  <c r="C1443" i="1"/>
  <c r="K1442" i="1"/>
  <c r="O1442" i="1" s="1"/>
  <c r="L1446" i="1"/>
  <c r="D1446" i="1"/>
  <c r="E1446" i="1" s="1"/>
  <c r="G1446" i="1" s="1"/>
  <c r="A1447" i="1"/>
  <c r="P1446" i="1"/>
  <c r="M1445" i="1"/>
  <c r="N1445" i="1" s="1"/>
  <c r="Q1446" i="1"/>
  <c r="I1446" i="1"/>
  <c r="H1447" i="1" l="1"/>
  <c r="B1442" i="1"/>
  <c r="K1443" i="1"/>
  <c r="O1443" i="1" s="1"/>
  <c r="C1444" i="1"/>
  <c r="I1447" i="1"/>
  <c r="Q1447" i="1"/>
  <c r="P1447" i="1"/>
  <c r="M1446" i="1"/>
  <c r="N1446" i="1" s="1"/>
  <c r="J1446" i="1"/>
  <c r="L1447" i="1"/>
  <c r="D1447" i="1"/>
  <c r="E1447" i="1" s="1"/>
  <c r="G1447" i="1" s="1"/>
  <c r="A1448" i="1"/>
  <c r="H1448" i="1" l="1"/>
  <c r="J1447" i="1"/>
  <c r="B1443" i="1"/>
  <c r="C1445" i="1"/>
  <c r="K1444" i="1"/>
  <c r="O1444" i="1" s="1"/>
  <c r="M1447" i="1"/>
  <c r="N1447" i="1" s="1"/>
  <c r="Q1448" i="1"/>
  <c r="P1448" i="1"/>
  <c r="I1448" i="1"/>
  <c r="D1448" i="1"/>
  <c r="E1448" i="1" s="1"/>
  <c r="G1448" i="1" s="1"/>
  <c r="A1449" i="1"/>
  <c r="L1448" i="1"/>
  <c r="J1448" i="1" l="1"/>
  <c r="H1449" i="1"/>
  <c r="B1444" i="1"/>
  <c r="K1445" i="1"/>
  <c r="O1445" i="1" s="1"/>
  <c r="C1446" i="1"/>
  <c r="M1448" i="1"/>
  <c r="N1448" i="1" s="1"/>
  <c r="P1449" i="1"/>
  <c r="Q1449" i="1"/>
  <c r="A1450" i="1"/>
  <c r="L1449" i="1"/>
  <c r="D1449" i="1"/>
  <c r="E1449" i="1" s="1"/>
  <c r="G1449" i="1" s="1"/>
  <c r="I1449" i="1"/>
  <c r="J1449" i="1" l="1"/>
  <c r="H1450" i="1"/>
  <c r="B1445" i="1"/>
  <c r="K1446" i="1"/>
  <c r="O1446" i="1" s="1"/>
  <c r="C1447" i="1"/>
  <c r="M1449" i="1"/>
  <c r="N1449" i="1" s="1"/>
  <c r="Q1450" i="1"/>
  <c r="P1450" i="1"/>
  <c r="I1450" i="1"/>
  <c r="D1450" i="1"/>
  <c r="E1450" i="1" s="1"/>
  <c r="G1450" i="1" s="1"/>
  <c r="L1450" i="1"/>
  <c r="A1451" i="1"/>
  <c r="J1450" i="1" l="1"/>
  <c r="H1451" i="1"/>
  <c r="B1446" i="1"/>
  <c r="K1447" i="1"/>
  <c r="O1447" i="1" s="1"/>
  <c r="C1448" i="1"/>
  <c r="D1451" i="1"/>
  <c r="E1451" i="1" s="1"/>
  <c r="G1451" i="1" s="1"/>
  <c r="H1452" i="1" s="1"/>
  <c r="A1452" i="1"/>
  <c r="L1451" i="1"/>
  <c r="I1451" i="1"/>
  <c r="P1451" i="1"/>
  <c r="Q1451" i="1"/>
  <c r="M1450" i="1"/>
  <c r="N1450" i="1" s="1"/>
  <c r="J1451" i="1" l="1"/>
  <c r="B1447" i="1"/>
  <c r="K1448" i="1"/>
  <c r="O1448" i="1" s="1"/>
  <c r="C1449" i="1"/>
  <c r="Q1452" i="1"/>
  <c r="P1452" i="1"/>
  <c r="M1451" i="1"/>
  <c r="N1451" i="1" s="1"/>
  <c r="L1452" i="1"/>
  <c r="D1452" i="1"/>
  <c r="E1452" i="1" s="1"/>
  <c r="G1452" i="1" s="1"/>
  <c r="A1453" i="1"/>
  <c r="I1452" i="1"/>
  <c r="J1452" i="1" s="1"/>
  <c r="H1453" i="1" l="1"/>
  <c r="B1448" i="1"/>
  <c r="K1449" i="1"/>
  <c r="O1449" i="1" s="1"/>
  <c r="C1450" i="1"/>
  <c r="Q1453" i="1"/>
  <c r="P1453" i="1"/>
  <c r="M1452" i="1"/>
  <c r="N1452" i="1" s="1"/>
  <c r="I1453" i="1"/>
  <c r="L1453" i="1"/>
  <c r="D1453" i="1"/>
  <c r="E1453" i="1" s="1"/>
  <c r="G1453" i="1" s="1"/>
  <c r="A1454" i="1"/>
  <c r="J1453" i="1" l="1"/>
  <c r="H1454" i="1"/>
  <c r="B1449" i="1"/>
  <c r="K1450" i="1"/>
  <c r="O1450" i="1" s="1"/>
  <c r="C1451" i="1"/>
  <c r="M1453" i="1"/>
  <c r="N1453" i="1" s="1"/>
  <c r="Q1454" i="1"/>
  <c r="P1454" i="1"/>
  <c r="L1454" i="1"/>
  <c r="D1454" i="1"/>
  <c r="E1454" i="1" s="1"/>
  <c r="G1454" i="1" s="1"/>
  <c r="A1455" i="1"/>
  <c r="I1454" i="1"/>
  <c r="J1454" i="1" l="1"/>
  <c r="H1455" i="1"/>
  <c r="B1450" i="1"/>
  <c r="K1451" i="1"/>
  <c r="O1451" i="1" s="1"/>
  <c r="C1452" i="1"/>
  <c r="M1454" i="1"/>
  <c r="N1454" i="1" s="1"/>
  <c r="P1455" i="1"/>
  <c r="Q1455" i="1"/>
  <c r="I1455" i="1"/>
  <c r="L1455" i="1"/>
  <c r="D1455" i="1"/>
  <c r="E1455" i="1" s="1"/>
  <c r="G1455" i="1" s="1"/>
  <c r="A1456" i="1"/>
  <c r="J1455" i="1" l="1"/>
  <c r="H1456" i="1"/>
  <c r="B1451" i="1"/>
  <c r="K1452" i="1"/>
  <c r="O1452" i="1" s="1"/>
  <c r="C1453" i="1"/>
  <c r="Q1456" i="1"/>
  <c r="M1455" i="1"/>
  <c r="N1455" i="1" s="1"/>
  <c r="P1456" i="1"/>
  <c r="D1456" i="1"/>
  <c r="E1456" i="1" s="1"/>
  <c r="G1456" i="1" s="1"/>
  <c r="H1457" i="1" s="1"/>
  <c r="L1456" i="1"/>
  <c r="A1457" i="1"/>
  <c r="I1456" i="1"/>
  <c r="J1456" i="1" l="1"/>
  <c r="B1452" i="1"/>
  <c r="K1453" i="1"/>
  <c r="O1453" i="1" s="1"/>
  <c r="C1454" i="1"/>
  <c r="Q1457" i="1"/>
  <c r="P1457" i="1"/>
  <c r="M1456" i="1"/>
  <c r="N1456" i="1" s="1"/>
  <c r="I1457" i="1"/>
  <c r="A1458" i="1"/>
  <c r="L1457" i="1"/>
  <c r="D1457" i="1"/>
  <c r="E1457" i="1" s="1"/>
  <c r="G1457" i="1" s="1"/>
  <c r="H1458" i="1" l="1"/>
  <c r="B1453" i="1"/>
  <c r="K1454" i="1"/>
  <c r="O1454" i="1" s="1"/>
  <c r="C1455" i="1"/>
  <c r="I1458" i="1"/>
  <c r="P1458" i="1"/>
  <c r="Q1458" i="1"/>
  <c r="M1457" i="1"/>
  <c r="N1457" i="1" s="1"/>
  <c r="L1458" i="1"/>
  <c r="A1459" i="1"/>
  <c r="D1458" i="1"/>
  <c r="E1458" i="1" s="1"/>
  <c r="G1458" i="1" s="1"/>
  <c r="J1457" i="1"/>
  <c r="H1459" i="1" l="1"/>
  <c r="J1458" i="1"/>
  <c r="B1454" i="1"/>
  <c r="K1455" i="1"/>
  <c r="O1455" i="1" s="1"/>
  <c r="C1456" i="1"/>
  <c r="D1459" i="1"/>
  <c r="E1459" i="1" s="1"/>
  <c r="G1459" i="1" s="1"/>
  <c r="H1460" i="1" s="1"/>
  <c r="L1459" i="1"/>
  <c r="A1460" i="1"/>
  <c r="P1459" i="1"/>
  <c r="M1458" i="1"/>
  <c r="N1458" i="1" s="1"/>
  <c r="Q1459" i="1"/>
  <c r="I1459" i="1"/>
  <c r="J1459" i="1" l="1"/>
  <c r="B1455" i="1"/>
  <c r="K1456" i="1"/>
  <c r="O1456" i="1" s="1"/>
  <c r="C1457" i="1"/>
  <c r="I1460" i="1"/>
  <c r="J1460" i="1" s="1"/>
  <c r="L1460" i="1"/>
  <c r="D1460" i="1"/>
  <c r="E1460" i="1" s="1"/>
  <c r="G1460" i="1" s="1"/>
  <c r="A1461" i="1"/>
  <c r="P1460" i="1"/>
  <c r="M1459" i="1"/>
  <c r="N1459" i="1" s="1"/>
  <c r="Q1460" i="1"/>
  <c r="H1461" i="1" l="1"/>
  <c r="B1456" i="1"/>
  <c r="K1457" i="1"/>
  <c r="O1457" i="1" s="1"/>
  <c r="C1458" i="1"/>
  <c r="Q1461" i="1"/>
  <c r="M1460" i="1"/>
  <c r="N1460" i="1" s="1"/>
  <c r="P1461" i="1"/>
  <c r="L1461" i="1"/>
  <c r="D1461" i="1"/>
  <c r="E1461" i="1" s="1"/>
  <c r="G1461" i="1" s="1"/>
  <c r="A1462" i="1"/>
  <c r="I1461" i="1"/>
  <c r="J1461" i="1" l="1"/>
  <c r="H1462" i="1"/>
  <c r="B1457" i="1"/>
  <c r="K1458" i="1"/>
  <c r="O1458" i="1" s="1"/>
  <c r="C1459" i="1"/>
  <c r="D1462" i="1"/>
  <c r="E1462" i="1" s="1"/>
  <c r="G1462" i="1" s="1"/>
  <c r="L1462" i="1"/>
  <c r="A1463" i="1"/>
  <c r="Q1462" i="1"/>
  <c r="M1461" i="1"/>
  <c r="N1461" i="1" s="1"/>
  <c r="P1462" i="1"/>
  <c r="I1462" i="1"/>
  <c r="H1463" i="1" l="1"/>
  <c r="B1458" i="1"/>
  <c r="K1459" i="1"/>
  <c r="O1459" i="1" s="1"/>
  <c r="C1460" i="1"/>
  <c r="I1463" i="1"/>
  <c r="J1462" i="1"/>
  <c r="D1463" i="1"/>
  <c r="E1463" i="1" s="1"/>
  <c r="G1463" i="1" s="1"/>
  <c r="L1463" i="1"/>
  <c r="A1464" i="1"/>
  <c r="P1463" i="1"/>
  <c r="M1462" i="1"/>
  <c r="N1462" i="1" s="1"/>
  <c r="Q1463" i="1"/>
  <c r="J1463" i="1" l="1"/>
  <c r="H1464" i="1"/>
  <c r="B1459" i="1"/>
  <c r="K1460" i="1"/>
  <c r="O1460" i="1" s="1"/>
  <c r="C1461" i="1"/>
  <c r="L1464" i="1"/>
  <c r="D1464" i="1"/>
  <c r="E1464" i="1" s="1"/>
  <c r="G1464" i="1" s="1"/>
  <c r="H1465" i="1" s="1"/>
  <c r="A1465" i="1"/>
  <c r="Q1464" i="1"/>
  <c r="P1464" i="1"/>
  <c r="M1463" i="1"/>
  <c r="N1463" i="1" s="1"/>
  <c r="I1464" i="1"/>
  <c r="B1460" i="1" l="1"/>
  <c r="K1461" i="1"/>
  <c r="O1461" i="1" s="1"/>
  <c r="C1462" i="1"/>
  <c r="I1465" i="1"/>
  <c r="J1465" i="1" s="1"/>
  <c r="L1465" i="1"/>
  <c r="A1466" i="1"/>
  <c r="D1465" i="1"/>
  <c r="E1465" i="1" s="1"/>
  <c r="G1465" i="1" s="1"/>
  <c r="J1464" i="1"/>
  <c r="M1464" i="1"/>
  <c r="N1464" i="1" s="1"/>
  <c r="P1465" i="1"/>
  <c r="Q1465" i="1"/>
  <c r="H1466" i="1" l="1"/>
  <c r="B1461" i="1"/>
  <c r="C1463" i="1"/>
  <c r="K1462" i="1"/>
  <c r="O1462" i="1" s="1"/>
  <c r="M1465" i="1"/>
  <c r="N1465" i="1" s="1"/>
  <c r="P1466" i="1"/>
  <c r="Q1466" i="1"/>
  <c r="I1466" i="1"/>
  <c r="A1467" i="1"/>
  <c r="L1466" i="1"/>
  <c r="D1466" i="1"/>
  <c r="E1466" i="1" s="1"/>
  <c r="G1466" i="1" s="1"/>
  <c r="J1466" i="1" l="1"/>
  <c r="H1467" i="1"/>
  <c r="B1462" i="1"/>
  <c r="K1463" i="1"/>
  <c r="O1463" i="1" s="1"/>
  <c r="C1464" i="1"/>
  <c r="D1467" i="1"/>
  <c r="E1467" i="1" s="1"/>
  <c r="G1467" i="1" s="1"/>
  <c r="A1468" i="1"/>
  <c r="L1467" i="1"/>
  <c r="I1467" i="1"/>
  <c r="M1466" i="1"/>
  <c r="N1466" i="1" s="1"/>
  <c r="P1467" i="1"/>
  <c r="Q1467" i="1"/>
  <c r="H1468" i="1" l="1"/>
  <c r="B1463" i="1"/>
  <c r="C1465" i="1"/>
  <c r="K1464" i="1"/>
  <c r="O1464" i="1" s="1"/>
  <c r="Q1468" i="1"/>
  <c r="P1468" i="1"/>
  <c r="M1467" i="1"/>
  <c r="N1467" i="1" s="1"/>
  <c r="I1468" i="1"/>
  <c r="J1467" i="1"/>
  <c r="A1469" i="1"/>
  <c r="L1468" i="1"/>
  <c r="D1468" i="1"/>
  <c r="E1468" i="1" s="1"/>
  <c r="G1468" i="1" s="1"/>
  <c r="J1468" i="1" l="1"/>
  <c r="H1469" i="1"/>
  <c r="B1464" i="1"/>
  <c r="K1465" i="1"/>
  <c r="O1465" i="1" s="1"/>
  <c r="C1466" i="1"/>
  <c r="M1468" i="1"/>
  <c r="N1468" i="1" s="1"/>
  <c r="P1469" i="1"/>
  <c r="Q1469" i="1"/>
  <c r="A1470" i="1"/>
  <c r="L1469" i="1"/>
  <c r="D1469" i="1"/>
  <c r="E1469" i="1" s="1"/>
  <c r="G1469" i="1" s="1"/>
  <c r="I1469" i="1"/>
  <c r="J1469" i="1" l="1"/>
  <c r="H1470" i="1"/>
  <c r="B1465" i="1"/>
  <c r="K1466" i="1"/>
  <c r="O1466" i="1" s="1"/>
  <c r="C1467" i="1"/>
  <c r="P1470" i="1"/>
  <c r="Q1470" i="1"/>
  <c r="M1469" i="1"/>
  <c r="N1469" i="1" s="1"/>
  <c r="L1470" i="1"/>
  <c r="D1470" i="1"/>
  <c r="E1470" i="1" s="1"/>
  <c r="G1470" i="1" s="1"/>
  <c r="A1471" i="1"/>
  <c r="I1470" i="1"/>
  <c r="J1470" i="1" l="1"/>
  <c r="H1471" i="1"/>
  <c r="B1466" i="1"/>
  <c r="K1467" i="1"/>
  <c r="O1467" i="1" s="1"/>
  <c r="C1468" i="1"/>
  <c r="I1471" i="1"/>
  <c r="D1471" i="1"/>
  <c r="E1471" i="1" s="1"/>
  <c r="G1471" i="1" s="1"/>
  <c r="L1471" i="1"/>
  <c r="A1472" i="1"/>
  <c r="Q1471" i="1"/>
  <c r="M1470" i="1"/>
  <c r="N1470" i="1" s="1"/>
  <c r="P1471" i="1"/>
  <c r="J1471" i="1" l="1"/>
  <c r="H1472" i="1"/>
  <c r="B1467" i="1"/>
  <c r="K1468" i="1"/>
  <c r="O1468" i="1" s="1"/>
  <c r="C1469" i="1"/>
  <c r="D1472" i="1"/>
  <c r="E1472" i="1" s="1"/>
  <c r="G1472" i="1" s="1"/>
  <c r="H1473" i="1" s="1"/>
  <c r="L1472" i="1"/>
  <c r="A1473" i="1"/>
  <c r="I1472" i="1"/>
  <c r="Q1472" i="1"/>
  <c r="P1472" i="1"/>
  <c r="M1471" i="1"/>
  <c r="N1471" i="1" s="1"/>
  <c r="J1472" i="1" l="1"/>
  <c r="B1468" i="1"/>
  <c r="K1469" i="1"/>
  <c r="O1469" i="1" s="1"/>
  <c r="C1470" i="1"/>
  <c r="P1473" i="1"/>
  <c r="Q1473" i="1"/>
  <c r="M1472" i="1"/>
  <c r="N1472" i="1" s="1"/>
  <c r="I1473" i="1"/>
  <c r="J1473" i="1" s="1"/>
  <c r="D1473" i="1"/>
  <c r="E1473" i="1" s="1"/>
  <c r="G1473" i="1" s="1"/>
  <c r="A1474" i="1"/>
  <c r="L1473" i="1"/>
  <c r="H1474" i="1" l="1"/>
  <c r="B1469" i="1"/>
  <c r="K1470" i="1"/>
  <c r="O1470" i="1" s="1"/>
  <c r="C1471" i="1"/>
  <c r="A1475" i="1"/>
  <c r="D1474" i="1"/>
  <c r="E1474" i="1" s="1"/>
  <c r="G1474" i="1" s="1"/>
  <c r="L1474" i="1"/>
  <c r="P1474" i="1"/>
  <c r="M1473" i="1"/>
  <c r="N1473" i="1" s="1"/>
  <c r="Q1474" i="1"/>
  <c r="I1474" i="1"/>
  <c r="H1475" i="1" l="1"/>
  <c r="B1470" i="1"/>
  <c r="K1471" i="1"/>
  <c r="O1471" i="1" s="1"/>
  <c r="C1472" i="1"/>
  <c r="I1475" i="1"/>
  <c r="D1475" i="1"/>
  <c r="E1475" i="1" s="1"/>
  <c r="G1475" i="1" s="1"/>
  <c r="L1475" i="1"/>
  <c r="A1476" i="1"/>
  <c r="J1474" i="1"/>
  <c r="M1474" i="1"/>
  <c r="N1474" i="1" s="1"/>
  <c r="Q1475" i="1"/>
  <c r="P1475" i="1"/>
  <c r="J1475" i="1" l="1"/>
  <c r="H1476" i="1"/>
  <c r="B1471" i="1"/>
  <c r="K1472" i="1"/>
  <c r="O1472" i="1" s="1"/>
  <c r="C1473" i="1"/>
  <c r="I1476" i="1"/>
  <c r="A1477" i="1"/>
  <c r="D1476" i="1"/>
  <c r="E1476" i="1" s="1"/>
  <c r="G1476" i="1" s="1"/>
  <c r="H1477" i="1" s="1"/>
  <c r="L1476" i="1"/>
  <c r="M1475" i="1"/>
  <c r="N1475" i="1" s="1"/>
  <c r="P1476" i="1"/>
  <c r="Q1476" i="1"/>
  <c r="J1476" i="1" l="1"/>
  <c r="B1472" i="1"/>
  <c r="K1473" i="1"/>
  <c r="O1473" i="1" s="1"/>
  <c r="C1474" i="1"/>
  <c r="A1478" i="1"/>
  <c r="L1477" i="1"/>
  <c r="D1477" i="1"/>
  <c r="E1477" i="1" s="1"/>
  <c r="G1477" i="1" s="1"/>
  <c r="Q1477" i="1"/>
  <c r="P1477" i="1"/>
  <c r="M1476" i="1"/>
  <c r="N1476" i="1" s="1"/>
  <c r="I1477" i="1"/>
  <c r="H1478" i="1" l="1"/>
  <c r="B1473" i="1"/>
  <c r="C1475" i="1"/>
  <c r="K1474" i="1"/>
  <c r="O1474" i="1" s="1"/>
  <c r="I1478" i="1"/>
  <c r="J1477" i="1"/>
  <c r="D1478" i="1"/>
  <c r="E1478" i="1" s="1"/>
  <c r="G1478" i="1" s="1"/>
  <c r="A1479" i="1"/>
  <c r="L1478" i="1"/>
  <c r="Q1478" i="1"/>
  <c r="M1477" i="1"/>
  <c r="N1477" i="1" s="1"/>
  <c r="P1478" i="1"/>
  <c r="J1478" i="1" l="1"/>
  <c r="H1479" i="1"/>
  <c r="B1474" i="1"/>
  <c r="I1479" i="1"/>
  <c r="K1475" i="1"/>
  <c r="O1475" i="1" s="1"/>
  <c r="C1476" i="1"/>
  <c r="Q1479" i="1"/>
  <c r="M1478" i="1"/>
  <c r="N1478" i="1" s="1"/>
  <c r="P1479" i="1"/>
  <c r="A1480" i="1"/>
  <c r="D1479" i="1"/>
  <c r="E1479" i="1" s="1"/>
  <c r="G1479" i="1" s="1"/>
  <c r="L1479" i="1"/>
  <c r="J1479" i="1" l="1"/>
  <c r="H1480" i="1"/>
  <c r="B1475" i="1"/>
  <c r="K1476" i="1"/>
  <c r="O1476" i="1" s="1"/>
  <c r="C1477" i="1"/>
  <c r="Q1480" i="1"/>
  <c r="M1479" i="1"/>
  <c r="N1479" i="1" s="1"/>
  <c r="P1480" i="1"/>
  <c r="I1480" i="1"/>
  <c r="L1480" i="1"/>
  <c r="D1480" i="1"/>
  <c r="E1480" i="1" s="1"/>
  <c r="G1480" i="1" s="1"/>
  <c r="A1481" i="1"/>
  <c r="J1480" i="1" l="1"/>
  <c r="H1481" i="1"/>
  <c r="B1476" i="1"/>
  <c r="K1477" i="1"/>
  <c r="O1477" i="1" s="1"/>
  <c r="C1478" i="1"/>
  <c r="Q1481" i="1"/>
  <c r="P1481" i="1"/>
  <c r="M1480" i="1"/>
  <c r="N1480" i="1" s="1"/>
  <c r="L1481" i="1"/>
  <c r="D1481" i="1"/>
  <c r="E1481" i="1" s="1"/>
  <c r="G1481" i="1" s="1"/>
  <c r="H1482" i="1" s="1"/>
  <c r="A1482" i="1"/>
  <c r="I1481" i="1"/>
  <c r="J1481" i="1" l="1"/>
  <c r="B1477" i="1"/>
  <c r="K1478" i="1"/>
  <c r="O1478" i="1" s="1"/>
  <c r="C1479" i="1"/>
  <c r="Q1482" i="1"/>
  <c r="P1482" i="1"/>
  <c r="M1481" i="1"/>
  <c r="N1481" i="1" s="1"/>
  <c r="A1483" i="1"/>
  <c r="D1482" i="1"/>
  <c r="E1482" i="1" s="1"/>
  <c r="G1482" i="1" s="1"/>
  <c r="L1482" i="1"/>
  <c r="I1482" i="1"/>
  <c r="H1483" i="1" l="1"/>
  <c r="B1478" i="1"/>
  <c r="K1479" i="1"/>
  <c r="O1479" i="1" s="1"/>
  <c r="C1480" i="1"/>
  <c r="I1483" i="1"/>
  <c r="A1484" i="1"/>
  <c r="L1483" i="1"/>
  <c r="D1483" i="1"/>
  <c r="E1483" i="1" s="1"/>
  <c r="G1483" i="1" s="1"/>
  <c r="J1482" i="1"/>
  <c r="M1482" i="1"/>
  <c r="N1482" i="1" s="1"/>
  <c r="Q1483" i="1"/>
  <c r="P1483" i="1"/>
  <c r="J1483" i="1" l="1"/>
  <c r="H1484" i="1"/>
  <c r="B1479" i="1"/>
  <c r="K1480" i="1"/>
  <c r="O1480" i="1" s="1"/>
  <c r="C1481" i="1"/>
  <c r="L1484" i="1"/>
  <c r="D1484" i="1"/>
  <c r="E1484" i="1" s="1"/>
  <c r="G1484" i="1" s="1"/>
  <c r="A1485" i="1"/>
  <c r="I1484" i="1"/>
  <c r="P1484" i="1"/>
  <c r="M1483" i="1"/>
  <c r="N1483" i="1" s="1"/>
  <c r="Q1484" i="1"/>
  <c r="H1485" i="1" l="1"/>
  <c r="B1480" i="1"/>
  <c r="K1481" i="1"/>
  <c r="O1481" i="1" s="1"/>
  <c r="C1482" i="1"/>
  <c r="Q1485" i="1"/>
  <c r="P1485" i="1"/>
  <c r="M1484" i="1"/>
  <c r="N1484" i="1" s="1"/>
  <c r="I1485" i="1"/>
  <c r="J1484" i="1"/>
  <c r="A1486" i="1"/>
  <c r="D1485" i="1"/>
  <c r="E1485" i="1" s="1"/>
  <c r="G1485" i="1" s="1"/>
  <c r="L1485" i="1"/>
  <c r="H1486" i="1" l="1"/>
  <c r="J1485" i="1"/>
  <c r="B1481" i="1"/>
  <c r="C1483" i="1"/>
  <c r="K1482" i="1"/>
  <c r="O1482" i="1" s="1"/>
  <c r="D1486" i="1"/>
  <c r="E1486" i="1" s="1"/>
  <c r="G1486" i="1" s="1"/>
  <c r="L1486" i="1"/>
  <c r="A1487" i="1"/>
  <c r="Q1486" i="1"/>
  <c r="P1486" i="1"/>
  <c r="M1485" i="1"/>
  <c r="N1485" i="1" s="1"/>
  <c r="I1486" i="1"/>
  <c r="H1487" i="1" l="1"/>
  <c r="B1482" i="1"/>
  <c r="K1483" i="1"/>
  <c r="O1483" i="1" s="1"/>
  <c r="C1484" i="1"/>
  <c r="M1486" i="1"/>
  <c r="N1486" i="1" s="1"/>
  <c r="Q1487" i="1"/>
  <c r="P1487" i="1"/>
  <c r="I1487" i="1"/>
  <c r="J1486" i="1"/>
  <c r="A1488" i="1"/>
  <c r="L1487" i="1"/>
  <c r="D1487" i="1"/>
  <c r="E1487" i="1" s="1"/>
  <c r="G1487" i="1" s="1"/>
  <c r="H1488" i="1" l="1"/>
  <c r="B1483" i="1"/>
  <c r="K1484" i="1"/>
  <c r="O1484" i="1" s="1"/>
  <c r="C1485" i="1"/>
  <c r="A1489" i="1"/>
  <c r="L1488" i="1"/>
  <c r="D1488" i="1"/>
  <c r="E1488" i="1" s="1"/>
  <c r="G1488" i="1" s="1"/>
  <c r="I1488" i="1"/>
  <c r="M1487" i="1"/>
  <c r="N1487" i="1" s="1"/>
  <c r="P1488" i="1"/>
  <c r="Q1488" i="1"/>
  <c r="J1487" i="1"/>
  <c r="H1489" i="1" l="1"/>
  <c r="B1484" i="1"/>
  <c r="K1485" i="1"/>
  <c r="O1485" i="1" s="1"/>
  <c r="C1486" i="1"/>
  <c r="Q1489" i="1"/>
  <c r="P1489" i="1"/>
  <c r="M1488" i="1"/>
  <c r="N1488" i="1" s="1"/>
  <c r="I1489" i="1"/>
  <c r="J1488" i="1"/>
  <c r="D1489" i="1"/>
  <c r="E1489" i="1" s="1"/>
  <c r="G1489" i="1" s="1"/>
  <c r="A1490" i="1"/>
  <c r="L1489" i="1"/>
  <c r="J1489" i="1" l="1"/>
  <c r="H1490" i="1"/>
  <c r="B1485" i="1"/>
  <c r="K1486" i="1"/>
  <c r="O1486" i="1" s="1"/>
  <c r="C1487" i="1"/>
  <c r="Q1490" i="1"/>
  <c r="P1490" i="1"/>
  <c r="M1489" i="1"/>
  <c r="N1489" i="1" s="1"/>
  <c r="I1490" i="1"/>
  <c r="L1490" i="1"/>
  <c r="A1491" i="1"/>
  <c r="D1490" i="1"/>
  <c r="E1490" i="1" s="1"/>
  <c r="G1490" i="1" s="1"/>
  <c r="H1491" i="1" l="1"/>
  <c r="B1486" i="1"/>
  <c r="K1487" i="1"/>
  <c r="O1487" i="1" s="1"/>
  <c r="C1488" i="1"/>
  <c r="I1491" i="1"/>
  <c r="D1491" i="1"/>
  <c r="E1491" i="1" s="1"/>
  <c r="G1491" i="1" s="1"/>
  <c r="A1492" i="1"/>
  <c r="L1491" i="1"/>
  <c r="J1490" i="1"/>
  <c r="M1490" i="1"/>
  <c r="N1490" i="1" s="1"/>
  <c r="Q1491" i="1"/>
  <c r="P1491" i="1"/>
  <c r="H1492" i="1" l="1"/>
  <c r="B1487" i="1"/>
  <c r="C1489" i="1"/>
  <c r="K1488" i="1"/>
  <c r="O1488" i="1" s="1"/>
  <c r="I1492" i="1"/>
  <c r="M1491" i="1"/>
  <c r="N1491" i="1" s="1"/>
  <c r="P1492" i="1"/>
  <c r="Q1492" i="1"/>
  <c r="D1492" i="1"/>
  <c r="E1492" i="1" s="1"/>
  <c r="G1492" i="1" s="1"/>
  <c r="A1493" i="1"/>
  <c r="L1492" i="1"/>
  <c r="J1491" i="1"/>
  <c r="H1493" i="1" l="1"/>
  <c r="B1488" i="1"/>
  <c r="K1489" i="1"/>
  <c r="O1489" i="1" s="1"/>
  <c r="C1490" i="1"/>
  <c r="L1493" i="1"/>
  <c r="A1494" i="1"/>
  <c r="D1493" i="1"/>
  <c r="E1493" i="1" s="1"/>
  <c r="G1493" i="1" s="1"/>
  <c r="I1493" i="1"/>
  <c r="J1492" i="1"/>
  <c r="Q1493" i="1"/>
  <c r="P1493" i="1"/>
  <c r="M1492" i="1"/>
  <c r="N1492" i="1" s="1"/>
  <c r="J1493" i="1" l="1"/>
  <c r="H1494" i="1"/>
  <c r="B1489" i="1"/>
  <c r="C1491" i="1"/>
  <c r="K1490" i="1"/>
  <c r="O1490" i="1" s="1"/>
  <c r="I1494" i="1"/>
  <c r="L1494" i="1"/>
  <c r="A1495" i="1"/>
  <c r="D1494" i="1"/>
  <c r="E1494" i="1" s="1"/>
  <c r="G1494" i="1" s="1"/>
  <c r="Q1494" i="1"/>
  <c r="P1494" i="1"/>
  <c r="M1493" i="1"/>
  <c r="N1493" i="1" s="1"/>
  <c r="J1494" i="1" l="1"/>
  <c r="H1495" i="1"/>
  <c r="B1490" i="1"/>
  <c r="C1492" i="1"/>
  <c r="K1491" i="1"/>
  <c r="O1491" i="1" s="1"/>
  <c r="M1494" i="1"/>
  <c r="N1494" i="1" s="1"/>
  <c r="Q1495" i="1"/>
  <c r="P1495" i="1"/>
  <c r="I1495" i="1"/>
  <c r="D1495" i="1"/>
  <c r="E1495" i="1" s="1"/>
  <c r="G1495" i="1" s="1"/>
  <c r="A1496" i="1"/>
  <c r="L1495" i="1"/>
  <c r="H1496" i="1" l="1"/>
  <c r="J1495" i="1"/>
  <c r="B1491" i="1"/>
  <c r="C1493" i="1"/>
  <c r="K1492" i="1"/>
  <c r="O1492" i="1" s="1"/>
  <c r="M1495" i="1"/>
  <c r="N1495" i="1" s="1"/>
  <c r="P1496" i="1"/>
  <c r="Q1496" i="1"/>
  <c r="D1496" i="1"/>
  <c r="E1496" i="1" s="1"/>
  <c r="G1496" i="1" s="1"/>
  <c r="A1497" i="1"/>
  <c r="L1496" i="1"/>
  <c r="I1496" i="1"/>
  <c r="H1497" i="1" l="1"/>
  <c r="B1492" i="1"/>
  <c r="K1493" i="1"/>
  <c r="O1493" i="1" s="1"/>
  <c r="C1494" i="1"/>
  <c r="I1497" i="1"/>
  <c r="L1497" i="1"/>
  <c r="A1498" i="1"/>
  <c r="D1497" i="1"/>
  <c r="E1497" i="1" s="1"/>
  <c r="G1497" i="1" s="1"/>
  <c r="H1498" i="1" s="1"/>
  <c r="J1496" i="1"/>
  <c r="Q1497" i="1"/>
  <c r="P1497" i="1"/>
  <c r="M1496" i="1"/>
  <c r="N1496" i="1" s="1"/>
  <c r="J1497" i="1" l="1"/>
  <c r="B1493" i="1"/>
  <c r="K1494" i="1"/>
  <c r="O1494" i="1" s="1"/>
  <c r="C1495" i="1"/>
  <c r="L1498" i="1"/>
  <c r="A1499" i="1"/>
  <c r="D1498" i="1"/>
  <c r="E1498" i="1" s="1"/>
  <c r="G1498" i="1" s="1"/>
  <c r="Q1498" i="1"/>
  <c r="P1498" i="1"/>
  <c r="M1497" i="1"/>
  <c r="N1497" i="1" s="1"/>
  <c r="I1498" i="1"/>
  <c r="J1498" i="1" s="1"/>
  <c r="H1499" i="1" l="1"/>
  <c r="B1494" i="1"/>
  <c r="K1495" i="1"/>
  <c r="O1495" i="1" s="1"/>
  <c r="C1496" i="1"/>
  <c r="L1499" i="1"/>
  <c r="D1499" i="1"/>
  <c r="E1499" i="1" s="1"/>
  <c r="G1499" i="1" s="1"/>
  <c r="A1500" i="1"/>
  <c r="M1498" i="1"/>
  <c r="N1498" i="1" s="1"/>
  <c r="Q1499" i="1"/>
  <c r="P1499" i="1"/>
  <c r="I1499" i="1"/>
  <c r="J1499" i="1" l="1"/>
  <c r="H1500" i="1"/>
  <c r="B1495" i="1"/>
  <c r="C1497" i="1"/>
  <c r="K1496" i="1"/>
  <c r="O1496" i="1" s="1"/>
  <c r="M1499" i="1"/>
  <c r="N1499" i="1" s="1"/>
  <c r="Q1500" i="1"/>
  <c r="P1500" i="1"/>
  <c r="I1500" i="1"/>
  <c r="D1500" i="1"/>
  <c r="E1500" i="1" s="1"/>
  <c r="G1500" i="1" s="1"/>
  <c r="A1501" i="1"/>
  <c r="L1500" i="1"/>
  <c r="J1500" i="1" l="1"/>
  <c r="H1501" i="1"/>
  <c r="B1496" i="1"/>
  <c r="K1497" i="1"/>
  <c r="O1497" i="1" s="1"/>
  <c r="C1498" i="1"/>
  <c r="D1501" i="1"/>
  <c r="E1501" i="1" s="1"/>
  <c r="G1501" i="1" s="1"/>
  <c r="H1502" i="1" s="1"/>
  <c r="A1502" i="1"/>
  <c r="L1501" i="1"/>
  <c r="Q1501" i="1"/>
  <c r="P1501" i="1"/>
  <c r="M1500" i="1"/>
  <c r="N1500" i="1" s="1"/>
  <c r="I1501" i="1"/>
  <c r="J1501" i="1" l="1"/>
  <c r="B1497" i="1"/>
  <c r="K1498" i="1"/>
  <c r="O1498" i="1" s="1"/>
  <c r="C1499" i="1"/>
  <c r="D1502" i="1"/>
  <c r="E1502" i="1" s="1"/>
  <c r="G1502" i="1" s="1"/>
  <c r="L1502" i="1"/>
  <c r="A1503" i="1"/>
  <c r="Q1502" i="1"/>
  <c r="P1502" i="1"/>
  <c r="M1501" i="1"/>
  <c r="N1501" i="1" s="1"/>
  <c r="I1502" i="1"/>
  <c r="J1502" i="1" s="1"/>
  <c r="H1503" i="1" l="1"/>
  <c r="B1498" i="1"/>
  <c r="C1500" i="1"/>
  <c r="K1499" i="1"/>
  <c r="O1499" i="1" s="1"/>
  <c r="D1503" i="1"/>
  <c r="E1503" i="1" s="1"/>
  <c r="G1503" i="1" s="1"/>
  <c r="H1504" i="1" s="1"/>
  <c r="A1504" i="1"/>
  <c r="L1503" i="1"/>
  <c r="M1502" i="1"/>
  <c r="N1502" i="1" s="1"/>
  <c r="Q1503" i="1"/>
  <c r="P1503" i="1"/>
  <c r="I1503" i="1"/>
  <c r="J1503" i="1" l="1"/>
  <c r="B1499" i="1"/>
  <c r="K1500" i="1"/>
  <c r="O1500" i="1" s="1"/>
  <c r="C1501" i="1"/>
  <c r="M1503" i="1"/>
  <c r="N1503" i="1" s="1"/>
  <c r="Q1504" i="1"/>
  <c r="P1504" i="1"/>
  <c r="I1504" i="1"/>
  <c r="J1504" i="1" s="1"/>
  <c r="D1504" i="1"/>
  <c r="E1504" i="1" s="1"/>
  <c r="G1504" i="1" s="1"/>
  <c r="L1504" i="1"/>
  <c r="A1505" i="1"/>
  <c r="H1505" i="1" l="1"/>
  <c r="B1500" i="1"/>
  <c r="C1502" i="1"/>
  <c r="K1501" i="1"/>
  <c r="O1501" i="1" s="1"/>
  <c r="A1506" i="1"/>
  <c r="D1505" i="1"/>
  <c r="E1505" i="1" s="1"/>
  <c r="G1505" i="1" s="1"/>
  <c r="L1505" i="1"/>
  <c r="Q1505" i="1"/>
  <c r="P1505" i="1"/>
  <c r="M1504" i="1"/>
  <c r="N1504" i="1" s="1"/>
  <c r="I1505" i="1"/>
  <c r="J1505" i="1" l="1"/>
  <c r="H1506" i="1"/>
  <c r="B1501" i="1"/>
  <c r="K1502" i="1"/>
  <c r="O1502" i="1" s="1"/>
  <c r="C1503" i="1"/>
  <c r="L1506" i="1"/>
  <c r="A1507" i="1"/>
  <c r="D1506" i="1"/>
  <c r="E1506" i="1" s="1"/>
  <c r="G1506" i="1" s="1"/>
  <c r="Q1506" i="1"/>
  <c r="P1506" i="1"/>
  <c r="M1505" i="1"/>
  <c r="N1505" i="1" s="1"/>
  <c r="I1506" i="1"/>
  <c r="J1506" i="1" l="1"/>
  <c r="H1507" i="1"/>
  <c r="B1502" i="1"/>
  <c r="C1504" i="1"/>
  <c r="K1503" i="1"/>
  <c r="O1503" i="1" s="1"/>
  <c r="M1506" i="1"/>
  <c r="N1506" i="1" s="1"/>
  <c r="Q1507" i="1"/>
  <c r="P1507" i="1"/>
  <c r="I1507" i="1"/>
  <c r="D1507" i="1"/>
  <c r="E1507" i="1" s="1"/>
  <c r="G1507" i="1" s="1"/>
  <c r="A1508" i="1"/>
  <c r="L1507" i="1"/>
  <c r="H1508" i="1" l="1"/>
  <c r="J1507" i="1"/>
  <c r="B1503" i="1"/>
  <c r="K1504" i="1"/>
  <c r="O1504" i="1" s="1"/>
  <c r="C1505" i="1"/>
  <c r="M1507" i="1"/>
  <c r="N1507" i="1" s="1"/>
  <c r="P1508" i="1"/>
  <c r="Q1508" i="1"/>
  <c r="I1508" i="1"/>
  <c r="D1508" i="1"/>
  <c r="E1508" i="1" s="1"/>
  <c r="G1508" i="1" s="1"/>
  <c r="A1509" i="1"/>
  <c r="L1508" i="1"/>
  <c r="J1508" i="1" l="1"/>
  <c r="H1509" i="1"/>
  <c r="B1504" i="1"/>
  <c r="C1506" i="1"/>
  <c r="K1505" i="1"/>
  <c r="O1505" i="1" s="1"/>
  <c r="Q1509" i="1"/>
  <c r="P1509" i="1"/>
  <c r="M1508" i="1"/>
  <c r="N1508" i="1" s="1"/>
  <c r="I1509" i="1"/>
  <c r="D1509" i="1"/>
  <c r="E1509" i="1" s="1"/>
  <c r="G1509" i="1" s="1"/>
  <c r="A1510" i="1"/>
  <c r="L1509" i="1"/>
  <c r="H1510" i="1" l="1"/>
  <c r="J1509" i="1"/>
  <c r="B1505" i="1"/>
  <c r="K1506" i="1"/>
  <c r="O1506" i="1" s="1"/>
  <c r="C1507" i="1"/>
  <c r="A1511" i="1"/>
  <c r="D1510" i="1"/>
  <c r="E1510" i="1" s="1"/>
  <c r="G1510" i="1" s="1"/>
  <c r="L1510" i="1"/>
  <c r="Q1510" i="1"/>
  <c r="P1510" i="1"/>
  <c r="M1509" i="1"/>
  <c r="N1509" i="1" s="1"/>
  <c r="I1510" i="1"/>
  <c r="J1510" i="1" l="1"/>
  <c r="H1511" i="1"/>
  <c r="B1506" i="1"/>
  <c r="K1507" i="1"/>
  <c r="O1507" i="1" s="1"/>
  <c r="C1508" i="1"/>
  <c r="A1512" i="1"/>
  <c r="D1511" i="1"/>
  <c r="E1511" i="1" s="1"/>
  <c r="G1511" i="1" s="1"/>
  <c r="L1511" i="1"/>
  <c r="M1510" i="1"/>
  <c r="N1510" i="1" s="1"/>
  <c r="Q1511" i="1"/>
  <c r="P1511" i="1"/>
  <c r="I1511" i="1"/>
  <c r="J1511" i="1" l="1"/>
  <c r="H1512" i="1"/>
  <c r="B1507" i="1"/>
  <c r="K1508" i="1"/>
  <c r="O1508" i="1" s="1"/>
  <c r="C1509" i="1"/>
  <c r="M1511" i="1"/>
  <c r="N1511" i="1" s="1"/>
  <c r="P1512" i="1"/>
  <c r="Q1512" i="1"/>
  <c r="I1512" i="1"/>
  <c r="D1512" i="1"/>
  <c r="E1512" i="1" s="1"/>
  <c r="G1512" i="1" s="1"/>
  <c r="L1512" i="1"/>
  <c r="A1513" i="1"/>
  <c r="J1512" i="1" l="1"/>
  <c r="H1513" i="1"/>
  <c r="B1508" i="1"/>
  <c r="K1509" i="1"/>
  <c r="O1509" i="1" s="1"/>
  <c r="C1510" i="1"/>
  <c r="D1513" i="1"/>
  <c r="E1513" i="1" s="1"/>
  <c r="G1513" i="1" s="1"/>
  <c r="L1513" i="1"/>
  <c r="A1514" i="1"/>
  <c r="Q1513" i="1"/>
  <c r="P1513" i="1"/>
  <c r="M1512" i="1"/>
  <c r="N1512" i="1" s="1"/>
  <c r="I1513" i="1"/>
  <c r="J1513" i="1" l="1"/>
  <c r="H1514" i="1"/>
  <c r="B1509" i="1"/>
  <c r="K1510" i="1"/>
  <c r="O1510" i="1" s="1"/>
  <c r="C1511" i="1"/>
  <c r="D1514" i="1"/>
  <c r="E1514" i="1" s="1"/>
  <c r="G1514" i="1" s="1"/>
  <c r="L1514" i="1"/>
  <c r="A1515" i="1"/>
  <c r="Q1514" i="1"/>
  <c r="P1514" i="1"/>
  <c r="M1513" i="1"/>
  <c r="N1513" i="1" s="1"/>
  <c r="I1514" i="1"/>
  <c r="H1515" i="1" l="1"/>
  <c r="J1514" i="1"/>
  <c r="B1510" i="1"/>
  <c r="K1511" i="1"/>
  <c r="O1511" i="1" s="1"/>
  <c r="C1512" i="1"/>
  <c r="A1516" i="1"/>
  <c r="D1515" i="1"/>
  <c r="E1515" i="1" s="1"/>
  <c r="G1515" i="1" s="1"/>
  <c r="L1515" i="1"/>
  <c r="M1514" i="1"/>
  <c r="N1514" i="1" s="1"/>
  <c r="Q1515" i="1"/>
  <c r="P1515" i="1"/>
  <c r="I1515" i="1"/>
  <c r="J1515" i="1" l="1"/>
  <c r="H1516" i="1"/>
  <c r="B1511" i="1"/>
  <c r="C1513" i="1"/>
  <c r="K1512" i="1"/>
  <c r="O1512" i="1" s="1"/>
  <c r="L1516" i="1"/>
  <c r="A1517" i="1"/>
  <c r="D1516" i="1"/>
  <c r="E1516" i="1" s="1"/>
  <c r="G1516" i="1" s="1"/>
  <c r="M1515" i="1"/>
  <c r="N1515" i="1" s="1"/>
  <c r="P1516" i="1"/>
  <c r="Q1516" i="1"/>
  <c r="I1516" i="1"/>
  <c r="J1516" i="1" l="1"/>
  <c r="H1517" i="1"/>
  <c r="B1512" i="1"/>
  <c r="K1513" i="1"/>
  <c r="O1513" i="1" s="1"/>
  <c r="C1514" i="1"/>
  <c r="Q1517" i="1"/>
  <c r="P1517" i="1"/>
  <c r="M1516" i="1"/>
  <c r="N1516" i="1" s="1"/>
  <c r="I1517" i="1"/>
  <c r="A1518" i="1"/>
  <c r="L1517" i="1"/>
  <c r="D1517" i="1"/>
  <c r="E1517" i="1" s="1"/>
  <c r="G1517" i="1" s="1"/>
  <c r="J1517" i="1" l="1"/>
  <c r="H1518" i="1"/>
  <c r="B1513" i="1"/>
  <c r="C1515" i="1"/>
  <c r="K1514" i="1"/>
  <c r="O1514" i="1" s="1"/>
  <c r="D1518" i="1"/>
  <c r="E1518" i="1" s="1"/>
  <c r="G1518" i="1" s="1"/>
  <c r="H1519" i="1" s="1"/>
  <c r="L1518" i="1"/>
  <c r="A1519" i="1"/>
  <c r="Q1518" i="1"/>
  <c r="P1518" i="1"/>
  <c r="M1517" i="1"/>
  <c r="N1517" i="1" s="1"/>
  <c r="I1518" i="1"/>
  <c r="J1518" i="1" l="1"/>
  <c r="B1514" i="1"/>
  <c r="K1515" i="1"/>
  <c r="O1515" i="1" s="1"/>
  <c r="C1516" i="1"/>
  <c r="A1520" i="1"/>
  <c r="D1519" i="1"/>
  <c r="E1519" i="1" s="1"/>
  <c r="G1519" i="1" s="1"/>
  <c r="L1519" i="1"/>
  <c r="M1518" i="1"/>
  <c r="N1518" i="1" s="1"/>
  <c r="Q1519" i="1"/>
  <c r="P1519" i="1"/>
  <c r="I1519" i="1"/>
  <c r="J1519" i="1" s="1"/>
  <c r="H1520" i="1" l="1"/>
  <c r="B1515" i="1"/>
  <c r="C1517" i="1"/>
  <c r="K1516" i="1"/>
  <c r="O1516" i="1" s="1"/>
  <c r="L1520" i="1"/>
  <c r="A1521" i="1"/>
  <c r="D1520" i="1"/>
  <c r="E1520" i="1" s="1"/>
  <c r="G1520" i="1" s="1"/>
  <c r="M1519" i="1"/>
  <c r="N1519" i="1" s="1"/>
  <c r="Q1520" i="1"/>
  <c r="P1520" i="1"/>
  <c r="I1520" i="1"/>
  <c r="J1520" i="1" l="1"/>
  <c r="H1521" i="1"/>
  <c r="B1516" i="1"/>
  <c r="K1517" i="1"/>
  <c r="O1517" i="1" s="1"/>
  <c r="C1518" i="1"/>
  <c r="L1521" i="1"/>
  <c r="D1521" i="1"/>
  <c r="E1521" i="1" s="1"/>
  <c r="G1521" i="1" s="1"/>
  <c r="A1522" i="1"/>
  <c r="Q1521" i="1"/>
  <c r="P1521" i="1"/>
  <c r="M1520" i="1"/>
  <c r="N1520" i="1" s="1"/>
  <c r="I1521" i="1"/>
  <c r="J1521" i="1" l="1"/>
  <c r="H1522" i="1"/>
  <c r="B1517" i="1"/>
  <c r="K1518" i="1"/>
  <c r="O1518" i="1" s="1"/>
  <c r="C1519" i="1"/>
  <c r="Q1522" i="1"/>
  <c r="P1522" i="1"/>
  <c r="M1521" i="1"/>
  <c r="N1521" i="1" s="1"/>
  <c r="I1522" i="1"/>
  <c r="D1522" i="1"/>
  <c r="E1522" i="1" s="1"/>
  <c r="G1522" i="1" s="1"/>
  <c r="L1522" i="1"/>
  <c r="A1523" i="1"/>
  <c r="J1522" i="1" l="1"/>
  <c r="H1523" i="1"/>
  <c r="B1518" i="1"/>
  <c r="C1520" i="1"/>
  <c r="K1519" i="1"/>
  <c r="O1519" i="1" s="1"/>
  <c r="A1524" i="1"/>
  <c r="L1523" i="1"/>
  <c r="D1523" i="1"/>
  <c r="E1523" i="1" s="1"/>
  <c r="G1523" i="1" s="1"/>
  <c r="M1522" i="1"/>
  <c r="N1522" i="1" s="1"/>
  <c r="Q1523" i="1"/>
  <c r="P1523" i="1"/>
  <c r="I1523" i="1"/>
  <c r="J1523" i="1" l="1"/>
  <c r="H1524" i="1"/>
  <c r="B1519" i="1"/>
  <c r="K1520" i="1"/>
  <c r="O1520" i="1" s="1"/>
  <c r="C1521" i="1"/>
  <c r="D1524" i="1"/>
  <c r="E1524" i="1" s="1"/>
  <c r="G1524" i="1" s="1"/>
  <c r="A1525" i="1"/>
  <c r="L1524" i="1"/>
  <c r="M1523" i="1"/>
  <c r="N1523" i="1" s="1"/>
  <c r="P1524" i="1"/>
  <c r="Q1524" i="1"/>
  <c r="I1524" i="1"/>
  <c r="H1525" i="1" l="1"/>
  <c r="J1524" i="1"/>
  <c r="B1520" i="1"/>
  <c r="K1521" i="1"/>
  <c r="O1521" i="1" s="1"/>
  <c r="C1522" i="1"/>
  <c r="A1526" i="1"/>
  <c r="L1525" i="1"/>
  <c r="D1525" i="1"/>
  <c r="E1525" i="1" s="1"/>
  <c r="G1525" i="1" s="1"/>
  <c r="Q1525" i="1"/>
  <c r="P1525" i="1"/>
  <c r="M1524" i="1"/>
  <c r="N1524" i="1" s="1"/>
  <c r="I1525" i="1"/>
  <c r="J1525" i="1" l="1"/>
  <c r="H1526" i="1"/>
  <c r="B1521" i="1"/>
  <c r="K1522" i="1"/>
  <c r="O1522" i="1" s="1"/>
  <c r="C1523" i="1"/>
  <c r="Q1526" i="1"/>
  <c r="P1526" i="1"/>
  <c r="M1525" i="1"/>
  <c r="N1525" i="1" s="1"/>
  <c r="I1526" i="1"/>
  <c r="L1526" i="1"/>
  <c r="A1527" i="1"/>
  <c r="D1526" i="1"/>
  <c r="E1526" i="1" s="1"/>
  <c r="G1526" i="1" s="1"/>
  <c r="J1526" i="1" l="1"/>
  <c r="H1527" i="1"/>
  <c r="B1522" i="1"/>
  <c r="C1524" i="1"/>
  <c r="K1523" i="1"/>
  <c r="O1523" i="1" s="1"/>
  <c r="A1528" i="1"/>
  <c r="L1527" i="1"/>
  <c r="D1527" i="1"/>
  <c r="E1527" i="1" s="1"/>
  <c r="G1527" i="1" s="1"/>
  <c r="H1528" i="1" s="1"/>
  <c r="M1526" i="1"/>
  <c r="N1526" i="1" s="1"/>
  <c r="Q1527" i="1"/>
  <c r="P1527" i="1"/>
  <c r="I1527" i="1"/>
  <c r="J1527" i="1" l="1"/>
  <c r="B1523" i="1"/>
  <c r="K1524" i="1"/>
  <c r="O1524" i="1" s="1"/>
  <c r="C1525" i="1"/>
  <c r="M1527" i="1"/>
  <c r="N1527" i="1" s="1"/>
  <c r="P1528" i="1"/>
  <c r="Q1528" i="1"/>
  <c r="I1528" i="1"/>
  <c r="J1528" i="1" s="1"/>
  <c r="L1528" i="1"/>
  <c r="D1528" i="1"/>
  <c r="E1528" i="1" s="1"/>
  <c r="G1528" i="1" s="1"/>
  <c r="A1529" i="1"/>
  <c r="H1529" i="1" l="1"/>
  <c r="B1524" i="1"/>
  <c r="C1526" i="1"/>
  <c r="K1525" i="1"/>
  <c r="O1525" i="1" s="1"/>
  <c r="Q1529" i="1"/>
  <c r="P1529" i="1"/>
  <c r="M1528" i="1"/>
  <c r="N1528" i="1" s="1"/>
  <c r="I1529" i="1"/>
  <c r="L1529" i="1"/>
  <c r="A1530" i="1"/>
  <c r="D1529" i="1"/>
  <c r="E1529" i="1" s="1"/>
  <c r="G1529" i="1" s="1"/>
  <c r="J1529" i="1" l="1"/>
  <c r="H1530" i="1"/>
  <c r="B1525" i="1"/>
  <c r="K1526" i="1"/>
  <c r="O1526" i="1" s="1"/>
  <c r="C1527" i="1"/>
  <c r="L1530" i="1"/>
  <c r="D1530" i="1"/>
  <c r="E1530" i="1" s="1"/>
  <c r="G1530" i="1" s="1"/>
  <c r="A1531" i="1"/>
  <c r="Q1530" i="1"/>
  <c r="P1530" i="1"/>
  <c r="M1529" i="1"/>
  <c r="N1529" i="1" s="1"/>
  <c r="I1530" i="1"/>
  <c r="J1530" i="1" l="1"/>
  <c r="H1531" i="1"/>
  <c r="B1526" i="1"/>
  <c r="C1528" i="1"/>
  <c r="K1527" i="1"/>
  <c r="O1527" i="1" s="1"/>
  <c r="M1530" i="1"/>
  <c r="N1530" i="1" s="1"/>
  <c r="Q1531" i="1"/>
  <c r="P1531" i="1"/>
  <c r="I1531" i="1"/>
  <c r="A1532" i="1"/>
  <c r="L1531" i="1"/>
  <c r="D1531" i="1"/>
  <c r="E1531" i="1" s="1"/>
  <c r="G1531" i="1" s="1"/>
  <c r="J1531" i="1" l="1"/>
  <c r="H1532" i="1"/>
  <c r="B1527" i="1"/>
  <c r="K1528" i="1"/>
  <c r="O1528" i="1" s="1"/>
  <c r="C1529" i="1"/>
  <c r="L1532" i="1"/>
  <c r="D1532" i="1"/>
  <c r="E1532" i="1" s="1"/>
  <c r="G1532" i="1" s="1"/>
  <c r="A1533" i="1"/>
  <c r="M1531" i="1"/>
  <c r="N1531" i="1" s="1"/>
  <c r="P1532" i="1"/>
  <c r="Q1532" i="1"/>
  <c r="I1532" i="1"/>
  <c r="J1532" i="1" l="1"/>
  <c r="H1533" i="1"/>
  <c r="B1528" i="1"/>
  <c r="K1529" i="1"/>
  <c r="O1529" i="1" s="1"/>
  <c r="C1530" i="1"/>
  <c r="Q1533" i="1"/>
  <c r="P1533" i="1"/>
  <c r="M1532" i="1"/>
  <c r="N1532" i="1" s="1"/>
  <c r="I1533" i="1"/>
  <c r="A1534" i="1"/>
  <c r="L1533" i="1"/>
  <c r="D1533" i="1"/>
  <c r="E1533" i="1" s="1"/>
  <c r="G1533" i="1" s="1"/>
  <c r="J1533" i="1" l="1"/>
  <c r="H1534" i="1"/>
  <c r="B1529" i="1"/>
  <c r="C1531" i="1"/>
  <c r="K1530" i="1"/>
  <c r="O1530" i="1" s="1"/>
  <c r="Q1534" i="1"/>
  <c r="P1534" i="1"/>
  <c r="M1533" i="1"/>
  <c r="N1533" i="1" s="1"/>
  <c r="I1534" i="1"/>
  <c r="D1534" i="1"/>
  <c r="E1534" i="1" s="1"/>
  <c r="G1534" i="1" s="1"/>
  <c r="L1534" i="1"/>
  <c r="A1535" i="1"/>
  <c r="H1535" i="1" l="1"/>
  <c r="J1534" i="1"/>
  <c r="B1530" i="1"/>
  <c r="K1531" i="1"/>
  <c r="O1531" i="1" s="1"/>
  <c r="C1532" i="1"/>
  <c r="D1535" i="1"/>
  <c r="E1535" i="1" s="1"/>
  <c r="G1535" i="1" s="1"/>
  <c r="A1536" i="1"/>
  <c r="L1535" i="1"/>
  <c r="M1534" i="1"/>
  <c r="N1534" i="1" s="1"/>
  <c r="Q1535" i="1"/>
  <c r="P1535" i="1"/>
  <c r="I1535" i="1"/>
  <c r="J1535" i="1" l="1"/>
  <c r="H1536" i="1"/>
  <c r="B1531" i="1"/>
  <c r="K1532" i="1"/>
  <c r="O1532" i="1" s="1"/>
  <c r="C1533" i="1"/>
  <c r="M1535" i="1"/>
  <c r="N1535" i="1" s="1"/>
  <c r="P1536" i="1"/>
  <c r="Q1536" i="1"/>
  <c r="I1536" i="1"/>
  <c r="L1536" i="1"/>
  <c r="D1536" i="1"/>
  <c r="E1536" i="1" s="1"/>
  <c r="G1536" i="1" s="1"/>
  <c r="A1537" i="1"/>
  <c r="H1537" i="1" l="1"/>
  <c r="J1536" i="1"/>
  <c r="B1532" i="1"/>
  <c r="K1533" i="1"/>
  <c r="O1533" i="1" s="1"/>
  <c r="C1534" i="1"/>
  <c r="Q1537" i="1"/>
  <c r="P1537" i="1"/>
  <c r="M1536" i="1"/>
  <c r="N1536" i="1" s="1"/>
  <c r="I1537" i="1"/>
  <c r="L1537" i="1"/>
  <c r="D1537" i="1"/>
  <c r="E1537" i="1" s="1"/>
  <c r="G1537" i="1" s="1"/>
  <c r="A1538" i="1"/>
  <c r="J1537" i="1" l="1"/>
  <c r="H1538" i="1"/>
  <c r="B1533" i="1"/>
  <c r="K1534" i="1"/>
  <c r="O1534" i="1" s="1"/>
  <c r="C1535" i="1"/>
  <c r="Q1538" i="1"/>
  <c r="M1537" i="1"/>
  <c r="N1537" i="1" s="1"/>
  <c r="P1538" i="1"/>
  <c r="I1538" i="1"/>
  <c r="D1538" i="1"/>
  <c r="E1538" i="1" s="1"/>
  <c r="G1538" i="1" s="1"/>
  <c r="L1538" i="1"/>
  <c r="A1539" i="1"/>
  <c r="J1538" i="1" l="1"/>
  <c r="H1539" i="1"/>
  <c r="B1534" i="1"/>
  <c r="K1535" i="1"/>
  <c r="O1535" i="1" s="1"/>
  <c r="C1536" i="1"/>
  <c r="D1539" i="1"/>
  <c r="E1539" i="1" s="1"/>
  <c r="G1539" i="1" s="1"/>
  <c r="H1540" i="1" s="1"/>
  <c r="A1540" i="1"/>
  <c r="L1539" i="1"/>
  <c r="M1538" i="1"/>
  <c r="N1538" i="1" s="1"/>
  <c r="Q1539" i="1"/>
  <c r="P1539" i="1"/>
  <c r="I1539" i="1"/>
  <c r="J1539" i="1" l="1"/>
  <c r="B1535" i="1"/>
  <c r="C1537" i="1"/>
  <c r="K1536" i="1"/>
  <c r="O1536" i="1" s="1"/>
  <c r="M1539" i="1"/>
  <c r="N1539" i="1" s="1"/>
  <c r="P1540" i="1"/>
  <c r="Q1540" i="1"/>
  <c r="I1540" i="1"/>
  <c r="J1540" i="1" s="1"/>
  <c r="A1541" i="1"/>
  <c r="L1540" i="1"/>
  <c r="D1540" i="1"/>
  <c r="E1540" i="1" s="1"/>
  <c r="G1540" i="1" s="1"/>
  <c r="H1541" i="1" l="1"/>
  <c r="B1536" i="1"/>
  <c r="C1538" i="1"/>
  <c r="K1537" i="1"/>
  <c r="O1537" i="1" s="1"/>
  <c r="Q1541" i="1"/>
  <c r="P1541" i="1"/>
  <c r="M1540" i="1"/>
  <c r="N1540" i="1" s="1"/>
  <c r="I1541" i="1"/>
  <c r="D1541" i="1"/>
  <c r="E1541" i="1" s="1"/>
  <c r="G1541" i="1" s="1"/>
  <c r="A1542" i="1"/>
  <c r="L1541" i="1"/>
  <c r="J1541" i="1" l="1"/>
  <c r="H1542" i="1"/>
  <c r="B1537" i="1"/>
  <c r="K1538" i="1"/>
  <c r="O1538" i="1" s="1"/>
  <c r="C1539" i="1"/>
  <c r="D1542" i="1"/>
  <c r="E1542" i="1" s="1"/>
  <c r="G1542" i="1" s="1"/>
  <c r="A1543" i="1"/>
  <c r="L1542" i="1"/>
  <c r="Q1542" i="1"/>
  <c r="M1541" i="1"/>
  <c r="N1541" i="1" s="1"/>
  <c r="P1542" i="1"/>
  <c r="I1542" i="1"/>
  <c r="H1543" i="1" l="1"/>
  <c r="J1542" i="1"/>
  <c r="B1538" i="1"/>
  <c r="C1540" i="1"/>
  <c r="K1539" i="1"/>
  <c r="O1539" i="1" s="1"/>
  <c r="A1544" i="1"/>
  <c r="D1543" i="1"/>
  <c r="E1543" i="1" s="1"/>
  <c r="G1543" i="1" s="1"/>
  <c r="L1543" i="1"/>
  <c r="M1542" i="1"/>
  <c r="N1542" i="1" s="1"/>
  <c r="Q1543" i="1"/>
  <c r="P1543" i="1"/>
  <c r="I1543" i="1"/>
  <c r="J1543" i="1" l="1"/>
  <c r="H1544" i="1"/>
  <c r="B1539" i="1"/>
  <c r="K1540" i="1"/>
  <c r="O1540" i="1" s="1"/>
  <c r="C1541" i="1"/>
  <c r="A1545" i="1"/>
  <c r="L1544" i="1"/>
  <c r="D1544" i="1"/>
  <c r="E1544" i="1" s="1"/>
  <c r="G1544" i="1" s="1"/>
  <c r="H1545" i="1" s="1"/>
  <c r="M1543" i="1"/>
  <c r="N1543" i="1" s="1"/>
  <c r="P1544" i="1"/>
  <c r="Q1544" i="1"/>
  <c r="I1544" i="1"/>
  <c r="J1544" i="1" l="1"/>
  <c r="B1540" i="1"/>
  <c r="K1541" i="1"/>
  <c r="O1541" i="1" s="1"/>
  <c r="C1542" i="1"/>
  <c r="Q1545" i="1"/>
  <c r="P1545" i="1"/>
  <c r="M1544" i="1"/>
  <c r="N1544" i="1" s="1"/>
  <c r="I1545" i="1"/>
  <c r="J1545" i="1" s="1"/>
  <c r="A1546" i="1"/>
  <c r="D1545" i="1"/>
  <c r="E1545" i="1" s="1"/>
  <c r="G1545" i="1" s="1"/>
  <c r="L1545" i="1"/>
  <c r="H1546" i="1" l="1"/>
  <c r="B1541" i="1"/>
  <c r="K1542" i="1"/>
  <c r="O1542" i="1" s="1"/>
  <c r="C1543" i="1"/>
  <c r="D1546" i="1"/>
  <c r="E1546" i="1" s="1"/>
  <c r="G1546" i="1" s="1"/>
  <c r="A1547" i="1"/>
  <c r="L1546" i="1"/>
  <c r="Q1546" i="1"/>
  <c r="P1546" i="1"/>
  <c r="M1545" i="1"/>
  <c r="N1545" i="1" s="1"/>
  <c r="I1546" i="1"/>
  <c r="J1546" i="1" l="1"/>
  <c r="H1547" i="1"/>
  <c r="B1542" i="1"/>
  <c r="K1543" i="1"/>
  <c r="O1543" i="1" s="1"/>
  <c r="C1544" i="1"/>
  <c r="M1546" i="1"/>
  <c r="N1546" i="1" s="1"/>
  <c r="Q1547" i="1"/>
  <c r="P1547" i="1"/>
  <c r="I1547" i="1"/>
  <c r="D1547" i="1"/>
  <c r="E1547" i="1" s="1"/>
  <c r="G1547" i="1" s="1"/>
  <c r="A1548" i="1"/>
  <c r="L1547" i="1"/>
  <c r="J1547" i="1" l="1"/>
  <c r="H1548" i="1"/>
  <c r="B1543" i="1"/>
  <c r="K1544" i="1"/>
  <c r="O1544" i="1" s="1"/>
  <c r="C1545" i="1"/>
  <c r="M1547" i="1"/>
  <c r="N1547" i="1" s="1"/>
  <c r="P1548" i="1"/>
  <c r="Q1548" i="1"/>
  <c r="I1548" i="1"/>
  <c r="D1548" i="1"/>
  <c r="E1548" i="1" s="1"/>
  <c r="G1548" i="1" s="1"/>
  <c r="H1549" i="1" s="1"/>
  <c r="A1549" i="1"/>
  <c r="L1548" i="1"/>
  <c r="J1548" i="1" l="1"/>
  <c r="B1544" i="1"/>
  <c r="K1545" i="1"/>
  <c r="O1545" i="1" s="1"/>
  <c r="C1546" i="1"/>
  <c r="L1549" i="1"/>
  <c r="D1549" i="1"/>
  <c r="E1549" i="1" s="1"/>
  <c r="G1549" i="1" s="1"/>
  <c r="A1550" i="1"/>
  <c r="Q1549" i="1"/>
  <c r="P1549" i="1"/>
  <c r="M1548" i="1"/>
  <c r="N1548" i="1" s="1"/>
  <c r="I1549" i="1"/>
  <c r="J1549" i="1" s="1"/>
  <c r="H1550" i="1" l="1"/>
  <c r="B1545" i="1"/>
  <c r="K1546" i="1"/>
  <c r="O1546" i="1" s="1"/>
  <c r="C1547" i="1"/>
  <c r="Q1550" i="1"/>
  <c r="P1550" i="1"/>
  <c r="M1549" i="1"/>
  <c r="N1549" i="1" s="1"/>
  <c r="I1550" i="1"/>
  <c r="L1550" i="1"/>
  <c r="A1551" i="1"/>
  <c r="D1550" i="1"/>
  <c r="E1550" i="1" s="1"/>
  <c r="G1550" i="1" s="1"/>
  <c r="J1550" i="1" l="1"/>
  <c r="H1551" i="1"/>
  <c r="B1546" i="1"/>
  <c r="K1547" i="1"/>
  <c r="O1547" i="1" s="1"/>
  <c r="C1548" i="1"/>
  <c r="M1550" i="1"/>
  <c r="N1550" i="1" s="1"/>
  <c r="Q1551" i="1"/>
  <c r="P1551" i="1"/>
  <c r="I1551" i="1"/>
  <c r="D1551" i="1"/>
  <c r="E1551" i="1" s="1"/>
  <c r="G1551" i="1" s="1"/>
  <c r="A1552" i="1"/>
  <c r="L1551" i="1"/>
  <c r="J1551" i="1" l="1"/>
  <c r="H1552" i="1"/>
  <c r="B1547" i="1"/>
  <c r="K1548" i="1"/>
  <c r="O1548" i="1" s="1"/>
  <c r="C1549" i="1"/>
  <c r="M1551" i="1"/>
  <c r="N1551" i="1" s="1"/>
  <c r="P1552" i="1"/>
  <c r="Q1552" i="1"/>
  <c r="I1552" i="1"/>
  <c r="D1552" i="1"/>
  <c r="E1552" i="1" s="1"/>
  <c r="G1552" i="1" s="1"/>
  <c r="A1553" i="1"/>
  <c r="L1552" i="1"/>
  <c r="J1552" i="1" l="1"/>
  <c r="H1553" i="1"/>
  <c r="B1548" i="1"/>
  <c r="K1549" i="1"/>
  <c r="O1549" i="1" s="1"/>
  <c r="C1550" i="1"/>
  <c r="Q1553" i="1"/>
  <c r="P1553" i="1"/>
  <c r="M1552" i="1"/>
  <c r="N1552" i="1" s="1"/>
  <c r="I1553" i="1"/>
  <c r="D1553" i="1"/>
  <c r="E1553" i="1" s="1"/>
  <c r="G1553" i="1" s="1"/>
  <c r="H1554" i="1" s="1"/>
  <c r="A1554" i="1"/>
  <c r="L1553" i="1"/>
  <c r="J1553" i="1" l="1"/>
  <c r="B1549" i="1"/>
  <c r="K1550" i="1"/>
  <c r="O1550" i="1" s="1"/>
  <c r="C1551" i="1"/>
  <c r="Q1554" i="1"/>
  <c r="P1554" i="1"/>
  <c r="M1553" i="1"/>
  <c r="N1553" i="1" s="1"/>
  <c r="I1554" i="1"/>
  <c r="J1554" i="1" s="1"/>
  <c r="L1554" i="1"/>
  <c r="A1555" i="1"/>
  <c r="D1554" i="1"/>
  <c r="E1554" i="1" s="1"/>
  <c r="G1554" i="1" s="1"/>
  <c r="H1555" i="1" l="1"/>
  <c r="B1550" i="1"/>
  <c r="K1551" i="1"/>
  <c r="O1551" i="1" s="1"/>
  <c r="C1552" i="1"/>
  <c r="M1554" i="1"/>
  <c r="N1554" i="1" s="1"/>
  <c r="Q1555" i="1"/>
  <c r="P1555" i="1"/>
  <c r="I1555" i="1"/>
  <c r="L1555" i="1"/>
  <c r="D1555" i="1"/>
  <c r="E1555" i="1" s="1"/>
  <c r="G1555" i="1" s="1"/>
  <c r="A1556" i="1"/>
  <c r="J1555" i="1" l="1"/>
  <c r="H1556" i="1"/>
  <c r="B1551" i="1"/>
  <c r="K1552" i="1"/>
  <c r="O1552" i="1" s="1"/>
  <c r="C1553" i="1"/>
  <c r="M1555" i="1"/>
  <c r="N1555" i="1" s="1"/>
  <c r="P1556" i="1"/>
  <c r="Q1556" i="1"/>
  <c r="I1556" i="1"/>
  <c r="D1556" i="1"/>
  <c r="E1556" i="1" s="1"/>
  <c r="G1556" i="1" s="1"/>
  <c r="A1557" i="1"/>
  <c r="L1556" i="1"/>
  <c r="H1557" i="1" l="1"/>
  <c r="J1556" i="1"/>
  <c r="B1552" i="1"/>
  <c r="K1553" i="1"/>
  <c r="O1553" i="1" s="1"/>
  <c r="C1554" i="1"/>
  <c r="Q1557" i="1"/>
  <c r="P1557" i="1"/>
  <c r="M1556" i="1"/>
  <c r="N1556" i="1" s="1"/>
  <c r="I1557" i="1"/>
  <c r="A1558" i="1"/>
  <c r="L1557" i="1"/>
  <c r="D1557" i="1"/>
  <c r="E1557" i="1" s="1"/>
  <c r="G1557" i="1" s="1"/>
  <c r="H1558" i="1" s="1"/>
  <c r="J1557" i="1" l="1"/>
  <c r="B1553" i="1"/>
  <c r="K1554" i="1"/>
  <c r="O1554" i="1" s="1"/>
  <c r="C1555" i="1"/>
  <c r="Q1558" i="1"/>
  <c r="P1558" i="1"/>
  <c r="M1557" i="1"/>
  <c r="N1557" i="1" s="1"/>
  <c r="I1558" i="1"/>
  <c r="J1558" i="1" s="1"/>
  <c r="L1558" i="1"/>
  <c r="D1558" i="1"/>
  <c r="E1558" i="1" s="1"/>
  <c r="G1558" i="1" s="1"/>
  <c r="A1559" i="1"/>
  <c r="H1559" i="1" l="1"/>
  <c r="B1554" i="1"/>
  <c r="K1555" i="1"/>
  <c r="O1555" i="1" s="1"/>
  <c r="C1556" i="1"/>
  <c r="M1558" i="1"/>
  <c r="N1558" i="1" s="1"/>
  <c r="Q1559" i="1"/>
  <c r="P1559" i="1"/>
  <c r="I1559" i="1"/>
  <c r="A1560" i="1"/>
  <c r="L1559" i="1"/>
  <c r="D1559" i="1"/>
  <c r="E1559" i="1" s="1"/>
  <c r="G1559" i="1" s="1"/>
  <c r="J1559" i="1" l="1"/>
  <c r="H1560" i="1"/>
  <c r="B1555" i="1"/>
  <c r="K1556" i="1"/>
  <c r="O1556" i="1" s="1"/>
  <c r="C1557" i="1"/>
  <c r="L1560" i="1"/>
  <c r="D1560" i="1"/>
  <c r="E1560" i="1" s="1"/>
  <c r="G1560" i="1" s="1"/>
  <c r="H1561" i="1" s="1"/>
  <c r="A1561" i="1"/>
  <c r="M1559" i="1"/>
  <c r="N1559" i="1" s="1"/>
  <c r="P1560" i="1"/>
  <c r="Q1560" i="1"/>
  <c r="I1560" i="1"/>
  <c r="J1560" i="1" l="1"/>
  <c r="B1556" i="1"/>
  <c r="K1557" i="1"/>
  <c r="O1557" i="1" s="1"/>
  <c r="C1558" i="1"/>
  <c r="Q1561" i="1"/>
  <c r="P1561" i="1"/>
  <c r="M1560" i="1"/>
  <c r="N1560" i="1" s="1"/>
  <c r="I1561" i="1"/>
  <c r="J1561" i="1" s="1"/>
  <c r="L1561" i="1"/>
  <c r="A1562" i="1"/>
  <c r="D1561" i="1"/>
  <c r="E1561" i="1" s="1"/>
  <c r="G1561" i="1" s="1"/>
  <c r="H1562" i="1" l="1"/>
  <c r="B1557" i="1"/>
  <c r="K1558" i="1"/>
  <c r="O1558" i="1" s="1"/>
  <c r="C1559" i="1"/>
  <c r="Q1562" i="1"/>
  <c r="P1562" i="1"/>
  <c r="M1561" i="1"/>
  <c r="N1561" i="1" s="1"/>
  <c r="I1562" i="1"/>
  <c r="A1563" i="1"/>
  <c r="D1562" i="1"/>
  <c r="E1562" i="1" s="1"/>
  <c r="G1562" i="1" s="1"/>
  <c r="H1563" i="1" s="1"/>
  <c r="L1562" i="1"/>
  <c r="J1562" i="1" l="1"/>
  <c r="B1558" i="1"/>
  <c r="K1559" i="1"/>
  <c r="O1559" i="1" s="1"/>
  <c r="C1560" i="1"/>
  <c r="M1562" i="1"/>
  <c r="N1562" i="1" s="1"/>
  <c r="Q1563" i="1"/>
  <c r="P1563" i="1"/>
  <c r="I1563" i="1"/>
  <c r="J1563" i="1" s="1"/>
  <c r="L1563" i="1"/>
  <c r="D1563" i="1"/>
  <c r="E1563" i="1" s="1"/>
  <c r="G1563" i="1" s="1"/>
  <c r="A1564" i="1"/>
  <c r="H1564" i="1" l="1"/>
  <c r="B1559" i="1"/>
  <c r="K1560" i="1"/>
  <c r="O1560" i="1" s="1"/>
  <c r="C1561" i="1"/>
  <c r="M1563" i="1"/>
  <c r="N1563" i="1" s="1"/>
  <c r="P1564" i="1"/>
  <c r="Q1564" i="1"/>
  <c r="I1564" i="1"/>
  <c r="L1564" i="1"/>
  <c r="D1564" i="1"/>
  <c r="E1564" i="1" s="1"/>
  <c r="G1564" i="1" s="1"/>
  <c r="A1565" i="1"/>
  <c r="J1564" i="1" l="1"/>
  <c r="H1565" i="1"/>
  <c r="B1560" i="1"/>
  <c r="K1561" i="1"/>
  <c r="O1561" i="1" s="1"/>
  <c r="C1562" i="1"/>
  <c r="Q1565" i="1"/>
  <c r="P1565" i="1"/>
  <c r="M1564" i="1"/>
  <c r="N1564" i="1" s="1"/>
  <c r="I1565" i="1"/>
  <c r="D1565" i="1"/>
  <c r="E1565" i="1" s="1"/>
  <c r="G1565" i="1" s="1"/>
  <c r="A1566" i="1"/>
  <c r="L1565" i="1"/>
  <c r="J1565" i="1" l="1"/>
  <c r="H1566" i="1"/>
  <c r="B1561" i="1"/>
  <c r="C1563" i="1"/>
  <c r="K1562" i="1"/>
  <c r="O1562" i="1" s="1"/>
  <c r="A1567" i="1"/>
  <c r="D1566" i="1"/>
  <c r="E1566" i="1" s="1"/>
  <c r="G1566" i="1" s="1"/>
  <c r="L1566" i="1"/>
  <c r="Q1566" i="1"/>
  <c r="P1566" i="1"/>
  <c r="M1565" i="1"/>
  <c r="N1565" i="1" s="1"/>
  <c r="I1566" i="1"/>
  <c r="J1566" i="1" l="1"/>
  <c r="H1567" i="1"/>
  <c r="B1562" i="1"/>
  <c r="K1563" i="1"/>
  <c r="O1563" i="1" s="1"/>
  <c r="C1564" i="1"/>
  <c r="A1568" i="1"/>
  <c r="D1567" i="1"/>
  <c r="E1567" i="1" s="1"/>
  <c r="G1567" i="1" s="1"/>
  <c r="L1567" i="1"/>
  <c r="M1566" i="1"/>
  <c r="N1566" i="1" s="1"/>
  <c r="Q1567" i="1"/>
  <c r="P1567" i="1"/>
  <c r="I1567" i="1"/>
  <c r="J1567" i="1" l="1"/>
  <c r="H1568" i="1"/>
  <c r="B1563" i="1"/>
  <c r="K1564" i="1"/>
  <c r="O1564" i="1" s="1"/>
  <c r="C1565" i="1"/>
  <c r="D1568" i="1"/>
  <c r="E1568" i="1" s="1"/>
  <c r="G1568" i="1" s="1"/>
  <c r="H1569" i="1" s="1"/>
  <c r="A1569" i="1"/>
  <c r="L1568" i="1"/>
  <c r="M1567" i="1"/>
  <c r="N1567" i="1" s="1"/>
  <c r="P1568" i="1"/>
  <c r="Q1568" i="1"/>
  <c r="I1568" i="1"/>
  <c r="J1568" i="1" l="1"/>
  <c r="B1564" i="1"/>
  <c r="K1565" i="1"/>
  <c r="O1565" i="1" s="1"/>
  <c r="C1566" i="1"/>
  <c r="L1569" i="1"/>
  <c r="A1570" i="1"/>
  <c r="D1569" i="1"/>
  <c r="E1569" i="1" s="1"/>
  <c r="G1569" i="1" s="1"/>
  <c r="Q1569" i="1"/>
  <c r="P1569" i="1"/>
  <c r="M1568" i="1"/>
  <c r="N1568" i="1" s="1"/>
  <c r="I1569" i="1"/>
  <c r="J1569" i="1" s="1"/>
  <c r="H1570" i="1" l="1"/>
  <c r="B1565" i="1"/>
  <c r="K1566" i="1"/>
  <c r="O1566" i="1" s="1"/>
  <c r="C1567" i="1"/>
  <c r="D1570" i="1"/>
  <c r="E1570" i="1" s="1"/>
  <c r="G1570" i="1" s="1"/>
  <c r="H1571" i="1" s="1"/>
  <c r="L1570" i="1"/>
  <c r="A1571" i="1"/>
  <c r="Q1570" i="1"/>
  <c r="P1570" i="1"/>
  <c r="M1569" i="1"/>
  <c r="N1569" i="1" s="1"/>
  <c r="I1570" i="1"/>
  <c r="J1570" i="1" l="1"/>
  <c r="B1566" i="1"/>
  <c r="K1567" i="1"/>
  <c r="O1567" i="1" s="1"/>
  <c r="C1568" i="1"/>
  <c r="M1570" i="1"/>
  <c r="N1570" i="1" s="1"/>
  <c r="Q1571" i="1"/>
  <c r="P1571" i="1"/>
  <c r="I1571" i="1"/>
  <c r="J1571" i="1" s="1"/>
  <c r="D1571" i="1"/>
  <c r="E1571" i="1" s="1"/>
  <c r="G1571" i="1" s="1"/>
  <c r="A1572" i="1"/>
  <c r="L1571" i="1"/>
  <c r="H1572" i="1" l="1"/>
  <c r="B1567" i="1"/>
  <c r="K1568" i="1"/>
  <c r="O1568" i="1" s="1"/>
  <c r="C1569" i="1"/>
  <c r="M1571" i="1"/>
  <c r="N1571" i="1" s="1"/>
  <c r="P1572" i="1"/>
  <c r="Q1572" i="1"/>
  <c r="I1572" i="1"/>
  <c r="L1572" i="1"/>
  <c r="A1573" i="1"/>
  <c r="D1572" i="1"/>
  <c r="E1572" i="1" s="1"/>
  <c r="G1572" i="1" s="1"/>
  <c r="H1573" i="1" s="1"/>
  <c r="J1572" i="1" l="1"/>
  <c r="B1568" i="1"/>
  <c r="K1569" i="1"/>
  <c r="O1569" i="1" s="1"/>
  <c r="C1570" i="1"/>
  <c r="A1574" i="1"/>
  <c r="L1573" i="1"/>
  <c r="D1573" i="1"/>
  <c r="E1573" i="1" s="1"/>
  <c r="G1573" i="1" s="1"/>
  <c r="Q1573" i="1"/>
  <c r="P1573" i="1"/>
  <c r="M1572" i="1"/>
  <c r="N1572" i="1" s="1"/>
  <c r="I1573" i="1"/>
  <c r="J1573" i="1" s="1"/>
  <c r="H1574" i="1" l="1"/>
  <c r="B1569" i="1"/>
  <c r="K1570" i="1"/>
  <c r="O1570" i="1" s="1"/>
  <c r="C1571" i="1"/>
  <c r="L1574" i="1"/>
  <c r="D1574" i="1"/>
  <c r="E1574" i="1" s="1"/>
  <c r="G1574" i="1" s="1"/>
  <c r="H1575" i="1" s="1"/>
  <c r="A1575" i="1"/>
  <c r="Q1574" i="1"/>
  <c r="P1574" i="1"/>
  <c r="M1573" i="1"/>
  <c r="N1573" i="1" s="1"/>
  <c r="I1574" i="1"/>
  <c r="J1574" i="1" l="1"/>
  <c r="B1570" i="1"/>
  <c r="K1571" i="1"/>
  <c r="O1571" i="1" s="1"/>
  <c r="C1572" i="1"/>
  <c r="M1574" i="1"/>
  <c r="N1574" i="1" s="1"/>
  <c r="Q1575" i="1"/>
  <c r="P1575" i="1"/>
  <c r="I1575" i="1"/>
  <c r="J1575" i="1" s="1"/>
  <c r="A1576" i="1"/>
  <c r="L1575" i="1"/>
  <c r="D1575" i="1"/>
  <c r="E1575" i="1" s="1"/>
  <c r="G1575" i="1" s="1"/>
  <c r="H1576" i="1" s="1"/>
  <c r="B1571" i="1" l="1"/>
  <c r="K1572" i="1"/>
  <c r="O1572" i="1" s="1"/>
  <c r="C1573" i="1"/>
  <c r="L1576" i="1"/>
  <c r="D1576" i="1"/>
  <c r="E1576" i="1" s="1"/>
  <c r="G1576" i="1" s="1"/>
  <c r="H1577" i="1" s="1"/>
  <c r="A1577" i="1"/>
  <c r="M1575" i="1"/>
  <c r="N1575" i="1" s="1"/>
  <c r="P1576" i="1"/>
  <c r="Q1576" i="1"/>
  <c r="I1576" i="1"/>
  <c r="J1576" i="1" s="1"/>
  <c r="B1572" i="1" l="1"/>
  <c r="K1573" i="1"/>
  <c r="O1573" i="1" s="1"/>
  <c r="C1574" i="1"/>
  <c r="D1577" i="1"/>
  <c r="E1577" i="1" s="1"/>
  <c r="G1577" i="1" s="1"/>
  <c r="H1578" i="1" s="1"/>
  <c r="L1577" i="1"/>
  <c r="A1578" i="1"/>
  <c r="Q1577" i="1"/>
  <c r="P1577" i="1"/>
  <c r="M1576" i="1"/>
  <c r="N1576" i="1" s="1"/>
  <c r="I1577" i="1"/>
  <c r="J1577" i="1" s="1"/>
  <c r="B1573" i="1" l="1"/>
  <c r="K1574" i="1"/>
  <c r="O1574" i="1" s="1"/>
  <c r="C1575" i="1"/>
  <c r="Q1578" i="1"/>
  <c r="P1578" i="1"/>
  <c r="M1577" i="1"/>
  <c r="N1577" i="1" s="1"/>
  <c r="I1578" i="1"/>
  <c r="J1578" i="1" s="1"/>
  <c r="D1578" i="1"/>
  <c r="E1578" i="1" s="1"/>
  <c r="G1578" i="1" s="1"/>
  <c r="H1579" i="1" s="1"/>
  <c r="L1578" i="1"/>
  <c r="A1579" i="1"/>
  <c r="B1574" i="1" l="1"/>
  <c r="C1576" i="1"/>
  <c r="K1575" i="1"/>
  <c r="O1575" i="1" s="1"/>
  <c r="L1579" i="1"/>
  <c r="D1579" i="1"/>
  <c r="E1579" i="1" s="1"/>
  <c r="G1579" i="1" s="1"/>
  <c r="H1580" i="1" s="1"/>
  <c r="A1580" i="1"/>
  <c r="M1578" i="1"/>
  <c r="N1578" i="1" s="1"/>
  <c r="Q1579" i="1"/>
  <c r="P1579" i="1"/>
  <c r="I1579" i="1"/>
  <c r="J1579" i="1" s="1"/>
  <c r="B1575" i="1" l="1"/>
  <c r="K1576" i="1"/>
  <c r="O1576" i="1" s="1"/>
  <c r="C1577" i="1"/>
  <c r="M1579" i="1"/>
  <c r="N1579" i="1" s="1"/>
  <c r="P1580" i="1"/>
  <c r="Q1580" i="1"/>
  <c r="I1580" i="1"/>
  <c r="J1580" i="1" s="1"/>
  <c r="L1580" i="1"/>
  <c r="D1580" i="1"/>
  <c r="E1580" i="1" s="1"/>
  <c r="G1580" i="1" s="1"/>
  <c r="H1581" i="1" s="1"/>
  <c r="A1581" i="1"/>
  <c r="B1576" i="1" l="1"/>
  <c r="K1577" i="1"/>
  <c r="O1577" i="1" s="1"/>
  <c r="C1578" i="1"/>
  <c r="Q1581" i="1"/>
  <c r="P1581" i="1"/>
  <c r="M1580" i="1"/>
  <c r="N1580" i="1" s="1"/>
  <c r="I1581" i="1"/>
  <c r="J1581" i="1" s="1"/>
  <c r="D1581" i="1"/>
  <c r="E1581" i="1" s="1"/>
  <c r="G1581" i="1" s="1"/>
  <c r="H1582" i="1" s="1"/>
  <c r="A1582" i="1"/>
  <c r="L1581" i="1"/>
  <c r="B1577" i="1" l="1"/>
  <c r="K1578" i="1"/>
  <c r="O1578" i="1" s="1"/>
  <c r="C1579" i="1"/>
  <c r="Q1582" i="1"/>
  <c r="P1582" i="1"/>
  <c r="M1581" i="1"/>
  <c r="N1581" i="1" s="1"/>
  <c r="I1582" i="1"/>
  <c r="J1582" i="1" s="1"/>
  <c r="D1582" i="1"/>
  <c r="E1582" i="1" s="1"/>
  <c r="G1582" i="1" s="1"/>
  <c r="H1583" i="1" s="1"/>
  <c r="L1582" i="1"/>
  <c r="A1583" i="1"/>
  <c r="B1578" i="1" l="1"/>
  <c r="C1580" i="1"/>
  <c r="K1579" i="1"/>
  <c r="O1579" i="1" s="1"/>
  <c r="L1583" i="1"/>
  <c r="D1583" i="1"/>
  <c r="E1583" i="1" s="1"/>
  <c r="G1583" i="1" s="1"/>
  <c r="H1584" i="1" s="1"/>
  <c r="A1584" i="1"/>
  <c r="Q1583" i="1"/>
  <c r="M1582" i="1"/>
  <c r="N1582" i="1" s="1"/>
  <c r="P1583" i="1"/>
  <c r="I1583" i="1"/>
  <c r="J1583" i="1" s="1"/>
  <c r="B1579" i="1" l="1"/>
  <c r="K1580" i="1"/>
  <c r="O1580" i="1" s="1"/>
  <c r="C1581" i="1"/>
  <c r="M1583" i="1"/>
  <c r="N1583" i="1" s="1"/>
  <c r="P1584" i="1"/>
  <c r="Q1584" i="1"/>
  <c r="I1584" i="1"/>
  <c r="J1584" i="1" s="1"/>
  <c r="L1584" i="1"/>
  <c r="D1584" i="1"/>
  <c r="E1584" i="1" s="1"/>
  <c r="G1584" i="1" s="1"/>
  <c r="H1585" i="1" s="1"/>
  <c r="A1585" i="1"/>
  <c r="B1580" i="1" l="1"/>
  <c r="C1582" i="1"/>
  <c r="K1581" i="1"/>
  <c r="O1581" i="1" s="1"/>
  <c r="Q1585" i="1"/>
  <c r="P1585" i="1"/>
  <c r="M1584" i="1"/>
  <c r="N1584" i="1" s="1"/>
  <c r="I1585" i="1"/>
  <c r="J1585" i="1" s="1"/>
  <c r="A1586" i="1"/>
  <c r="D1585" i="1"/>
  <c r="E1585" i="1" s="1"/>
  <c r="G1585" i="1" s="1"/>
  <c r="H1586" i="1" s="1"/>
  <c r="L1585" i="1"/>
  <c r="B1581" i="1" l="1"/>
  <c r="K1582" i="1"/>
  <c r="O1582" i="1" s="1"/>
  <c r="C1583" i="1"/>
  <c r="L1586" i="1"/>
  <c r="D1586" i="1"/>
  <c r="E1586" i="1" s="1"/>
  <c r="G1586" i="1" s="1"/>
  <c r="A1587" i="1"/>
  <c r="Q1586" i="1"/>
  <c r="P1586" i="1"/>
  <c r="M1585" i="1"/>
  <c r="N1585" i="1" s="1"/>
  <c r="I1586" i="1"/>
  <c r="J1586" i="1" s="1"/>
  <c r="H1587" i="1" l="1"/>
  <c r="B1582" i="1"/>
  <c r="C1584" i="1"/>
  <c r="K1583" i="1"/>
  <c r="O1583" i="1" s="1"/>
  <c r="D1587" i="1"/>
  <c r="E1587" i="1" s="1"/>
  <c r="G1587" i="1" s="1"/>
  <c r="A1588" i="1"/>
  <c r="L1587" i="1"/>
  <c r="M1586" i="1"/>
  <c r="N1586" i="1" s="1"/>
  <c r="Q1587" i="1"/>
  <c r="P1587" i="1"/>
  <c r="I1587" i="1"/>
  <c r="J1587" i="1" l="1"/>
  <c r="H1588" i="1"/>
  <c r="B1583" i="1"/>
  <c r="K1584" i="1"/>
  <c r="O1584" i="1" s="1"/>
  <c r="C1585" i="1"/>
  <c r="D1588" i="1"/>
  <c r="E1588" i="1" s="1"/>
  <c r="G1588" i="1" s="1"/>
  <c r="A1589" i="1"/>
  <c r="L1588" i="1"/>
  <c r="M1587" i="1"/>
  <c r="N1587" i="1" s="1"/>
  <c r="P1588" i="1"/>
  <c r="Q1588" i="1"/>
  <c r="I1588" i="1"/>
  <c r="J1588" i="1" l="1"/>
  <c r="H1589" i="1"/>
  <c r="B1584" i="1"/>
  <c r="K1585" i="1"/>
  <c r="O1585" i="1" s="1"/>
  <c r="C1586" i="1"/>
  <c r="Q1589" i="1"/>
  <c r="P1589" i="1"/>
  <c r="M1588" i="1"/>
  <c r="N1588" i="1" s="1"/>
  <c r="I1589" i="1"/>
  <c r="D1589" i="1"/>
  <c r="E1589" i="1" s="1"/>
  <c r="G1589" i="1" s="1"/>
  <c r="A1590" i="1"/>
  <c r="L1589" i="1"/>
  <c r="J1589" i="1" l="1"/>
  <c r="H1590" i="1"/>
  <c r="B1585" i="1"/>
  <c r="K1586" i="1"/>
  <c r="O1586" i="1" s="1"/>
  <c r="C1587" i="1"/>
  <c r="L1590" i="1"/>
  <c r="A1591" i="1"/>
  <c r="D1590" i="1"/>
  <c r="E1590" i="1" s="1"/>
  <c r="G1590" i="1" s="1"/>
  <c r="Q1590" i="1"/>
  <c r="P1590" i="1"/>
  <c r="M1589" i="1"/>
  <c r="N1589" i="1" s="1"/>
  <c r="I1590" i="1"/>
  <c r="J1590" i="1" l="1"/>
  <c r="H1591" i="1"/>
  <c r="B1586" i="1"/>
  <c r="K1587" i="1"/>
  <c r="O1587" i="1" s="1"/>
  <c r="C1588" i="1"/>
  <c r="L1591" i="1"/>
  <c r="A1592" i="1"/>
  <c r="D1591" i="1"/>
  <c r="E1591" i="1" s="1"/>
  <c r="G1591" i="1" s="1"/>
  <c r="H1592" i="1" s="1"/>
  <c r="M1590" i="1"/>
  <c r="N1590" i="1" s="1"/>
  <c r="Q1591" i="1"/>
  <c r="P1591" i="1"/>
  <c r="I1591" i="1"/>
  <c r="J1591" i="1" l="1"/>
  <c r="B1587" i="1"/>
  <c r="C1589" i="1"/>
  <c r="K1588" i="1"/>
  <c r="O1588" i="1" s="1"/>
  <c r="D1592" i="1"/>
  <c r="E1592" i="1" s="1"/>
  <c r="G1592" i="1" s="1"/>
  <c r="A1593" i="1"/>
  <c r="L1592" i="1"/>
  <c r="P1592" i="1"/>
  <c r="M1591" i="1"/>
  <c r="N1591" i="1" s="1"/>
  <c r="Q1592" i="1"/>
  <c r="I1592" i="1"/>
  <c r="J1592" i="1" s="1"/>
  <c r="H1593" i="1" l="1"/>
  <c r="B1588" i="1"/>
  <c r="K1589" i="1"/>
  <c r="O1589" i="1" s="1"/>
  <c r="C1590" i="1"/>
  <c r="Q1593" i="1"/>
  <c r="P1593" i="1"/>
  <c r="M1592" i="1"/>
  <c r="N1592" i="1" s="1"/>
  <c r="I1593" i="1"/>
  <c r="A1594" i="1"/>
  <c r="L1593" i="1"/>
  <c r="D1593" i="1"/>
  <c r="E1593" i="1" s="1"/>
  <c r="G1593" i="1" s="1"/>
  <c r="J1593" i="1" l="1"/>
  <c r="H1594" i="1"/>
  <c r="B1589" i="1"/>
  <c r="C1591" i="1"/>
  <c r="K1590" i="1"/>
  <c r="O1590" i="1" s="1"/>
  <c r="P1594" i="1"/>
  <c r="Q1594" i="1"/>
  <c r="M1593" i="1"/>
  <c r="N1593" i="1" s="1"/>
  <c r="I1594" i="1"/>
  <c r="L1594" i="1"/>
  <c r="D1594" i="1"/>
  <c r="E1594" i="1" s="1"/>
  <c r="G1594" i="1" s="1"/>
  <c r="H1595" i="1" s="1"/>
  <c r="A1595" i="1"/>
  <c r="J1594" i="1" l="1"/>
  <c r="B1590" i="1"/>
  <c r="K1591" i="1"/>
  <c r="O1591" i="1" s="1"/>
  <c r="C1592" i="1"/>
  <c r="M1594" i="1"/>
  <c r="N1594" i="1" s="1"/>
  <c r="Q1595" i="1"/>
  <c r="P1595" i="1"/>
  <c r="I1595" i="1"/>
  <c r="J1595" i="1" s="1"/>
  <c r="A1596" i="1"/>
  <c r="L1595" i="1"/>
  <c r="D1595" i="1"/>
  <c r="E1595" i="1" s="1"/>
  <c r="G1595" i="1" s="1"/>
  <c r="H1596" i="1" l="1"/>
  <c r="B1591" i="1"/>
  <c r="C1593" i="1"/>
  <c r="K1592" i="1"/>
  <c r="O1592" i="1" s="1"/>
  <c r="P1596" i="1"/>
  <c r="M1595" i="1"/>
  <c r="N1595" i="1" s="1"/>
  <c r="Q1596" i="1"/>
  <c r="I1596" i="1"/>
  <c r="L1596" i="1"/>
  <c r="A1597" i="1"/>
  <c r="D1596" i="1"/>
  <c r="E1596" i="1" s="1"/>
  <c r="G1596" i="1" s="1"/>
  <c r="H1597" i="1" s="1"/>
  <c r="J1596" i="1" l="1"/>
  <c r="B1592" i="1"/>
  <c r="K1593" i="1"/>
  <c r="O1593" i="1" s="1"/>
  <c r="C1594" i="1"/>
  <c r="Q1597" i="1"/>
  <c r="P1597" i="1"/>
  <c r="M1596" i="1"/>
  <c r="N1596" i="1" s="1"/>
  <c r="I1597" i="1"/>
  <c r="J1597" i="1" s="1"/>
  <c r="D1597" i="1"/>
  <c r="E1597" i="1" s="1"/>
  <c r="G1597" i="1" s="1"/>
  <c r="L1597" i="1"/>
  <c r="A1598" i="1"/>
  <c r="H1598" i="1" l="1"/>
  <c r="B1593" i="1"/>
  <c r="K1594" i="1"/>
  <c r="O1594" i="1" s="1"/>
  <c r="C1595" i="1"/>
  <c r="D1598" i="1"/>
  <c r="E1598" i="1" s="1"/>
  <c r="G1598" i="1" s="1"/>
  <c r="H1599" i="1" s="1"/>
  <c r="A1599" i="1"/>
  <c r="L1598" i="1"/>
  <c r="P1598" i="1"/>
  <c r="Q1598" i="1"/>
  <c r="M1597" i="1"/>
  <c r="N1597" i="1" s="1"/>
  <c r="I1598" i="1"/>
  <c r="J1598" i="1" l="1"/>
  <c r="B1594" i="1"/>
  <c r="C1596" i="1"/>
  <c r="K1595" i="1"/>
  <c r="O1595" i="1" s="1"/>
  <c r="M1598" i="1"/>
  <c r="N1598" i="1" s="1"/>
  <c r="Q1599" i="1"/>
  <c r="P1599" i="1"/>
  <c r="I1599" i="1"/>
  <c r="J1599" i="1" s="1"/>
  <c r="A1600" i="1"/>
  <c r="L1599" i="1"/>
  <c r="D1599" i="1"/>
  <c r="E1599" i="1" s="1"/>
  <c r="G1599" i="1" s="1"/>
  <c r="H1600" i="1" l="1"/>
  <c r="B1595" i="1"/>
  <c r="K1596" i="1"/>
  <c r="O1596" i="1" s="1"/>
  <c r="C1597" i="1"/>
  <c r="A1601" i="1"/>
  <c r="L1600" i="1"/>
  <c r="D1600" i="1"/>
  <c r="E1600" i="1" s="1"/>
  <c r="G1600" i="1" s="1"/>
  <c r="H1601" i="1" s="1"/>
  <c r="P1600" i="1"/>
  <c r="M1599" i="1"/>
  <c r="N1599" i="1" s="1"/>
  <c r="Q1600" i="1"/>
  <c r="I1600" i="1"/>
  <c r="J1600" i="1" l="1"/>
  <c r="B1596" i="1"/>
  <c r="K1597" i="1"/>
  <c r="O1597" i="1" s="1"/>
  <c r="C1598" i="1"/>
  <c r="Q1601" i="1"/>
  <c r="P1601" i="1"/>
  <c r="M1600" i="1"/>
  <c r="N1600" i="1" s="1"/>
  <c r="I1601" i="1"/>
  <c r="J1601" i="1" s="1"/>
  <c r="L1601" i="1"/>
  <c r="D1601" i="1"/>
  <c r="E1601" i="1" s="1"/>
  <c r="G1601" i="1" s="1"/>
  <c r="A1602" i="1"/>
  <c r="H1602" i="1" l="1"/>
  <c r="B1597" i="1"/>
  <c r="K1598" i="1"/>
  <c r="O1598" i="1" s="1"/>
  <c r="C1599" i="1"/>
  <c r="P1602" i="1"/>
  <c r="Q1602" i="1"/>
  <c r="M1601" i="1"/>
  <c r="N1601" i="1" s="1"/>
  <c r="I1602" i="1"/>
  <c r="D1602" i="1"/>
  <c r="E1602" i="1" s="1"/>
  <c r="G1602" i="1" s="1"/>
  <c r="A1603" i="1"/>
  <c r="L1602" i="1"/>
  <c r="H1603" i="1" l="1"/>
  <c r="J1602" i="1"/>
  <c r="B1598" i="1"/>
  <c r="C1600" i="1"/>
  <c r="K1599" i="1"/>
  <c r="O1599" i="1" s="1"/>
  <c r="Q1603" i="1"/>
  <c r="P1603" i="1"/>
  <c r="M1602" i="1"/>
  <c r="N1602" i="1" s="1"/>
  <c r="I1603" i="1"/>
  <c r="A1604" i="1"/>
  <c r="L1603" i="1"/>
  <c r="D1603" i="1"/>
  <c r="E1603" i="1" s="1"/>
  <c r="G1603" i="1" s="1"/>
  <c r="J1603" i="1" l="1"/>
  <c r="H1604" i="1"/>
  <c r="B1599" i="1"/>
  <c r="K1600" i="1"/>
  <c r="O1600" i="1" s="1"/>
  <c r="C1601" i="1"/>
  <c r="L1604" i="1"/>
  <c r="D1604" i="1"/>
  <c r="E1604" i="1" s="1"/>
  <c r="G1604" i="1" s="1"/>
  <c r="H1605" i="1" s="1"/>
  <c r="A1605" i="1"/>
  <c r="P1604" i="1"/>
  <c r="M1603" i="1"/>
  <c r="N1603" i="1" s="1"/>
  <c r="Q1604" i="1"/>
  <c r="I1604" i="1"/>
  <c r="J1604" i="1" l="1"/>
  <c r="B1600" i="1"/>
  <c r="K1601" i="1"/>
  <c r="O1601" i="1" s="1"/>
  <c r="C1602" i="1"/>
  <c r="Q1605" i="1"/>
  <c r="P1605" i="1"/>
  <c r="M1604" i="1"/>
  <c r="N1604" i="1" s="1"/>
  <c r="I1605" i="1"/>
  <c r="J1605" i="1" s="1"/>
  <c r="L1605" i="1"/>
  <c r="D1605" i="1"/>
  <c r="E1605" i="1" s="1"/>
  <c r="G1605" i="1" s="1"/>
  <c r="A1606" i="1"/>
  <c r="H1606" i="1" l="1"/>
  <c r="B1601" i="1"/>
  <c r="K1602" i="1"/>
  <c r="O1602" i="1" s="1"/>
  <c r="C1603" i="1"/>
  <c r="P1606" i="1"/>
  <c r="Q1606" i="1"/>
  <c r="M1605" i="1"/>
  <c r="N1605" i="1" s="1"/>
  <c r="I1606" i="1"/>
  <c r="A1607" i="1"/>
  <c r="L1606" i="1"/>
  <c r="D1606" i="1"/>
  <c r="E1606" i="1" s="1"/>
  <c r="G1606" i="1" s="1"/>
  <c r="J1606" i="1" l="1"/>
  <c r="H1607" i="1"/>
  <c r="B1602" i="1"/>
  <c r="K1603" i="1"/>
  <c r="O1603" i="1" s="1"/>
  <c r="C1604" i="1"/>
  <c r="D1607" i="1"/>
  <c r="E1607" i="1" s="1"/>
  <c r="G1607" i="1" s="1"/>
  <c r="L1607" i="1"/>
  <c r="A1608" i="1"/>
  <c r="Q1607" i="1"/>
  <c r="M1606" i="1"/>
  <c r="N1606" i="1" s="1"/>
  <c r="P1607" i="1"/>
  <c r="I1607" i="1"/>
  <c r="H1608" i="1" l="1"/>
  <c r="J1607" i="1"/>
  <c r="B1603" i="1"/>
  <c r="C1605" i="1"/>
  <c r="K1604" i="1"/>
  <c r="O1604" i="1" s="1"/>
  <c r="P1608" i="1"/>
  <c r="M1607" i="1"/>
  <c r="N1607" i="1" s="1"/>
  <c r="Q1608" i="1"/>
  <c r="I1608" i="1"/>
  <c r="L1608" i="1"/>
  <c r="D1608" i="1"/>
  <c r="E1608" i="1" s="1"/>
  <c r="G1608" i="1" s="1"/>
  <c r="A1609" i="1"/>
  <c r="J1608" i="1" l="1"/>
  <c r="H1609" i="1"/>
  <c r="B1604" i="1"/>
  <c r="K1605" i="1"/>
  <c r="O1605" i="1" s="1"/>
  <c r="C1606" i="1"/>
  <c r="Q1609" i="1"/>
  <c r="P1609" i="1"/>
  <c r="M1608" i="1"/>
  <c r="N1608" i="1" s="1"/>
  <c r="I1609" i="1"/>
  <c r="A1610" i="1"/>
  <c r="L1609" i="1"/>
  <c r="D1609" i="1"/>
  <c r="E1609" i="1" s="1"/>
  <c r="G1609" i="1" s="1"/>
  <c r="J1609" i="1" l="1"/>
  <c r="H1610" i="1"/>
  <c r="B1605" i="1"/>
  <c r="C1607" i="1"/>
  <c r="K1606" i="1"/>
  <c r="O1606" i="1" s="1"/>
  <c r="P1610" i="1"/>
  <c r="Q1610" i="1"/>
  <c r="M1609" i="1"/>
  <c r="N1609" i="1" s="1"/>
  <c r="I1610" i="1"/>
  <c r="A1611" i="1"/>
  <c r="L1610" i="1"/>
  <c r="D1610" i="1"/>
  <c r="E1610" i="1" s="1"/>
  <c r="G1610" i="1" s="1"/>
  <c r="J1610" i="1" l="1"/>
  <c r="H1611" i="1"/>
  <c r="B1606" i="1"/>
  <c r="K1607" i="1"/>
  <c r="O1607" i="1" s="1"/>
  <c r="C1608" i="1"/>
  <c r="D1611" i="1"/>
  <c r="E1611" i="1" s="1"/>
  <c r="G1611" i="1" s="1"/>
  <c r="L1611" i="1"/>
  <c r="A1612" i="1"/>
  <c r="M1610" i="1"/>
  <c r="N1610" i="1" s="1"/>
  <c r="Q1611" i="1"/>
  <c r="P1611" i="1"/>
  <c r="I1611" i="1"/>
  <c r="H1612" i="1" l="1"/>
  <c r="J1611" i="1"/>
  <c r="B1607" i="1"/>
  <c r="K1608" i="1"/>
  <c r="O1608" i="1" s="1"/>
  <c r="C1609" i="1"/>
  <c r="L1612" i="1"/>
  <c r="D1612" i="1"/>
  <c r="E1612" i="1" s="1"/>
  <c r="G1612" i="1" s="1"/>
  <c r="A1613" i="1"/>
  <c r="P1612" i="1"/>
  <c r="M1611" i="1"/>
  <c r="N1611" i="1" s="1"/>
  <c r="Q1612" i="1"/>
  <c r="I1612" i="1"/>
  <c r="J1612" i="1" l="1"/>
  <c r="H1613" i="1"/>
  <c r="B1608" i="1"/>
  <c r="K1609" i="1"/>
  <c r="O1609" i="1" s="1"/>
  <c r="C1610" i="1"/>
  <c r="Q1613" i="1"/>
  <c r="P1613" i="1"/>
  <c r="M1612" i="1"/>
  <c r="N1612" i="1" s="1"/>
  <c r="I1613" i="1"/>
  <c r="L1613" i="1"/>
  <c r="D1613" i="1"/>
  <c r="E1613" i="1" s="1"/>
  <c r="G1613" i="1" s="1"/>
  <c r="A1614" i="1"/>
  <c r="J1613" i="1" l="1"/>
  <c r="H1614" i="1"/>
  <c r="B1609" i="1"/>
  <c r="K1610" i="1"/>
  <c r="O1610" i="1" s="1"/>
  <c r="C1611" i="1"/>
  <c r="Q1614" i="1"/>
  <c r="P1614" i="1"/>
  <c r="M1613" i="1"/>
  <c r="N1613" i="1" s="1"/>
  <c r="I1614" i="1"/>
  <c r="D1614" i="1"/>
  <c r="E1614" i="1" s="1"/>
  <c r="G1614" i="1" s="1"/>
  <c r="A1615" i="1"/>
  <c r="L1614" i="1"/>
  <c r="H1615" i="1" l="1"/>
  <c r="J1614" i="1"/>
  <c r="B1610" i="1"/>
  <c r="C1612" i="1"/>
  <c r="K1611" i="1"/>
  <c r="O1611" i="1" s="1"/>
  <c r="D1615" i="1"/>
  <c r="E1615" i="1" s="1"/>
  <c r="G1615" i="1" s="1"/>
  <c r="L1615" i="1"/>
  <c r="A1616" i="1"/>
  <c r="M1614" i="1"/>
  <c r="N1614" i="1" s="1"/>
  <c r="Q1615" i="1"/>
  <c r="P1615" i="1"/>
  <c r="I1615" i="1"/>
  <c r="H1616" i="1" l="1"/>
  <c r="J1615" i="1"/>
  <c r="B1611" i="1"/>
  <c r="K1612" i="1"/>
  <c r="O1612" i="1" s="1"/>
  <c r="C1613" i="1"/>
  <c r="A1617" i="1"/>
  <c r="L1616" i="1"/>
  <c r="D1616" i="1"/>
  <c r="E1616" i="1" s="1"/>
  <c r="G1616" i="1" s="1"/>
  <c r="P1616" i="1"/>
  <c r="M1615" i="1"/>
  <c r="N1615" i="1" s="1"/>
  <c r="Q1616" i="1"/>
  <c r="I1616" i="1"/>
  <c r="J1616" i="1" l="1"/>
  <c r="H1617" i="1"/>
  <c r="B1612" i="1"/>
  <c r="K1613" i="1"/>
  <c r="O1613" i="1" s="1"/>
  <c r="C1614" i="1"/>
  <c r="Q1617" i="1"/>
  <c r="P1617" i="1"/>
  <c r="M1616" i="1"/>
  <c r="N1616" i="1" s="1"/>
  <c r="I1617" i="1"/>
  <c r="A1618" i="1"/>
  <c r="L1617" i="1"/>
  <c r="D1617" i="1"/>
  <c r="E1617" i="1" s="1"/>
  <c r="G1617" i="1" s="1"/>
  <c r="J1617" i="1" l="1"/>
  <c r="H1618" i="1"/>
  <c r="B1613" i="1"/>
  <c r="K1614" i="1"/>
  <c r="O1614" i="1" s="1"/>
  <c r="C1615" i="1"/>
  <c r="A1619" i="1"/>
  <c r="L1618" i="1"/>
  <c r="D1618" i="1"/>
  <c r="E1618" i="1" s="1"/>
  <c r="G1618" i="1" s="1"/>
  <c r="H1619" i="1" s="1"/>
  <c r="P1618" i="1"/>
  <c r="Q1618" i="1"/>
  <c r="M1617" i="1"/>
  <c r="N1617" i="1" s="1"/>
  <c r="I1618" i="1"/>
  <c r="J1618" i="1" l="1"/>
  <c r="B1614" i="1"/>
  <c r="K1615" i="1"/>
  <c r="O1615" i="1" s="1"/>
  <c r="C1616" i="1"/>
  <c r="Q1619" i="1"/>
  <c r="P1619" i="1"/>
  <c r="M1618" i="1"/>
  <c r="N1618" i="1" s="1"/>
  <c r="I1619" i="1"/>
  <c r="J1619" i="1" s="1"/>
  <c r="A1620" i="1"/>
  <c r="L1619" i="1"/>
  <c r="D1619" i="1"/>
  <c r="E1619" i="1" s="1"/>
  <c r="G1619" i="1" s="1"/>
  <c r="H1620" i="1" l="1"/>
  <c r="B1615" i="1"/>
  <c r="C1617" i="1"/>
  <c r="K1616" i="1"/>
  <c r="O1616" i="1" s="1"/>
  <c r="L1620" i="1"/>
  <c r="A1621" i="1"/>
  <c r="D1620" i="1"/>
  <c r="E1620" i="1" s="1"/>
  <c r="G1620" i="1" s="1"/>
  <c r="H1621" i="1" s="1"/>
  <c r="P1620" i="1"/>
  <c r="M1619" i="1"/>
  <c r="N1619" i="1" s="1"/>
  <c r="Q1620" i="1"/>
  <c r="I1620" i="1"/>
  <c r="J1620" i="1" l="1"/>
  <c r="B1616" i="1"/>
  <c r="K1617" i="1"/>
  <c r="O1617" i="1" s="1"/>
  <c r="C1618" i="1"/>
  <c r="L1621" i="1"/>
  <c r="D1621" i="1"/>
  <c r="E1621" i="1" s="1"/>
  <c r="G1621" i="1" s="1"/>
  <c r="A1622" i="1"/>
  <c r="Q1621" i="1"/>
  <c r="P1621" i="1"/>
  <c r="M1620" i="1"/>
  <c r="N1620" i="1" s="1"/>
  <c r="I1621" i="1"/>
  <c r="J1621" i="1" s="1"/>
  <c r="H1622" i="1" l="1"/>
  <c r="B1617" i="1"/>
  <c r="C1619" i="1"/>
  <c r="K1618" i="1"/>
  <c r="O1618" i="1" s="1"/>
  <c r="P1622" i="1"/>
  <c r="Q1622" i="1"/>
  <c r="M1621" i="1"/>
  <c r="N1621" i="1" s="1"/>
  <c r="I1622" i="1"/>
  <c r="A1623" i="1"/>
  <c r="D1622" i="1"/>
  <c r="E1622" i="1" s="1"/>
  <c r="G1622" i="1" s="1"/>
  <c r="L1622" i="1"/>
  <c r="J1622" i="1" l="1"/>
  <c r="H1623" i="1"/>
  <c r="B1618" i="1"/>
  <c r="K1619" i="1"/>
  <c r="O1619" i="1" s="1"/>
  <c r="C1620" i="1"/>
  <c r="Q1623" i="1"/>
  <c r="P1623" i="1"/>
  <c r="M1622" i="1"/>
  <c r="N1622" i="1" s="1"/>
  <c r="I1623" i="1"/>
  <c r="D1623" i="1"/>
  <c r="E1623" i="1" s="1"/>
  <c r="G1623" i="1" s="1"/>
  <c r="L1623" i="1"/>
  <c r="A1624" i="1"/>
  <c r="H1624" i="1" l="1"/>
  <c r="J1623" i="1"/>
  <c r="B1619" i="1"/>
  <c r="K1620" i="1"/>
  <c r="O1620" i="1" s="1"/>
  <c r="C1621" i="1"/>
  <c r="P1624" i="1"/>
  <c r="M1623" i="1"/>
  <c r="N1623" i="1" s="1"/>
  <c r="Q1624" i="1"/>
  <c r="I1624" i="1"/>
  <c r="D1624" i="1"/>
  <c r="E1624" i="1" s="1"/>
  <c r="G1624" i="1" s="1"/>
  <c r="L1624" i="1"/>
  <c r="A1625" i="1"/>
  <c r="J1624" i="1" l="1"/>
  <c r="H1625" i="1"/>
  <c r="B1620" i="1"/>
  <c r="C1622" i="1"/>
  <c r="K1621" i="1"/>
  <c r="O1621" i="1" s="1"/>
  <c r="D1625" i="1"/>
  <c r="E1625" i="1" s="1"/>
  <c r="G1625" i="1" s="1"/>
  <c r="H1626" i="1" s="1"/>
  <c r="A1626" i="1"/>
  <c r="L1625" i="1"/>
  <c r="Q1625" i="1"/>
  <c r="P1625" i="1"/>
  <c r="M1624" i="1"/>
  <c r="N1624" i="1" s="1"/>
  <c r="I1625" i="1"/>
  <c r="J1625" i="1" l="1"/>
  <c r="B1621" i="1"/>
  <c r="K1622" i="1"/>
  <c r="O1622" i="1" s="1"/>
  <c r="C1623" i="1"/>
  <c r="A1627" i="1"/>
  <c r="L1626" i="1"/>
  <c r="D1626" i="1"/>
  <c r="E1626" i="1" s="1"/>
  <c r="G1626" i="1" s="1"/>
  <c r="P1626" i="1"/>
  <c r="Q1626" i="1"/>
  <c r="M1625" i="1"/>
  <c r="N1625" i="1" s="1"/>
  <c r="I1626" i="1"/>
  <c r="J1626" i="1" s="1"/>
  <c r="H1627" i="1" l="1"/>
  <c r="B1622" i="1"/>
  <c r="C1624" i="1"/>
  <c r="K1623" i="1"/>
  <c r="O1623" i="1" s="1"/>
  <c r="M1626" i="1"/>
  <c r="N1626" i="1" s="1"/>
  <c r="Q1627" i="1"/>
  <c r="P1627" i="1"/>
  <c r="I1627" i="1"/>
  <c r="L1627" i="1"/>
  <c r="A1628" i="1"/>
  <c r="D1627" i="1"/>
  <c r="E1627" i="1" s="1"/>
  <c r="G1627" i="1" s="1"/>
  <c r="J1627" i="1" l="1"/>
  <c r="H1628" i="1"/>
  <c r="B1623" i="1"/>
  <c r="K1624" i="1"/>
  <c r="O1624" i="1" s="1"/>
  <c r="C1625" i="1"/>
  <c r="A1629" i="1"/>
  <c r="D1628" i="1"/>
  <c r="E1628" i="1" s="1"/>
  <c r="G1628" i="1" s="1"/>
  <c r="L1628" i="1"/>
  <c r="P1628" i="1"/>
  <c r="M1627" i="1"/>
  <c r="N1627" i="1" s="1"/>
  <c r="Q1628" i="1"/>
  <c r="I1628" i="1"/>
  <c r="J1628" i="1" l="1"/>
  <c r="H1629" i="1"/>
  <c r="B1624" i="1"/>
  <c r="K1625" i="1"/>
  <c r="O1625" i="1" s="1"/>
  <c r="C1626" i="1"/>
  <c r="Q1629" i="1"/>
  <c r="P1629" i="1"/>
  <c r="M1628" i="1"/>
  <c r="N1628" i="1" s="1"/>
  <c r="I1629" i="1"/>
  <c r="L1629" i="1"/>
  <c r="D1629" i="1"/>
  <c r="E1629" i="1" s="1"/>
  <c r="G1629" i="1" s="1"/>
  <c r="A1630" i="1"/>
  <c r="J1629" i="1" l="1"/>
  <c r="H1630" i="1"/>
  <c r="B1625" i="1"/>
  <c r="K1626" i="1"/>
  <c r="O1626" i="1" s="1"/>
  <c r="C1627" i="1"/>
  <c r="L1630" i="1"/>
  <c r="D1630" i="1"/>
  <c r="E1630" i="1" s="1"/>
  <c r="G1630" i="1" s="1"/>
  <c r="H1631" i="1" s="1"/>
  <c r="A1631" i="1"/>
  <c r="P1630" i="1"/>
  <c r="Q1630" i="1"/>
  <c r="M1629" i="1"/>
  <c r="N1629" i="1" s="1"/>
  <c r="I1630" i="1"/>
  <c r="J1630" i="1" l="1"/>
  <c r="B1626" i="1"/>
  <c r="K1627" i="1"/>
  <c r="O1627" i="1" s="1"/>
  <c r="C1628" i="1"/>
  <c r="A1632" i="1"/>
  <c r="L1631" i="1"/>
  <c r="D1631" i="1"/>
  <c r="E1631" i="1" s="1"/>
  <c r="G1631" i="1" s="1"/>
  <c r="Q1631" i="1"/>
  <c r="M1630" i="1"/>
  <c r="N1630" i="1" s="1"/>
  <c r="P1631" i="1"/>
  <c r="I1631" i="1"/>
  <c r="J1631" i="1" s="1"/>
  <c r="H1632" i="1" l="1"/>
  <c r="B1627" i="1"/>
  <c r="K1628" i="1"/>
  <c r="O1628" i="1" s="1"/>
  <c r="C1629" i="1"/>
  <c r="P1632" i="1"/>
  <c r="M1631" i="1"/>
  <c r="N1631" i="1" s="1"/>
  <c r="Q1632" i="1"/>
  <c r="I1632" i="1"/>
  <c r="A1633" i="1"/>
  <c r="L1632" i="1"/>
  <c r="D1632" i="1"/>
  <c r="E1632" i="1" s="1"/>
  <c r="G1632" i="1" s="1"/>
  <c r="H1633" i="1" s="1"/>
  <c r="J1632" i="1" l="1"/>
  <c r="B1628" i="1"/>
  <c r="C1630" i="1"/>
  <c r="K1629" i="1"/>
  <c r="O1629" i="1" s="1"/>
  <c r="A1634" i="1"/>
  <c r="L1633" i="1"/>
  <c r="D1633" i="1"/>
  <c r="E1633" i="1" s="1"/>
  <c r="G1633" i="1" s="1"/>
  <c r="Q1633" i="1"/>
  <c r="P1633" i="1"/>
  <c r="M1632" i="1"/>
  <c r="N1632" i="1" s="1"/>
  <c r="I1633" i="1"/>
  <c r="J1633" i="1" s="1"/>
  <c r="H1634" i="1" l="1"/>
  <c r="B1629" i="1"/>
  <c r="K1630" i="1"/>
  <c r="O1630" i="1" s="1"/>
  <c r="C1631" i="1"/>
  <c r="P1634" i="1"/>
  <c r="Q1634" i="1"/>
  <c r="M1633" i="1"/>
  <c r="N1633" i="1" s="1"/>
  <c r="I1634" i="1"/>
  <c r="A1635" i="1"/>
  <c r="D1634" i="1"/>
  <c r="E1634" i="1" s="1"/>
  <c r="G1634" i="1" s="1"/>
  <c r="L1634" i="1"/>
  <c r="J1634" i="1" l="1"/>
  <c r="H1635" i="1"/>
  <c r="B1630" i="1"/>
  <c r="C1632" i="1"/>
  <c r="K1631" i="1"/>
  <c r="O1631" i="1" s="1"/>
  <c r="D1635" i="1"/>
  <c r="E1635" i="1" s="1"/>
  <c r="G1635" i="1" s="1"/>
  <c r="L1635" i="1"/>
  <c r="A1636" i="1"/>
  <c r="Q1635" i="1"/>
  <c r="P1635" i="1"/>
  <c r="M1634" i="1"/>
  <c r="N1634" i="1" s="1"/>
  <c r="I1635" i="1"/>
  <c r="J1635" i="1" l="1"/>
  <c r="H1636" i="1"/>
  <c r="B1631" i="1"/>
  <c r="K1632" i="1"/>
  <c r="O1632" i="1" s="1"/>
  <c r="C1633" i="1"/>
  <c r="D1636" i="1"/>
  <c r="E1636" i="1" s="1"/>
  <c r="G1636" i="1" s="1"/>
  <c r="H1637" i="1" s="1"/>
  <c r="L1636" i="1"/>
  <c r="A1637" i="1"/>
  <c r="P1636" i="1"/>
  <c r="M1635" i="1"/>
  <c r="N1635" i="1" s="1"/>
  <c r="Q1636" i="1"/>
  <c r="I1636" i="1"/>
  <c r="J1636" i="1" l="1"/>
  <c r="B1632" i="1"/>
  <c r="K1633" i="1"/>
  <c r="O1633" i="1" s="1"/>
  <c r="C1634" i="1"/>
  <c r="L1637" i="1"/>
  <c r="D1637" i="1"/>
  <c r="E1637" i="1" s="1"/>
  <c r="G1637" i="1" s="1"/>
  <c r="A1638" i="1"/>
  <c r="Q1637" i="1"/>
  <c r="P1637" i="1"/>
  <c r="M1636" i="1"/>
  <c r="N1636" i="1" s="1"/>
  <c r="I1637" i="1"/>
  <c r="J1637" i="1" s="1"/>
  <c r="H1638" i="1" l="1"/>
  <c r="B1633" i="1"/>
  <c r="C1635" i="1"/>
  <c r="K1634" i="1"/>
  <c r="O1634" i="1" s="1"/>
  <c r="P1638" i="1"/>
  <c r="Q1638" i="1"/>
  <c r="M1637" i="1"/>
  <c r="N1637" i="1" s="1"/>
  <c r="I1638" i="1"/>
  <c r="A1639" i="1"/>
  <c r="L1638" i="1"/>
  <c r="D1638" i="1"/>
  <c r="E1638" i="1" s="1"/>
  <c r="G1638" i="1" s="1"/>
  <c r="J1638" i="1" l="1"/>
  <c r="H1639" i="1"/>
  <c r="B1634" i="1"/>
  <c r="K1635" i="1"/>
  <c r="O1635" i="1" s="1"/>
  <c r="C1636" i="1"/>
  <c r="M1638" i="1"/>
  <c r="N1638" i="1" s="1"/>
  <c r="Q1639" i="1"/>
  <c r="P1639" i="1"/>
  <c r="I1639" i="1"/>
  <c r="D1639" i="1"/>
  <c r="E1639" i="1" s="1"/>
  <c r="G1639" i="1" s="1"/>
  <c r="H1640" i="1" s="1"/>
  <c r="L1639" i="1"/>
  <c r="A1640" i="1"/>
  <c r="J1639" i="1" l="1"/>
  <c r="B1635" i="1"/>
  <c r="C1637" i="1"/>
  <c r="K1636" i="1"/>
  <c r="O1636" i="1" s="1"/>
  <c r="D1640" i="1"/>
  <c r="E1640" i="1" s="1"/>
  <c r="G1640" i="1" s="1"/>
  <c r="L1640" i="1"/>
  <c r="A1641" i="1"/>
  <c r="P1640" i="1"/>
  <c r="M1639" i="1"/>
  <c r="N1639" i="1" s="1"/>
  <c r="Q1640" i="1"/>
  <c r="I1640" i="1"/>
  <c r="J1640" i="1" s="1"/>
  <c r="H1641" i="1" l="1"/>
  <c r="B1636" i="1"/>
  <c r="K1637" i="1"/>
  <c r="O1637" i="1" s="1"/>
  <c r="C1638" i="1"/>
  <c r="Q1641" i="1"/>
  <c r="P1641" i="1"/>
  <c r="M1640" i="1"/>
  <c r="N1640" i="1" s="1"/>
  <c r="I1641" i="1"/>
  <c r="D1641" i="1"/>
  <c r="E1641" i="1" s="1"/>
  <c r="G1641" i="1" s="1"/>
  <c r="H1642" i="1" s="1"/>
  <c r="A1642" i="1"/>
  <c r="L1641" i="1"/>
  <c r="J1641" i="1" l="1"/>
  <c r="B1637" i="1"/>
  <c r="K1638" i="1"/>
  <c r="O1638" i="1" s="1"/>
  <c r="C1639" i="1"/>
  <c r="P1642" i="1"/>
  <c r="Q1642" i="1"/>
  <c r="M1641" i="1"/>
  <c r="N1641" i="1" s="1"/>
  <c r="I1642" i="1"/>
  <c r="J1642" i="1" s="1"/>
  <c r="D1642" i="1"/>
  <c r="E1642" i="1" s="1"/>
  <c r="G1642" i="1" s="1"/>
  <c r="L1642" i="1"/>
  <c r="A1643" i="1"/>
  <c r="H1643" i="1" l="1"/>
  <c r="B1638" i="1"/>
  <c r="K1639" i="1"/>
  <c r="O1639" i="1" s="1"/>
  <c r="C1640" i="1"/>
  <c r="L1643" i="1"/>
  <c r="D1643" i="1"/>
  <c r="E1643" i="1" s="1"/>
  <c r="G1643" i="1" s="1"/>
  <c r="H1644" i="1" s="1"/>
  <c r="A1644" i="1"/>
  <c r="Q1643" i="1"/>
  <c r="P1643" i="1"/>
  <c r="M1642" i="1"/>
  <c r="N1642" i="1" s="1"/>
  <c r="I1643" i="1"/>
  <c r="J1643" i="1" l="1"/>
  <c r="B1639" i="1"/>
  <c r="K1640" i="1"/>
  <c r="O1640" i="1" s="1"/>
  <c r="C1641" i="1"/>
  <c r="P1644" i="1"/>
  <c r="M1643" i="1"/>
  <c r="N1643" i="1" s="1"/>
  <c r="Q1644" i="1"/>
  <c r="I1644" i="1"/>
  <c r="J1644" i="1" s="1"/>
  <c r="A1645" i="1"/>
  <c r="D1644" i="1"/>
  <c r="E1644" i="1" s="1"/>
  <c r="G1644" i="1" s="1"/>
  <c r="L1644" i="1"/>
  <c r="H1645" i="1" l="1"/>
  <c r="B1640" i="1"/>
  <c r="K1641" i="1"/>
  <c r="O1641" i="1" s="1"/>
  <c r="C1642" i="1"/>
  <c r="L1645" i="1"/>
  <c r="D1645" i="1"/>
  <c r="E1645" i="1" s="1"/>
  <c r="G1645" i="1" s="1"/>
  <c r="A1646" i="1"/>
  <c r="Q1645" i="1"/>
  <c r="P1645" i="1"/>
  <c r="M1644" i="1"/>
  <c r="N1644" i="1" s="1"/>
  <c r="I1645" i="1"/>
  <c r="H1646" i="1" l="1"/>
  <c r="J1645" i="1"/>
  <c r="B1641" i="1"/>
  <c r="C1643" i="1"/>
  <c r="K1642" i="1"/>
  <c r="O1642" i="1" s="1"/>
  <c r="I1646" i="1"/>
  <c r="A1647" i="1"/>
  <c r="L1646" i="1"/>
  <c r="D1646" i="1"/>
  <c r="E1646" i="1" s="1"/>
  <c r="G1646" i="1" s="1"/>
  <c r="P1646" i="1"/>
  <c r="Q1646" i="1"/>
  <c r="M1645" i="1"/>
  <c r="N1645" i="1" s="1"/>
  <c r="J1646" i="1" l="1"/>
  <c r="H1647" i="1"/>
  <c r="B1642" i="1"/>
  <c r="K1643" i="1"/>
  <c r="O1643" i="1" s="1"/>
  <c r="C1644" i="1"/>
  <c r="M1646" i="1"/>
  <c r="N1646" i="1" s="1"/>
  <c r="Q1647" i="1"/>
  <c r="P1647" i="1"/>
  <c r="L1647" i="1"/>
  <c r="D1647" i="1"/>
  <c r="E1647" i="1" s="1"/>
  <c r="G1647" i="1" s="1"/>
  <c r="A1648" i="1"/>
  <c r="I1647" i="1"/>
  <c r="J1647" i="1" l="1"/>
  <c r="H1648" i="1"/>
  <c r="B1643" i="1"/>
  <c r="K1644" i="1"/>
  <c r="O1644" i="1" s="1"/>
  <c r="C1645" i="1"/>
  <c r="P1648" i="1"/>
  <c r="M1647" i="1"/>
  <c r="N1647" i="1" s="1"/>
  <c r="Q1648" i="1"/>
  <c r="I1648" i="1"/>
  <c r="A1649" i="1"/>
  <c r="L1648" i="1"/>
  <c r="D1648" i="1"/>
  <c r="E1648" i="1" s="1"/>
  <c r="G1648" i="1" s="1"/>
  <c r="H1649" i="1" l="1"/>
  <c r="B1644" i="1"/>
  <c r="C1646" i="1"/>
  <c r="K1645" i="1"/>
  <c r="O1645" i="1" s="1"/>
  <c r="D1649" i="1"/>
  <c r="E1649" i="1" s="1"/>
  <c r="G1649" i="1" s="1"/>
  <c r="A1650" i="1"/>
  <c r="L1649" i="1"/>
  <c r="I1649" i="1"/>
  <c r="Q1649" i="1"/>
  <c r="P1649" i="1"/>
  <c r="M1648" i="1"/>
  <c r="N1648" i="1" s="1"/>
  <c r="J1648" i="1"/>
  <c r="J1649" i="1" l="1"/>
  <c r="H1650" i="1"/>
  <c r="B1645" i="1"/>
  <c r="C1647" i="1"/>
  <c r="K1646" i="1"/>
  <c r="O1646" i="1" s="1"/>
  <c r="P1650" i="1"/>
  <c r="Q1650" i="1"/>
  <c r="M1649" i="1"/>
  <c r="N1649" i="1" s="1"/>
  <c r="L1650" i="1"/>
  <c r="D1650" i="1"/>
  <c r="E1650" i="1" s="1"/>
  <c r="G1650" i="1" s="1"/>
  <c r="A1651" i="1"/>
  <c r="I1650" i="1"/>
  <c r="H1651" i="1" l="1"/>
  <c r="B1646" i="1"/>
  <c r="K1647" i="1"/>
  <c r="O1647" i="1" s="1"/>
  <c r="C1648" i="1"/>
  <c r="I1651" i="1"/>
  <c r="J1650" i="1"/>
  <c r="M1650" i="1"/>
  <c r="N1650" i="1" s="1"/>
  <c r="Q1651" i="1"/>
  <c r="P1651" i="1"/>
  <c r="D1651" i="1"/>
  <c r="E1651" i="1" s="1"/>
  <c r="G1651" i="1" s="1"/>
  <c r="L1651" i="1"/>
  <c r="A1652" i="1"/>
  <c r="H1652" i="1" l="1"/>
  <c r="B1647" i="1"/>
  <c r="C1649" i="1"/>
  <c r="K1648" i="1"/>
  <c r="O1648" i="1" s="1"/>
  <c r="A1653" i="1"/>
  <c r="D1652" i="1"/>
  <c r="E1652" i="1" s="1"/>
  <c r="G1652" i="1" s="1"/>
  <c r="L1652" i="1"/>
  <c r="I1652" i="1"/>
  <c r="P1652" i="1"/>
  <c r="M1651" i="1"/>
  <c r="N1651" i="1" s="1"/>
  <c r="Q1652" i="1"/>
  <c r="J1651" i="1"/>
  <c r="J1652" i="1" l="1"/>
  <c r="H1653" i="1"/>
  <c r="B1648" i="1"/>
  <c r="K1649" i="1"/>
  <c r="O1649" i="1" s="1"/>
  <c r="C1650" i="1"/>
  <c r="I1653" i="1"/>
  <c r="L1653" i="1"/>
  <c r="D1653" i="1"/>
  <c r="E1653" i="1" s="1"/>
  <c r="G1653" i="1" s="1"/>
  <c r="A1654" i="1"/>
  <c r="Q1653" i="1"/>
  <c r="P1653" i="1"/>
  <c r="M1652" i="1"/>
  <c r="N1652" i="1" s="1"/>
  <c r="J1653" i="1" l="1"/>
  <c r="H1654" i="1"/>
  <c r="B1649" i="1"/>
  <c r="C1651" i="1"/>
  <c r="K1650" i="1"/>
  <c r="O1650" i="1" s="1"/>
  <c r="A1655" i="1"/>
  <c r="L1654" i="1"/>
  <c r="D1654" i="1"/>
  <c r="E1654" i="1" s="1"/>
  <c r="G1654" i="1" s="1"/>
  <c r="P1654" i="1"/>
  <c r="Q1654" i="1"/>
  <c r="M1653" i="1"/>
  <c r="N1653" i="1" s="1"/>
  <c r="I1654" i="1"/>
  <c r="J1654" i="1" l="1"/>
  <c r="H1655" i="1"/>
  <c r="B1650" i="1"/>
  <c r="K1651" i="1"/>
  <c r="O1651" i="1" s="1"/>
  <c r="C1652" i="1"/>
  <c r="Q1655" i="1"/>
  <c r="P1655" i="1"/>
  <c r="M1654" i="1"/>
  <c r="N1654" i="1" s="1"/>
  <c r="A1656" i="1"/>
  <c r="D1655" i="1"/>
  <c r="E1655" i="1" s="1"/>
  <c r="G1655" i="1" s="1"/>
  <c r="L1655" i="1"/>
  <c r="I1655" i="1"/>
  <c r="H1656" i="1" l="1"/>
  <c r="B1651" i="1"/>
  <c r="K1652" i="1"/>
  <c r="O1652" i="1" s="1"/>
  <c r="C1653" i="1"/>
  <c r="Q1656" i="1"/>
  <c r="M1655" i="1"/>
  <c r="N1655" i="1" s="1"/>
  <c r="P1656" i="1"/>
  <c r="I1656" i="1"/>
  <c r="J1655" i="1"/>
  <c r="A1657" i="1"/>
  <c r="L1656" i="1"/>
  <c r="D1656" i="1"/>
  <c r="E1656" i="1" s="1"/>
  <c r="G1656" i="1" s="1"/>
  <c r="H1657" i="1" s="1"/>
  <c r="B1652" i="1" l="1"/>
  <c r="K1653" i="1"/>
  <c r="O1653" i="1" s="1"/>
  <c r="C1654" i="1"/>
  <c r="L1657" i="1"/>
  <c r="D1657" i="1"/>
  <c r="E1657" i="1" s="1"/>
  <c r="G1657" i="1" s="1"/>
  <c r="H1658" i="1" s="1"/>
  <c r="A1658" i="1"/>
  <c r="I1657" i="1"/>
  <c r="J1657" i="1" s="1"/>
  <c r="Q1657" i="1"/>
  <c r="P1657" i="1"/>
  <c r="M1656" i="1"/>
  <c r="N1656" i="1" s="1"/>
  <c r="J1656" i="1"/>
  <c r="B1653" i="1" l="1"/>
  <c r="K1654" i="1"/>
  <c r="O1654" i="1" s="1"/>
  <c r="C1655" i="1"/>
  <c r="I1658" i="1"/>
  <c r="J1658" i="1" s="1"/>
  <c r="A1659" i="1"/>
  <c r="L1658" i="1"/>
  <c r="D1658" i="1"/>
  <c r="E1658" i="1" s="1"/>
  <c r="G1658" i="1" s="1"/>
  <c r="H1659" i="1" s="1"/>
  <c r="P1658" i="1"/>
  <c r="Q1658" i="1"/>
  <c r="M1657" i="1"/>
  <c r="N1657" i="1" s="1"/>
  <c r="B1654" i="1" l="1"/>
  <c r="K1655" i="1"/>
  <c r="O1655" i="1" s="1"/>
  <c r="C1656" i="1"/>
  <c r="I1659" i="1"/>
  <c r="J1659" i="1" s="1"/>
  <c r="L1659" i="1"/>
  <c r="D1659" i="1"/>
  <c r="E1659" i="1" s="1"/>
  <c r="G1659" i="1" s="1"/>
  <c r="H1660" i="1" s="1"/>
  <c r="A1660" i="1"/>
  <c r="Q1659" i="1"/>
  <c r="P1659" i="1"/>
  <c r="M1658" i="1"/>
  <c r="N1658" i="1" s="1"/>
  <c r="B1655" i="1" l="1"/>
  <c r="K1656" i="1"/>
  <c r="O1656" i="1" s="1"/>
  <c r="C1657" i="1"/>
  <c r="P1660" i="1"/>
  <c r="M1659" i="1"/>
  <c r="N1659" i="1" s="1"/>
  <c r="Q1660" i="1"/>
  <c r="I1660" i="1"/>
  <c r="J1660" i="1" s="1"/>
  <c r="A1661" i="1"/>
  <c r="L1660" i="1"/>
  <c r="D1660" i="1"/>
  <c r="E1660" i="1" s="1"/>
  <c r="G1660" i="1" s="1"/>
  <c r="H1661" i="1" l="1"/>
  <c r="B1656" i="1"/>
  <c r="K1657" i="1"/>
  <c r="O1657" i="1" s="1"/>
  <c r="C1658" i="1"/>
  <c r="A1662" i="1"/>
  <c r="L1661" i="1"/>
  <c r="D1661" i="1"/>
  <c r="E1661" i="1" s="1"/>
  <c r="G1661" i="1" s="1"/>
  <c r="I1661" i="1"/>
  <c r="Q1661" i="1"/>
  <c r="P1661" i="1"/>
  <c r="M1660" i="1"/>
  <c r="N1660" i="1" s="1"/>
  <c r="H1662" i="1" l="1"/>
  <c r="B1657" i="1"/>
  <c r="K1658" i="1"/>
  <c r="O1658" i="1" s="1"/>
  <c r="C1659" i="1"/>
  <c r="P1662" i="1"/>
  <c r="Q1662" i="1"/>
  <c r="M1661" i="1"/>
  <c r="N1661" i="1" s="1"/>
  <c r="I1662" i="1"/>
  <c r="J1661" i="1"/>
  <c r="L1662" i="1"/>
  <c r="D1662" i="1"/>
  <c r="E1662" i="1" s="1"/>
  <c r="G1662" i="1" s="1"/>
  <c r="A1663" i="1"/>
  <c r="J1662" i="1" l="1"/>
  <c r="H1663" i="1"/>
  <c r="B1658" i="1"/>
  <c r="K1659" i="1"/>
  <c r="O1659" i="1" s="1"/>
  <c r="C1660" i="1"/>
  <c r="Q1663" i="1"/>
  <c r="P1663" i="1"/>
  <c r="M1662" i="1"/>
  <c r="N1662" i="1" s="1"/>
  <c r="D1663" i="1"/>
  <c r="E1663" i="1" s="1"/>
  <c r="G1663" i="1" s="1"/>
  <c r="L1663" i="1"/>
  <c r="A1664" i="1"/>
  <c r="I1663" i="1"/>
  <c r="H1664" i="1" l="1"/>
  <c r="B1659" i="1"/>
  <c r="K1660" i="1"/>
  <c r="O1660" i="1" s="1"/>
  <c r="C1661" i="1"/>
  <c r="M1663" i="1"/>
  <c r="N1663" i="1" s="1"/>
  <c r="Q1664" i="1"/>
  <c r="P1664" i="1"/>
  <c r="I1664" i="1"/>
  <c r="J1663" i="1"/>
  <c r="A1665" i="1"/>
  <c r="D1664" i="1"/>
  <c r="E1664" i="1" s="1"/>
  <c r="G1664" i="1" s="1"/>
  <c r="L1664" i="1"/>
  <c r="J1664" i="1" l="1"/>
  <c r="H1665" i="1"/>
  <c r="B1660" i="1"/>
  <c r="K1661" i="1"/>
  <c r="O1661" i="1" s="1"/>
  <c r="C1662" i="1"/>
  <c r="D1665" i="1"/>
  <c r="E1665" i="1" s="1"/>
  <c r="G1665" i="1" s="1"/>
  <c r="H1666" i="1" s="1"/>
  <c r="A1666" i="1"/>
  <c r="L1665" i="1"/>
  <c r="Q1665" i="1"/>
  <c r="P1665" i="1"/>
  <c r="M1664" i="1"/>
  <c r="N1664" i="1" s="1"/>
  <c r="I1665" i="1"/>
  <c r="J1665" i="1" l="1"/>
  <c r="B1661" i="1"/>
  <c r="K1662" i="1"/>
  <c r="O1662" i="1" s="1"/>
  <c r="C1663" i="1"/>
  <c r="I1666" i="1"/>
  <c r="J1666" i="1" s="1"/>
  <c r="L1666" i="1"/>
  <c r="D1666" i="1"/>
  <c r="E1666" i="1" s="1"/>
  <c r="G1666" i="1" s="1"/>
  <c r="A1667" i="1"/>
  <c r="P1666" i="1"/>
  <c r="Q1666" i="1"/>
  <c r="M1665" i="1"/>
  <c r="N1665" i="1" s="1"/>
  <c r="H1667" i="1" l="1"/>
  <c r="B1662" i="1"/>
  <c r="K1663" i="1"/>
  <c r="O1663" i="1" s="1"/>
  <c r="C1664" i="1"/>
  <c r="L1667" i="1"/>
  <c r="D1667" i="1"/>
  <c r="E1667" i="1" s="1"/>
  <c r="G1667" i="1" s="1"/>
  <c r="A1668" i="1"/>
  <c r="I1667" i="1"/>
  <c r="Q1667" i="1"/>
  <c r="P1667" i="1"/>
  <c r="M1666" i="1"/>
  <c r="N1666" i="1" s="1"/>
  <c r="J1667" i="1" l="1"/>
  <c r="H1668" i="1"/>
  <c r="B1663" i="1"/>
  <c r="K1664" i="1"/>
  <c r="O1664" i="1" s="1"/>
  <c r="C1665" i="1"/>
  <c r="P1668" i="1"/>
  <c r="M1667" i="1"/>
  <c r="N1667" i="1" s="1"/>
  <c r="Q1668" i="1"/>
  <c r="I1668" i="1"/>
  <c r="L1668" i="1"/>
  <c r="D1668" i="1"/>
  <c r="E1668" i="1" s="1"/>
  <c r="G1668" i="1" s="1"/>
  <c r="A1669" i="1"/>
  <c r="H1669" i="1" l="1"/>
  <c r="B1664" i="1"/>
  <c r="K1665" i="1"/>
  <c r="O1665" i="1" s="1"/>
  <c r="C1666" i="1"/>
  <c r="L1669" i="1"/>
  <c r="D1669" i="1"/>
  <c r="E1669" i="1" s="1"/>
  <c r="G1669" i="1" s="1"/>
  <c r="H1670" i="1" s="1"/>
  <c r="A1670" i="1"/>
  <c r="I1669" i="1"/>
  <c r="Q1669" i="1"/>
  <c r="P1669" i="1"/>
  <c r="M1668" i="1"/>
  <c r="N1668" i="1" s="1"/>
  <c r="J1668" i="1"/>
  <c r="B1665" i="1" l="1"/>
  <c r="K1666" i="1"/>
  <c r="O1666" i="1" s="1"/>
  <c r="C1667" i="1"/>
  <c r="P1670" i="1"/>
  <c r="Q1670" i="1"/>
  <c r="M1669" i="1"/>
  <c r="N1669" i="1" s="1"/>
  <c r="I1670" i="1"/>
  <c r="J1670" i="1" s="1"/>
  <c r="A1671" i="1"/>
  <c r="L1670" i="1"/>
  <c r="D1670" i="1"/>
  <c r="E1670" i="1" s="1"/>
  <c r="G1670" i="1" s="1"/>
  <c r="J1669" i="1"/>
  <c r="H1671" i="1" l="1"/>
  <c r="B1666" i="1"/>
  <c r="K1667" i="1"/>
  <c r="O1667" i="1" s="1"/>
  <c r="C1668" i="1"/>
  <c r="M1670" i="1"/>
  <c r="N1670" i="1" s="1"/>
  <c r="Q1671" i="1"/>
  <c r="P1671" i="1"/>
  <c r="D1671" i="1"/>
  <c r="E1671" i="1" s="1"/>
  <c r="G1671" i="1" s="1"/>
  <c r="L1671" i="1"/>
  <c r="A1672" i="1"/>
  <c r="I1671" i="1"/>
  <c r="H1672" i="1" l="1"/>
  <c r="B1667" i="1"/>
  <c r="K1668" i="1"/>
  <c r="O1668" i="1" s="1"/>
  <c r="C1669" i="1"/>
  <c r="P1672" i="1"/>
  <c r="M1671" i="1"/>
  <c r="N1671" i="1" s="1"/>
  <c r="Q1672" i="1"/>
  <c r="I1672" i="1"/>
  <c r="J1671" i="1"/>
  <c r="L1672" i="1"/>
  <c r="D1672" i="1"/>
  <c r="E1672" i="1" s="1"/>
  <c r="G1672" i="1" s="1"/>
  <c r="A1673" i="1"/>
  <c r="J1672" i="1" l="1"/>
  <c r="H1673" i="1"/>
  <c r="B1668" i="1"/>
  <c r="C1670" i="1"/>
  <c r="K1669" i="1"/>
  <c r="O1669" i="1" s="1"/>
  <c r="Q1673" i="1"/>
  <c r="P1673" i="1"/>
  <c r="M1672" i="1"/>
  <c r="N1672" i="1" s="1"/>
  <c r="L1673" i="1"/>
  <c r="D1673" i="1"/>
  <c r="E1673" i="1" s="1"/>
  <c r="G1673" i="1" s="1"/>
  <c r="A1674" i="1"/>
  <c r="I1673" i="1"/>
  <c r="H1674" i="1" l="1"/>
  <c r="B1669" i="1"/>
  <c r="K1670" i="1"/>
  <c r="O1670" i="1" s="1"/>
  <c r="C1671" i="1"/>
  <c r="I1674" i="1"/>
  <c r="D1674" i="1"/>
  <c r="E1674" i="1" s="1"/>
  <c r="G1674" i="1" s="1"/>
  <c r="A1675" i="1"/>
  <c r="L1674" i="1"/>
  <c r="J1673" i="1"/>
  <c r="P1674" i="1"/>
  <c r="Q1674" i="1"/>
  <c r="M1673" i="1"/>
  <c r="N1673" i="1" s="1"/>
  <c r="J1674" i="1" l="1"/>
  <c r="H1675" i="1"/>
  <c r="B1670" i="1"/>
  <c r="K1671" i="1"/>
  <c r="O1671" i="1" s="1"/>
  <c r="C1672" i="1"/>
  <c r="M1674" i="1"/>
  <c r="N1674" i="1" s="1"/>
  <c r="Q1675" i="1"/>
  <c r="P1675" i="1"/>
  <c r="I1675" i="1"/>
  <c r="D1675" i="1"/>
  <c r="E1675" i="1" s="1"/>
  <c r="G1675" i="1" s="1"/>
  <c r="L1675" i="1"/>
  <c r="A1676" i="1"/>
  <c r="J1675" i="1" l="1"/>
  <c r="H1676" i="1"/>
  <c r="B1671" i="1"/>
  <c r="K1672" i="1"/>
  <c r="O1672" i="1" s="1"/>
  <c r="C1673" i="1"/>
  <c r="P1676" i="1"/>
  <c r="M1675" i="1"/>
  <c r="N1675" i="1" s="1"/>
  <c r="Q1676" i="1"/>
  <c r="I1676" i="1"/>
  <c r="D1676" i="1"/>
  <c r="E1676" i="1" s="1"/>
  <c r="G1676" i="1" s="1"/>
  <c r="L1676" i="1"/>
  <c r="A1677" i="1"/>
  <c r="H1677" i="1" l="1"/>
  <c r="B1672" i="1"/>
  <c r="C1674" i="1"/>
  <c r="K1673" i="1"/>
  <c r="O1673" i="1" s="1"/>
  <c r="L1677" i="1"/>
  <c r="A1678" i="1"/>
  <c r="D1677" i="1"/>
  <c r="E1677" i="1" s="1"/>
  <c r="G1677" i="1" s="1"/>
  <c r="I1677" i="1"/>
  <c r="Q1677" i="1"/>
  <c r="P1677" i="1"/>
  <c r="M1676" i="1"/>
  <c r="N1676" i="1" s="1"/>
  <c r="J1676" i="1"/>
  <c r="J1677" i="1" l="1"/>
  <c r="H1678" i="1"/>
  <c r="B1673" i="1"/>
  <c r="K1674" i="1"/>
  <c r="O1674" i="1" s="1"/>
  <c r="C1675" i="1"/>
  <c r="A1679" i="1"/>
  <c r="L1678" i="1"/>
  <c r="D1678" i="1"/>
  <c r="E1678" i="1" s="1"/>
  <c r="G1678" i="1" s="1"/>
  <c r="P1678" i="1"/>
  <c r="Q1678" i="1"/>
  <c r="M1677" i="1"/>
  <c r="N1677" i="1" s="1"/>
  <c r="I1678" i="1"/>
  <c r="H1679" i="1" l="1"/>
  <c r="J1678" i="1"/>
  <c r="B1674" i="1"/>
  <c r="K1675" i="1"/>
  <c r="O1675" i="1" s="1"/>
  <c r="C1676" i="1"/>
  <c r="M1678" i="1"/>
  <c r="N1678" i="1" s="1"/>
  <c r="Q1679" i="1"/>
  <c r="P1679" i="1"/>
  <c r="I1679" i="1"/>
  <c r="L1679" i="1"/>
  <c r="D1679" i="1"/>
  <c r="E1679" i="1" s="1"/>
  <c r="G1679" i="1" s="1"/>
  <c r="A1680" i="1"/>
  <c r="H1680" i="1" l="1"/>
  <c r="B1675" i="1"/>
  <c r="C1677" i="1"/>
  <c r="K1676" i="1"/>
  <c r="O1676" i="1" s="1"/>
  <c r="A1681" i="1"/>
  <c r="L1680" i="1"/>
  <c r="D1680" i="1"/>
  <c r="E1680" i="1" s="1"/>
  <c r="G1680" i="1" s="1"/>
  <c r="I1680" i="1"/>
  <c r="J1679" i="1"/>
  <c r="P1680" i="1"/>
  <c r="M1679" i="1"/>
  <c r="N1679" i="1" s="1"/>
  <c r="Q1680" i="1"/>
  <c r="J1680" i="1" l="1"/>
  <c r="H1681" i="1"/>
  <c r="B1676" i="1"/>
  <c r="K1677" i="1"/>
  <c r="O1677" i="1" s="1"/>
  <c r="C1678" i="1"/>
  <c r="Q1681" i="1"/>
  <c r="P1681" i="1"/>
  <c r="M1680" i="1"/>
  <c r="N1680" i="1" s="1"/>
  <c r="I1681" i="1"/>
  <c r="D1681" i="1"/>
  <c r="E1681" i="1" s="1"/>
  <c r="G1681" i="1" s="1"/>
  <c r="A1682" i="1"/>
  <c r="L1681" i="1"/>
  <c r="J1681" i="1" l="1"/>
  <c r="H1682" i="1"/>
  <c r="B1677" i="1"/>
  <c r="K1678" i="1"/>
  <c r="O1678" i="1" s="1"/>
  <c r="C1679" i="1"/>
  <c r="A1683" i="1"/>
  <c r="L1682" i="1"/>
  <c r="D1682" i="1"/>
  <c r="E1682" i="1" s="1"/>
  <c r="G1682" i="1" s="1"/>
  <c r="P1682" i="1"/>
  <c r="Q1682" i="1"/>
  <c r="M1681" i="1"/>
  <c r="N1681" i="1" s="1"/>
  <c r="I1682" i="1"/>
  <c r="H1683" i="1" l="1"/>
  <c r="B1678" i="1"/>
  <c r="C1680" i="1"/>
  <c r="K1679" i="1"/>
  <c r="O1679" i="1" s="1"/>
  <c r="Q1683" i="1"/>
  <c r="P1683" i="1"/>
  <c r="M1682" i="1"/>
  <c r="N1682" i="1" s="1"/>
  <c r="I1683" i="1"/>
  <c r="J1682" i="1"/>
  <c r="L1683" i="1"/>
  <c r="D1683" i="1"/>
  <c r="E1683" i="1" s="1"/>
  <c r="G1683" i="1" s="1"/>
  <c r="A1684" i="1"/>
  <c r="H1684" i="1" l="1"/>
  <c r="J1683" i="1"/>
  <c r="B1679" i="1"/>
  <c r="K1680" i="1"/>
  <c r="O1680" i="1" s="1"/>
  <c r="C1681" i="1"/>
  <c r="P1684" i="1"/>
  <c r="M1683" i="1"/>
  <c r="N1683" i="1" s="1"/>
  <c r="Q1684" i="1"/>
  <c r="L1684" i="1"/>
  <c r="D1684" i="1"/>
  <c r="E1684" i="1" s="1"/>
  <c r="G1684" i="1" s="1"/>
  <c r="A1685" i="1"/>
  <c r="I1684" i="1"/>
  <c r="H1685" i="1" l="1"/>
  <c r="B1680" i="1"/>
  <c r="K1681" i="1"/>
  <c r="O1681" i="1" s="1"/>
  <c r="C1682" i="1"/>
  <c r="I1685" i="1"/>
  <c r="A1686" i="1"/>
  <c r="L1685" i="1"/>
  <c r="D1685" i="1"/>
  <c r="E1685" i="1" s="1"/>
  <c r="G1685" i="1" s="1"/>
  <c r="Q1685" i="1"/>
  <c r="P1685" i="1"/>
  <c r="M1684" i="1"/>
  <c r="N1684" i="1" s="1"/>
  <c r="J1684" i="1"/>
  <c r="J1685" i="1" l="1"/>
  <c r="H1686" i="1"/>
  <c r="B1681" i="1"/>
  <c r="C1683" i="1"/>
  <c r="K1682" i="1"/>
  <c r="O1682" i="1" s="1"/>
  <c r="P1686" i="1"/>
  <c r="Q1686" i="1"/>
  <c r="M1685" i="1"/>
  <c r="N1685" i="1" s="1"/>
  <c r="A1687" i="1"/>
  <c r="L1686" i="1"/>
  <c r="D1686" i="1"/>
  <c r="E1686" i="1" s="1"/>
  <c r="G1686" i="1" s="1"/>
  <c r="I1686" i="1"/>
  <c r="H1687" i="1" l="1"/>
  <c r="B1682" i="1"/>
  <c r="K1683" i="1"/>
  <c r="O1683" i="1" s="1"/>
  <c r="C1684" i="1"/>
  <c r="I1687" i="1"/>
  <c r="J1686" i="1"/>
  <c r="D1687" i="1"/>
  <c r="E1687" i="1" s="1"/>
  <c r="G1687" i="1" s="1"/>
  <c r="A1688" i="1"/>
  <c r="L1687" i="1"/>
  <c r="M1686" i="1"/>
  <c r="N1686" i="1" s="1"/>
  <c r="Q1687" i="1"/>
  <c r="P1687" i="1"/>
  <c r="J1687" i="1" l="1"/>
  <c r="H1688" i="1"/>
  <c r="B1683" i="1"/>
  <c r="K1684" i="1"/>
  <c r="O1684" i="1" s="1"/>
  <c r="C1685" i="1"/>
  <c r="P1688" i="1"/>
  <c r="M1687" i="1"/>
  <c r="N1687" i="1" s="1"/>
  <c r="Q1688" i="1"/>
  <c r="A1689" i="1"/>
  <c r="L1688" i="1"/>
  <c r="D1688" i="1"/>
  <c r="E1688" i="1" s="1"/>
  <c r="G1688" i="1" s="1"/>
  <c r="I1688" i="1"/>
  <c r="J1688" i="1" l="1"/>
  <c r="H1689" i="1"/>
  <c r="B1684" i="1"/>
  <c r="K1685" i="1"/>
  <c r="O1685" i="1" s="1"/>
  <c r="C1686" i="1"/>
  <c r="Q1689" i="1"/>
  <c r="P1689" i="1"/>
  <c r="M1688" i="1"/>
  <c r="N1688" i="1" s="1"/>
  <c r="I1689" i="1"/>
  <c r="L1689" i="1"/>
  <c r="D1689" i="1"/>
  <c r="E1689" i="1" s="1"/>
  <c r="G1689" i="1" s="1"/>
  <c r="H1690" i="1" s="1"/>
  <c r="A1690" i="1"/>
  <c r="J1689" i="1" l="1"/>
  <c r="B1685" i="1"/>
  <c r="K1686" i="1"/>
  <c r="O1686" i="1" s="1"/>
  <c r="C1687" i="1"/>
  <c r="P1690" i="1"/>
  <c r="Q1690" i="1"/>
  <c r="M1689" i="1"/>
  <c r="N1689" i="1" s="1"/>
  <c r="I1690" i="1"/>
  <c r="A1691" i="1"/>
  <c r="L1690" i="1"/>
  <c r="D1690" i="1"/>
  <c r="E1690" i="1" s="1"/>
  <c r="G1690" i="1" s="1"/>
  <c r="H1691" i="1" l="1"/>
  <c r="B1686" i="1"/>
  <c r="K1687" i="1"/>
  <c r="O1687" i="1" s="1"/>
  <c r="C1688" i="1"/>
  <c r="L1691" i="1"/>
  <c r="D1691" i="1"/>
  <c r="E1691" i="1" s="1"/>
  <c r="G1691" i="1" s="1"/>
  <c r="A1692" i="1"/>
  <c r="I1691" i="1"/>
  <c r="J1690" i="1"/>
  <c r="Q1691" i="1"/>
  <c r="P1691" i="1"/>
  <c r="M1690" i="1"/>
  <c r="N1690" i="1" s="1"/>
  <c r="J1691" i="1" l="1"/>
  <c r="H1692" i="1"/>
  <c r="B1687" i="1"/>
  <c r="K1688" i="1"/>
  <c r="O1688" i="1" s="1"/>
  <c r="C1689" i="1"/>
  <c r="P1692" i="1"/>
  <c r="M1691" i="1"/>
  <c r="N1691" i="1" s="1"/>
  <c r="Q1692" i="1"/>
  <c r="I1692" i="1"/>
  <c r="A1693" i="1"/>
  <c r="L1692" i="1"/>
  <c r="D1692" i="1"/>
  <c r="E1692" i="1" s="1"/>
  <c r="G1692" i="1" s="1"/>
  <c r="H1693" i="1" l="1"/>
  <c r="B1688" i="1"/>
  <c r="K1689" i="1"/>
  <c r="O1689" i="1" s="1"/>
  <c r="C1690" i="1"/>
  <c r="I1693" i="1"/>
  <c r="Q1693" i="1"/>
  <c r="P1693" i="1"/>
  <c r="M1692" i="1"/>
  <c r="N1692" i="1" s="1"/>
  <c r="J1692" i="1"/>
  <c r="A1694" i="1"/>
  <c r="L1693" i="1"/>
  <c r="D1693" i="1"/>
  <c r="E1693" i="1" s="1"/>
  <c r="G1693" i="1" s="1"/>
  <c r="H1694" i="1" l="1"/>
  <c r="B1689" i="1"/>
  <c r="C1691" i="1"/>
  <c r="K1690" i="1"/>
  <c r="O1690" i="1" s="1"/>
  <c r="A1695" i="1"/>
  <c r="L1694" i="1"/>
  <c r="D1694" i="1"/>
  <c r="E1694" i="1" s="1"/>
  <c r="G1694" i="1" s="1"/>
  <c r="I1694" i="1"/>
  <c r="J1693" i="1"/>
  <c r="P1694" i="1"/>
  <c r="Q1694" i="1"/>
  <c r="M1693" i="1"/>
  <c r="N1693" i="1" s="1"/>
  <c r="J1694" i="1" l="1"/>
  <c r="H1695" i="1"/>
  <c r="B1690" i="1"/>
  <c r="K1691" i="1"/>
  <c r="O1691" i="1" s="1"/>
  <c r="C1692" i="1"/>
  <c r="M1694" i="1"/>
  <c r="N1694" i="1" s="1"/>
  <c r="Q1695" i="1"/>
  <c r="P1695" i="1"/>
  <c r="I1695" i="1"/>
  <c r="L1695" i="1"/>
  <c r="D1695" i="1"/>
  <c r="E1695" i="1" s="1"/>
  <c r="G1695" i="1" s="1"/>
  <c r="H1696" i="1" s="1"/>
  <c r="A1696" i="1"/>
  <c r="J1695" i="1" l="1"/>
  <c r="B1691" i="1"/>
  <c r="C1693" i="1"/>
  <c r="K1692" i="1"/>
  <c r="O1692" i="1" s="1"/>
  <c r="M1695" i="1"/>
  <c r="N1695" i="1" s="1"/>
  <c r="Q1696" i="1"/>
  <c r="P1696" i="1"/>
  <c r="I1696" i="1"/>
  <c r="A1697" i="1"/>
  <c r="D1696" i="1"/>
  <c r="E1696" i="1" s="1"/>
  <c r="G1696" i="1" s="1"/>
  <c r="L1696" i="1"/>
  <c r="H1697" i="1" l="1"/>
  <c r="B1692" i="1"/>
  <c r="C1694" i="1"/>
  <c r="K1693" i="1"/>
  <c r="O1693" i="1" s="1"/>
  <c r="Q1697" i="1"/>
  <c r="P1697" i="1"/>
  <c r="M1696" i="1"/>
  <c r="N1696" i="1" s="1"/>
  <c r="I1697" i="1"/>
  <c r="L1697" i="1"/>
  <c r="D1697" i="1"/>
  <c r="E1697" i="1" s="1"/>
  <c r="G1697" i="1" s="1"/>
  <c r="A1698" i="1"/>
  <c r="J1696" i="1"/>
  <c r="J1697" i="1" l="1"/>
  <c r="H1698" i="1"/>
  <c r="B1693" i="1"/>
  <c r="K1694" i="1"/>
  <c r="O1694" i="1" s="1"/>
  <c r="C1695" i="1"/>
  <c r="P1698" i="1"/>
  <c r="Q1698" i="1"/>
  <c r="M1697" i="1"/>
  <c r="N1697" i="1" s="1"/>
  <c r="D1698" i="1"/>
  <c r="E1698" i="1" s="1"/>
  <c r="G1698" i="1" s="1"/>
  <c r="A1699" i="1"/>
  <c r="L1698" i="1"/>
  <c r="I1698" i="1"/>
  <c r="H1699" i="1" l="1"/>
  <c r="B1694" i="1"/>
  <c r="K1695" i="1"/>
  <c r="O1695" i="1" s="1"/>
  <c r="C1696" i="1"/>
  <c r="I1699" i="1"/>
  <c r="D1699" i="1"/>
  <c r="E1699" i="1" s="1"/>
  <c r="G1699" i="1" s="1"/>
  <c r="L1699" i="1"/>
  <c r="A1700" i="1"/>
  <c r="J1698" i="1"/>
  <c r="M1698" i="1"/>
  <c r="N1698" i="1" s="1"/>
  <c r="Q1699" i="1"/>
  <c r="P1699" i="1"/>
  <c r="H1700" i="1" l="1"/>
  <c r="J1699" i="1"/>
  <c r="B1695" i="1"/>
  <c r="K1696" i="1"/>
  <c r="O1696" i="1" s="1"/>
  <c r="C1697" i="1"/>
  <c r="Q1700" i="1"/>
  <c r="P1700" i="1"/>
  <c r="M1699" i="1"/>
  <c r="N1699" i="1" s="1"/>
  <c r="I1700" i="1"/>
  <c r="A1701" i="1"/>
  <c r="L1700" i="1"/>
  <c r="D1700" i="1"/>
  <c r="E1700" i="1" s="1"/>
  <c r="G1700" i="1" s="1"/>
  <c r="H1701" i="1" l="1"/>
  <c r="J1700" i="1"/>
  <c r="B1696" i="1"/>
  <c r="K1697" i="1"/>
  <c r="O1697" i="1" s="1"/>
  <c r="C1698" i="1"/>
  <c r="A1702" i="1"/>
  <c r="D1701" i="1"/>
  <c r="E1701" i="1" s="1"/>
  <c r="G1701" i="1" s="1"/>
  <c r="L1701" i="1"/>
  <c r="Q1701" i="1"/>
  <c r="P1701" i="1"/>
  <c r="M1700" i="1"/>
  <c r="N1700" i="1" s="1"/>
  <c r="I1701" i="1"/>
  <c r="J1701" i="1" l="1"/>
  <c r="H1702" i="1"/>
  <c r="B1697" i="1"/>
  <c r="C1699" i="1"/>
  <c r="K1698" i="1"/>
  <c r="O1698" i="1" s="1"/>
  <c r="D1702" i="1"/>
  <c r="E1702" i="1" s="1"/>
  <c r="G1702" i="1" s="1"/>
  <c r="A1703" i="1"/>
  <c r="L1702" i="1"/>
  <c r="Q1702" i="1"/>
  <c r="M1701" i="1"/>
  <c r="N1701" i="1" s="1"/>
  <c r="P1702" i="1"/>
  <c r="I1702" i="1"/>
  <c r="J1702" i="1" l="1"/>
  <c r="H1703" i="1"/>
  <c r="B1698" i="1"/>
  <c r="K1699" i="1"/>
  <c r="O1699" i="1" s="1"/>
  <c r="C1700" i="1"/>
  <c r="Q1703" i="1"/>
  <c r="P1703" i="1"/>
  <c r="M1702" i="1"/>
  <c r="N1702" i="1" s="1"/>
  <c r="I1703" i="1"/>
  <c r="L1703" i="1"/>
  <c r="A1704" i="1"/>
  <c r="D1703" i="1"/>
  <c r="E1703" i="1" s="1"/>
  <c r="G1703" i="1" s="1"/>
  <c r="J1703" i="1" l="1"/>
  <c r="H1704" i="1"/>
  <c r="B1699" i="1"/>
  <c r="K1700" i="1"/>
  <c r="O1700" i="1" s="1"/>
  <c r="C1701" i="1"/>
  <c r="A1705" i="1"/>
  <c r="L1704" i="1"/>
  <c r="D1704" i="1"/>
  <c r="E1704" i="1" s="1"/>
  <c r="G1704" i="1" s="1"/>
  <c r="Q1704" i="1"/>
  <c r="P1704" i="1"/>
  <c r="M1703" i="1"/>
  <c r="N1703" i="1" s="1"/>
  <c r="I1704" i="1"/>
  <c r="H1705" i="1" l="1"/>
  <c r="J1704" i="1"/>
  <c r="B1700" i="1"/>
  <c r="K1701" i="1"/>
  <c r="O1701" i="1" s="1"/>
  <c r="C1702" i="1"/>
  <c r="D1705" i="1"/>
  <c r="E1705" i="1" s="1"/>
  <c r="G1705" i="1" s="1"/>
  <c r="A1706" i="1"/>
  <c r="L1705" i="1"/>
  <c r="M1704" i="1"/>
  <c r="N1704" i="1" s="1"/>
  <c r="Q1705" i="1"/>
  <c r="P1705" i="1"/>
  <c r="I1705" i="1"/>
  <c r="H1706" i="1" l="1"/>
  <c r="J1705" i="1"/>
  <c r="B1701" i="1"/>
  <c r="K1702" i="1"/>
  <c r="O1702" i="1" s="1"/>
  <c r="C1703" i="1"/>
  <c r="M1705" i="1"/>
  <c r="N1705" i="1" s="1"/>
  <c r="P1706" i="1"/>
  <c r="Q1706" i="1"/>
  <c r="I1706" i="1"/>
  <c r="L1706" i="1"/>
  <c r="D1706" i="1"/>
  <c r="E1706" i="1" s="1"/>
  <c r="G1706" i="1" s="1"/>
  <c r="A1707" i="1"/>
  <c r="J1706" i="1" l="1"/>
  <c r="H1707" i="1"/>
  <c r="B1702" i="1"/>
  <c r="C1704" i="1"/>
  <c r="K1703" i="1"/>
  <c r="O1703" i="1" s="1"/>
  <c r="Q1707" i="1"/>
  <c r="P1707" i="1"/>
  <c r="M1706" i="1"/>
  <c r="N1706" i="1" s="1"/>
  <c r="I1707" i="1"/>
  <c r="L1707" i="1"/>
  <c r="A1708" i="1"/>
  <c r="D1707" i="1"/>
  <c r="E1707" i="1" s="1"/>
  <c r="G1707" i="1" s="1"/>
  <c r="H1708" i="1" s="1"/>
  <c r="J1707" i="1" l="1"/>
  <c r="B1703" i="1"/>
  <c r="C1705" i="1"/>
  <c r="K1704" i="1"/>
  <c r="O1704" i="1" s="1"/>
  <c r="L1708" i="1"/>
  <c r="A1709" i="1"/>
  <c r="D1708" i="1"/>
  <c r="E1708" i="1" s="1"/>
  <c r="G1708" i="1" s="1"/>
  <c r="Q1708" i="1"/>
  <c r="P1708" i="1"/>
  <c r="M1707" i="1"/>
  <c r="N1707" i="1" s="1"/>
  <c r="I1708" i="1"/>
  <c r="J1708" i="1" s="1"/>
  <c r="H1709" i="1" l="1"/>
  <c r="B1704" i="1"/>
  <c r="K1705" i="1"/>
  <c r="O1705" i="1" s="1"/>
  <c r="C1706" i="1"/>
  <c r="D1709" i="1"/>
  <c r="E1709" i="1" s="1"/>
  <c r="G1709" i="1" s="1"/>
  <c r="H1710" i="1" s="1"/>
  <c r="A1710" i="1"/>
  <c r="L1709" i="1"/>
  <c r="M1708" i="1"/>
  <c r="N1708" i="1" s="1"/>
  <c r="Q1709" i="1"/>
  <c r="P1709" i="1"/>
  <c r="I1709" i="1"/>
  <c r="J1709" i="1" l="1"/>
  <c r="B1705" i="1"/>
  <c r="C1707" i="1"/>
  <c r="K1706" i="1"/>
  <c r="O1706" i="1" s="1"/>
  <c r="M1709" i="1"/>
  <c r="N1709" i="1" s="1"/>
  <c r="P1710" i="1"/>
  <c r="Q1710" i="1"/>
  <c r="I1710" i="1"/>
  <c r="J1710" i="1" s="1"/>
  <c r="L1710" i="1"/>
  <c r="D1710" i="1"/>
  <c r="E1710" i="1" s="1"/>
  <c r="G1710" i="1" s="1"/>
  <c r="A1711" i="1"/>
  <c r="H1711" i="1" l="1"/>
  <c r="B1706" i="1"/>
  <c r="K1707" i="1"/>
  <c r="O1707" i="1" s="1"/>
  <c r="C1708" i="1"/>
  <c r="Q1711" i="1"/>
  <c r="P1711" i="1"/>
  <c r="M1710" i="1"/>
  <c r="N1710" i="1" s="1"/>
  <c r="I1711" i="1"/>
  <c r="D1711" i="1"/>
  <c r="E1711" i="1" s="1"/>
  <c r="G1711" i="1" s="1"/>
  <c r="L1711" i="1"/>
  <c r="A1712" i="1"/>
  <c r="J1711" i="1" l="1"/>
  <c r="H1712" i="1"/>
  <c r="B1707" i="1"/>
  <c r="C1709" i="1"/>
  <c r="K1708" i="1"/>
  <c r="O1708" i="1" s="1"/>
  <c r="D1712" i="1"/>
  <c r="E1712" i="1" s="1"/>
  <c r="G1712" i="1" s="1"/>
  <c r="L1712" i="1"/>
  <c r="A1713" i="1"/>
  <c r="Q1712" i="1"/>
  <c r="P1712" i="1"/>
  <c r="M1711" i="1"/>
  <c r="N1711" i="1" s="1"/>
  <c r="I1712" i="1"/>
  <c r="H1713" i="1" l="1"/>
  <c r="J1712" i="1"/>
  <c r="B1708" i="1"/>
  <c r="K1709" i="1"/>
  <c r="O1709" i="1" s="1"/>
  <c r="C1710" i="1"/>
  <c r="Q1713" i="1"/>
  <c r="P1713" i="1"/>
  <c r="M1712" i="1"/>
  <c r="N1712" i="1" s="1"/>
  <c r="I1713" i="1"/>
  <c r="D1713" i="1"/>
  <c r="E1713" i="1" s="1"/>
  <c r="G1713" i="1" s="1"/>
  <c r="A1714" i="1"/>
  <c r="L1713" i="1"/>
  <c r="H1714" i="1" l="1"/>
  <c r="J1713" i="1"/>
  <c r="B1709" i="1"/>
  <c r="K1710" i="1"/>
  <c r="O1710" i="1" s="1"/>
  <c r="C1711" i="1"/>
  <c r="M1713" i="1"/>
  <c r="N1713" i="1" s="1"/>
  <c r="P1714" i="1"/>
  <c r="Q1714" i="1"/>
  <c r="I1714" i="1"/>
  <c r="D1714" i="1"/>
  <c r="E1714" i="1" s="1"/>
  <c r="G1714" i="1" s="1"/>
  <c r="A1715" i="1"/>
  <c r="L1714" i="1"/>
  <c r="J1714" i="1" l="1"/>
  <c r="H1715" i="1"/>
  <c r="B1710" i="1"/>
  <c r="K1711" i="1"/>
  <c r="O1711" i="1" s="1"/>
  <c r="C1712" i="1"/>
  <c r="Q1715" i="1"/>
  <c r="P1715" i="1"/>
  <c r="M1714" i="1"/>
  <c r="N1714" i="1" s="1"/>
  <c r="I1715" i="1"/>
  <c r="L1715" i="1"/>
  <c r="A1716" i="1"/>
  <c r="D1715" i="1"/>
  <c r="E1715" i="1" s="1"/>
  <c r="G1715" i="1" s="1"/>
  <c r="J1715" i="1" l="1"/>
  <c r="H1716" i="1"/>
  <c r="B1711" i="1"/>
  <c r="K1712" i="1"/>
  <c r="O1712" i="1" s="1"/>
  <c r="C1713" i="1"/>
  <c r="Q1716" i="1"/>
  <c r="P1716" i="1"/>
  <c r="M1715" i="1"/>
  <c r="N1715" i="1" s="1"/>
  <c r="I1716" i="1"/>
  <c r="D1716" i="1"/>
  <c r="E1716" i="1" s="1"/>
  <c r="G1716" i="1" s="1"/>
  <c r="A1717" i="1"/>
  <c r="L1716" i="1"/>
  <c r="J1716" i="1" l="1"/>
  <c r="H1717" i="1"/>
  <c r="B1712" i="1"/>
  <c r="K1713" i="1"/>
  <c r="O1713" i="1" s="1"/>
  <c r="C1714" i="1"/>
  <c r="M1716" i="1"/>
  <c r="N1716" i="1" s="1"/>
  <c r="Q1717" i="1"/>
  <c r="P1717" i="1"/>
  <c r="I1717" i="1"/>
  <c r="A1718" i="1"/>
  <c r="L1717" i="1"/>
  <c r="D1717" i="1"/>
  <c r="E1717" i="1" s="1"/>
  <c r="G1717" i="1" s="1"/>
  <c r="J1717" i="1" l="1"/>
  <c r="H1718" i="1"/>
  <c r="B1713" i="1"/>
  <c r="K1714" i="1"/>
  <c r="O1714" i="1" s="1"/>
  <c r="C1715" i="1"/>
  <c r="D1718" i="1"/>
  <c r="E1718" i="1" s="1"/>
  <c r="G1718" i="1" s="1"/>
  <c r="A1719" i="1"/>
  <c r="L1718" i="1"/>
  <c r="M1717" i="1"/>
  <c r="N1717" i="1" s="1"/>
  <c r="P1718" i="1"/>
  <c r="Q1718" i="1"/>
  <c r="I1718" i="1"/>
  <c r="J1718" i="1" l="1"/>
  <c r="H1719" i="1"/>
  <c r="B1714" i="1"/>
  <c r="K1715" i="1"/>
  <c r="O1715" i="1" s="1"/>
  <c r="C1716" i="1"/>
  <c r="A1720" i="1"/>
  <c r="D1719" i="1"/>
  <c r="E1719" i="1" s="1"/>
  <c r="G1719" i="1" s="1"/>
  <c r="H1720" i="1" s="1"/>
  <c r="L1719" i="1"/>
  <c r="Q1719" i="1"/>
  <c r="P1719" i="1"/>
  <c r="M1718" i="1"/>
  <c r="N1718" i="1" s="1"/>
  <c r="I1719" i="1"/>
  <c r="J1719" i="1" l="1"/>
  <c r="B1715" i="1"/>
  <c r="C1717" i="1"/>
  <c r="K1716" i="1"/>
  <c r="O1716" i="1" s="1"/>
  <c r="L1720" i="1"/>
  <c r="A1721" i="1"/>
  <c r="D1720" i="1"/>
  <c r="E1720" i="1" s="1"/>
  <c r="G1720" i="1" s="1"/>
  <c r="Q1720" i="1"/>
  <c r="P1720" i="1"/>
  <c r="M1719" i="1"/>
  <c r="N1719" i="1" s="1"/>
  <c r="I1720" i="1"/>
  <c r="J1720" i="1" s="1"/>
  <c r="H1721" i="1" l="1"/>
  <c r="B1716" i="1"/>
  <c r="K1717" i="1"/>
  <c r="O1717" i="1" s="1"/>
  <c r="C1718" i="1"/>
  <c r="M1720" i="1"/>
  <c r="N1720" i="1" s="1"/>
  <c r="Q1721" i="1"/>
  <c r="P1721" i="1"/>
  <c r="I1721" i="1"/>
  <c r="L1721" i="1"/>
  <c r="D1721" i="1"/>
  <c r="E1721" i="1" s="1"/>
  <c r="G1721" i="1" s="1"/>
  <c r="H1722" i="1" s="1"/>
  <c r="A1722" i="1"/>
  <c r="J1721" i="1" l="1"/>
  <c r="B1717" i="1"/>
  <c r="K1718" i="1"/>
  <c r="O1718" i="1" s="1"/>
  <c r="C1719" i="1"/>
  <c r="D1722" i="1"/>
  <c r="E1722" i="1" s="1"/>
  <c r="G1722" i="1" s="1"/>
  <c r="A1723" i="1"/>
  <c r="L1722" i="1"/>
  <c r="M1721" i="1"/>
  <c r="N1721" i="1" s="1"/>
  <c r="P1722" i="1"/>
  <c r="Q1722" i="1"/>
  <c r="I1722" i="1"/>
  <c r="J1722" i="1" s="1"/>
  <c r="H1723" i="1" l="1"/>
  <c r="B1718" i="1"/>
  <c r="K1719" i="1"/>
  <c r="O1719" i="1" s="1"/>
  <c r="C1720" i="1"/>
  <c r="Q1723" i="1"/>
  <c r="P1723" i="1"/>
  <c r="M1722" i="1"/>
  <c r="N1722" i="1" s="1"/>
  <c r="I1723" i="1"/>
  <c r="D1723" i="1"/>
  <c r="E1723" i="1" s="1"/>
  <c r="G1723" i="1" s="1"/>
  <c r="L1723" i="1"/>
  <c r="A1724" i="1"/>
  <c r="J1723" i="1" l="1"/>
  <c r="H1724" i="1"/>
  <c r="B1719" i="1"/>
  <c r="K1720" i="1"/>
  <c r="O1720" i="1" s="1"/>
  <c r="C1721" i="1"/>
  <c r="L1724" i="1"/>
  <c r="D1724" i="1"/>
  <c r="E1724" i="1" s="1"/>
  <c r="G1724" i="1" s="1"/>
  <c r="H1725" i="1" s="1"/>
  <c r="A1725" i="1"/>
  <c r="Q1724" i="1"/>
  <c r="P1724" i="1"/>
  <c r="M1723" i="1"/>
  <c r="N1723" i="1" s="1"/>
  <c r="I1724" i="1"/>
  <c r="J1724" i="1" l="1"/>
  <c r="B1720" i="1"/>
  <c r="K1721" i="1"/>
  <c r="O1721" i="1" s="1"/>
  <c r="C1722" i="1"/>
  <c r="D1725" i="1"/>
  <c r="E1725" i="1" s="1"/>
  <c r="G1725" i="1" s="1"/>
  <c r="A1726" i="1"/>
  <c r="L1725" i="1"/>
  <c r="M1724" i="1"/>
  <c r="N1724" i="1" s="1"/>
  <c r="Q1725" i="1"/>
  <c r="P1725" i="1"/>
  <c r="I1725" i="1"/>
  <c r="J1725" i="1" s="1"/>
  <c r="H1726" i="1" l="1"/>
  <c r="B1721" i="1"/>
  <c r="K1722" i="1"/>
  <c r="O1722" i="1" s="1"/>
  <c r="C1723" i="1"/>
  <c r="D1726" i="1"/>
  <c r="E1726" i="1" s="1"/>
  <c r="G1726" i="1" s="1"/>
  <c r="A1727" i="1"/>
  <c r="L1726" i="1"/>
  <c r="M1725" i="1"/>
  <c r="N1725" i="1" s="1"/>
  <c r="Q1726" i="1"/>
  <c r="P1726" i="1"/>
  <c r="I1726" i="1"/>
  <c r="J1726" i="1" l="1"/>
  <c r="H1727" i="1"/>
  <c r="B1722" i="1"/>
  <c r="C1724" i="1"/>
  <c r="K1723" i="1"/>
  <c r="O1723" i="1" s="1"/>
  <c r="A1728" i="1"/>
  <c r="D1727" i="1"/>
  <c r="E1727" i="1" s="1"/>
  <c r="G1727" i="1" s="1"/>
  <c r="L1727" i="1"/>
  <c r="Q1727" i="1"/>
  <c r="P1727" i="1"/>
  <c r="M1726" i="1"/>
  <c r="N1726" i="1" s="1"/>
  <c r="I1727" i="1"/>
  <c r="H1728" i="1" l="1"/>
  <c r="J1727" i="1"/>
  <c r="B1723" i="1"/>
  <c r="K1724" i="1"/>
  <c r="O1724" i="1" s="1"/>
  <c r="C1725" i="1"/>
  <c r="L1728" i="1"/>
  <c r="D1728" i="1"/>
  <c r="E1728" i="1" s="1"/>
  <c r="G1728" i="1" s="1"/>
  <c r="A1729" i="1"/>
  <c r="Q1728" i="1"/>
  <c r="P1728" i="1"/>
  <c r="M1727" i="1"/>
  <c r="N1727" i="1" s="1"/>
  <c r="I1728" i="1"/>
  <c r="H1729" i="1" l="1"/>
  <c r="J1728" i="1"/>
  <c r="B1724" i="1"/>
  <c r="K1725" i="1"/>
  <c r="O1725" i="1" s="1"/>
  <c r="C1726" i="1"/>
  <c r="M1728" i="1"/>
  <c r="N1728" i="1" s="1"/>
  <c r="Q1729" i="1"/>
  <c r="P1729" i="1"/>
  <c r="I1729" i="1"/>
  <c r="L1729" i="1"/>
  <c r="D1729" i="1"/>
  <c r="E1729" i="1" s="1"/>
  <c r="G1729" i="1" s="1"/>
  <c r="A1730" i="1"/>
  <c r="J1729" i="1" l="1"/>
  <c r="H1730" i="1"/>
  <c r="B1725" i="1"/>
  <c r="C1727" i="1"/>
  <c r="K1726" i="1"/>
  <c r="O1726" i="1" s="1"/>
  <c r="M1729" i="1"/>
  <c r="N1729" i="1" s="1"/>
  <c r="Q1730" i="1"/>
  <c r="P1730" i="1"/>
  <c r="I1730" i="1"/>
  <c r="L1730" i="1"/>
  <c r="D1730" i="1"/>
  <c r="E1730" i="1" s="1"/>
  <c r="G1730" i="1" s="1"/>
  <c r="A1731" i="1"/>
  <c r="H1731" i="1" l="1"/>
  <c r="J1730" i="1"/>
  <c r="B1726" i="1"/>
  <c r="C1728" i="1"/>
  <c r="K1727" i="1"/>
  <c r="O1727" i="1" s="1"/>
  <c r="Q1731" i="1"/>
  <c r="P1731" i="1"/>
  <c r="M1730" i="1"/>
  <c r="N1730" i="1" s="1"/>
  <c r="I1731" i="1"/>
  <c r="L1731" i="1"/>
  <c r="D1731" i="1"/>
  <c r="E1731" i="1" s="1"/>
  <c r="G1731" i="1" s="1"/>
  <c r="A1732" i="1"/>
  <c r="H1732" i="1" l="1"/>
  <c r="J1731" i="1"/>
  <c r="B1727" i="1"/>
  <c r="K1728" i="1"/>
  <c r="O1728" i="1" s="1"/>
  <c r="C1729" i="1"/>
  <c r="Q1732" i="1"/>
  <c r="P1732" i="1"/>
  <c r="M1731" i="1"/>
  <c r="N1731" i="1" s="1"/>
  <c r="I1732" i="1"/>
  <c r="D1732" i="1"/>
  <c r="E1732" i="1" s="1"/>
  <c r="G1732" i="1" s="1"/>
  <c r="H1733" i="1" s="1"/>
  <c r="A1733" i="1"/>
  <c r="L1732" i="1"/>
  <c r="J1732" i="1" l="1"/>
  <c r="B1728" i="1"/>
  <c r="K1729" i="1"/>
  <c r="O1729" i="1" s="1"/>
  <c r="C1730" i="1"/>
  <c r="D1733" i="1"/>
  <c r="E1733" i="1" s="1"/>
  <c r="G1733" i="1" s="1"/>
  <c r="A1734" i="1"/>
  <c r="L1733" i="1"/>
  <c r="M1732" i="1"/>
  <c r="N1732" i="1" s="1"/>
  <c r="Q1733" i="1"/>
  <c r="P1733" i="1"/>
  <c r="I1733" i="1"/>
  <c r="J1733" i="1" s="1"/>
  <c r="H1734" i="1" l="1"/>
  <c r="B1729" i="1"/>
  <c r="K1730" i="1"/>
  <c r="O1730" i="1" s="1"/>
  <c r="C1731" i="1"/>
  <c r="D1734" i="1"/>
  <c r="E1734" i="1" s="1"/>
  <c r="G1734" i="1" s="1"/>
  <c r="H1735" i="1" s="1"/>
  <c r="A1735" i="1"/>
  <c r="L1734" i="1"/>
  <c r="M1733" i="1"/>
  <c r="N1733" i="1" s="1"/>
  <c r="P1734" i="1"/>
  <c r="Q1734" i="1"/>
  <c r="I1734" i="1"/>
  <c r="J1734" i="1" l="1"/>
  <c r="B1730" i="1"/>
  <c r="C1732" i="1"/>
  <c r="K1731" i="1"/>
  <c r="O1731" i="1" s="1"/>
  <c r="L1735" i="1"/>
  <c r="D1735" i="1"/>
  <c r="E1735" i="1" s="1"/>
  <c r="G1735" i="1" s="1"/>
  <c r="H1736" i="1" s="1"/>
  <c r="A1736" i="1"/>
  <c r="Q1735" i="1"/>
  <c r="P1735" i="1"/>
  <c r="M1734" i="1"/>
  <c r="N1734" i="1" s="1"/>
  <c r="I1735" i="1"/>
  <c r="J1735" i="1" s="1"/>
  <c r="B1731" i="1" l="1"/>
  <c r="C1733" i="1"/>
  <c r="K1732" i="1"/>
  <c r="O1732" i="1" s="1"/>
  <c r="D1736" i="1"/>
  <c r="E1736" i="1" s="1"/>
  <c r="G1736" i="1" s="1"/>
  <c r="H1737" i="1" s="1"/>
  <c r="A1737" i="1"/>
  <c r="L1736" i="1"/>
  <c r="Q1736" i="1"/>
  <c r="P1736" i="1"/>
  <c r="M1735" i="1"/>
  <c r="N1735" i="1" s="1"/>
  <c r="I1736" i="1"/>
  <c r="J1736" i="1" s="1"/>
  <c r="B1732" i="1" l="1"/>
  <c r="K1733" i="1"/>
  <c r="O1733" i="1" s="1"/>
  <c r="C1734" i="1"/>
  <c r="L1737" i="1"/>
  <c r="A1738" i="1"/>
  <c r="D1737" i="1"/>
  <c r="E1737" i="1" s="1"/>
  <c r="G1737" i="1" s="1"/>
  <c r="Q1737" i="1"/>
  <c r="P1737" i="1"/>
  <c r="M1736" i="1"/>
  <c r="N1736" i="1" s="1"/>
  <c r="I1737" i="1"/>
  <c r="J1737" i="1" s="1"/>
  <c r="H1738" i="1" l="1"/>
  <c r="B1733" i="1"/>
  <c r="C1735" i="1"/>
  <c r="K1734" i="1"/>
  <c r="O1734" i="1" s="1"/>
  <c r="L1738" i="1"/>
  <c r="A1739" i="1"/>
  <c r="D1738" i="1"/>
  <c r="E1738" i="1" s="1"/>
  <c r="G1738" i="1" s="1"/>
  <c r="H1739" i="1" s="1"/>
  <c r="Q1738" i="1"/>
  <c r="M1737" i="1"/>
  <c r="N1737" i="1" s="1"/>
  <c r="P1738" i="1"/>
  <c r="I1738" i="1"/>
  <c r="J1738" i="1" l="1"/>
  <c r="B1734" i="1"/>
  <c r="K1735" i="1"/>
  <c r="O1735" i="1" s="1"/>
  <c r="C1736" i="1"/>
  <c r="D1739" i="1"/>
  <c r="E1739" i="1" s="1"/>
  <c r="G1739" i="1" s="1"/>
  <c r="A1740" i="1"/>
  <c r="L1739" i="1"/>
  <c r="Q1739" i="1"/>
  <c r="P1739" i="1"/>
  <c r="M1738" i="1"/>
  <c r="N1738" i="1" s="1"/>
  <c r="I1739" i="1"/>
  <c r="J1739" i="1" s="1"/>
  <c r="H1740" i="1" l="1"/>
  <c r="B1735" i="1"/>
  <c r="C1737" i="1"/>
  <c r="K1736" i="1"/>
  <c r="O1736" i="1" s="1"/>
  <c r="D1740" i="1"/>
  <c r="E1740" i="1" s="1"/>
  <c r="G1740" i="1" s="1"/>
  <c r="A1741" i="1"/>
  <c r="L1740" i="1"/>
  <c r="Q1740" i="1"/>
  <c r="P1740" i="1"/>
  <c r="M1739" i="1"/>
  <c r="N1739" i="1" s="1"/>
  <c r="I1740" i="1"/>
  <c r="H1741" i="1" l="1"/>
  <c r="J1740" i="1"/>
  <c r="B1736" i="1"/>
  <c r="K1737" i="1"/>
  <c r="O1737" i="1" s="1"/>
  <c r="C1738" i="1"/>
  <c r="A1742" i="1"/>
  <c r="L1741" i="1"/>
  <c r="D1741" i="1"/>
  <c r="E1741" i="1" s="1"/>
  <c r="G1741" i="1" s="1"/>
  <c r="M1740" i="1"/>
  <c r="N1740" i="1" s="1"/>
  <c r="Q1741" i="1"/>
  <c r="P1741" i="1"/>
  <c r="I1741" i="1"/>
  <c r="J1741" i="1" l="1"/>
  <c r="H1742" i="1"/>
  <c r="B1737" i="1"/>
  <c r="K1738" i="1"/>
  <c r="O1738" i="1" s="1"/>
  <c r="C1739" i="1"/>
  <c r="M1741" i="1"/>
  <c r="N1741" i="1" s="1"/>
  <c r="Q1742" i="1"/>
  <c r="P1742" i="1"/>
  <c r="I1742" i="1"/>
  <c r="A1743" i="1"/>
  <c r="L1742" i="1"/>
  <c r="D1742" i="1"/>
  <c r="E1742" i="1" s="1"/>
  <c r="G1742" i="1" s="1"/>
  <c r="H1743" i="1" s="1"/>
  <c r="J1742" i="1" l="1"/>
  <c r="B1738" i="1"/>
  <c r="K1739" i="1"/>
  <c r="O1739" i="1" s="1"/>
  <c r="C1740" i="1"/>
  <c r="L1743" i="1"/>
  <c r="A1744" i="1"/>
  <c r="D1743" i="1"/>
  <c r="E1743" i="1" s="1"/>
  <c r="G1743" i="1" s="1"/>
  <c r="Q1743" i="1"/>
  <c r="P1743" i="1"/>
  <c r="M1742" i="1"/>
  <c r="N1742" i="1" s="1"/>
  <c r="I1743" i="1"/>
  <c r="J1743" i="1" s="1"/>
  <c r="H1744" i="1" l="1"/>
  <c r="B1739" i="1"/>
  <c r="K1740" i="1"/>
  <c r="O1740" i="1" s="1"/>
  <c r="C1741" i="1"/>
  <c r="L1744" i="1"/>
  <c r="A1745" i="1"/>
  <c r="D1744" i="1"/>
  <c r="E1744" i="1" s="1"/>
  <c r="G1744" i="1" s="1"/>
  <c r="H1745" i="1" s="1"/>
  <c r="Q1744" i="1"/>
  <c r="P1744" i="1"/>
  <c r="M1743" i="1"/>
  <c r="N1743" i="1" s="1"/>
  <c r="I1744" i="1"/>
  <c r="J1744" i="1" l="1"/>
  <c r="B1740" i="1"/>
  <c r="K1741" i="1"/>
  <c r="O1741" i="1" s="1"/>
  <c r="C1742" i="1"/>
  <c r="A1746" i="1"/>
  <c r="L1745" i="1"/>
  <c r="D1745" i="1"/>
  <c r="E1745" i="1" s="1"/>
  <c r="G1745" i="1" s="1"/>
  <c r="M1744" i="1"/>
  <c r="N1744" i="1" s="1"/>
  <c r="Q1745" i="1"/>
  <c r="P1745" i="1"/>
  <c r="I1745" i="1"/>
  <c r="J1745" i="1" s="1"/>
  <c r="H1746" i="1" l="1"/>
  <c r="B1741" i="1"/>
  <c r="K1742" i="1"/>
  <c r="O1742" i="1" s="1"/>
  <c r="C1743" i="1"/>
  <c r="Q1746" i="1"/>
  <c r="M1745" i="1"/>
  <c r="N1745" i="1" s="1"/>
  <c r="P1746" i="1"/>
  <c r="I1746" i="1"/>
  <c r="D1746" i="1"/>
  <c r="E1746" i="1" s="1"/>
  <c r="G1746" i="1" s="1"/>
  <c r="H1747" i="1" s="1"/>
  <c r="A1747" i="1"/>
  <c r="L1746" i="1"/>
  <c r="J1746" i="1" l="1"/>
  <c r="B1742" i="1"/>
  <c r="K1743" i="1"/>
  <c r="O1743" i="1" s="1"/>
  <c r="C1744" i="1"/>
  <c r="Q1747" i="1"/>
  <c r="P1747" i="1"/>
  <c r="M1746" i="1"/>
  <c r="N1746" i="1" s="1"/>
  <c r="I1747" i="1"/>
  <c r="J1747" i="1" s="1"/>
  <c r="D1747" i="1"/>
  <c r="E1747" i="1" s="1"/>
  <c r="G1747" i="1" s="1"/>
  <c r="A1748" i="1"/>
  <c r="L1747" i="1"/>
  <c r="H1748" i="1" l="1"/>
  <c r="B1743" i="1"/>
  <c r="K1744" i="1"/>
  <c r="O1744" i="1" s="1"/>
  <c r="C1745" i="1"/>
  <c r="Q1748" i="1"/>
  <c r="P1748" i="1"/>
  <c r="M1747" i="1"/>
  <c r="N1747" i="1" s="1"/>
  <c r="I1748" i="1"/>
  <c r="D1748" i="1"/>
  <c r="E1748" i="1" s="1"/>
  <c r="G1748" i="1" s="1"/>
  <c r="H1749" i="1" s="1"/>
  <c r="A1749" i="1"/>
  <c r="L1748" i="1"/>
  <c r="J1748" i="1" l="1"/>
  <c r="B1744" i="1"/>
  <c r="C1746" i="1"/>
  <c r="K1745" i="1"/>
  <c r="O1745" i="1" s="1"/>
  <c r="M1748" i="1"/>
  <c r="N1748" i="1" s="1"/>
  <c r="Q1749" i="1"/>
  <c r="P1749" i="1"/>
  <c r="I1749" i="1"/>
  <c r="J1749" i="1" s="1"/>
  <c r="L1749" i="1"/>
  <c r="D1749" i="1"/>
  <c r="E1749" i="1" s="1"/>
  <c r="G1749" i="1" s="1"/>
  <c r="A1750" i="1"/>
  <c r="H1750" i="1" l="1"/>
  <c r="B1745" i="1"/>
  <c r="C1747" i="1"/>
  <c r="K1746" i="1"/>
  <c r="O1746" i="1" s="1"/>
  <c r="M1749" i="1"/>
  <c r="N1749" i="1" s="1"/>
  <c r="P1750" i="1"/>
  <c r="Q1750" i="1"/>
  <c r="I1750" i="1"/>
  <c r="D1750" i="1"/>
  <c r="E1750" i="1" s="1"/>
  <c r="G1750" i="1" s="1"/>
  <c r="A1751" i="1"/>
  <c r="L1750" i="1"/>
  <c r="J1750" i="1" l="1"/>
  <c r="H1751" i="1"/>
  <c r="B1746" i="1"/>
  <c r="K1747" i="1"/>
  <c r="O1747" i="1" s="1"/>
  <c r="C1748" i="1"/>
  <c r="Q1751" i="1"/>
  <c r="P1751" i="1"/>
  <c r="M1750" i="1"/>
  <c r="N1750" i="1" s="1"/>
  <c r="I1751" i="1"/>
  <c r="L1751" i="1"/>
  <c r="A1752" i="1"/>
  <c r="D1751" i="1"/>
  <c r="E1751" i="1" s="1"/>
  <c r="G1751" i="1" s="1"/>
  <c r="J1751" i="1" l="1"/>
  <c r="H1752" i="1"/>
  <c r="B1747" i="1"/>
  <c r="C1749" i="1"/>
  <c r="K1748" i="1"/>
  <c r="O1748" i="1" s="1"/>
  <c r="Q1752" i="1"/>
  <c r="P1752" i="1"/>
  <c r="M1751" i="1"/>
  <c r="N1751" i="1" s="1"/>
  <c r="I1752" i="1"/>
  <c r="D1752" i="1"/>
  <c r="E1752" i="1" s="1"/>
  <c r="G1752" i="1" s="1"/>
  <c r="A1753" i="1"/>
  <c r="L1752" i="1"/>
  <c r="J1752" i="1" l="1"/>
  <c r="H1753" i="1"/>
  <c r="B1748" i="1"/>
  <c r="K1749" i="1"/>
  <c r="O1749" i="1" s="1"/>
  <c r="C1750" i="1"/>
  <c r="M1752" i="1"/>
  <c r="N1752" i="1" s="1"/>
  <c r="Q1753" i="1"/>
  <c r="P1753" i="1"/>
  <c r="I1753" i="1"/>
  <c r="D1753" i="1"/>
  <c r="E1753" i="1" s="1"/>
  <c r="G1753" i="1" s="1"/>
  <c r="A1754" i="1"/>
  <c r="L1753" i="1"/>
  <c r="J1753" i="1" l="1"/>
  <c r="H1754" i="1"/>
  <c r="B1749" i="1"/>
  <c r="K1750" i="1"/>
  <c r="O1750" i="1" s="1"/>
  <c r="C1751" i="1"/>
  <c r="Q1754" i="1"/>
  <c r="M1753" i="1"/>
  <c r="N1753" i="1" s="1"/>
  <c r="P1754" i="1"/>
  <c r="I1754" i="1"/>
  <c r="L1754" i="1"/>
  <c r="D1754" i="1"/>
  <c r="E1754" i="1" s="1"/>
  <c r="G1754" i="1" s="1"/>
  <c r="A1755" i="1"/>
  <c r="J1754" i="1" l="1"/>
  <c r="H1755" i="1"/>
  <c r="B1750" i="1"/>
  <c r="C1752" i="1"/>
  <c r="K1751" i="1"/>
  <c r="O1751" i="1" s="1"/>
  <c r="Q1755" i="1"/>
  <c r="P1755" i="1"/>
  <c r="M1754" i="1"/>
  <c r="N1754" i="1" s="1"/>
  <c r="I1755" i="1"/>
  <c r="A1756" i="1"/>
  <c r="D1755" i="1"/>
  <c r="E1755" i="1" s="1"/>
  <c r="G1755" i="1" s="1"/>
  <c r="H1756" i="1" s="1"/>
  <c r="L1755" i="1"/>
  <c r="J1755" i="1" l="1"/>
  <c r="B1751" i="1"/>
  <c r="K1752" i="1"/>
  <c r="O1752" i="1" s="1"/>
  <c r="C1753" i="1"/>
  <c r="Q1756" i="1"/>
  <c r="P1756" i="1"/>
  <c r="M1755" i="1"/>
  <c r="N1755" i="1" s="1"/>
  <c r="I1756" i="1"/>
  <c r="J1756" i="1" s="1"/>
  <c r="L1756" i="1"/>
  <c r="A1757" i="1"/>
  <c r="D1756" i="1"/>
  <c r="E1756" i="1" s="1"/>
  <c r="G1756" i="1" s="1"/>
  <c r="H1757" i="1" l="1"/>
  <c r="B1752" i="1"/>
  <c r="K1753" i="1"/>
  <c r="O1753" i="1" s="1"/>
  <c r="C1754" i="1"/>
  <c r="M1756" i="1"/>
  <c r="N1756" i="1" s="1"/>
  <c r="Q1757" i="1"/>
  <c r="P1757" i="1"/>
  <c r="I1757" i="1"/>
  <c r="D1757" i="1"/>
  <c r="E1757" i="1" s="1"/>
  <c r="G1757" i="1" s="1"/>
  <c r="A1758" i="1"/>
  <c r="L1757" i="1"/>
  <c r="J1757" i="1" l="1"/>
  <c r="H1758" i="1"/>
  <c r="B1753" i="1"/>
  <c r="K1754" i="1"/>
  <c r="O1754" i="1" s="1"/>
  <c r="C1755" i="1"/>
  <c r="M1757" i="1"/>
  <c r="N1757" i="1" s="1"/>
  <c r="P1758" i="1"/>
  <c r="Q1758" i="1"/>
  <c r="I1758" i="1"/>
  <c r="L1758" i="1"/>
  <c r="D1758" i="1"/>
  <c r="E1758" i="1" s="1"/>
  <c r="G1758" i="1" s="1"/>
  <c r="A1759" i="1"/>
  <c r="H1759" i="1" l="1"/>
  <c r="J1758" i="1"/>
  <c r="B1754" i="1"/>
  <c r="K1755" i="1"/>
  <c r="O1755" i="1" s="1"/>
  <c r="C1756" i="1"/>
  <c r="Q1759" i="1"/>
  <c r="P1759" i="1"/>
  <c r="M1758" i="1"/>
  <c r="N1758" i="1" s="1"/>
  <c r="I1759" i="1"/>
  <c r="L1759" i="1"/>
  <c r="A1760" i="1"/>
  <c r="D1759" i="1"/>
  <c r="E1759" i="1" s="1"/>
  <c r="G1759" i="1" s="1"/>
  <c r="J1759" i="1" l="1"/>
  <c r="H1760" i="1"/>
  <c r="B1755" i="1"/>
  <c r="C1757" i="1"/>
  <c r="K1756" i="1"/>
  <c r="O1756" i="1" s="1"/>
  <c r="D1760" i="1"/>
  <c r="E1760" i="1" s="1"/>
  <c r="G1760" i="1" s="1"/>
  <c r="A1761" i="1"/>
  <c r="L1760" i="1"/>
  <c r="Q1760" i="1"/>
  <c r="P1760" i="1"/>
  <c r="M1759" i="1"/>
  <c r="N1759" i="1" s="1"/>
  <c r="I1760" i="1"/>
  <c r="J1760" i="1" l="1"/>
  <c r="H1761" i="1"/>
  <c r="B1756" i="1"/>
  <c r="K1757" i="1"/>
  <c r="O1757" i="1" s="1"/>
  <c r="C1758" i="1"/>
  <c r="Q1761" i="1"/>
  <c r="P1761" i="1"/>
  <c r="M1760" i="1"/>
  <c r="N1760" i="1" s="1"/>
  <c r="I1761" i="1"/>
  <c r="A1762" i="1"/>
  <c r="D1761" i="1"/>
  <c r="E1761" i="1" s="1"/>
  <c r="G1761" i="1" s="1"/>
  <c r="L1761" i="1"/>
  <c r="J1761" i="1" l="1"/>
  <c r="H1762" i="1"/>
  <c r="B1757" i="1"/>
  <c r="C1759" i="1"/>
  <c r="K1758" i="1"/>
  <c r="O1758" i="1" s="1"/>
  <c r="A1763" i="1"/>
  <c r="D1762" i="1"/>
  <c r="E1762" i="1" s="1"/>
  <c r="G1762" i="1" s="1"/>
  <c r="L1762" i="1"/>
  <c r="Q1762" i="1"/>
  <c r="M1761" i="1"/>
  <c r="N1761" i="1" s="1"/>
  <c r="P1762" i="1"/>
  <c r="I1762" i="1"/>
  <c r="J1762" i="1" l="1"/>
  <c r="H1763" i="1"/>
  <c r="B1758" i="1"/>
  <c r="K1759" i="1"/>
  <c r="O1759" i="1" s="1"/>
  <c r="C1760" i="1"/>
  <c r="L1763" i="1"/>
  <c r="D1763" i="1"/>
  <c r="E1763" i="1" s="1"/>
  <c r="G1763" i="1" s="1"/>
  <c r="A1764" i="1"/>
  <c r="Q1763" i="1"/>
  <c r="P1763" i="1"/>
  <c r="M1762" i="1"/>
  <c r="N1762" i="1" s="1"/>
  <c r="I1763" i="1"/>
  <c r="H1764" i="1" l="1"/>
  <c r="J1763" i="1"/>
  <c r="B1759" i="1"/>
  <c r="K1760" i="1"/>
  <c r="O1760" i="1" s="1"/>
  <c r="C1761" i="1"/>
  <c r="Q1764" i="1"/>
  <c r="P1764" i="1"/>
  <c r="M1763" i="1"/>
  <c r="N1763" i="1" s="1"/>
  <c r="I1764" i="1"/>
  <c r="L1764" i="1"/>
  <c r="A1765" i="1"/>
  <c r="D1764" i="1"/>
  <c r="E1764" i="1" s="1"/>
  <c r="G1764" i="1" s="1"/>
  <c r="J1764" i="1" l="1"/>
  <c r="H1765" i="1"/>
  <c r="B1760" i="1"/>
  <c r="K1761" i="1"/>
  <c r="O1761" i="1" s="1"/>
  <c r="C1762" i="1"/>
  <c r="A1766" i="1"/>
  <c r="L1765" i="1"/>
  <c r="D1765" i="1"/>
  <c r="E1765" i="1" s="1"/>
  <c r="G1765" i="1" s="1"/>
  <c r="H1766" i="1" s="1"/>
  <c r="Q1765" i="1"/>
  <c r="P1765" i="1"/>
  <c r="M1764" i="1"/>
  <c r="N1764" i="1" s="1"/>
  <c r="I1765" i="1"/>
  <c r="J1765" i="1" l="1"/>
  <c r="B1761" i="1"/>
  <c r="K1762" i="1"/>
  <c r="O1762" i="1" s="1"/>
  <c r="C1763" i="1"/>
  <c r="M1765" i="1"/>
  <c r="N1765" i="1" s="1"/>
  <c r="P1766" i="1"/>
  <c r="Q1766" i="1"/>
  <c r="I1766" i="1"/>
  <c r="J1766" i="1" s="1"/>
  <c r="D1766" i="1"/>
  <c r="E1766" i="1" s="1"/>
  <c r="G1766" i="1" s="1"/>
  <c r="A1767" i="1"/>
  <c r="L1766" i="1"/>
  <c r="H1767" i="1" l="1"/>
  <c r="B1762" i="1"/>
  <c r="K1763" i="1"/>
  <c r="O1763" i="1" s="1"/>
  <c r="C1764" i="1"/>
  <c r="L1767" i="1"/>
  <c r="D1767" i="1"/>
  <c r="E1767" i="1" s="1"/>
  <c r="G1767" i="1" s="1"/>
  <c r="H1768" i="1" s="1"/>
  <c r="A1768" i="1"/>
  <c r="Q1767" i="1"/>
  <c r="P1767" i="1"/>
  <c r="M1766" i="1"/>
  <c r="N1766" i="1" s="1"/>
  <c r="I1767" i="1"/>
  <c r="J1767" i="1" l="1"/>
  <c r="B1763" i="1"/>
  <c r="K1764" i="1"/>
  <c r="O1764" i="1" s="1"/>
  <c r="C1765" i="1"/>
  <c r="Q1768" i="1"/>
  <c r="P1768" i="1"/>
  <c r="M1767" i="1"/>
  <c r="N1767" i="1" s="1"/>
  <c r="I1768" i="1"/>
  <c r="J1768" i="1" s="1"/>
  <c r="L1768" i="1"/>
  <c r="A1769" i="1"/>
  <c r="D1768" i="1"/>
  <c r="E1768" i="1" s="1"/>
  <c r="G1768" i="1" s="1"/>
  <c r="H1769" i="1" l="1"/>
  <c r="B1764" i="1"/>
  <c r="K1765" i="1"/>
  <c r="O1765" i="1" s="1"/>
  <c r="C1766" i="1"/>
  <c r="M1768" i="1"/>
  <c r="N1768" i="1" s="1"/>
  <c r="Q1769" i="1"/>
  <c r="P1769" i="1"/>
  <c r="I1769" i="1"/>
  <c r="A1770" i="1"/>
  <c r="L1769" i="1"/>
  <c r="D1769" i="1"/>
  <c r="E1769" i="1" s="1"/>
  <c r="G1769" i="1" s="1"/>
  <c r="J1769" i="1" l="1"/>
  <c r="H1770" i="1"/>
  <c r="B1765" i="1"/>
  <c r="K1766" i="1"/>
  <c r="O1766" i="1" s="1"/>
  <c r="C1767" i="1"/>
  <c r="L1770" i="1"/>
  <c r="D1770" i="1"/>
  <c r="E1770" i="1" s="1"/>
  <c r="G1770" i="1" s="1"/>
  <c r="A1771" i="1"/>
  <c r="M1769" i="1"/>
  <c r="N1769" i="1" s="1"/>
  <c r="P1770" i="1"/>
  <c r="Q1770" i="1"/>
  <c r="I1770" i="1"/>
  <c r="J1770" i="1" l="1"/>
  <c r="H1771" i="1"/>
  <c r="B1766" i="1"/>
  <c r="K1767" i="1"/>
  <c r="O1767" i="1" s="1"/>
  <c r="C1768" i="1"/>
  <c r="A1772" i="1"/>
  <c r="D1771" i="1"/>
  <c r="E1771" i="1" s="1"/>
  <c r="G1771" i="1" s="1"/>
  <c r="H1772" i="1" s="1"/>
  <c r="L1771" i="1"/>
  <c r="Q1771" i="1"/>
  <c r="P1771" i="1"/>
  <c r="M1770" i="1"/>
  <c r="N1770" i="1" s="1"/>
  <c r="I1771" i="1"/>
  <c r="J1771" i="1" l="1"/>
  <c r="B1767" i="1"/>
  <c r="C1769" i="1"/>
  <c r="K1768" i="1"/>
  <c r="O1768" i="1" s="1"/>
  <c r="L1772" i="1"/>
  <c r="A1773" i="1"/>
  <c r="D1772" i="1"/>
  <c r="E1772" i="1" s="1"/>
  <c r="G1772" i="1" s="1"/>
  <c r="H1773" i="1" s="1"/>
  <c r="Q1772" i="1"/>
  <c r="P1772" i="1"/>
  <c r="M1771" i="1"/>
  <c r="N1771" i="1" s="1"/>
  <c r="I1772" i="1"/>
  <c r="J1772" i="1" s="1"/>
  <c r="B1768" i="1" l="1"/>
  <c r="K1769" i="1"/>
  <c r="O1769" i="1" s="1"/>
  <c r="C1770" i="1"/>
  <c r="L1773" i="1"/>
  <c r="D1773" i="1"/>
  <c r="E1773" i="1" s="1"/>
  <c r="G1773" i="1" s="1"/>
  <c r="A1774" i="1"/>
  <c r="M1772" i="1"/>
  <c r="N1772" i="1" s="1"/>
  <c r="Q1773" i="1"/>
  <c r="P1773" i="1"/>
  <c r="I1773" i="1"/>
  <c r="J1773" i="1" s="1"/>
  <c r="H1774" i="1" l="1"/>
  <c r="B1769" i="1"/>
  <c r="K1770" i="1"/>
  <c r="O1770" i="1" s="1"/>
  <c r="C1771" i="1"/>
  <c r="D1774" i="1"/>
  <c r="E1774" i="1" s="1"/>
  <c r="G1774" i="1" s="1"/>
  <c r="A1775" i="1"/>
  <c r="L1774" i="1"/>
  <c r="M1773" i="1"/>
  <c r="N1773" i="1" s="1"/>
  <c r="Q1774" i="1"/>
  <c r="P1774" i="1"/>
  <c r="I1774" i="1"/>
  <c r="H1775" i="1" l="1"/>
  <c r="J1774" i="1"/>
  <c r="B1770" i="1"/>
  <c r="C1772" i="1"/>
  <c r="K1771" i="1"/>
  <c r="O1771" i="1" s="1"/>
  <c r="D1775" i="1"/>
  <c r="E1775" i="1" s="1"/>
  <c r="G1775" i="1" s="1"/>
  <c r="A1776" i="1"/>
  <c r="L1775" i="1"/>
  <c r="Q1775" i="1"/>
  <c r="P1775" i="1"/>
  <c r="M1774" i="1"/>
  <c r="N1774" i="1" s="1"/>
  <c r="I1775" i="1"/>
  <c r="J1775" i="1" l="1"/>
  <c r="H1776" i="1"/>
  <c r="B1771" i="1"/>
  <c r="K1772" i="1"/>
  <c r="O1772" i="1" s="1"/>
  <c r="C1773" i="1"/>
  <c r="Q1776" i="1"/>
  <c r="P1776" i="1"/>
  <c r="M1775" i="1"/>
  <c r="N1775" i="1" s="1"/>
  <c r="I1776" i="1"/>
  <c r="L1776" i="1"/>
  <c r="D1776" i="1"/>
  <c r="E1776" i="1" s="1"/>
  <c r="G1776" i="1" s="1"/>
  <c r="A1777" i="1"/>
  <c r="J1776" i="1" l="1"/>
  <c r="H1777" i="1"/>
  <c r="B1772" i="1"/>
  <c r="C1774" i="1"/>
  <c r="K1773" i="1"/>
  <c r="O1773" i="1" s="1"/>
  <c r="M1776" i="1"/>
  <c r="N1776" i="1" s="1"/>
  <c r="Q1777" i="1"/>
  <c r="P1777" i="1"/>
  <c r="I1777" i="1"/>
  <c r="A1778" i="1"/>
  <c r="L1777" i="1"/>
  <c r="D1777" i="1"/>
  <c r="E1777" i="1" s="1"/>
  <c r="G1777" i="1" s="1"/>
  <c r="J1777" i="1" l="1"/>
  <c r="H1778" i="1"/>
  <c r="B1773" i="1"/>
  <c r="K1774" i="1"/>
  <c r="O1774" i="1" s="1"/>
  <c r="C1775" i="1"/>
  <c r="D1778" i="1"/>
  <c r="E1778" i="1" s="1"/>
  <c r="G1778" i="1" s="1"/>
  <c r="A1779" i="1"/>
  <c r="L1778" i="1"/>
  <c r="M1777" i="1"/>
  <c r="N1777" i="1" s="1"/>
  <c r="P1778" i="1"/>
  <c r="Q1778" i="1"/>
  <c r="I1778" i="1"/>
  <c r="J1778" i="1" l="1"/>
  <c r="H1779" i="1"/>
  <c r="B1774" i="1"/>
  <c r="K1775" i="1"/>
  <c r="O1775" i="1" s="1"/>
  <c r="C1776" i="1"/>
  <c r="D1779" i="1"/>
  <c r="E1779" i="1" s="1"/>
  <c r="G1779" i="1" s="1"/>
  <c r="A1780" i="1"/>
  <c r="L1779" i="1"/>
  <c r="Q1779" i="1"/>
  <c r="P1779" i="1"/>
  <c r="M1778" i="1"/>
  <c r="N1778" i="1" s="1"/>
  <c r="I1779" i="1"/>
  <c r="H1780" i="1" l="1"/>
  <c r="J1779" i="1"/>
  <c r="B1775" i="1"/>
  <c r="C1777" i="1"/>
  <c r="K1776" i="1"/>
  <c r="O1776" i="1" s="1"/>
  <c r="L1780" i="1"/>
  <c r="D1780" i="1"/>
  <c r="E1780" i="1" s="1"/>
  <c r="G1780" i="1" s="1"/>
  <c r="A1781" i="1"/>
  <c r="Q1780" i="1"/>
  <c r="P1780" i="1"/>
  <c r="M1779" i="1"/>
  <c r="N1779" i="1" s="1"/>
  <c r="I1780" i="1"/>
  <c r="J1780" i="1" l="1"/>
  <c r="H1781" i="1"/>
  <c r="B1776" i="1"/>
  <c r="K1777" i="1"/>
  <c r="O1777" i="1" s="1"/>
  <c r="C1778" i="1"/>
  <c r="A1782" i="1"/>
  <c r="D1781" i="1"/>
  <c r="E1781" i="1" s="1"/>
  <c r="G1781" i="1" s="1"/>
  <c r="L1781" i="1"/>
  <c r="M1780" i="1"/>
  <c r="N1780" i="1" s="1"/>
  <c r="Q1781" i="1"/>
  <c r="P1781" i="1"/>
  <c r="I1781" i="1"/>
  <c r="J1781" i="1" l="1"/>
  <c r="H1782" i="1"/>
  <c r="B1777" i="1"/>
  <c r="C1779" i="1"/>
  <c r="K1778" i="1"/>
  <c r="O1778" i="1" s="1"/>
  <c r="D1782" i="1"/>
  <c r="E1782" i="1" s="1"/>
  <c r="G1782" i="1" s="1"/>
  <c r="A1783" i="1"/>
  <c r="L1782" i="1"/>
  <c r="M1781" i="1"/>
  <c r="N1781" i="1" s="1"/>
  <c r="P1782" i="1"/>
  <c r="Q1782" i="1"/>
  <c r="I1782" i="1"/>
  <c r="H1783" i="1" l="1"/>
  <c r="J1782" i="1"/>
  <c r="B1778" i="1"/>
  <c r="C1780" i="1"/>
  <c r="K1779" i="1"/>
  <c r="O1779" i="1" s="1"/>
  <c r="Q1783" i="1"/>
  <c r="P1783" i="1"/>
  <c r="M1782" i="1"/>
  <c r="N1782" i="1" s="1"/>
  <c r="I1783" i="1"/>
  <c r="L1783" i="1"/>
  <c r="D1783" i="1"/>
  <c r="E1783" i="1" s="1"/>
  <c r="G1783" i="1" s="1"/>
  <c r="A1784" i="1"/>
  <c r="J1783" i="1" l="1"/>
  <c r="H1784" i="1"/>
  <c r="B1779" i="1"/>
  <c r="K1780" i="1"/>
  <c r="O1780" i="1" s="1"/>
  <c r="C1781" i="1"/>
  <c r="L1784" i="1"/>
  <c r="D1784" i="1"/>
  <c r="E1784" i="1" s="1"/>
  <c r="G1784" i="1" s="1"/>
  <c r="A1785" i="1"/>
  <c r="Q1784" i="1"/>
  <c r="P1784" i="1"/>
  <c r="M1783" i="1"/>
  <c r="N1783" i="1" s="1"/>
  <c r="I1784" i="1"/>
  <c r="J1784" i="1" l="1"/>
  <c r="H1785" i="1"/>
  <c r="B1780" i="1"/>
  <c r="K1781" i="1"/>
  <c r="O1781" i="1" s="1"/>
  <c r="C1782" i="1"/>
  <c r="D1785" i="1"/>
  <c r="E1785" i="1" s="1"/>
  <c r="G1785" i="1" s="1"/>
  <c r="A1786" i="1"/>
  <c r="L1785" i="1"/>
  <c r="M1784" i="1"/>
  <c r="N1784" i="1" s="1"/>
  <c r="Q1785" i="1"/>
  <c r="P1785" i="1"/>
  <c r="I1785" i="1"/>
  <c r="J1785" i="1" l="1"/>
  <c r="H1786" i="1"/>
  <c r="B1781" i="1"/>
  <c r="C1783" i="1"/>
  <c r="K1782" i="1"/>
  <c r="O1782" i="1" s="1"/>
  <c r="L1786" i="1"/>
  <c r="D1786" i="1"/>
  <c r="E1786" i="1" s="1"/>
  <c r="G1786" i="1" s="1"/>
  <c r="A1787" i="1"/>
  <c r="M1785" i="1"/>
  <c r="N1785" i="1" s="1"/>
  <c r="P1786" i="1"/>
  <c r="Q1786" i="1"/>
  <c r="I1786" i="1"/>
  <c r="J1786" i="1" l="1"/>
  <c r="H1787" i="1"/>
  <c r="B1782" i="1"/>
  <c r="K1783" i="1"/>
  <c r="O1783" i="1" s="1"/>
  <c r="C1784" i="1"/>
  <c r="Q1787" i="1"/>
  <c r="P1787" i="1"/>
  <c r="M1786" i="1"/>
  <c r="N1786" i="1" s="1"/>
  <c r="I1787" i="1"/>
  <c r="A1788" i="1"/>
  <c r="L1787" i="1"/>
  <c r="D1787" i="1"/>
  <c r="E1787" i="1" s="1"/>
  <c r="G1787" i="1" s="1"/>
  <c r="J1787" i="1" l="1"/>
  <c r="H1788" i="1"/>
  <c r="B1783" i="1"/>
  <c r="C1785" i="1"/>
  <c r="K1784" i="1"/>
  <c r="O1784" i="1" s="1"/>
  <c r="L1788" i="1"/>
  <c r="D1788" i="1"/>
  <c r="E1788" i="1" s="1"/>
  <c r="G1788" i="1" s="1"/>
  <c r="A1789" i="1"/>
  <c r="Q1788" i="1"/>
  <c r="P1788" i="1"/>
  <c r="M1787" i="1"/>
  <c r="N1787" i="1" s="1"/>
  <c r="I1788" i="1"/>
  <c r="J1788" i="1" l="1"/>
  <c r="H1789" i="1"/>
  <c r="B1784" i="1"/>
  <c r="K1785" i="1"/>
  <c r="O1785" i="1" s="1"/>
  <c r="C1786" i="1"/>
  <c r="D1789" i="1"/>
  <c r="E1789" i="1" s="1"/>
  <c r="G1789" i="1" s="1"/>
  <c r="A1790" i="1"/>
  <c r="L1789" i="1"/>
  <c r="M1788" i="1"/>
  <c r="N1788" i="1" s="1"/>
  <c r="Q1789" i="1"/>
  <c r="P1789" i="1"/>
  <c r="I1789" i="1"/>
  <c r="J1789" i="1" l="1"/>
  <c r="H1790" i="1"/>
  <c r="B1785" i="1"/>
  <c r="C1787" i="1"/>
  <c r="K1786" i="1"/>
  <c r="O1786" i="1" s="1"/>
  <c r="L1790" i="1"/>
  <c r="D1790" i="1"/>
  <c r="E1790" i="1" s="1"/>
  <c r="G1790" i="1" s="1"/>
  <c r="A1791" i="1"/>
  <c r="M1789" i="1"/>
  <c r="N1789" i="1" s="1"/>
  <c r="P1790" i="1"/>
  <c r="Q1790" i="1"/>
  <c r="I1790" i="1"/>
  <c r="J1790" i="1" l="1"/>
  <c r="H1791" i="1"/>
  <c r="B1786" i="1"/>
  <c r="K1787" i="1"/>
  <c r="O1787" i="1" s="1"/>
  <c r="C1788" i="1"/>
  <c r="Q1791" i="1"/>
  <c r="P1791" i="1"/>
  <c r="M1790" i="1"/>
  <c r="N1790" i="1" s="1"/>
  <c r="I1791" i="1"/>
  <c r="A1792" i="1"/>
  <c r="D1791" i="1"/>
  <c r="E1791" i="1" s="1"/>
  <c r="G1791" i="1" s="1"/>
  <c r="L1791" i="1"/>
  <c r="H1792" i="1" l="1"/>
  <c r="J1791" i="1"/>
  <c r="B1787" i="1"/>
  <c r="K1788" i="1"/>
  <c r="O1788" i="1" s="1"/>
  <c r="C1789" i="1"/>
  <c r="D1792" i="1"/>
  <c r="E1792" i="1" s="1"/>
  <c r="G1792" i="1" s="1"/>
  <c r="A1793" i="1"/>
  <c r="L1792" i="1"/>
  <c r="Q1792" i="1"/>
  <c r="P1792" i="1"/>
  <c r="M1791" i="1"/>
  <c r="N1791" i="1" s="1"/>
  <c r="I1792" i="1"/>
  <c r="H1793" i="1" l="1"/>
  <c r="J1792" i="1"/>
  <c r="B1788" i="1"/>
  <c r="K1789" i="1"/>
  <c r="O1789" i="1" s="1"/>
  <c r="C1790" i="1"/>
  <c r="L1793" i="1"/>
  <c r="D1793" i="1"/>
  <c r="E1793" i="1" s="1"/>
  <c r="G1793" i="1" s="1"/>
  <c r="A1794" i="1"/>
  <c r="M1792" i="1"/>
  <c r="N1792" i="1" s="1"/>
  <c r="Q1793" i="1"/>
  <c r="P1793" i="1"/>
  <c r="I1793" i="1"/>
  <c r="J1793" i="1" l="1"/>
  <c r="H1794" i="1"/>
  <c r="B1789" i="1"/>
  <c r="C1791" i="1"/>
  <c r="K1790" i="1"/>
  <c r="O1790" i="1" s="1"/>
  <c r="M1793" i="1"/>
  <c r="N1793" i="1" s="1"/>
  <c r="P1794" i="1"/>
  <c r="Q1794" i="1"/>
  <c r="I1794" i="1"/>
  <c r="A1795" i="1"/>
  <c r="L1794" i="1"/>
  <c r="D1794" i="1"/>
  <c r="E1794" i="1" s="1"/>
  <c r="G1794" i="1" s="1"/>
  <c r="J1794" i="1" l="1"/>
  <c r="H1795" i="1"/>
  <c r="B1790" i="1"/>
  <c r="K1791" i="1"/>
  <c r="O1791" i="1" s="1"/>
  <c r="C1792" i="1"/>
  <c r="A1796" i="1"/>
  <c r="L1795" i="1"/>
  <c r="D1795" i="1"/>
  <c r="E1795" i="1" s="1"/>
  <c r="G1795" i="1" s="1"/>
  <c r="Q1795" i="1"/>
  <c r="P1795" i="1"/>
  <c r="M1794" i="1"/>
  <c r="N1794" i="1" s="1"/>
  <c r="I1795" i="1"/>
  <c r="H1796" i="1" l="1"/>
  <c r="J1795" i="1"/>
  <c r="B1791" i="1"/>
  <c r="K1792" i="1"/>
  <c r="O1792" i="1" s="1"/>
  <c r="C1793" i="1"/>
  <c r="Q1796" i="1"/>
  <c r="P1796" i="1"/>
  <c r="M1795" i="1"/>
  <c r="N1795" i="1" s="1"/>
  <c r="I1796" i="1"/>
  <c r="D1796" i="1"/>
  <c r="E1796" i="1" s="1"/>
  <c r="G1796" i="1" s="1"/>
  <c r="H1797" i="1" s="1"/>
  <c r="L1796" i="1"/>
  <c r="A1797" i="1"/>
  <c r="J1796" i="1" l="1"/>
  <c r="B1792" i="1"/>
  <c r="C1794" i="1"/>
  <c r="K1793" i="1"/>
  <c r="O1793" i="1" s="1"/>
  <c r="M1796" i="1"/>
  <c r="N1796" i="1" s="1"/>
  <c r="Q1797" i="1"/>
  <c r="P1797" i="1"/>
  <c r="I1797" i="1"/>
  <c r="J1797" i="1" s="1"/>
  <c r="L1797" i="1"/>
  <c r="D1797" i="1"/>
  <c r="E1797" i="1" s="1"/>
  <c r="G1797" i="1" s="1"/>
  <c r="A1798" i="1"/>
  <c r="H1798" i="1" l="1"/>
  <c r="B1793" i="1"/>
  <c r="K1794" i="1"/>
  <c r="O1794" i="1" s="1"/>
  <c r="C1795" i="1"/>
  <c r="M1797" i="1"/>
  <c r="N1797" i="1" s="1"/>
  <c r="P1798" i="1"/>
  <c r="Q1798" i="1"/>
  <c r="I1798" i="1"/>
  <c r="L1798" i="1"/>
  <c r="D1798" i="1"/>
  <c r="E1798" i="1" s="1"/>
  <c r="G1798" i="1" s="1"/>
  <c r="H1799" i="1" s="1"/>
  <c r="A1799" i="1"/>
  <c r="J1798" i="1" l="1"/>
  <c r="B1794" i="1"/>
  <c r="K1795" i="1"/>
  <c r="O1795" i="1" s="1"/>
  <c r="C1796" i="1"/>
  <c r="A1800" i="1"/>
  <c r="D1799" i="1"/>
  <c r="E1799" i="1" s="1"/>
  <c r="G1799" i="1" s="1"/>
  <c r="L1799" i="1"/>
  <c r="Q1799" i="1"/>
  <c r="P1799" i="1"/>
  <c r="M1798" i="1"/>
  <c r="N1798" i="1" s="1"/>
  <c r="I1799" i="1"/>
  <c r="J1799" i="1" s="1"/>
  <c r="H1800" i="1" l="1"/>
  <c r="B1795" i="1"/>
  <c r="C1797" i="1"/>
  <c r="K1796" i="1"/>
  <c r="O1796" i="1" s="1"/>
  <c r="Q1800" i="1"/>
  <c r="P1800" i="1"/>
  <c r="M1799" i="1"/>
  <c r="N1799" i="1" s="1"/>
  <c r="I1800" i="1"/>
  <c r="D1800" i="1"/>
  <c r="E1800" i="1" s="1"/>
  <c r="G1800" i="1" s="1"/>
  <c r="A1801" i="1"/>
  <c r="L1800" i="1"/>
  <c r="H1801" i="1" l="1"/>
  <c r="J1800" i="1"/>
  <c r="B1796" i="1"/>
  <c r="K1797" i="1"/>
  <c r="O1797" i="1" s="1"/>
  <c r="C1798" i="1"/>
  <c r="M1800" i="1"/>
  <c r="N1800" i="1" s="1"/>
  <c r="Q1801" i="1"/>
  <c r="P1801" i="1"/>
  <c r="I1801" i="1"/>
  <c r="A1802" i="1"/>
  <c r="L1801" i="1"/>
  <c r="D1801" i="1"/>
  <c r="E1801" i="1" s="1"/>
  <c r="G1801" i="1" s="1"/>
  <c r="J1801" i="1" l="1"/>
  <c r="H1802" i="1"/>
  <c r="B1797" i="1"/>
  <c r="K1798" i="1"/>
  <c r="O1798" i="1" s="1"/>
  <c r="C1799" i="1"/>
  <c r="D1802" i="1"/>
  <c r="E1802" i="1" s="1"/>
  <c r="G1802" i="1" s="1"/>
  <c r="A1803" i="1"/>
  <c r="L1802" i="1"/>
  <c r="M1801" i="1"/>
  <c r="N1801" i="1" s="1"/>
  <c r="P1802" i="1"/>
  <c r="Q1802" i="1"/>
  <c r="I1802" i="1"/>
  <c r="J1802" i="1" l="1"/>
  <c r="H1803" i="1"/>
  <c r="B1798" i="1"/>
  <c r="K1799" i="1"/>
  <c r="O1799" i="1" s="1"/>
  <c r="C1800" i="1"/>
  <c r="L1803" i="1"/>
  <c r="A1804" i="1"/>
  <c r="D1803" i="1"/>
  <c r="E1803" i="1" s="1"/>
  <c r="G1803" i="1" s="1"/>
  <c r="Q1803" i="1"/>
  <c r="P1803" i="1"/>
  <c r="M1802" i="1"/>
  <c r="N1802" i="1" s="1"/>
  <c r="I1803" i="1"/>
  <c r="H1804" i="1" l="1"/>
  <c r="J1803" i="1"/>
  <c r="B1799" i="1"/>
  <c r="C1801" i="1"/>
  <c r="K1800" i="1"/>
  <c r="O1800" i="1" s="1"/>
  <c r="A1805" i="1"/>
  <c r="L1804" i="1"/>
  <c r="D1804" i="1"/>
  <c r="E1804" i="1" s="1"/>
  <c r="G1804" i="1" s="1"/>
  <c r="P1804" i="1"/>
  <c r="M1803" i="1"/>
  <c r="N1803" i="1" s="1"/>
  <c r="Q1804" i="1"/>
  <c r="I1804" i="1"/>
  <c r="J1804" i="1" l="1"/>
  <c r="H1805" i="1"/>
  <c r="B1800" i="1"/>
  <c r="K1801" i="1"/>
  <c r="O1801" i="1" s="1"/>
  <c r="C1802" i="1"/>
  <c r="A1806" i="1"/>
  <c r="L1805" i="1"/>
  <c r="D1805" i="1"/>
  <c r="E1805" i="1" s="1"/>
  <c r="G1805" i="1" s="1"/>
  <c r="M1804" i="1"/>
  <c r="N1804" i="1" s="1"/>
  <c r="Q1805" i="1"/>
  <c r="P1805" i="1"/>
  <c r="I1805" i="1"/>
  <c r="J1805" i="1" l="1"/>
  <c r="H1806" i="1"/>
  <c r="B1801" i="1"/>
  <c r="K1802" i="1"/>
  <c r="O1802" i="1" s="1"/>
  <c r="C1803" i="1"/>
  <c r="A1807" i="1"/>
  <c r="L1806" i="1"/>
  <c r="D1806" i="1"/>
  <c r="E1806" i="1" s="1"/>
  <c r="G1806" i="1" s="1"/>
  <c r="Q1806" i="1"/>
  <c r="P1806" i="1"/>
  <c r="M1805" i="1"/>
  <c r="N1805" i="1" s="1"/>
  <c r="I1806" i="1"/>
  <c r="H1807" i="1" l="1"/>
  <c r="J1806" i="1"/>
  <c r="B1802" i="1"/>
  <c r="K1803" i="1"/>
  <c r="O1803" i="1" s="1"/>
  <c r="C1804" i="1"/>
  <c r="P1807" i="1"/>
  <c r="M1806" i="1"/>
  <c r="N1806" i="1" s="1"/>
  <c r="Q1807" i="1"/>
  <c r="I1807" i="1"/>
  <c r="A1808" i="1"/>
  <c r="D1807" i="1"/>
  <c r="E1807" i="1" s="1"/>
  <c r="G1807" i="1" s="1"/>
  <c r="L1807" i="1"/>
  <c r="J1807" i="1" l="1"/>
  <c r="H1808" i="1"/>
  <c r="B1803" i="1"/>
  <c r="K1804" i="1"/>
  <c r="O1804" i="1" s="1"/>
  <c r="C1805" i="1"/>
  <c r="A1809" i="1"/>
  <c r="L1808" i="1"/>
  <c r="D1808" i="1"/>
  <c r="E1808" i="1" s="1"/>
  <c r="G1808" i="1" s="1"/>
  <c r="Q1808" i="1"/>
  <c r="P1808" i="1"/>
  <c r="M1807" i="1"/>
  <c r="N1807" i="1" s="1"/>
  <c r="I1808" i="1"/>
  <c r="J1808" i="1" l="1"/>
  <c r="H1809" i="1"/>
  <c r="B1804" i="1"/>
  <c r="C1806" i="1"/>
  <c r="K1805" i="1"/>
  <c r="O1805" i="1" s="1"/>
  <c r="Q1809" i="1"/>
  <c r="P1809" i="1"/>
  <c r="M1808" i="1"/>
  <c r="N1808" i="1" s="1"/>
  <c r="I1809" i="1"/>
  <c r="D1809" i="1"/>
  <c r="E1809" i="1" s="1"/>
  <c r="G1809" i="1" s="1"/>
  <c r="A1810" i="1"/>
  <c r="L1809" i="1"/>
  <c r="J1809" i="1" l="1"/>
  <c r="H1810" i="1"/>
  <c r="B1805" i="1"/>
  <c r="C1807" i="1"/>
  <c r="K1806" i="1"/>
  <c r="O1806" i="1" s="1"/>
  <c r="M1809" i="1"/>
  <c r="N1809" i="1" s="1"/>
  <c r="P1810" i="1"/>
  <c r="Q1810" i="1"/>
  <c r="I1810" i="1"/>
  <c r="D1810" i="1"/>
  <c r="E1810" i="1" s="1"/>
  <c r="G1810" i="1" s="1"/>
  <c r="A1811" i="1"/>
  <c r="D1811" i="1" s="1"/>
  <c r="L1810" i="1"/>
  <c r="J1810" i="1" l="1"/>
  <c r="H1811" i="1"/>
  <c r="B1806" i="1"/>
  <c r="K1807" i="1"/>
  <c r="O1807" i="1" s="1"/>
  <c r="C1808" i="1"/>
  <c r="Q1811" i="1"/>
  <c r="P1811" i="1"/>
  <c r="M1810" i="1"/>
  <c r="N1810" i="1" s="1"/>
  <c r="I1811" i="1"/>
  <c r="E1811" i="1"/>
  <c r="G1811" i="1" s="1"/>
  <c r="A1812" i="1"/>
  <c r="D1812" i="1" s="1"/>
  <c r="L1811" i="1"/>
  <c r="H1812" i="1" l="1"/>
  <c r="J1811" i="1"/>
  <c r="B1807" i="1"/>
  <c r="C1809" i="1"/>
  <c r="K1808" i="1"/>
  <c r="O1808" i="1" s="1"/>
  <c r="Q1812" i="1"/>
  <c r="P1812" i="1"/>
  <c r="M1811" i="1"/>
  <c r="N1811" i="1" s="1"/>
  <c r="I1812" i="1"/>
  <c r="L1812" i="1"/>
  <c r="E1812" i="1"/>
  <c r="G1812" i="1" s="1"/>
  <c r="A1813" i="1"/>
  <c r="D1813" i="1" s="1"/>
  <c r="J1812" i="1" l="1"/>
  <c r="H1813" i="1"/>
  <c r="B1808" i="1"/>
  <c r="K1809" i="1"/>
  <c r="O1809" i="1" s="1"/>
  <c r="C1810" i="1"/>
  <c r="M1812" i="1"/>
  <c r="N1812" i="1" s="1"/>
  <c r="Q1813" i="1"/>
  <c r="P1813" i="1"/>
  <c r="I1813" i="1"/>
  <c r="E1813" i="1"/>
  <c r="G1813" i="1" s="1"/>
  <c r="A1814" i="1"/>
  <c r="D1814" i="1" s="1"/>
  <c r="L1813" i="1"/>
  <c r="J1813" i="1" l="1"/>
  <c r="H1814" i="1"/>
  <c r="B1809" i="1"/>
  <c r="C1811" i="1"/>
  <c r="K1810" i="1"/>
  <c r="L1814" i="1"/>
  <c r="A1815" i="1"/>
  <c r="D1815" i="1" s="1"/>
  <c r="E1814" i="1"/>
  <c r="G1814" i="1" s="1"/>
  <c r="Q1814" i="1"/>
  <c r="M1813" i="1"/>
  <c r="N1813" i="1" s="1"/>
  <c r="P1814" i="1"/>
  <c r="I1814" i="1"/>
  <c r="O1810" i="1" l="1"/>
  <c r="J1814" i="1"/>
  <c r="H1815" i="1"/>
  <c r="B1810" i="1"/>
  <c r="K1811" i="1"/>
  <c r="O1811" i="1" s="1"/>
  <c r="C1812" i="1"/>
  <c r="A1816" i="1"/>
  <c r="E1815" i="1"/>
  <c r="G1815" i="1" s="1"/>
  <c r="L1815" i="1"/>
  <c r="Q1815" i="1"/>
  <c r="P1815" i="1"/>
  <c r="M1814" i="1"/>
  <c r="N1814" i="1" s="1"/>
  <c r="I1815" i="1"/>
  <c r="A1817" i="1" l="1"/>
  <c r="D1816" i="1"/>
  <c r="E1816" i="1" s="1"/>
  <c r="G1816" i="1" s="1"/>
  <c r="B1811" i="1"/>
  <c r="J1815" i="1"/>
  <c r="H1816" i="1"/>
  <c r="K1812" i="1"/>
  <c r="O1812" i="1" s="1"/>
  <c r="C1813" i="1"/>
  <c r="L1816" i="1"/>
  <c r="Q1816" i="1"/>
  <c r="P1816" i="1"/>
  <c r="M1815" i="1"/>
  <c r="N1815" i="1" s="1"/>
  <c r="I1816" i="1"/>
  <c r="A1818" i="1" l="1"/>
  <c r="D1817" i="1"/>
  <c r="E1817" i="1" s="1"/>
  <c r="G1817" i="1" s="1"/>
  <c r="L1817" i="1"/>
  <c r="M1817" i="1" s="1"/>
  <c r="N1817" i="1" s="1"/>
  <c r="P1817" i="1"/>
  <c r="I1817" i="1"/>
  <c r="Q1817" i="1"/>
  <c r="Q1818" i="1" s="1"/>
  <c r="B1812" i="1"/>
  <c r="J1816" i="1"/>
  <c r="H1817" i="1"/>
  <c r="J1817" i="1" s="1"/>
  <c r="H1818" i="1"/>
  <c r="K1813" i="1"/>
  <c r="C1814" i="1"/>
  <c r="M1816" i="1"/>
  <c r="I1818" i="1" l="1"/>
  <c r="P1818" i="1"/>
  <c r="J1818" i="1"/>
  <c r="A1819" i="1"/>
  <c r="L1818" i="1"/>
  <c r="M1818" i="1" s="1"/>
  <c r="N1818" i="1" s="1"/>
  <c r="D1818" i="1"/>
  <c r="E1818" i="1" s="1"/>
  <c r="G1818" i="1" s="1"/>
  <c r="O1813" i="1"/>
  <c r="B1813" i="1"/>
  <c r="C1815" i="1"/>
  <c r="K1814" i="1"/>
  <c r="H1819" i="1" l="1"/>
  <c r="A1820" i="1"/>
  <c r="L1819" i="1"/>
  <c r="M1819" i="1" s="1"/>
  <c r="N1819" i="1" s="1"/>
  <c r="D1819" i="1"/>
  <c r="E1819" i="1" s="1"/>
  <c r="G1819" i="1" s="1"/>
  <c r="P1819" i="1"/>
  <c r="I1819" i="1"/>
  <c r="I1820" i="1" s="1"/>
  <c r="Q1819" i="1"/>
  <c r="Q1820" i="1" s="1"/>
  <c r="O1814" i="1"/>
  <c r="B1814" i="1"/>
  <c r="K1815" i="1"/>
  <c r="C1816" i="1"/>
  <c r="P1820" i="1" l="1"/>
  <c r="H1820" i="1"/>
  <c r="J1820" i="1" s="1"/>
  <c r="A1821" i="1"/>
  <c r="D1820" i="1"/>
  <c r="E1820" i="1" s="1"/>
  <c r="G1820" i="1" s="1"/>
  <c r="L1820" i="1"/>
  <c r="J1819" i="1"/>
  <c r="O1815" i="1"/>
  <c r="B1815" i="1"/>
  <c r="N1816" i="1"/>
  <c r="K1816" i="1"/>
  <c r="M1820" i="1" l="1"/>
  <c r="N1820" i="1" s="1"/>
  <c r="I1821" i="1"/>
  <c r="Q1821" i="1"/>
  <c r="H1821" i="1"/>
  <c r="J1821" i="1" s="1"/>
  <c r="A1822" i="1"/>
  <c r="L1821" i="1"/>
  <c r="M1821" i="1" s="1"/>
  <c r="N1821" i="1" s="1"/>
  <c r="D1821" i="1"/>
  <c r="E1821" i="1" s="1"/>
  <c r="G1821" i="1" s="1"/>
  <c r="P1821" i="1"/>
  <c r="P1822" i="1" s="1"/>
  <c r="B1816" i="1"/>
  <c r="C1817" i="1"/>
  <c r="O1816" i="1"/>
  <c r="L1822" i="1" l="1"/>
  <c r="M1822" i="1" s="1"/>
  <c r="N1822" i="1" s="1"/>
  <c r="D1822" i="1"/>
  <c r="E1822" i="1" s="1"/>
  <c r="G1822" i="1" s="1"/>
  <c r="A1823" i="1"/>
  <c r="P1823" i="1"/>
  <c r="H1822" i="1"/>
  <c r="H1823" i="1"/>
  <c r="Q1822" i="1"/>
  <c r="Q1823" i="1" s="1"/>
  <c r="I1822" i="1"/>
  <c r="I1823" i="1" s="1"/>
  <c r="K1817" i="1"/>
  <c r="C1818" i="1"/>
  <c r="J1823" i="1" l="1"/>
  <c r="J1822" i="1"/>
  <c r="L1823" i="1"/>
  <c r="M1823" i="1" s="1"/>
  <c r="N1823" i="1" s="1"/>
  <c r="D1823" i="1"/>
  <c r="E1823" i="1" s="1"/>
  <c r="G1823" i="1" s="1"/>
  <c r="A1824" i="1"/>
  <c r="B1817" i="1"/>
  <c r="O1817" i="1"/>
  <c r="K1818" i="1"/>
  <c r="C1819" i="1"/>
  <c r="P1824" i="1" l="1"/>
  <c r="Q1824" i="1"/>
  <c r="I1824" i="1"/>
  <c r="L1824" i="1"/>
  <c r="M1824" i="1" s="1"/>
  <c r="N1824" i="1" s="1"/>
  <c r="A1825" i="1"/>
  <c r="D1824" i="1"/>
  <c r="E1824" i="1" s="1"/>
  <c r="G1824" i="1" s="1"/>
  <c r="H1825" i="1"/>
  <c r="H1824" i="1"/>
  <c r="J1824" i="1" s="1"/>
  <c r="B1818" i="1"/>
  <c r="O1818" i="1"/>
  <c r="C1820" i="1"/>
  <c r="K1819" i="1"/>
  <c r="P1825" i="1" l="1"/>
  <c r="I1825" i="1"/>
  <c r="J1825" i="1" s="1"/>
  <c r="Q1825" i="1"/>
  <c r="A1826" i="1"/>
  <c r="L1825" i="1"/>
  <c r="M1825" i="1" s="1"/>
  <c r="N1825" i="1" s="1"/>
  <c r="D1825" i="1"/>
  <c r="E1825" i="1" s="1"/>
  <c r="G1825" i="1" s="1"/>
  <c r="O1819" i="1"/>
  <c r="B1819" i="1"/>
  <c r="K1820" i="1"/>
  <c r="C1821" i="1"/>
  <c r="H1826" i="1" l="1"/>
  <c r="Q1826" i="1"/>
  <c r="A1827" i="1"/>
  <c r="L1826" i="1"/>
  <c r="M1826" i="1" s="1"/>
  <c r="N1826" i="1" s="1"/>
  <c r="D1826" i="1"/>
  <c r="E1826" i="1" s="1"/>
  <c r="G1826" i="1" s="1"/>
  <c r="H1827" i="1" s="1"/>
  <c r="I1826" i="1"/>
  <c r="P1826" i="1"/>
  <c r="B1820" i="1"/>
  <c r="O1820" i="1"/>
  <c r="C1822" i="1"/>
  <c r="K1821" i="1"/>
  <c r="P1827" i="1" l="1"/>
  <c r="I1827" i="1"/>
  <c r="J1827" i="1" s="1"/>
  <c r="L1827" i="1"/>
  <c r="M1827" i="1" s="1"/>
  <c r="N1827" i="1" s="1"/>
  <c r="D1827" i="1"/>
  <c r="E1827" i="1" s="1"/>
  <c r="G1827" i="1" s="1"/>
  <c r="H1828" i="1" s="1"/>
  <c r="A1828" i="1"/>
  <c r="Q1827" i="1"/>
  <c r="J1826" i="1"/>
  <c r="O1821" i="1"/>
  <c r="B1821" i="1"/>
  <c r="C1823" i="1"/>
  <c r="K1822" i="1"/>
  <c r="Q1828" i="1" l="1"/>
  <c r="D1828" i="1"/>
  <c r="E1828" i="1" s="1"/>
  <c r="G1828" i="1" s="1"/>
  <c r="H1829" i="1" s="1"/>
  <c r="L1828" i="1"/>
  <c r="M1828" i="1" s="1"/>
  <c r="N1828" i="1" s="1"/>
  <c r="A1829" i="1"/>
  <c r="I1828" i="1"/>
  <c r="P1828" i="1"/>
  <c r="O1822" i="1"/>
  <c r="B1822" i="1"/>
  <c r="K1823" i="1"/>
  <c r="C1824" i="1"/>
  <c r="P1829" i="1" l="1"/>
  <c r="I1829" i="1"/>
  <c r="J1829" i="1" s="1"/>
  <c r="Q1829" i="1"/>
  <c r="L1829" i="1"/>
  <c r="M1829" i="1" s="1"/>
  <c r="N1829" i="1" s="1"/>
  <c r="D1829" i="1"/>
  <c r="E1829" i="1" s="1"/>
  <c r="G1829" i="1" s="1"/>
  <c r="H1830" i="1" s="1"/>
  <c r="A1830" i="1"/>
  <c r="J1828" i="1"/>
  <c r="O1823" i="1"/>
  <c r="B1823" i="1"/>
  <c r="C1825" i="1"/>
  <c r="K1824" i="1"/>
  <c r="L1830" i="1" l="1"/>
  <c r="M1830" i="1" s="1"/>
  <c r="N1830" i="1" s="1"/>
  <c r="D1830" i="1"/>
  <c r="E1830" i="1" s="1"/>
  <c r="G1830" i="1" s="1"/>
  <c r="H1831" i="1" s="1"/>
  <c r="A1831" i="1"/>
  <c r="I1830" i="1"/>
  <c r="Q1830" i="1"/>
  <c r="P1830" i="1"/>
  <c r="O1824" i="1"/>
  <c r="B1824" i="1"/>
  <c r="C1826" i="1"/>
  <c r="K1825" i="1"/>
  <c r="L1831" i="1" l="1"/>
  <c r="M1831" i="1" s="1"/>
  <c r="N1831" i="1" s="1"/>
  <c r="A1832" i="1"/>
  <c r="D1831" i="1"/>
  <c r="E1831" i="1" s="1"/>
  <c r="G1831" i="1" s="1"/>
  <c r="H1832" i="1" s="1"/>
  <c r="J1832" i="1" s="1"/>
  <c r="Q1831" i="1"/>
  <c r="P1831" i="1"/>
  <c r="P1832" i="1" s="1"/>
  <c r="I1831" i="1"/>
  <c r="I1832" i="1" s="1"/>
  <c r="J1830" i="1"/>
  <c r="O1825" i="1"/>
  <c r="B1825" i="1"/>
  <c r="K1826" i="1"/>
  <c r="C1827" i="1"/>
  <c r="J1831" i="1" l="1"/>
  <c r="Q1832" i="1"/>
  <c r="L1832" i="1"/>
  <c r="M1832" i="1" s="1"/>
  <c r="N1832" i="1" s="1"/>
  <c r="D1832" i="1"/>
  <c r="E1832" i="1" s="1"/>
  <c r="G1832" i="1" s="1"/>
  <c r="H1833" i="1" s="1"/>
  <c r="A1833" i="1"/>
  <c r="O1826" i="1"/>
  <c r="B1826" i="1"/>
  <c r="C1828" i="1"/>
  <c r="K1827" i="1"/>
  <c r="A1834" i="1" l="1"/>
  <c r="D1833" i="1"/>
  <c r="E1833" i="1" s="1"/>
  <c r="G1833" i="1" s="1"/>
  <c r="H1834" i="1" s="1"/>
  <c r="L1833" i="1"/>
  <c r="M1833" i="1" s="1"/>
  <c r="N1833" i="1" s="1"/>
  <c r="P1833" i="1"/>
  <c r="Q1833" i="1"/>
  <c r="I1833" i="1"/>
  <c r="O1827" i="1"/>
  <c r="B1827" i="1"/>
  <c r="K1828" i="1"/>
  <c r="C1829" i="1"/>
  <c r="P1834" i="1" l="1"/>
  <c r="I1834" i="1"/>
  <c r="J1833" i="1"/>
  <c r="Q1834" i="1"/>
  <c r="J1834" i="1"/>
  <c r="D1834" i="1"/>
  <c r="E1834" i="1" s="1"/>
  <c r="G1834" i="1" s="1"/>
  <c r="H1835" i="1" s="1"/>
  <c r="A1835" i="1"/>
  <c r="L1834" i="1"/>
  <c r="M1834" i="1" s="1"/>
  <c r="N1834" i="1" s="1"/>
  <c r="O1828" i="1"/>
  <c r="B1828" i="1"/>
  <c r="C1830" i="1"/>
  <c r="K1829" i="1"/>
  <c r="L1835" i="1" l="1"/>
  <c r="M1835" i="1" s="1"/>
  <c r="N1835" i="1" s="1"/>
  <c r="D1835" i="1"/>
  <c r="E1835" i="1" s="1"/>
  <c r="G1835" i="1" s="1"/>
  <c r="H1836" i="1" s="1"/>
  <c r="A1836" i="1"/>
  <c r="P1835" i="1"/>
  <c r="Q1835" i="1"/>
  <c r="I1835" i="1"/>
  <c r="O1829" i="1"/>
  <c r="B1829" i="1"/>
  <c r="C1831" i="1"/>
  <c r="K1830" i="1"/>
  <c r="I1836" i="1" l="1"/>
  <c r="A1837" i="1"/>
  <c r="D1836" i="1"/>
  <c r="E1836" i="1" s="1"/>
  <c r="G1836" i="1" s="1"/>
  <c r="H1837" i="1" s="1"/>
  <c r="L1836" i="1"/>
  <c r="M1836" i="1" s="1"/>
  <c r="N1836" i="1" s="1"/>
  <c r="Q1836" i="1"/>
  <c r="P1836" i="1"/>
  <c r="J1835" i="1"/>
  <c r="O1830" i="1"/>
  <c r="B1830" i="1"/>
  <c r="C1832" i="1"/>
  <c r="K1831" i="1"/>
  <c r="I1837" i="1" l="1"/>
  <c r="J1837" i="1" s="1"/>
  <c r="Q1837" i="1"/>
  <c r="P1837" i="1"/>
  <c r="D1837" i="1"/>
  <c r="E1837" i="1" s="1"/>
  <c r="G1837" i="1" s="1"/>
  <c r="H1838" i="1" s="1"/>
  <c r="A1838" i="1"/>
  <c r="L1837" i="1"/>
  <c r="M1837" i="1" s="1"/>
  <c r="N1837" i="1" s="1"/>
  <c r="J1836" i="1"/>
  <c r="O1831" i="1"/>
  <c r="B1831" i="1"/>
  <c r="C1833" i="1"/>
  <c r="K1832" i="1"/>
  <c r="Q1838" i="1" l="1"/>
  <c r="L1838" i="1"/>
  <c r="M1838" i="1" s="1"/>
  <c r="N1838" i="1" s="1"/>
  <c r="D1838" i="1"/>
  <c r="E1838" i="1" s="1"/>
  <c r="G1838" i="1" s="1"/>
  <c r="H1839" i="1" s="1"/>
  <c r="A1839" i="1"/>
  <c r="P1838" i="1"/>
  <c r="I1838" i="1"/>
  <c r="B1832" i="1"/>
  <c r="O1832" i="1"/>
  <c r="K1833" i="1"/>
  <c r="C1834" i="1"/>
  <c r="D1839" i="1" l="1"/>
  <c r="E1839" i="1" s="1"/>
  <c r="G1839" i="1" s="1"/>
  <c r="H1840" i="1" s="1"/>
  <c r="A1840" i="1"/>
  <c r="L1839" i="1"/>
  <c r="M1839" i="1" s="1"/>
  <c r="N1839" i="1" s="1"/>
  <c r="I1839" i="1"/>
  <c r="P1839" i="1"/>
  <c r="J1838" i="1"/>
  <c r="J1839" i="1"/>
  <c r="Q1839" i="1"/>
  <c r="Q1840" i="1" s="1"/>
  <c r="O1833" i="1"/>
  <c r="B1833" i="1"/>
  <c r="K1834" i="1"/>
  <c r="C1835" i="1"/>
  <c r="P1840" i="1" l="1"/>
  <c r="I1840" i="1"/>
  <c r="L1840" i="1"/>
  <c r="M1840" i="1" s="1"/>
  <c r="N1840" i="1" s="1"/>
  <c r="D1840" i="1"/>
  <c r="E1840" i="1" s="1"/>
  <c r="G1840" i="1" s="1"/>
  <c r="H1841" i="1" s="1"/>
  <c r="A1841" i="1"/>
  <c r="J1840" i="1"/>
  <c r="O1834" i="1"/>
  <c r="B1834" i="1"/>
  <c r="C1836" i="1"/>
  <c r="K1835" i="1"/>
  <c r="A1842" i="1" l="1"/>
  <c r="D1841" i="1"/>
  <c r="E1841" i="1" s="1"/>
  <c r="G1841" i="1" s="1"/>
  <c r="H1842" i="1" s="1"/>
  <c r="L1841" i="1"/>
  <c r="M1841" i="1" s="1"/>
  <c r="N1841" i="1" s="1"/>
  <c r="P1841" i="1"/>
  <c r="I1841" i="1"/>
  <c r="J1841" i="1" s="1"/>
  <c r="Q1841" i="1"/>
  <c r="O1835" i="1"/>
  <c r="B1835" i="1"/>
  <c r="K1836" i="1"/>
  <c r="C1837" i="1"/>
  <c r="P1842" i="1" l="1"/>
  <c r="Q1842" i="1"/>
  <c r="I1842" i="1"/>
  <c r="J1842" i="1" s="1"/>
  <c r="A1843" i="1"/>
  <c r="D1842" i="1"/>
  <c r="E1842" i="1" s="1"/>
  <c r="G1842" i="1" s="1"/>
  <c r="H1843" i="1" s="1"/>
  <c r="L1842" i="1"/>
  <c r="M1842" i="1" s="1"/>
  <c r="N1842" i="1" s="1"/>
  <c r="B1836" i="1"/>
  <c r="O1836" i="1"/>
  <c r="K1837" i="1"/>
  <c r="C1838" i="1"/>
  <c r="P1843" i="1" l="1"/>
  <c r="I1843" i="1"/>
  <c r="J1843" i="1" s="1"/>
  <c r="A1844" i="1"/>
  <c r="L1843" i="1"/>
  <c r="M1843" i="1" s="1"/>
  <c r="N1843" i="1" s="1"/>
  <c r="D1843" i="1"/>
  <c r="E1843" i="1" s="1"/>
  <c r="G1843" i="1" s="1"/>
  <c r="H1844" i="1" s="1"/>
  <c r="Q1843" i="1"/>
  <c r="O1837" i="1"/>
  <c r="B1837" i="1"/>
  <c r="C1839" i="1"/>
  <c r="K1838" i="1"/>
  <c r="Q1844" i="1" l="1"/>
  <c r="D1844" i="1"/>
  <c r="E1844" i="1" s="1"/>
  <c r="G1844" i="1" s="1"/>
  <c r="H1845" i="1" s="1"/>
  <c r="A1845" i="1"/>
  <c r="L1844" i="1"/>
  <c r="M1844" i="1" s="1"/>
  <c r="N1844" i="1" s="1"/>
  <c r="I1844" i="1"/>
  <c r="P1844" i="1"/>
  <c r="O1838" i="1"/>
  <c r="B1838" i="1"/>
  <c r="K1839" i="1"/>
  <c r="C1840" i="1"/>
  <c r="P1845" i="1" l="1"/>
  <c r="I1845" i="1"/>
  <c r="J1845" i="1"/>
  <c r="L1845" i="1"/>
  <c r="M1845" i="1" s="1"/>
  <c r="N1845" i="1" s="1"/>
  <c r="D1845" i="1"/>
  <c r="E1845" i="1" s="1"/>
  <c r="G1845" i="1" s="1"/>
  <c r="H1846" i="1" s="1"/>
  <c r="A1846" i="1"/>
  <c r="Q1845" i="1"/>
  <c r="J1844" i="1"/>
  <c r="O1839" i="1"/>
  <c r="B1839" i="1"/>
  <c r="K1840" i="1"/>
  <c r="C1841" i="1"/>
  <c r="D1846" i="1" l="1"/>
  <c r="E1846" i="1" s="1"/>
  <c r="G1846" i="1" s="1"/>
  <c r="H1847" i="1" s="1"/>
  <c r="A1847" i="1"/>
  <c r="L1846" i="1"/>
  <c r="M1846" i="1" s="1"/>
  <c r="N1846" i="1" s="1"/>
  <c r="Q1846" i="1"/>
  <c r="I1846" i="1"/>
  <c r="J1846" i="1"/>
  <c r="P1846" i="1"/>
  <c r="B1840" i="1"/>
  <c r="O1840" i="1"/>
  <c r="C1842" i="1"/>
  <c r="K1841" i="1"/>
  <c r="I1847" i="1" l="1"/>
  <c r="P1847" i="1"/>
  <c r="Q1847" i="1"/>
  <c r="L1847" i="1"/>
  <c r="M1847" i="1" s="1"/>
  <c r="N1847" i="1" s="1"/>
  <c r="D1847" i="1"/>
  <c r="E1847" i="1" s="1"/>
  <c r="G1847" i="1" s="1"/>
  <c r="H1848" i="1" s="1"/>
  <c r="A1848" i="1"/>
  <c r="O1841" i="1"/>
  <c r="B1841" i="1"/>
  <c r="K1842" i="1"/>
  <c r="C1843" i="1"/>
  <c r="I1848" i="1" l="1"/>
  <c r="Q1848" i="1"/>
  <c r="P1848" i="1"/>
  <c r="J1847" i="1"/>
  <c r="L1848" i="1"/>
  <c r="M1848" i="1" s="1"/>
  <c r="N1848" i="1" s="1"/>
  <c r="D1848" i="1"/>
  <c r="E1848" i="1" s="1"/>
  <c r="G1848" i="1" s="1"/>
  <c r="H1849" i="1" s="1"/>
  <c r="A1849" i="1"/>
  <c r="J1848" i="1"/>
  <c r="O1842" i="1"/>
  <c r="B1842" i="1"/>
  <c r="C1844" i="1"/>
  <c r="K1843" i="1"/>
  <c r="A1850" i="1" l="1"/>
  <c r="L1849" i="1"/>
  <c r="M1849" i="1" s="1"/>
  <c r="N1849" i="1" s="1"/>
  <c r="D1849" i="1"/>
  <c r="E1849" i="1" s="1"/>
  <c r="G1849" i="1" s="1"/>
  <c r="H1850" i="1" s="1"/>
  <c r="P1849" i="1"/>
  <c r="Q1849" i="1"/>
  <c r="I1849" i="1"/>
  <c r="O1843" i="1"/>
  <c r="B1843" i="1"/>
  <c r="C1845" i="1"/>
  <c r="K1844" i="1"/>
  <c r="Q1850" i="1" l="1"/>
  <c r="I1850" i="1"/>
  <c r="P1850" i="1"/>
  <c r="J1850" i="1"/>
  <c r="A1851" i="1"/>
  <c r="L1850" i="1"/>
  <c r="M1850" i="1" s="1"/>
  <c r="N1850" i="1" s="1"/>
  <c r="D1850" i="1"/>
  <c r="E1850" i="1" s="1"/>
  <c r="G1850" i="1" s="1"/>
  <c r="H1851" i="1" s="1"/>
  <c r="J1849" i="1"/>
  <c r="O1844" i="1"/>
  <c r="B1844" i="1"/>
  <c r="K1845" i="1"/>
  <c r="C1846" i="1"/>
  <c r="D1851" i="1" l="1"/>
  <c r="E1851" i="1" s="1"/>
  <c r="G1851" i="1" s="1"/>
  <c r="H1852" i="1" s="1"/>
  <c r="A1852" i="1"/>
  <c r="L1851" i="1"/>
  <c r="M1851" i="1" s="1"/>
  <c r="N1851" i="1" s="1"/>
  <c r="P1851" i="1"/>
  <c r="I1851" i="1"/>
  <c r="Q1851" i="1"/>
  <c r="O1845" i="1"/>
  <c r="B1845" i="1"/>
  <c r="C1847" i="1"/>
  <c r="K1846" i="1"/>
  <c r="Q1852" i="1" l="1"/>
  <c r="P1852" i="1"/>
  <c r="I1852" i="1"/>
  <c r="A1853" i="1"/>
  <c r="L1852" i="1"/>
  <c r="M1852" i="1" s="1"/>
  <c r="N1852" i="1" s="1"/>
  <c r="D1852" i="1"/>
  <c r="E1852" i="1" s="1"/>
  <c r="G1852" i="1" s="1"/>
  <c r="H1853" i="1" s="1"/>
  <c r="J1852" i="1"/>
  <c r="J1851" i="1"/>
  <c r="B1846" i="1"/>
  <c r="O1846" i="1"/>
  <c r="K1847" i="1"/>
  <c r="C1848" i="1"/>
  <c r="D1853" i="1" l="1"/>
  <c r="E1853" i="1" s="1"/>
  <c r="G1853" i="1" s="1"/>
  <c r="H1854" i="1" s="1"/>
  <c r="J1854" i="1" s="1"/>
  <c r="L1853" i="1"/>
  <c r="M1853" i="1" s="1"/>
  <c r="N1853" i="1" s="1"/>
  <c r="A1854" i="1"/>
  <c r="P1853" i="1"/>
  <c r="I1853" i="1"/>
  <c r="I1854" i="1" s="1"/>
  <c r="Q1853" i="1"/>
  <c r="B1847" i="1"/>
  <c r="O1847" i="1"/>
  <c r="C1849" i="1"/>
  <c r="K1848" i="1"/>
  <c r="Q1854" i="1" l="1"/>
  <c r="P1854" i="1"/>
  <c r="D1854" i="1"/>
  <c r="E1854" i="1" s="1"/>
  <c r="G1854" i="1" s="1"/>
  <c r="H1855" i="1" s="1"/>
  <c r="L1854" i="1"/>
  <c r="M1854" i="1" s="1"/>
  <c r="N1854" i="1" s="1"/>
  <c r="A1855" i="1"/>
  <c r="J1853" i="1"/>
  <c r="O1848" i="1"/>
  <c r="B1848" i="1"/>
  <c r="K1849" i="1"/>
  <c r="C1850" i="1"/>
  <c r="D1855" i="1" l="1"/>
  <c r="E1855" i="1" s="1"/>
  <c r="G1855" i="1" s="1"/>
  <c r="H1856" i="1" s="1"/>
  <c r="J1856" i="1" s="1"/>
  <c r="L1855" i="1"/>
  <c r="M1855" i="1" s="1"/>
  <c r="N1855" i="1" s="1"/>
  <c r="A1856" i="1"/>
  <c r="P1855" i="1"/>
  <c r="P1856" i="1" s="1"/>
  <c r="Q1855" i="1"/>
  <c r="I1855" i="1"/>
  <c r="I1856" i="1" s="1"/>
  <c r="O1849" i="1"/>
  <c r="B1849" i="1"/>
  <c r="C1851" i="1"/>
  <c r="K1850" i="1"/>
  <c r="L1856" i="1" l="1"/>
  <c r="M1856" i="1" s="1"/>
  <c r="N1856" i="1" s="1"/>
  <c r="D1856" i="1"/>
  <c r="E1856" i="1" s="1"/>
  <c r="G1856" i="1" s="1"/>
  <c r="H1857" i="1" s="1"/>
  <c r="A1857" i="1"/>
  <c r="Q1856" i="1"/>
  <c r="J1855" i="1"/>
  <c r="B1850" i="1"/>
  <c r="O1850" i="1"/>
  <c r="K1851" i="1"/>
  <c r="C1852" i="1"/>
  <c r="P1857" i="1" l="1"/>
  <c r="Q1857" i="1"/>
  <c r="A1858" i="1"/>
  <c r="D1857" i="1"/>
  <c r="E1857" i="1" s="1"/>
  <c r="G1857" i="1" s="1"/>
  <c r="H1858" i="1" s="1"/>
  <c r="L1857" i="1"/>
  <c r="M1857" i="1" s="1"/>
  <c r="N1857" i="1" s="1"/>
  <c r="I1857" i="1"/>
  <c r="O1851" i="1"/>
  <c r="B1851" i="1"/>
  <c r="K1852" i="1"/>
  <c r="C1853" i="1"/>
  <c r="I1858" i="1" l="1"/>
  <c r="J1857" i="1"/>
  <c r="J1858" i="1"/>
  <c r="A1859" i="1"/>
  <c r="D1858" i="1"/>
  <c r="E1858" i="1" s="1"/>
  <c r="G1858" i="1" s="1"/>
  <c r="H1859" i="1" s="1"/>
  <c r="L1858" i="1"/>
  <c r="M1858" i="1" s="1"/>
  <c r="N1858" i="1" s="1"/>
  <c r="Q1858" i="1"/>
  <c r="P1858" i="1"/>
  <c r="O1852" i="1"/>
  <c r="B1852" i="1"/>
  <c r="K1853" i="1"/>
  <c r="C1854" i="1"/>
  <c r="P1859" i="1" l="1"/>
  <c r="Q1859" i="1"/>
  <c r="D1859" i="1"/>
  <c r="E1859" i="1" s="1"/>
  <c r="G1859" i="1" s="1"/>
  <c r="H1860" i="1" s="1"/>
  <c r="A1860" i="1"/>
  <c r="L1859" i="1"/>
  <c r="M1859" i="1" s="1"/>
  <c r="N1859" i="1" s="1"/>
  <c r="I1859" i="1"/>
  <c r="B1853" i="1"/>
  <c r="O1853" i="1"/>
  <c r="K1854" i="1"/>
  <c r="C1855" i="1"/>
  <c r="I1860" i="1" l="1"/>
  <c r="J1859" i="1"/>
  <c r="J1860" i="1"/>
  <c r="A1861" i="1"/>
  <c r="L1860" i="1"/>
  <c r="M1860" i="1" s="1"/>
  <c r="N1860" i="1" s="1"/>
  <c r="D1860" i="1"/>
  <c r="E1860" i="1" s="1"/>
  <c r="G1860" i="1" s="1"/>
  <c r="H1861" i="1" s="1"/>
  <c r="Q1860" i="1"/>
  <c r="P1860" i="1"/>
  <c r="P1861" i="1" s="1"/>
  <c r="O1854" i="1"/>
  <c r="B1854" i="1"/>
  <c r="C1856" i="1"/>
  <c r="K1855" i="1"/>
  <c r="Q1861" i="1" l="1"/>
  <c r="A1862" i="1"/>
  <c r="L1861" i="1"/>
  <c r="M1861" i="1" s="1"/>
  <c r="N1861" i="1" s="1"/>
  <c r="D1861" i="1"/>
  <c r="E1861" i="1" s="1"/>
  <c r="G1861" i="1" s="1"/>
  <c r="H1862" i="1" s="1"/>
  <c r="I1861" i="1"/>
  <c r="J1861" i="1" s="1"/>
  <c r="B1855" i="1"/>
  <c r="O1855" i="1"/>
  <c r="C1857" i="1"/>
  <c r="K1856" i="1"/>
  <c r="P1862" i="1" l="1"/>
  <c r="L1862" i="1"/>
  <c r="M1862" i="1" s="1"/>
  <c r="N1862" i="1" s="1"/>
  <c r="D1862" i="1"/>
  <c r="E1862" i="1" s="1"/>
  <c r="G1862" i="1" s="1"/>
  <c r="H1863" i="1" s="1"/>
  <c r="A1863" i="1"/>
  <c r="Q1862" i="1"/>
  <c r="I1862" i="1"/>
  <c r="O1856" i="1"/>
  <c r="B1856" i="1"/>
  <c r="K1857" i="1"/>
  <c r="C1858" i="1"/>
  <c r="P1863" i="1" l="1"/>
  <c r="I1863" i="1"/>
  <c r="J1863" i="1" s="1"/>
  <c r="Q1863" i="1"/>
  <c r="L1863" i="1"/>
  <c r="M1863" i="1" s="1"/>
  <c r="N1863" i="1" s="1"/>
  <c r="A1864" i="1"/>
  <c r="D1863" i="1"/>
  <c r="E1863" i="1" s="1"/>
  <c r="G1863" i="1" s="1"/>
  <c r="H1864" i="1" s="1"/>
  <c r="J1862" i="1"/>
  <c r="O1857" i="1"/>
  <c r="B1857" i="1"/>
  <c r="C1859" i="1"/>
  <c r="K1858" i="1"/>
  <c r="Q1864" i="1" l="1"/>
  <c r="P1864" i="1"/>
  <c r="L1864" i="1"/>
  <c r="M1864" i="1" s="1"/>
  <c r="N1864" i="1" s="1"/>
  <c r="D1864" i="1"/>
  <c r="E1864" i="1" s="1"/>
  <c r="G1864" i="1" s="1"/>
  <c r="H1865" i="1" s="1"/>
  <c r="A1865" i="1"/>
  <c r="I1864" i="1"/>
  <c r="O1858" i="1"/>
  <c r="B1858" i="1"/>
  <c r="K1859" i="1"/>
  <c r="C1860" i="1"/>
  <c r="A1866" i="1" l="1"/>
  <c r="D1865" i="1"/>
  <c r="E1865" i="1" s="1"/>
  <c r="G1865" i="1" s="1"/>
  <c r="H1866" i="1" s="1"/>
  <c r="J1866" i="1" s="1"/>
  <c r="L1865" i="1"/>
  <c r="M1865" i="1" s="1"/>
  <c r="N1865" i="1" s="1"/>
  <c r="P1865" i="1"/>
  <c r="P1866" i="1" s="1"/>
  <c r="I1865" i="1"/>
  <c r="I1866" i="1" s="1"/>
  <c r="Q1865" i="1"/>
  <c r="J1864" i="1"/>
  <c r="O1859" i="1"/>
  <c r="B1859" i="1"/>
  <c r="C1861" i="1"/>
  <c r="K1860" i="1"/>
  <c r="J1865" i="1" l="1"/>
  <c r="Q1866" i="1"/>
  <c r="D1866" i="1"/>
  <c r="E1866" i="1" s="1"/>
  <c r="G1866" i="1" s="1"/>
  <c r="H1867" i="1" s="1"/>
  <c r="A1867" i="1"/>
  <c r="L1866" i="1"/>
  <c r="M1866" i="1" s="1"/>
  <c r="N1866" i="1" s="1"/>
  <c r="B1860" i="1"/>
  <c r="O1860" i="1"/>
  <c r="K1861" i="1"/>
  <c r="C1862" i="1"/>
  <c r="I1867" i="1" l="1"/>
  <c r="P1867" i="1"/>
  <c r="L1867" i="1"/>
  <c r="M1867" i="1" s="1"/>
  <c r="N1867" i="1" s="1"/>
  <c r="A1868" i="1"/>
  <c r="D1867" i="1"/>
  <c r="E1867" i="1" s="1"/>
  <c r="G1867" i="1" s="1"/>
  <c r="H1868" i="1" s="1"/>
  <c r="Q1867" i="1"/>
  <c r="O1861" i="1"/>
  <c r="B1861" i="1"/>
  <c r="K1862" i="1"/>
  <c r="C1863" i="1"/>
  <c r="Q1868" i="1" l="1"/>
  <c r="D1868" i="1"/>
  <c r="E1868" i="1" s="1"/>
  <c r="G1868" i="1" s="1"/>
  <c r="H1869" i="1" s="1"/>
  <c r="L1868" i="1"/>
  <c r="M1868" i="1" s="1"/>
  <c r="N1868" i="1" s="1"/>
  <c r="A1869" i="1"/>
  <c r="P1868" i="1"/>
  <c r="I1868" i="1"/>
  <c r="J1867" i="1"/>
  <c r="O1862" i="1"/>
  <c r="B1862" i="1"/>
  <c r="C1864" i="1"/>
  <c r="K1863" i="1"/>
  <c r="I1869" i="1" l="1"/>
  <c r="P1869" i="1"/>
  <c r="J1869" i="1"/>
  <c r="J1868" i="1"/>
  <c r="L1869" i="1"/>
  <c r="M1869" i="1" s="1"/>
  <c r="N1869" i="1" s="1"/>
  <c r="D1869" i="1"/>
  <c r="E1869" i="1" s="1"/>
  <c r="G1869" i="1" s="1"/>
  <c r="H1870" i="1" s="1"/>
  <c r="A1870" i="1"/>
  <c r="Q1869" i="1"/>
  <c r="O1863" i="1"/>
  <c r="B1863" i="1"/>
  <c r="C1865" i="1"/>
  <c r="K1864" i="1"/>
  <c r="Q1870" i="1" l="1"/>
  <c r="L1870" i="1"/>
  <c r="M1870" i="1" s="1"/>
  <c r="N1870" i="1" s="1"/>
  <c r="A1871" i="1"/>
  <c r="D1870" i="1"/>
  <c r="E1870" i="1" s="1"/>
  <c r="G1870" i="1" s="1"/>
  <c r="H1871" i="1" s="1"/>
  <c r="P1870" i="1"/>
  <c r="I1870" i="1"/>
  <c r="J1870" i="1" s="1"/>
  <c r="O1864" i="1"/>
  <c r="B1864" i="1"/>
  <c r="K1865" i="1"/>
  <c r="C1866" i="1"/>
  <c r="I1871" i="1" l="1"/>
  <c r="J1871" i="1"/>
  <c r="A1872" i="1"/>
  <c r="L1871" i="1"/>
  <c r="M1871" i="1" s="1"/>
  <c r="N1871" i="1" s="1"/>
  <c r="D1871" i="1"/>
  <c r="E1871" i="1" s="1"/>
  <c r="G1871" i="1" s="1"/>
  <c r="H1872" i="1" s="1"/>
  <c r="P1871" i="1"/>
  <c r="Q1871" i="1"/>
  <c r="Q1872" i="1" s="1"/>
  <c r="O1865" i="1"/>
  <c r="B1865" i="1"/>
  <c r="C1867" i="1"/>
  <c r="K1866" i="1"/>
  <c r="I1872" i="1" l="1"/>
  <c r="L1872" i="1"/>
  <c r="M1872" i="1" s="1"/>
  <c r="N1872" i="1" s="1"/>
  <c r="D1872" i="1"/>
  <c r="E1872" i="1" s="1"/>
  <c r="G1872" i="1" s="1"/>
  <c r="H1873" i="1" s="1"/>
  <c r="A1873" i="1"/>
  <c r="Q1873" i="1"/>
  <c r="P1872" i="1"/>
  <c r="P1873" i="1" s="1"/>
  <c r="O1866" i="1"/>
  <c r="B1866" i="1"/>
  <c r="C1868" i="1"/>
  <c r="K1867" i="1"/>
  <c r="I1873" i="1" l="1"/>
  <c r="J1872" i="1"/>
  <c r="D1873" i="1"/>
  <c r="E1873" i="1" s="1"/>
  <c r="G1873" i="1" s="1"/>
  <c r="H1874" i="1" s="1"/>
  <c r="A1874" i="1"/>
  <c r="L1873" i="1"/>
  <c r="M1873" i="1" s="1"/>
  <c r="N1873" i="1" s="1"/>
  <c r="B1867" i="1"/>
  <c r="O1867" i="1"/>
  <c r="C1869" i="1"/>
  <c r="K1868" i="1"/>
  <c r="I1874" i="1" l="1"/>
  <c r="Q1874" i="1"/>
  <c r="P1874" i="1"/>
  <c r="J1873" i="1"/>
  <c r="A1875" i="1"/>
  <c r="D1874" i="1"/>
  <c r="E1874" i="1" s="1"/>
  <c r="G1874" i="1" s="1"/>
  <c r="H1875" i="1" s="1"/>
  <c r="L1874" i="1"/>
  <c r="M1874" i="1" s="1"/>
  <c r="N1874" i="1" s="1"/>
  <c r="J1874" i="1"/>
  <c r="B1868" i="1"/>
  <c r="O1868" i="1"/>
  <c r="C1870" i="1"/>
  <c r="K1869" i="1"/>
  <c r="L1875" i="1" l="1"/>
  <c r="M1875" i="1" s="1"/>
  <c r="N1875" i="1" s="1"/>
  <c r="D1875" i="1"/>
  <c r="E1875" i="1" s="1"/>
  <c r="G1875" i="1" s="1"/>
  <c r="H1876" i="1" s="1"/>
  <c r="A1876" i="1"/>
  <c r="P1875" i="1"/>
  <c r="Q1875" i="1"/>
  <c r="I1875" i="1"/>
  <c r="O1869" i="1"/>
  <c r="B1869" i="1"/>
  <c r="C1871" i="1"/>
  <c r="K1870" i="1"/>
  <c r="I1876" i="1" l="1"/>
  <c r="Q1876" i="1"/>
  <c r="P1876" i="1"/>
  <c r="A1877" i="1"/>
  <c r="L1876" i="1"/>
  <c r="M1876" i="1" s="1"/>
  <c r="N1876" i="1" s="1"/>
  <c r="D1876" i="1"/>
  <c r="E1876" i="1" s="1"/>
  <c r="G1876" i="1" s="1"/>
  <c r="H1877" i="1" s="1"/>
  <c r="J1876" i="1"/>
  <c r="J1875" i="1"/>
  <c r="O1870" i="1"/>
  <c r="B1870" i="1"/>
  <c r="K1871" i="1"/>
  <c r="C1872" i="1"/>
  <c r="P1877" i="1" l="1"/>
  <c r="L1877" i="1"/>
  <c r="M1877" i="1" s="1"/>
  <c r="N1877" i="1" s="1"/>
  <c r="D1877" i="1"/>
  <c r="E1877" i="1" s="1"/>
  <c r="G1877" i="1" s="1"/>
  <c r="H1878" i="1" s="1"/>
  <c r="J1878" i="1" s="1"/>
  <c r="A1878" i="1"/>
  <c r="Q1877" i="1"/>
  <c r="Q1878" i="1" s="1"/>
  <c r="I1877" i="1"/>
  <c r="I1878" i="1" s="1"/>
  <c r="O1871" i="1"/>
  <c r="B1871" i="1"/>
  <c r="K1872" i="1"/>
  <c r="C1873" i="1"/>
  <c r="L1878" i="1" l="1"/>
  <c r="M1878" i="1" s="1"/>
  <c r="N1878" i="1" s="1"/>
  <c r="D1878" i="1"/>
  <c r="E1878" i="1" s="1"/>
  <c r="G1878" i="1" s="1"/>
  <c r="H1879" i="1" s="1"/>
  <c r="A1879" i="1"/>
  <c r="P1878" i="1"/>
  <c r="J1877" i="1"/>
  <c r="B1872" i="1"/>
  <c r="O1872" i="1"/>
  <c r="K1873" i="1"/>
  <c r="C1874" i="1"/>
  <c r="P1879" i="1" l="1"/>
  <c r="L1879" i="1"/>
  <c r="M1879" i="1" s="1"/>
  <c r="N1879" i="1" s="1"/>
  <c r="D1879" i="1"/>
  <c r="E1879" i="1" s="1"/>
  <c r="G1879" i="1" s="1"/>
  <c r="H1880" i="1" s="1"/>
  <c r="A1880" i="1"/>
  <c r="Q1879" i="1"/>
  <c r="Q1880" i="1" s="1"/>
  <c r="I1879" i="1"/>
  <c r="J1879" i="1" s="1"/>
  <c r="O1873" i="1"/>
  <c r="B1873" i="1"/>
  <c r="C1875" i="1"/>
  <c r="K1874" i="1"/>
  <c r="L1880" i="1" l="1"/>
  <c r="M1880" i="1" s="1"/>
  <c r="N1880" i="1" s="1"/>
  <c r="A1881" i="1"/>
  <c r="D1880" i="1"/>
  <c r="E1880" i="1" s="1"/>
  <c r="G1880" i="1" s="1"/>
  <c r="H1881" i="1" s="1"/>
  <c r="I1880" i="1"/>
  <c r="P1880" i="1"/>
  <c r="B1874" i="1"/>
  <c r="O1874" i="1"/>
  <c r="K1875" i="1"/>
  <c r="C1876" i="1"/>
  <c r="I1881" i="1" l="1"/>
  <c r="J1881" i="1"/>
  <c r="P1881" i="1"/>
  <c r="J1880" i="1"/>
  <c r="A1882" i="1"/>
  <c r="D1881" i="1"/>
  <c r="E1881" i="1" s="1"/>
  <c r="G1881" i="1" s="1"/>
  <c r="H1882" i="1" s="1"/>
  <c r="L1881" i="1"/>
  <c r="M1881" i="1" s="1"/>
  <c r="N1881" i="1" s="1"/>
  <c r="Q1881" i="1"/>
  <c r="O1875" i="1"/>
  <c r="B1875" i="1"/>
  <c r="K1876" i="1"/>
  <c r="C1877" i="1"/>
  <c r="Q1882" i="1" l="1"/>
  <c r="A1883" i="1"/>
  <c r="D1882" i="1"/>
  <c r="E1882" i="1" s="1"/>
  <c r="G1882" i="1" s="1"/>
  <c r="H1883" i="1" s="1"/>
  <c r="L1882" i="1"/>
  <c r="M1882" i="1" s="1"/>
  <c r="N1882" i="1" s="1"/>
  <c r="P1882" i="1"/>
  <c r="I1882" i="1"/>
  <c r="J1882" i="1" s="1"/>
  <c r="O1876" i="1"/>
  <c r="B1876" i="1"/>
  <c r="C1878" i="1"/>
  <c r="K1877" i="1"/>
  <c r="Q1883" i="1" l="1"/>
  <c r="I1883" i="1"/>
  <c r="P1883" i="1"/>
  <c r="J1883" i="1"/>
  <c r="D1883" i="1"/>
  <c r="E1883" i="1" s="1"/>
  <c r="G1883" i="1" s="1"/>
  <c r="H1884" i="1" s="1"/>
  <c r="L1883" i="1"/>
  <c r="M1883" i="1" s="1"/>
  <c r="N1883" i="1" s="1"/>
  <c r="A1884" i="1"/>
  <c r="O1877" i="1"/>
  <c r="B1877" i="1"/>
  <c r="C1879" i="1"/>
  <c r="K1878" i="1"/>
  <c r="L1884" i="1" l="1"/>
  <c r="M1884" i="1" s="1"/>
  <c r="N1884" i="1" s="1"/>
  <c r="D1884" i="1"/>
  <c r="E1884" i="1" s="1"/>
  <c r="G1884" i="1" s="1"/>
  <c r="H1885" i="1" s="1"/>
  <c r="J1885" i="1" s="1"/>
  <c r="A1885" i="1"/>
  <c r="P1884" i="1"/>
  <c r="P1885" i="1" s="1"/>
  <c r="I1884" i="1"/>
  <c r="I1885" i="1" s="1"/>
  <c r="Q1884" i="1"/>
  <c r="Q1885" i="1" s="1"/>
  <c r="O1878" i="1"/>
  <c r="B1878" i="1"/>
  <c r="K1879" i="1"/>
  <c r="C1880" i="1"/>
  <c r="J1884" i="1" l="1"/>
  <c r="L1885" i="1"/>
  <c r="M1885" i="1" s="1"/>
  <c r="N1885" i="1" s="1"/>
  <c r="D1885" i="1"/>
  <c r="E1885" i="1" s="1"/>
  <c r="G1885" i="1" s="1"/>
  <c r="H1886" i="1" s="1"/>
  <c r="A1886" i="1"/>
  <c r="O1879" i="1"/>
  <c r="B1879" i="1"/>
  <c r="K1880" i="1"/>
  <c r="C1881" i="1"/>
  <c r="I1886" i="1" l="1"/>
  <c r="L1886" i="1"/>
  <c r="M1886" i="1" s="1"/>
  <c r="N1886" i="1" s="1"/>
  <c r="D1886" i="1"/>
  <c r="E1886" i="1" s="1"/>
  <c r="G1886" i="1" s="1"/>
  <c r="H1887" i="1" s="1"/>
  <c r="A1887" i="1"/>
  <c r="J1886" i="1"/>
  <c r="P1886" i="1"/>
  <c r="Q1886" i="1"/>
  <c r="O1880" i="1"/>
  <c r="B1880" i="1"/>
  <c r="C1882" i="1"/>
  <c r="K1881" i="1"/>
  <c r="L1887" i="1" l="1"/>
  <c r="M1887" i="1" s="1"/>
  <c r="N1887" i="1" s="1"/>
  <c r="D1887" i="1"/>
  <c r="E1887" i="1" s="1"/>
  <c r="G1887" i="1" s="1"/>
  <c r="H1888" i="1" s="1"/>
  <c r="J1888" i="1" s="1"/>
  <c r="A1888" i="1"/>
  <c r="P1887" i="1"/>
  <c r="P1888" i="1" s="1"/>
  <c r="Q1887" i="1"/>
  <c r="Q1888" i="1" s="1"/>
  <c r="I1887" i="1"/>
  <c r="I1888" i="1" s="1"/>
  <c r="O1881" i="1"/>
  <c r="B1881" i="1"/>
  <c r="C1883" i="1"/>
  <c r="K1882" i="1"/>
  <c r="J1887" i="1" l="1"/>
  <c r="A1889" i="1"/>
  <c r="L1888" i="1"/>
  <c r="M1888" i="1" s="1"/>
  <c r="N1888" i="1" s="1"/>
  <c r="D1888" i="1"/>
  <c r="E1888" i="1" s="1"/>
  <c r="G1888" i="1" s="1"/>
  <c r="H1889" i="1" s="1"/>
  <c r="B1882" i="1"/>
  <c r="O1882" i="1"/>
  <c r="K1883" i="1"/>
  <c r="C1884" i="1"/>
  <c r="A1890" i="1" l="1"/>
  <c r="L1889" i="1"/>
  <c r="M1889" i="1" s="1"/>
  <c r="N1889" i="1" s="1"/>
  <c r="D1889" i="1"/>
  <c r="E1889" i="1" s="1"/>
  <c r="G1889" i="1" s="1"/>
  <c r="H1890" i="1" s="1"/>
  <c r="P1889" i="1"/>
  <c r="Q1889" i="1"/>
  <c r="I1889" i="1"/>
  <c r="O1883" i="1"/>
  <c r="B1883" i="1"/>
  <c r="C1885" i="1"/>
  <c r="K1884" i="1"/>
  <c r="I1890" i="1" l="1"/>
  <c r="Q1890" i="1"/>
  <c r="P1890" i="1"/>
  <c r="D1890" i="1"/>
  <c r="E1890" i="1" s="1"/>
  <c r="G1890" i="1" s="1"/>
  <c r="H1891" i="1" s="1"/>
  <c r="L1890" i="1"/>
  <c r="M1890" i="1" s="1"/>
  <c r="N1890" i="1" s="1"/>
  <c r="A1891" i="1"/>
  <c r="J1890" i="1"/>
  <c r="J1889" i="1"/>
  <c r="O1884" i="1"/>
  <c r="B1884" i="1"/>
  <c r="K1885" i="1"/>
  <c r="C1886" i="1"/>
  <c r="D1891" i="1" l="1"/>
  <c r="E1891" i="1" s="1"/>
  <c r="G1891" i="1" s="1"/>
  <c r="H1892" i="1" s="1"/>
  <c r="A1892" i="1"/>
  <c r="L1891" i="1"/>
  <c r="M1891" i="1" s="1"/>
  <c r="N1891" i="1" s="1"/>
  <c r="P1891" i="1"/>
  <c r="Q1891" i="1"/>
  <c r="I1891" i="1"/>
  <c r="O1885" i="1"/>
  <c r="B1885" i="1"/>
  <c r="C1887" i="1"/>
  <c r="K1886" i="1"/>
  <c r="I1892" i="1" l="1"/>
  <c r="Q1892" i="1"/>
  <c r="P1892" i="1"/>
  <c r="D1892" i="1"/>
  <c r="E1892" i="1" s="1"/>
  <c r="G1892" i="1" s="1"/>
  <c r="H1893" i="1" s="1"/>
  <c r="L1892" i="1"/>
  <c r="M1892" i="1" s="1"/>
  <c r="N1892" i="1" s="1"/>
  <c r="A1893" i="1"/>
  <c r="J1892" i="1"/>
  <c r="J1891" i="1"/>
  <c r="O1886" i="1"/>
  <c r="B1886" i="1"/>
  <c r="C1888" i="1"/>
  <c r="K1887" i="1"/>
  <c r="L1893" i="1" l="1"/>
  <c r="M1893" i="1" s="1"/>
  <c r="N1893" i="1" s="1"/>
  <c r="D1893" i="1"/>
  <c r="E1893" i="1" s="1"/>
  <c r="G1893" i="1" s="1"/>
  <c r="H1894" i="1" s="1"/>
  <c r="A1894" i="1"/>
  <c r="P1893" i="1"/>
  <c r="Q1893" i="1"/>
  <c r="I1893" i="1"/>
  <c r="O1887" i="1"/>
  <c r="B1887" i="1"/>
  <c r="C1889" i="1"/>
  <c r="K1888" i="1"/>
  <c r="Q1894" i="1" l="1"/>
  <c r="I1894" i="1"/>
  <c r="P1894" i="1"/>
  <c r="J1894" i="1"/>
  <c r="J1893" i="1"/>
  <c r="L1894" i="1"/>
  <c r="M1894" i="1" s="1"/>
  <c r="N1894" i="1" s="1"/>
  <c r="D1894" i="1"/>
  <c r="E1894" i="1" s="1"/>
  <c r="G1894" i="1" s="1"/>
  <c r="H1895" i="1" s="1"/>
  <c r="A1895" i="1"/>
  <c r="B1888" i="1"/>
  <c r="O1888" i="1"/>
  <c r="K1889" i="1"/>
  <c r="C1890" i="1"/>
  <c r="L1895" i="1" l="1"/>
  <c r="M1895" i="1" s="1"/>
  <c r="N1895" i="1" s="1"/>
  <c r="D1895" i="1"/>
  <c r="E1895" i="1" s="1"/>
  <c r="G1895" i="1" s="1"/>
  <c r="H1896" i="1" s="1"/>
  <c r="J1896" i="1" s="1"/>
  <c r="A1896" i="1"/>
  <c r="P1895" i="1"/>
  <c r="P1896" i="1" s="1"/>
  <c r="Q1895" i="1"/>
  <c r="Q1896" i="1" s="1"/>
  <c r="I1895" i="1"/>
  <c r="I1896" i="1" s="1"/>
  <c r="O1889" i="1"/>
  <c r="B1889" i="1"/>
  <c r="C1891" i="1"/>
  <c r="K1890" i="1"/>
  <c r="J1895" i="1" l="1"/>
  <c r="L1896" i="1"/>
  <c r="M1896" i="1" s="1"/>
  <c r="N1896" i="1" s="1"/>
  <c r="D1896" i="1"/>
  <c r="E1896" i="1" s="1"/>
  <c r="G1896" i="1" s="1"/>
  <c r="H1897" i="1" s="1"/>
  <c r="A1897" i="1"/>
  <c r="O1890" i="1"/>
  <c r="B1890" i="1"/>
  <c r="K1891" i="1"/>
  <c r="C1892" i="1"/>
  <c r="D1897" i="1" l="1"/>
  <c r="E1897" i="1" s="1"/>
  <c r="G1897" i="1" s="1"/>
  <c r="H1898" i="1" s="1"/>
  <c r="L1897" i="1"/>
  <c r="M1897" i="1" s="1"/>
  <c r="N1897" i="1" s="1"/>
  <c r="A1898" i="1"/>
  <c r="Q1897" i="1"/>
  <c r="I1897" i="1"/>
  <c r="P1897" i="1"/>
  <c r="P1898" i="1" s="1"/>
  <c r="O1891" i="1"/>
  <c r="B1891" i="1"/>
  <c r="C1893" i="1"/>
  <c r="K1892" i="1"/>
  <c r="I1898" i="1" l="1"/>
  <c r="Q1898" i="1"/>
  <c r="J1898" i="1"/>
  <c r="J1897" i="1"/>
  <c r="D1898" i="1"/>
  <c r="E1898" i="1" s="1"/>
  <c r="G1898" i="1" s="1"/>
  <c r="H1899" i="1" s="1"/>
  <c r="L1898" i="1"/>
  <c r="M1898" i="1" s="1"/>
  <c r="N1898" i="1" s="1"/>
  <c r="A1899" i="1"/>
  <c r="O1892" i="1"/>
  <c r="B1892" i="1"/>
  <c r="C1894" i="1"/>
  <c r="K1893" i="1"/>
  <c r="L1899" i="1" l="1"/>
  <c r="M1899" i="1" s="1"/>
  <c r="N1899" i="1" s="1"/>
  <c r="D1899" i="1"/>
  <c r="E1899" i="1" s="1"/>
  <c r="G1899" i="1" s="1"/>
  <c r="H1900" i="1" s="1"/>
  <c r="J1900" i="1" s="1"/>
  <c r="A1900" i="1"/>
  <c r="I1899" i="1"/>
  <c r="I1900" i="1" s="1"/>
  <c r="Q1899" i="1"/>
  <c r="Q1900" i="1" s="1"/>
  <c r="P1899" i="1"/>
  <c r="P1900" i="1" s="1"/>
  <c r="O1893" i="1"/>
  <c r="B1893" i="1"/>
  <c r="K1894" i="1"/>
  <c r="C1895" i="1"/>
  <c r="J1899" i="1" l="1"/>
  <c r="A1901" i="1"/>
  <c r="L1900" i="1"/>
  <c r="M1900" i="1" s="1"/>
  <c r="N1900" i="1" s="1"/>
  <c r="D1900" i="1"/>
  <c r="E1900" i="1" s="1"/>
  <c r="G1900" i="1" s="1"/>
  <c r="H1901" i="1" s="1"/>
  <c r="O1894" i="1"/>
  <c r="B1894" i="1"/>
  <c r="C1896" i="1"/>
  <c r="K1895" i="1"/>
  <c r="A1902" i="1" l="1"/>
  <c r="L1901" i="1"/>
  <c r="M1901" i="1" s="1"/>
  <c r="N1901" i="1" s="1"/>
  <c r="D1901" i="1"/>
  <c r="E1901" i="1" s="1"/>
  <c r="G1901" i="1" s="1"/>
  <c r="H1902" i="1" s="1"/>
  <c r="I1901" i="1"/>
  <c r="Q1901" i="1"/>
  <c r="P1901" i="1"/>
  <c r="O1895" i="1"/>
  <c r="B1895" i="1"/>
  <c r="C1897" i="1"/>
  <c r="K1896" i="1"/>
  <c r="P1902" i="1" l="1"/>
  <c r="Q1902" i="1"/>
  <c r="I1902" i="1"/>
  <c r="A1903" i="1"/>
  <c r="L1902" i="1"/>
  <c r="M1902" i="1" s="1"/>
  <c r="N1902" i="1" s="1"/>
  <c r="D1902" i="1"/>
  <c r="E1902" i="1" s="1"/>
  <c r="G1902" i="1" s="1"/>
  <c r="H1903" i="1" s="1"/>
  <c r="J1902" i="1"/>
  <c r="J1901" i="1"/>
  <c r="O1896" i="1"/>
  <c r="B1896" i="1"/>
  <c r="K1897" i="1"/>
  <c r="C1898" i="1"/>
  <c r="L1903" i="1" l="1"/>
  <c r="M1903" i="1" s="1"/>
  <c r="N1903" i="1" s="1"/>
  <c r="D1903" i="1"/>
  <c r="E1903" i="1" s="1"/>
  <c r="G1903" i="1" s="1"/>
  <c r="H1904" i="1" s="1"/>
  <c r="A1904" i="1"/>
  <c r="I1903" i="1"/>
  <c r="J1903" i="1" s="1"/>
  <c r="Q1903" i="1"/>
  <c r="P1903" i="1"/>
  <c r="O1897" i="1"/>
  <c r="B1897" i="1"/>
  <c r="K1898" i="1"/>
  <c r="C1899" i="1"/>
  <c r="P1904" i="1" l="1"/>
  <c r="Q1904" i="1"/>
  <c r="I1904" i="1"/>
  <c r="L1904" i="1"/>
  <c r="M1904" i="1" s="1"/>
  <c r="N1904" i="1" s="1"/>
  <c r="D1904" i="1"/>
  <c r="E1904" i="1" s="1"/>
  <c r="G1904" i="1" s="1"/>
  <c r="H1905" i="1" s="1"/>
  <c r="A1905" i="1"/>
  <c r="J1904" i="1"/>
  <c r="O1898" i="1"/>
  <c r="B1898" i="1"/>
  <c r="K1899" i="1"/>
  <c r="C1900" i="1"/>
  <c r="Q1905" i="1" l="1"/>
  <c r="A1906" i="1"/>
  <c r="L1905" i="1"/>
  <c r="M1905" i="1" s="1"/>
  <c r="N1905" i="1" s="1"/>
  <c r="D1905" i="1"/>
  <c r="E1905" i="1" s="1"/>
  <c r="G1905" i="1" s="1"/>
  <c r="H1906" i="1" s="1"/>
  <c r="I1905" i="1"/>
  <c r="P1905" i="1"/>
  <c r="O1899" i="1"/>
  <c r="B1899" i="1"/>
  <c r="C1901" i="1"/>
  <c r="K1900" i="1"/>
  <c r="P1906" i="1" l="1"/>
  <c r="I1906" i="1"/>
  <c r="J1905" i="1"/>
  <c r="A1907" i="1"/>
  <c r="L1906" i="1"/>
  <c r="M1906" i="1" s="1"/>
  <c r="N1906" i="1" s="1"/>
  <c r="D1906" i="1"/>
  <c r="E1906" i="1" s="1"/>
  <c r="G1906" i="1" s="1"/>
  <c r="H1907" i="1" s="1"/>
  <c r="Q1906" i="1"/>
  <c r="O1900" i="1"/>
  <c r="B1900" i="1"/>
  <c r="K1901" i="1"/>
  <c r="C1902" i="1"/>
  <c r="L1907" i="1" l="1"/>
  <c r="M1907" i="1" s="1"/>
  <c r="N1907" i="1" s="1"/>
  <c r="D1907" i="1"/>
  <c r="E1907" i="1" s="1"/>
  <c r="G1907" i="1" s="1"/>
  <c r="H1908" i="1" s="1"/>
  <c r="A1908" i="1"/>
  <c r="I1907" i="1"/>
  <c r="Q1907" i="1"/>
  <c r="P1907" i="1"/>
  <c r="J1906" i="1"/>
  <c r="O1901" i="1"/>
  <c r="B1901" i="1"/>
  <c r="K1902" i="1"/>
  <c r="C1903" i="1"/>
  <c r="D1908" i="1" l="1"/>
  <c r="E1908" i="1" s="1"/>
  <c r="G1908" i="1" s="1"/>
  <c r="H1909" i="1" s="1"/>
  <c r="A1909" i="1"/>
  <c r="L1908" i="1"/>
  <c r="M1908" i="1" s="1"/>
  <c r="N1908" i="1" s="1"/>
  <c r="P1908" i="1"/>
  <c r="Q1908" i="1"/>
  <c r="I1908" i="1"/>
  <c r="J1908" i="1" s="1"/>
  <c r="J1907" i="1"/>
  <c r="O1902" i="1"/>
  <c r="B1902" i="1"/>
  <c r="K1903" i="1"/>
  <c r="C1904" i="1"/>
  <c r="I1909" i="1" l="1"/>
  <c r="Q1909" i="1"/>
  <c r="P1909" i="1"/>
  <c r="D1909" i="1"/>
  <c r="E1909" i="1" s="1"/>
  <c r="G1909" i="1" s="1"/>
  <c r="H1910" i="1" s="1"/>
  <c r="A1910" i="1"/>
  <c r="L1909" i="1"/>
  <c r="M1909" i="1" s="1"/>
  <c r="N1909" i="1" s="1"/>
  <c r="O1903" i="1"/>
  <c r="B1903" i="1"/>
  <c r="C1905" i="1"/>
  <c r="K1904" i="1"/>
  <c r="Q1910" i="1" l="1"/>
  <c r="I1910" i="1"/>
  <c r="J1910" i="1" s="1"/>
  <c r="J1909" i="1"/>
  <c r="A1911" i="1"/>
  <c r="D1910" i="1"/>
  <c r="E1910" i="1" s="1"/>
  <c r="G1910" i="1" s="1"/>
  <c r="H1911" i="1" s="1"/>
  <c r="L1910" i="1"/>
  <c r="M1910" i="1" s="1"/>
  <c r="N1910" i="1" s="1"/>
  <c r="P1910" i="1"/>
  <c r="O1904" i="1"/>
  <c r="B1904" i="1"/>
  <c r="K1905" i="1"/>
  <c r="C1906" i="1"/>
  <c r="Q1911" i="1" l="1"/>
  <c r="P1911" i="1"/>
  <c r="D1911" i="1"/>
  <c r="E1911" i="1" s="1"/>
  <c r="G1911" i="1" s="1"/>
  <c r="H1912" i="1" s="1"/>
  <c r="L1911" i="1"/>
  <c r="M1911" i="1" s="1"/>
  <c r="N1911" i="1" s="1"/>
  <c r="A1912" i="1"/>
  <c r="I1911" i="1"/>
  <c r="O1905" i="1"/>
  <c r="B1905" i="1"/>
  <c r="C1907" i="1"/>
  <c r="K1906" i="1"/>
  <c r="P1912" i="1" l="1"/>
  <c r="Q1912" i="1"/>
  <c r="I1912" i="1"/>
  <c r="L1912" i="1"/>
  <c r="M1912" i="1" s="1"/>
  <c r="N1912" i="1" s="1"/>
  <c r="D1912" i="1"/>
  <c r="E1912" i="1" s="1"/>
  <c r="G1912" i="1" s="1"/>
  <c r="H1913" i="1" s="1"/>
  <c r="A1913" i="1"/>
  <c r="J1912" i="1"/>
  <c r="J1911" i="1"/>
  <c r="O1906" i="1"/>
  <c r="B1906" i="1"/>
  <c r="C1908" i="1"/>
  <c r="K1907" i="1"/>
  <c r="A1914" i="1" l="1"/>
  <c r="L1913" i="1"/>
  <c r="M1913" i="1" s="1"/>
  <c r="N1913" i="1" s="1"/>
  <c r="D1913" i="1"/>
  <c r="E1913" i="1" s="1"/>
  <c r="G1913" i="1" s="1"/>
  <c r="H1914" i="1" s="1"/>
  <c r="I1913" i="1"/>
  <c r="Q1913" i="1"/>
  <c r="P1913" i="1"/>
  <c r="O1907" i="1"/>
  <c r="B1907" i="1"/>
  <c r="C1909" i="1"/>
  <c r="K1908" i="1"/>
  <c r="D1914" i="1" l="1"/>
  <c r="E1914" i="1" s="1"/>
  <c r="G1914" i="1" s="1"/>
  <c r="H1915" i="1" s="1"/>
  <c r="L1914" i="1"/>
  <c r="M1914" i="1" s="1"/>
  <c r="N1914" i="1" s="1"/>
  <c r="A1915" i="1"/>
  <c r="P1914" i="1"/>
  <c r="Q1914" i="1"/>
  <c r="I1914" i="1"/>
  <c r="J1913" i="1"/>
  <c r="J1914" i="1"/>
  <c r="O1908" i="1"/>
  <c r="B1908" i="1"/>
  <c r="K1909" i="1"/>
  <c r="C1910" i="1"/>
  <c r="I1915" i="1" l="1"/>
  <c r="Q1915" i="1"/>
  <c r="P1915" i="1"/>
  <c r="L1915" i="1"/>
  <c r="M1915" i="1" s="1"/>
  <c r="N1915" i="1" s="1"/>
  <c r="D1915" i="1"/>
  <c r="E1915" i="1" s="1"/>
  <c r="G1915" i="1" s="1"/>
  <c r="H1916" i="1" s="1"/>
  <c r="A1916" i="1"/>
  <c r="O1909" i="1"/>
  <c r="B1909" i="1"/>
  <c r="C1911" i="1"/>
  <c r="K1910" i="1"/>
  <c r="A1917" i="1" l="1"/>
  <c r="L1916" i="1"/>
  <c r="M1916" i="1" s="1"/>
  <c r="N1916" i="1" s="1"/>
  <c r="D1916" i="1"/>
  <c r="E1916" i="1" s="1"/>
  <c r="G1916" i="1" s="1"/>
  <c r="H1917" i="1" s="1"/>
  <c r="J1917" i="1" s="1"/>
  <c r="P1916" i="1"/>
  <c r="Q1916" i="1"/>
  <c r="I1916" i="1"/>
  <c r="I1917" i="1" s="1"/>
  <c r="J1915" i="1"/>
  <c r="O1910" i="1"/>
  <c r="B1910" i="1"/>
  <c r="K1911" i="1"/>
  <c r="C1912" i="1"/>
  <c r="J1916" i="1" l="1"/>
  <c r="Q1917" i="1"/>
  <c r="P1917" i="1"/>
  <c r="L1917" i="1"/>
  <c r="M1917" i="1" s="1"/>
  <c r="N1917" i="1" s="1"/>
  <c r="A1918" i="1"/>
  <c r="D1917" i="1"/>
  <c r="E1917" i="1" s="1"/>
  <c r="G1917" i="1" s="1"/>
  <c r="H1918" i="1" s="1"/>
  <c r="O1911" i="1"/>
  <c r="B1911" i="1"/>
  <c r="C1913" i="1"/>
  <c r="K1912" i="1"/>
  <c r="I1918" i="1" l="1"/>
  <c r="J1918" i="1" s="1"/>
  <c r="L1918" i="1"/>
  <c r="M1918" i="1" s="1"/>
  <c r="N1918" i="1" s="1"/>
  <c r="D1918" i="1"/>
  <c r="E1918" i="1" s="1"/>
  <c r="G1918" i="1" s="1"/>
  <c r="H1919" i="1" s="1"/>
  <c r="A1919" i="1"/>
  <c r="P1918" i="1"/>
  <c r="Q1918" i="1"/>
  <c r="O1912" i="1"/>
  <c r="B1912" i="1"/>
  <c r="C1914" i="1"/>
  <c r="K1913" i="1"/>
  <c r="Q1919" i="1" l="1"/>
  <c r="I1919" i="1"/>
  <c r="P1919" i="1"/>
  <c r="J1919" i="1"/>
  <c r="L1919" i="1"/>
  <c r="M1919" i="1" s="1"/>
  <c r="N1919" i="1" s="1"/>
  <c r="D1919" i="1"/>
  <c r="E1919" i="1" s="1"/>
  <c r="G1919" i="1" s="1"/>
  <c r="H1920" i="1" s="1"/>
  <c r="A1920" i="1"/>
  <c r="O1913" i="1"/>
  <c r="B1913" i="1"/>
  <c r="C1915" i="1"/>
  <c r="K1914" i="1"/>
  <c r="L1920" i="1" l="1"/>
  <c r="M1920" i="1" s="1"/>
  <c r="N1920" i="1" s="1"/>
  <c r="A1921" i="1"/>
  <c r="D1920" i="1"/>
  <c r="E1920" i="1" s="1"/>
  <c r="G1920" i="1" s="1"/>
  <c r="H1921" i="1" s="1"/>
  <c r="P1920" i="1"/>
  <c r="I1920" i="1"/>
  <c r="Q1920" i="1"/>
  <c r="O1914" i="1"/>
  <c r="B1914" i="1"/>
  <c r="K1915" i="1"/>
  <c r="C1916" i="1"/>
  <c r="Q1921" i="1" l="1"/>
  <c r="I1921" i="1"/>
  <c r="P1921" i="1"/>
  <c r="J1920" i="1"/>
  <c r="A1922" i="1"/>
  <c r="D1921" i="1"/>
  <c r="E1921" i="1" s="1"/>
  <c r="G1921" i="1" s="1"/>
  <c r="H1922" i="1" s="1"/>
  <c r="L1921" i="1"/>
  <c r="M1921" i="1" s="1"/>
  <c r="N1921" i="1" s="1"/>
  <c r="O1915" i="1"/>
  <c r="B1915" i="1"/>
  <c r="C1917" i="1"/>
  <c r="K1916" i="1"/>
  <c r="I1922" i="1" l="1"/>
  <c r="J1922" i="1" s="1"/>
  <c r="A1923" i="1"/>
  <c r="D1922" i="1"/>
  <c r="E1922" i="1" s="1"/>
  <c r="G1922" i="1" s="1"/>
  <c r="H1923" i="1" s="1"/>
  <c r="L1922" i="1"/>
  <c r="M1922" i="1" s="1"/>
  <c r="N1922" i="1" s="1"/>
  <c r="J1921" i="1"/>
  <c r="P1922" i="1"/>
  <c r="Q1922" i="1"/>
  <c r="B1916" i="1"/>
  <c r="O1916" i="1"/>
  <c r="C1918" i="1"/>
  <c r="K1917" i="1"/>
  <c r="Q1923" i="1" l="1"/>
  <c r="I1923" i="1"/>
  <c r="P1923" i="1"/>
  <c r="J1923" i="1"/>
  <c r="A1924" i="1"/>
  <c r="D1923" i="1"/>
  <c r="E1923" i="1" s="1"/>
  <c r="G1923" i="1" s="1"/>
  <c r="H1924" i="1" s="1"/>
  <c r="L1923" i="1"/>
  <c r="M1923" i="1" s="1"/>
  <c r="N1923" i="1" s="1"/>
  <c r="O1917" i="1"/>
  <c r="B1917" i="1"/>
  <c r="K1918" i="1"/>
  <c r="C1919" i="1"/>
  <c r="D1924" i="1" l="1"/>
  <c r="E1924" i="1" s="1"/>
  <c r="G1924" i="1" s="1"/>
  <c r="H1925" i="1" s="1"/>
  <c r="A1925" i="1"/>
  <c r="L1924" i="1"/>
  <c r="M1924" i="1" s="1"/>
  <c r="N1924" i="1" s="1"/>
  <c r="P1924" i="1"/>
  <c r="I1924" i="1"/>
  <c r="Q1924" i="1"/>
  <c r="B1918" i="1"/>
  <c r="O1918" i="1"/>
  <c r="K1919" i="1"/>
  <c r="C1920" i="1"/>
  <c r="Q1925" i="1" l="1"/>
  <c r="I1925" i="1"/>
  <c r="J1924" i="1"/>
  <c r="P1925" i="1"/>
  <c r="L1925" i="1"/>
  <c r="M1925" i="1" s="1"/>
  <c r="N1925" i="1" s="1"/>
  <c r="D1925" i="1"/>
  <c r="E1925" i="1" s="1"/>
  <c r="G1925" i="1" s="1"/>
  <c r="H1926" i="1" s="1"/>
  <c r="A1926" i="1"/>
  <c r="O1919" i="1"/>
  <c r="B1919" i="1"/>
  <c r="K1920" i="1"/>
  <c r="C1921" i="1"/>
  <c r="L1926" i="1" l="1"/>
  <c r="M1926" i="1" s="1"/>
  <c r="N1926" i="1" s="1"/>
  <c r="D1926" i="1"/>
  <c r="E1926" i="1" s="1"/>
  <c r="G1926" i="1" s="1"/>
  <c r="H1927" i="1" s="1"/>
  <c r="A1927" i="1"/>
  <c r="P1926" i="1"/>
  <c r="I1926" i="1"/>
  <c r="Q1926" i="1"/>
  <c r="J1925" i="1"/>
  <c r="O1920" i="1"/>
  <c r="B1920" i="1"/>
  <c r="C1922" i="1"/>
  <c r="K1921" i="1"/>
  <c r="Q1927" i="1" l="1"/>
  <c r="P1927" i="1"/>
  <c r="I1927" i="1"/>
  <c r="J1926" i="1"/>
  <c r="A1928" i="1"/>
  <c r="D1927" i="1"/>
  <c r="E1927" i="1" s="1"/>
  <c r="G1927" i="1" s="1"/>
  <c r="H1928" i="1" s="1"/>
  <c r="L1927" i="1"/>
  <c r="M1927" i="1" s="1"/>
  <c r="N1927" i="1" s="1"/>
  <c r="J1927" i="1"/>
  <c r="O1921" i="1"/>
  <c r="B1921" i="1"/>
  <c r="C1923" i="1"/>
  <c r="K1922" i="1"/>
  <c r="L1928" i="1" l="1"/>
  <c r="M1928" i="1" s="1"/>
  <c r="N1928" i="1" s="1"/>
  <c r="D1928" i="1"/>
  <c r="E1928" i="1" s="1"/>
  <c r="G1928" i="1" s="1"/>
  <c r="H1929" i="1" s="1"/>
  <c r="A1929" i="1"/>
  <c r="I1928" i="1"/>
  <c r="P1928" i="1"/>
  <c r="Q1928" i="1"/>
  <c r="O1922" i="1"/>
  <c r="B1922" i="1"/>
  <c r="C1924" i="1"/>
  <c r="K1923" i="1"/>
  <c r="Q1929" i="1" l="1"/>
  <c r="P1929" i="1"/>
  <c r="I1929" i="1"/>
  <c r="A1930" i="1"/>
  <c r="D1929" i="1"/>
  <c r="E1929" i="1" s="1"/>
  <c r="G1929" i="1" s="1"/>
  <c r="H1930" i="1" s="1"/>
  <c r="L1929" i="1"/>
  <c r="M1929" i="1" s="1"/>
  <c r="N1929" i="1" s="1"/>
  <c r="J1928" i="1"/>
  <c r="B1923" i="1"/>
  <c r="O1923" i="1"/>
  <c r="C1925" i="1"/>
  <c r="K1924" i="1"/>
  <c r="I1930" i="1" l="1"/>
  <c r="P1930" i="1"/>
  <c r="A1931" i="1"/>
  <c r="D1930" i="1"/>
  <c r="E1930" i="1" s="1"/>
  <c r="G1930" i="1" s="1"/>
  <c r="H1931" i="1" s="1"/>
  <c r="L1930" i="1"/>
  <c r="M1930" i="1" s="1"/>
  <c r="N1930" i="1" s="1"/>
  <c r="J1929" i="1"/>
  <c r="Q1930" i="1"/>
  <c r="B1924" i="1"/>
  <c r="O1924" i="1"/>
  <c r="C1926" i="1"/>
  <c r="K1925" i="1"/>
  <c r="I1931" i="1" l="1"/>
  <c r="J1931" i="1" s="1"/>
  <c r="Q1931" i="1"/>
  <c r="L1931" i="1"/>
  <c r="M1931" i="1" s="1"/>
  <c r="N1931" i="1" s="1"/>
  <c r="D1931" i="1"/>
  <c r="E1931" i="1" s="1"/>
  <c r="G1931" i="1" s="1"/>
  <c r="H1932" i="1" s="1"/>
  <c r="A1932" i="1"/>
  <c r="J1930" i="1"/>
  <c r="P1931" i="1"/>
  <c r="O1925" i="1"/>
  <c r="B1925" i="1"/>
  <c r="C1927" i="1"/>
  <c r="K1926" i="1"/>
  <c r="P1932" i="1" l="1"/>
  <c r="Q1932" i="1"/>
  <c r="A1933" i="1"/>
  <c r="L1932" i="1"/>
  <c r="M1932" i="1" s="1"/>
  <c r="N1932" i="1" s="1"/>
  <c r="D1932" i="1"/>
  <c r="E1932" i="1" s="1"/>
  <c r="G1932" i="1" s="1"/>
  <c r="H1933" i="1" s="1"/>
  <c r="I1932" i="1"/>
  <c r="J1932" i="1"/>
  <c r="O1926" i="1"/>
  <c r="B1926" i="1"/>
  <c r="K1927" i="1"/>
  <c r="C1928" i="1"/>
  <c r="Q1933" i="1" l="1"/>
  <c r="I1933" i="1"/>
  <c r="L1933" i="1"/>
  <c r="M1933" i="1" s="1"/>
  <c r="N1933" i="1" s="1"/>
  <c r="D1933" i="1"/>
  <c r="E1933" i="1" s="1"/>
  <c r="G1933" i="1" s="1"/>
  <c r="H1934" i="1" s="1"/>
  <c r="A1934" i="1"/>
  <c r="J1933" i="1"/>
  <c r="P1933" i="1"/>
  <c r="O1927" i="1"/>
  <c r="B1927" i="1"/>
  <c r="C1929" i="1"/>
  <c r="K1928" i="1"/>
  <c r="P1934" i="1" l="1"/>
  <c r="L1934" i="1"/>
  <c r="M1934" i="1" s="1"/>
  <c r="N1934" i="1" s="1"/>
  <c r="D1934" i="1"/>
  <c r="E1934" i="1" s="1"/>
  <c r="G1934" i="1" s="1"/>
  <c r="H1935" i="1" s="1"/>
  <c r="J1935" i="1" s="1"/>
  <c r="A1935" i="1"/>
  <c r="I1934" i="1"/>
  <c r="I1935" i="1" s="1"/>
  <c r="Q1934" i="1"/>
  <c r="Q1935" i="1" s="1"/>
  <c r="B1928" i="1"/>
  <c r="O1928" i="1"/>
  <c r="C1930" i="1"/>
  <c r="K1929" i="1"/>
  <c r="J1934" i="1" l="1"/>
  <c r="D1935" i="1"/>
  <c r="E1935" i="1" s="1"/>
  <c r="G1935" i="1" s="1"/>
  <c r="H1936" i="1" s="1"/>
  <c r="A1936" i="1"/>
  <c r="L1935" i="1"/>
  <c r="M1935" i="1" s="1"/>
  <c r="N1935" i="1" s="1"/>
  <c r="P1935" i="1"/>
  <c r="O1929" i="1"/>
  <c r="B1929" i="1"/>
  <c r="K1930" i="1"/>
  <c r="C1931" i="1"/>
  <c r="P1936" i="1" l="1"/>
  <c r="L1936" i="1"/>
  <c r="M1936" i="1" s="1"/>
  <c r="N1936" i="1" s="1"/>
  <c r="D1936" i="1"/>
  <c r="E1936" i="1" s="1"/>
  <c r="G1936" i="1" s="1"/>
  <c r="H1937" i="1" s="1"/>
  <c r="A1937" i="1"/>
  <c r="I1936" i="1"/>
  <c r="J1936" i="1" s="1"/>
  <c r="Q1936" i="1"/>
  <c r="O1930" i="1"/>
  <c r="B1930" i="1"/>
  <c r="C1932" i="1"/>
  <c r="K1931" i="1"/>
  <c r="I1937" i="1" l="1"/>
  <c r="Q1937" i="1"/>
  <c r="A1938" i="1"/>
  <c r="D1937" i="1"/>
  <c r="E1937" i="1" s="1"/>
  <c r="G1937" i="1" s="1"/>
  <c r="H1938" i="1" s="1"/>
  <c r="L1937" i="1"/>
  <c r="M1937" i="1" s="1"/>
  <c r="N1937" i="1" s="1"/>
  <c r="J1937" i="1"/>
  <c r="P1937" i="1"/>
  <c r="B1931" i="1"/>
  <c r="O1931" i="1"/>
  <c r="C1933" i="1"/>
  <c r="K1932" i="1"/>
  <c r="P1938" i="1" l="1"/>
  <c r="A1939" i="1"/>
  <c r="L1938" i="1"/>
  <c r="M1938" i="1" s="1"/>
  <c r="N1938" i="1" s="1"/>
  <c r="D1938" i="1"/>
  <c r="E1938" i="1" s="1"/>
  <c r="G1938" i="1" s="1"/>
  <c r="H1939" i="1" s="1"/>
  <c r="J1939" i="1" s="1"/>
  <c r="Q1938" i="1"/>
  <c r="I1938" i="1"/>
  <c r="I1939" i="1" s="1"/>
  <c r="O1932" i="1"/>
  <c r="B1932" i="1"/>
  <c r="K1933" i="1"/>
  <c r="C1934" i="1"/>
  <c r="Q1939" i="1" l="1"/>
  <c r="P1939" i="1"/>
  <c r="L1939" i="1"/>
  <c r="M1939" i="1" s="1"/>
  <c r="N1939" i="1" s="1"/>
  <c r="D1939" i="1"/>
  <c r="E1939" i="1" s="1"/>
  <c r="G1939" i="1" s="1"/>
  <c r="H1940" i="1" s="1"/>
  <c r="A1940" i="1"/>
  <c r="J1938" i="1"/>
  <c r="O1933" i="1"/>
  <c r="B1933" i="1"/>
  <c r="K1934" i="1"/>
  <c r="C1935" i="1"/>
  <c r="A1941" i="1" l="1"/>
  <c r="L1940" i="1"/>
  <c r="M1940" i="1" s="1"/>
  <c r="N1940" i="1" s="1"/>
  <c r="D1940" i="1"/>
  <c r="E1940" i="1" s="1"/>
  <c r="G1940" i="1" s="1"/>
  <c r="H1941" i="1" s="1"/>
  <c r="P1940" i="1"/>
  <c r="Q1940" i="1"/>
  <c r="I1940" i="1"/>
  <c r="O1934" i="1"/>
  <c r="B1934" i="1"/>
  <c r="C1936" i="1"/>
  <c r="K1935" i="1"/>
  <c r="I1941" i="1" l="1"/>
  <c r="Q1941" i="1"/>
  <c r="J1940" i="1"/>
  <c r="P1941" i="1"/>
  <c r="J1941" i="1"/>
  <c r="L1941" i="1"/>
  <c r="M1941" i="1" s="1"/>
  <c r="N1941" i="1" s="1"/>
  <c r="D1941" i="1"/>
  <c r="E1941" i="1" s="1"/>
  <c r="G1941" i="1" s="1"/>
  <c r="H1942" i="1" s="1"/>
  <c r="A1942" i="1"/>
  <c r="O1935" i="1"/>
  <c r="B1935" i="1"/>
  <c r="C1937" i="1"/>
  <c r="K1936" i="1"/>
  <c r="D1942" i="1" l="1"/>
  <c r="E1942" i="1" s="1"/>
  <c r="G1942" i="1" s="1"/>
  <c r="H1943" i="1" s="1"/>
  <c r="A1943" i="1"/>
  <c r="L1942" i="1"/>
  <c r="M1942" i="1" s="1"/>
  <c r="N1942" i="1" s="1"/>
  <c r="P1942" i="1"/>
  <c r="Q1942" i="1"/>
  <c r="I1942" i="1"/>
  <c r="J1942" i="1" s="1"/>
  <c r="B1936" i="1"/>
  <c r="O1936" i="1"/>
  <c r="C1938" i="1"/>
  <c r="K1937" i="1"/>
  <c r="Q1943" i="1" l="1"/>
  <c r="P1943" i="1"/>
  <c r="I1943" i="1"/>
  <c r="L1943" i="1"/>
  <c r="M1943" i="1" s="1"/>
  <c r="N1943" i="1" s="1"/>
  <c r="D1943" i="1"/>
  <c r="E1943" i="1" s="1"/>
  <c r="G1943" i="1" s="1"/>
  <c r="H1944" i="1" s="1"/>
  <c r="A1944" i="1"/>
  <c r="J1943" i="1"/>
  <c r="O1937" i="1"/>
  <c r="B1937" i="1"/>
  <c r="K1938" i="1"/>
  <c r="C1939" i="1"/>
  <c r="L1944" i="1" l="1"/>
  <c r="M1944" i="1" s="1"/>
  <c r="N1944" i="1" s="1"/>
  <c r="D1944" i="1"/>
  <c r="E1944" i="1" s="1"/>
  <c r="G1944" i="1" s="1"/>
  <c r="H1945" i="1" s="1"/>
  <c r="J1945" i="1" s="1"/>
  <c r="A1945" i="1"/>
  <c r="Q1944" i="1"/>
  <c r="P1944" i="1"/>
  <c r="P1945" i="1" s="1"/>
  <c r="I1944" i="1"/>
  <c r="I1945" i="1" s="1"/>
  <c r="O1938" i="1"/>
  <c r="B1938" i="1"/>
  <c r="C1940" i="1"/>
  <c r="K1939" i="1"/>
  <c r="Q1945" i="1" l="1"/>
  <c r="J1944" i="1"/>
  <c r="A1946" i="1"/>
  <c r="L1945" i="1"/>
  <c r="M1945" i="1" s="1"/>
  <c r="N1945" i="1" s="1"/>
  <c r="D1945" i="1"/>
  <c r="E1945" i="1" s="1"/>
  <c r="G1945" i="1" s="1"/>
  <c r="H1946" i="1" s="1"/>
  <c r="O1939" i="1"/>
  <c r="B1939" i="1"/>
  <c r="C1941" i="1"/>
  <c r="K1940" i="1"/>
  <c r="A1947" i="1" l="1"/>
  <c r="D1946" i="1"/>
  <c r="E1946" i="1" s="1"/>
  <c r="G1946" i="1" s="1"/>
  <c r="H1947" i="1" s="1"/>
  <c r="L1946" i="1"/>
  <c r="M1946" i="1" s="1"/>
  <c r="N1946" i="1" s="1"/>
  <c r="Q1946" i="1"/>
  <c r="I1946" i="1"/>
  <c r="P1946" i="1"/>
  <c r="O1940" i="1"/>
  <c r="B1940" i="1"/>
  <c r="K1941" i="1"/>
  <c r="C1942" i="1"/>
  <c r="P1947" i="1" l="1"/>
  <c r="I1947" i="1"/>
  <c r="Q1947" i="1"/>
  <c r="J1947" i="1"/>
  <c r="L1947" i="1"/>
  <c r="M1947" i="1" s="1"/>
  <c r="N1947" i="1" s="1"/>
  <c r="A1948" i="1"/>
  <c r="D1947" i="1"/>
  <c r="E1947" i="1" s="1"/>
  <c r="G1947" i="1" s="1"/>
  <c r="H1948" i="1" s="1"/>
  <c r="J1946" i="1"/>
  <c r="O1941" i="1"/>
  <c r="B1941" i="1"/>
  <c r="K1942" i="1"/>
  <c r="C1943" i="1"/>
  <c r="I1948" i="1" l="1"/>
  <c r="Q1948" i="1"/>
  <c r="D1948" i="1"/>
  <c r="E1948" i="1" s="1"/>
  <c r="G1948" i="1" s="1"/>
  <c r="H1949" i="1" s="1"/>
  <c r="A1949" i="1"/>
  <c r="L1948" i="1"/>
  <c r="M1948" i="1" s="1"/>
  <c r="N1948" i="1" s="1"/>
  <c r="P1948" i="1"/>
  <c r="O1942" i="1"/>
  <c r="B1942" i="1"/>
  <c r="K1943" i="1"/>
  <c r="C1944" i="1"/>
  <c r="I1949" i="1" l="1"/>
  <c r="P1949" i="1"/>
  <c r="L1949" i="1"/>
  <c r="M1949" i="1" s="1"/>
  <c r="N1949" i="1" s="1"/>
  <c r="D1949" i="1"/>
  <c r="E1949" i="1" s="1"/>
  <c r="G1949" i="1" s="1"/>
  <c r="H1950" i="1" s="1"/>
  <c r="A1950" i="1"/>
  <c r="J1948" i="1"/>
  <c r="Q1949" i="1"/>
  <c r="O1943" i="1"/>
  <c r="B1943" i="1"/>
  <c r="C1945" i="1"/>
  <c r="K1944" i="1"/>
  <c r="I1950" i="1" l="1"/>
  <c r="J1950" i="1" s="1"/>
  <c r="L1950" i="1"/>
  <c r="M1950" i="1" s="1"/>
  <c r="N1950" i="1" s="1"/>
  <c r="D1950" i="1"/>
  <c r="E1950" i="1" s="1"/>
  <c r="G1950" i="1" s="1"/>
  <c r="H1951" i="1" s="1"/>
  <c r="A1951" i="1"/>
  <c r="Q1950" i="1"/>
  <c r="Q1951" i="1" s="1"/>
  <c r="J1949" i="1"/>
  <c r="P1950" i="1"/>
  <c r="P1951" i="1" s="1"/>
  <c r="B1944" i="1"/>
  <c r="O1944" i="1"/>
  <c r="K1945" i="1"/>
  <c r="C1946" i="1"/>
  <c r="I1951" i="1" l="1"/>
  <c r="J1951" i="1" s="1"/>
  <c r="D1951" i="1"/>
  <c r="E1951" i="1" s="1"/>
  <c r="G1951" i="1" s="1"/>
  <c r="H1952" i="1" s="1"/>
  <c r="L1951" i="1"/>
  <c r="M1951" i="1" s="1"/>
  <c r="N1951" i="1" s="1"/>
  <c r="A1952" i="1"/>
  <c r="O1945" i="1"/>
  <c r="B1945" i="1"/>
  <c r="K1946" i="1"/>
  <c r="C1947" i="1"/>
  <c r="L1952" i="1" l="1"/>
  <c r="M1952" i="1" s="1"/>
  <c r="N1952" i="1" s="1"/>
  <c r="D1952" i="1"/>
  <c r="E1952" i="1" s="1"/>
  <c r="G1952" i="1" s="1"/>
  <c r="H1953" i="1" s="1"/>
  <c r="J1953" i="1" s="1"/>
  <c r="A1953" i="1"/>
  <c r="I1952" i="1"/>
  <c r="I1953" i="1" s="1"/>
  <c r="Q1952" i="1"/>
  <c r="Q1953" i="1" s="1"/>
  <c r="P1952" i="1"/>
  <c r="P1953" i="1" s="1"/>
  <c r="B1946" i="1"/>
  <c r="O1946" i="1"/>
  <c r="C1948" i="1"/>
  <c r="K1947" i="1"/>
  <c r="J1952" i="1" l="1"/>
  <c r="A1954" i="1"/>
  <c r="D1953" i="1"/>
  <c r="E1953" i="1" s="1"/>
  <c r="G1953" i="1" s="1"/>
  <c r="H1954" i="1" s="1"/>
  <c r="L1953" i="1"/>
  <c r="M1953" i="1" s="1"/>
  <c r="N1953" i="1" s="1"/>
  <c r="O1947" i="1"/>
  <c r="B1947" i="1"/>
  <c r="C1949" i="1"/>
  <c r="K1948" i="1"/>
  <c r="A1955" i="1" l="1"/>
  <c r="D1954" i="1"/>
  <c r="E1954" i="1" s="1"/>
  <c r="G1954" i="1" s="1"/>
  <c r="H1955" i="1" s="1"/>
  <c r="L1954" i="1"/>
  <c r="M1954" i="1" s="1"/>
  <c r="N1954" i="1" s="1"/>
  <c r="I1954" i="1"/>
  <c r="Q1954" i="1"/>
  <c r="P1954" i="1"/>
  <c r="P1955" i="1" s="1"/>
  <c r="O1948" i="1"/>
  <c r="B1948" i="1"/>
  <c r="K1949" i="1"/>
  <c r="C1950" i="1"/>
  <c r="I1955" i="1" l="1"/>
  <c r="J1955" i="1"/>
  <c r="Q1955" i="1"/>
  <c r="L1955" i="1"/>
  <c r="M1955" i="1" s="1"/>
  <c r="N1955" i="1" s="1"/>
  <c r="D1955" i="1"/>
  <c r="E1955" i="1" s="1"/>
  <c r="G1955" i="1" s="1"/>
  <c r="H1956" i="1" s="1"/>
  <c r="A1956" i="1"/>
  <c r="J1954" i="1"/>
  <c r="O1949" i="1"/>
  <c r="B1949" i="1"/>
  <c r="K1950" i="1"/>
  <c r="C1951" i="1"/>
  <c r="D1956" i="1" l="1"/>
  <c r="E1956" i="1" s="1"/>
  <c r="G1956" i="1" s="1"/>
  <c r="H1957" i="1" s="1"/>
  <c r="A1957" i="1"/>
  <c r="L1956" i="1"/>
  <c r="M1956" i="1" s="1"/>
  <c r="N1956" i="1" s="1"/>
  <c r="I1956" i="1"/>
  <c r="Q1956" i="1"/>
  <c r="P1956" i="1"/>
  <c r="O1950" i="1"/>
  <c r="B1950" i="1"/>
  <c r="K1951" i="1"/>
  <c r="C1952" i="1"/>
  <c r="I1957" i="1" l="1"/>
  <c r="J1956" i="1"/>
  <c r="P1957" i="1"/>
  <c r="Q1957" i="1"/>
  <c r="L1957" i="1"/>
  <c r="M1957" i="1" s="1"/>
  <c r="N1957" i="1" s="1"/>
  <c r="D1957" i="1"/>
  <c r="E1957" i="1" s="1"/>
  <c r="G1957" i="1" s="1"/>
  <c r="H1958" i="1" s="1"/>
  <c r="A1958" i="1"/>
  <c r="J1957" i="1"/>
  <c r="O1951" i="1"/>
  <c r="B1951" i="1"/>
  <c r="K1952" i="1"/>
  <c r="C1953" i="1"/>
  <c r="L1958" i="1" l="1"/>
  <c r="M1958" i="1" s="1"/>
  <c r="N1958" i="1" s="1"/>
  <c r="D1958" i="1"/>
  <c r="E1958" i="1" s="1"/>
  <c r="G1958" i="1" s="1"/>
  <c r="H1959" i="1" s="1"/>
  <c r="J1959" i="1" s="1"/>
  <c r="A1959" i="1"/>
  <c r="Q1958" i="1"/>
  <c r="Q1959" i="1" s="1"/>
  <c r="P1958" i="1"/>
  <c r="P1959" i="1" s="1"/>
  <c r="I1958" i="1"/>
  <c r="I1959" i="1" s="1"/>
  <c r="B1952" i="1"/>
  <c r="O1952" i="1"/>
  <c r="C1954" i="1"/>
  <c r="K1953" i="1"/>
  <c r="J1958" i="1" l="1"/>
  <c r="D1959" i="1"/>
  <c r="E1959" i="1" s="1"/>
  <c r="G1959" i="1" s="1"/>
  <c r="H1960" i="1" s="1"/>
  <c r="A1960" i="1"/>
  <c r="L1959" i="1"/>
  <c r="M1959" i="1" s="1"/>
  <c r="N1959" i="1" s="1"/>
  <c r="O1953" i="1"/>
  <c r="B1953" i="1"/>
  <c r="K1954" i="1"/>
  <c r="C1955" i="1"/>
  <c r="Q1960" i="1" l="1"/>
  <c r="P1960" i="1"/>
  <c r="L1960" i="1"/>
  <c r="M1960" i="1" s="1"/>
  <c r="N1960" i="1" s="1"/>
  <c r="D1960" i="1"/>
  <c r="E1960" i="1" s="1"/>
  <c r="G1960" i="1" s="1"/>
  <c r="H1961" i="1" s="1"/>
  <c r="A1961" i="1"/>
  <c r="I1960" i="1"/>
  <c r="O1954" i="1"/>
  <c r="B1954" i="1"/>
  <c r="K1955" i="1"/>
  <c r="C1956" i="1"/>
  <c r="I1961" i="1" l="1"/>
  <c r="A1962" i="1"/>
  <c r="D1961" i="1"/>
  <c r="E1961" i="1" s="1"/>
  <c r="G1961" i="1" s="1"/>
  <c r="H1962" i="1" s="1"/>
  <c r="L1961" i="1"/>
  <c r="M1961" i="1" s="1"/>
  <c r="N1961" i="1" s="1"/>
  <c r="P1961" i="1"/>
  <c r="Q1961" i="1"/>
  <c r="J1960" i="1"/>
  <c r="O1955" i="1"/>
  <c r="B1955" i="1"/>
  <c r="C1957" i="1"/>
  <c r="K1956" i="1"/>
  <c r="I1962" i="1" l="1"/>
  <c r="Q1962" i="1"/>
  <c r="L1962" i="1"/>
  <c r="M1962" i="1" s="1"/>
  <c r="N1962" i="1" s="1"/>
  <c r="A1963" i="1"/>
  <c r="D1962" i="1"/>
  <c r="E1962" i="1" s="1"/>
  <c r="G1962" i="1" s="1"/>
  <c r="H1963" i="1" s="1"/>
  <c r="P1962" i="1"/>
  <c r="J1961" i="1"/>
  <c r="J1962" i="1"/>
  <c r="B1956" i="1"/>
  <c r="O1956" i="1"/>
  <c r="C1958" i="1"/>
  <c r="K1957" i="1"/>
  <c r="P1963" i="1" l="1"/>
  <c r="L1963" i="1"/>
  <c r="M1963" i="1" s="1"/>
  <c r="N1963" i="1" s="1"/>
  <c r="D1963" i="1"/>
  <c r="E1963" i="1" s="1"/>
  <c r="G1963" i="1" s="1"/>
  <c r="H1964" i="1" s="1"/>
  <c r="A1964" i="1"/>
  <c r="Q1963" i="1"/>
  <c r="I1963" i="1"/>
  <c r="B1957" i="1"/>
  <c r="O1957" i="1"/>
  <c r="K1958" i="1"/>
  <c r="C1959" i="1"/>
  <c r="Q1964" i="1" l="1"/>
  <c r="I1964" i="1"/>
  <c r="J1964" i="1" s="1"/>
  <c r="A1965" i="1"/>
  <c r="D1964" i="1"/>
  <c r="E1964" i="1" s="1"/>
  <c r="G1964" i="1" s="1"/>
  <c r="H1965" i="1" s="1"/>
  <c r="L1964" i="1"/>
  <c r="M1964" i="1" s="1"/>
  <c r="N1964" i="1" s="1"/>
  <c r="J1963" i="1"/>
  <c r="P1964" i="1"/>
  <c r="B1958" i="1"/>
  <c r="O1958" i="1"/>
  <c r="C1960" i="1"/>
  <c r="K1959" i="1"/>
  <c r="P1965" i="1" l="1"/>
  <c r="L1965" i="1"/>
  <c r="M1965" i="1" s="1"/>
  <c r="N1965" i="1" s="1"/>
  <c r="D1965" i="1"/>
  <c r="E1965" i="1" s="1"/>
  <c r="G1965" i="1" s="1"/>
  <c r="H1966" i="1" s="1"/>
  <c r="J1966" i="1" s="1"/>
  <c r="A1966" i="1"/>
  <c r="I1965" i="1"/>
  <c r="I1966" i="1" s="1"/>
  <c r="Q1965" i="1"/>
  <c r="O1959" i="1"/>
  <c r="B1959" i="1"/>
  <c r="K1960" i="1"/>
  <c r="C1961" i="1"/>
  <c r="Q1966" i="1" l="1"/>
  <c r="D1966" i="1"/>
  <c r="E1966" i="1" s="1"/>
  <c r="G1966" i="1" s="1"/>
  <c r="H1967" i="1" s="1"/>
  <c r="A1967" i="1"/>
  <c r="L1966" i="1"/>
  <c r="M1966" i="1" s="1"/>
  <c r="N1966" i="1" s="1"/>
  <c r="J1965" i="1"/>
  <c r="P1966" i="1"/>
  <c r="B1960" i="1"/>
  <c r="O1960" i="1"/>
  <c r="C1962" i="1"/>
  <c r="K1961" i="1"/>
  <c r="P1967" i="1" l="1"/>
  <c r="L1967" i="1"/>
  <c r="M1967" i="1" s="1"/>
  <c r="N1967" i="1" s="1"/>
  <c r="D1967" i="1"/>
  <c r="E1967" i="1" s="1"/>
  <c r="G1967" i="1" s="1"/>
  <c r="H1968" i="1" s="1"/>
  <c r="A1968" i="1"/>
  <c r="I1967" i="1"/>
  <c r="J1967" i="1" s="1"/>
  <c r="Q1967" i="1"/>
  <c r="O1961" i="1"/>
  <c r="B1961" i="1"/>
  <c r="K1962" i="1"/>
  <c r="C1963" i="1"/>
  <c r="L1968" i="1" l="1"/>
  <c r="M1968" i="1" s="1"/>
  <c r="N1968" i="1" s="1"/>
  <c r="D1968" i="1"/>
  <c r="E1968" i="1" s="1"/>
  <c r="G1968" i="1" s="1"/>
  <c r="H1969" i="1" s="1"/>
  <c r="A1969" i="1"/>
  <c r="Q1968" i="1"/>
  <c r="I1968" i="1"/>
  <c r="J1968" i="1" s="1"/>
  <c r="P1968" i="1"/>
  <c r="O1962" i="1"/>
  <c r="B1962" i="1"/>
  <c r="C1964" i="1"/>
  <c r="K1963" i="1"/>
  <c r="Q1969" i="1" l="1"/>
  <c r="A1970" i="1"/>
  <c r="D1969" i="1"/>
  <c r="E1969" i="1" s="1"/>
  <c r="G1969" i="1" s="1"/>
  <c r="H1970" i="1" s="1"/>
  <c r="L1969" i="1"/>
  <c r="M1969" i="1" s="1"/>
  <c r="N1969" i="1" s="1"/>
  <c r="P1969" i="1"/>
  <c r="I1969" i="1"/>
  <c r="J1969" i="1"/>
  <c r="B1963" i="1"/>
  <c r="O1963" i="1"/>
  <c r="K1964" i="1"/>
  <c r="C1965" i="1"/>
  <c r="I1970" i="1" l="1"/>
  <c r="P1970" i="1"/>
  <c r="A1971" i="1"/>
  <c r="L1970" i="1"/>
  <c r="M1970" i="1" s="1"/>
  <c r="N1970" i="1" s="1"/>
  <c r="D1970" i="1"/>
  <c r="E1970" i="1" s="1"/>
  <c r="G1970" i="1" s="1"/>
  <c r="H1971" i="1" s="1"/>
  <c r="Q1970" i="1"/>
  <c r="O1964" i="1"/>
  <c r="B1964" i="1"/>
  <c r="K1965" i="1"/>
  <c r="C1966" i="1"/>
  <c r="I1971" i="1" l="1"/>
  <c r="J1971" i="1" s="1"/>
  <c r="Q1971" i="1"/>
  <c r="J1970" i="1"/>
  <c r="A1972" i="1"/>
  <c r="L1971" i="1"/>
  <c r="M1971" i="1" s="1"/>
  <c r="N1971" i="1" s="1"/>
  <c r="D1971" i="1"/>
  <c r="E1971" i="1" s="1"/>
  <c r="G1971" i="1" s="1"/>
  <c r="H1972" i="1" s="1"/>
  <c r="P1971" i="1"/>
  <c r="O1965" i="1"/>
  <c r="B1965" i="1"/>
  <c r="K1966" i="1"/>
  <c r="C1967" i="1"/>
  <c r="P1972" i="1" l="1"/>
  <c r="I1972" i="1"/>
  <c r="J1972" i="1" s="1"/>
  <c r="A1973" i="1"/>
  <c r="D1972" i="1"/>
  <c r="E1972" i="1" s="1"/>
  <c r="G1972" i="1" s="1"/>
  <c r="H1973" i="1" s="1"/>
  <c r="L1972" i="1"/>
  <c r="M1972" i="1" s="1"/>
  <c r="N1972" i="1" s="1"/>
  <c r="Q1972" i="1"/>
  <c r="O1966" i="1"/>
  <c r="B1966" i="1"/>
  <c r="K1967" i="1"/>
  <c r="C1968" i="1"/>
  <c r="Q1973" i="1" l="1"/>
  <c r="L1973" i="1"/>
  <c r="M1973" i="1" s="1"/>
  <c r="N1973" i="1" s="1"/>
  <c r="D1973" i="1"/>
  <c r="E1973" i="1" s="1"/>
  <c r="G1973" i="1" s="1"/>
  <c r="H1974" i="1" s="1"/>
  <c r="A1974" i="1"/>
  <c r="P1973" i="1"/>
  <c r="I1973" i="1"/>
  <c r="O1967" i="1"/>
  <c r="B1967" i="1"/>
  <c r="C1969" i="1"/>
  <c r="K1968" i="1"/>
  <c r="L1974" i="1" l="1"/>
  <c r="M1974" i="1" s="1"/>
  <c r="N1974" i="1" s="1"/>
  <c r="D1974" i="1"/>
  <c r="E1974" i="1" s="1"/>
  <c r="G1974" i="1" s="1"/>
  <c r="H1975" i="1" s="1"/>
  <c r="J1975" i="1" s="1"/>
  <c r="A1975" i="1"/>
  <c r="I1974" i="1"/>
  <c r="I1975" i="1" s="1"/>
  <c r="P1974" i="1"/>
  <c r="P1975" i="1" s="1"/>
  <c r="J1973" i="1"/>
  <c r="Q1974" i="1"/>
  <c r="Q1975" i="1" s="1"/>
  <c r="O1968" i="1"/>
  <c r="B1968" i="1"/>
  <c r="C1970" i="1"/>
  <c r="K1969" i="1"/>
  <c r="J1974" i="1" l="1"/>
  <c r="L1975" i="1"/>
  <c r="M1975" i="1" s="1"/>
  <c r="N1975" i="1" s="1"/>
  <c r="D1975" i="1"/>
  <c r="E1975" i="1" s="1"/>
  <c r="G1975" i="1" s="1"/>
  <c r="H1976" i="1" s="1"/>
  <c r="A1976" i="1"/>
  <c r="O1969" i="1"/>
  <c r="B1969" i="1"/>
  <c r="C1971" i="1"/>
  <c r="K1970" i="1"/>
  <c r="L1976" i="1" l="1"/>
  <c r="M1976" i="1" s="1"/>
  <c r="N1976" i="1" s="1"/>
  <c r="D1976" i="1"/>
  <c r="E1976" i="1" s="1"/>
  <c r="G1976" i="1" s="1"/>
  <c r="H1977" i="1" s="1"/>
  <c r="A1977" i="1"/>
  <c r="I1976" i="1"/>
  <c r="Q1976" i="1"/>
  <c r="P1976" i="1"/>
  <c r="O1970" i="1"/>
  <c r="B1970" i="1"/>
  <c r="K1971" i="1"/>
  <c r="C1972" i="1"/>
  <c r="I1977" i="1" l="1"/>
  <c r="J1976" i="1"/>
  <c r="A1978" i="1"/>
  <c r="L1977" i="1"/>
  <c r="M1977" i="1" s="1"/>
  <c r="N1977" i="1" s="1"/>
  <c r="D1977" i="1"/>
  <c r="E1977" i="1" s="1"/>
  <c r="G1977" i="1" s="1"/>
  <c r="H1978" i="1" s="1"/>
  <c r="P1977" i="1"/>
  <c r="Q1977" i="1"/>
  <c r="O1971" i="1"/>
  <c r="B1971" i="1"/>
  <c r="C1973" i="1"/>
  <c r="K1972" i="1"/>
  <c r="D1978" i="1" l="1"/>
  <c r="E1978" i="1" s="1"/>
  <c r="G1978" i="1" s="1"/>
  <c r="H1979" i="1" s="1"/>
  <c r="L1978" i="1"/>
  <c r="M1978" i="1" s="1"/>
  <c r="N1978" i="1" s="1"/>
  <c r="A1979" i="1"/>
  <c r="I1978" i="1"/>
  <c r="J1977" i="1"/>
  <c r="P1978" i="1"/>
  <c r="P1979" i="1" s="1"/>
  <c r="Q1978" i="1"/>
  <c r="Q1979" i="1" s="1"/>
  <c r="J1978" i="1"/>
  <c r="B1972" i="1"/>
  <c r="O1972" i="1"/>
  <c r="K1973" i="1"/>
  <c r="C1974" i="1"/>
  <c r="I1979" i="1" l="1"/>
  <c r="L1979" i="1"/>
  <c r="M1979" i="1" s="1"/>
  <c r="N1979" i="1" s="1"/>
  <c r="D1979" i="1"/>
  <c r="E1979" i="1" s="1"/>
  <c r="G1979" i="1" s="1"/>
  <c r="H1980" i="1" s="1"/>
  <c r="A1980" i="1"/>
  <c r="J1979" i="1"/>
  <c r="O1973" i="1"/>
  <c r="B1973" i="1"/>
  <c r="C1975" i="1"/>
  <c r="K1974" i="1"/>
  <c r="A1981" i="1" l="1"/>
  <c r="D1980" i="1"/>
  <c r="E1980" i="1" s="1"/>
  <c r="G1980" i="1" s="1"/>
  <c r="H1981" i="1" s="1"/>
  <c r="L1980" i="1"/>
  <c r="M1980" i="1" s="1"/>
  <c r="N1980" i="1" s="1"/>
  <c r="I1980" i="1"/>
  <c r="J1980" i="1" s="1"/>
  <c r="P1980" i="1"/>
  <c r="Q1980" i="1"/>
  <c r="O1974" i="1"/>
  <c r="B1974" i="1"/>
  <c r="K1975" i="1"/>
  <c r="C1976" i="1"/>
  <c r="Q1981" i="1" l="1"/>
  <c r="P1981" i="1"/>
  <c r="I1981" i="1"/>
  <c r="J1981" i="1"/>
  <c r="A1982" i="1"/>
  <c r="L1981" i="1"/>
  <c r="M1981" i="1" s="1"/>
  <c r="N1981" i="1" s="1"/>
  <c r="D1981" i="1"/>
  <c r="E1981" i="1" s="1"/>
  <c r="G1981" i="1" s="1"/>
  <c r="H1982" i="1" s="1"/>
  <c r="O1975" i="1"/>
  <c r="B1975" i="1"/>
  <c r="C1977" i="1"/>
  <c r="K1976" i="1"/>
  <c r="L1982" i="1" l="1"/>
  <c r="M1982" i="1" s="1"/>
  <c r="N1982" i="1" s="1"/>
  <c r="D1982" i="1"/>
  <c r="E1982" i="1" s="1"/>
  <c r="G1982" i="1" s="1"/>
  <c r="H1983" i="1" s="1"/>
  <c r="A1983" i="1"/>
  <c r="P1982" i="1"/>
  <c r="I1982" i="1"/>
  <c r="Q1982" i="1"/>
  <c r="O1976" i="1"/>
  <c r="B1976" i="1"/>
  <c r="K1977" i="1"/>
  <c r="C1978" i="1"/>
  <c r="L1983" i="1" l="1"/>
  <c r="M1983" i="1" s="1"/>
  <c r="N1983" i="1" s="1"/>
  <c r="D1983" i="1"/>
  <c r="E1983" i="1" s="1"/>
  <c r="G1983" i="1" s="1"/>
  <c r="H1984" i="1" s="1"/>
  <c r="J1984" i="1" s="1"/>
  <c r="A1984" i="1"/>
  <c r="Q1983" i="1"/>
  <c r="Q1984" i="1" s="1"/>
  <c r="I1983" i="1"/>
  <c r="I1984" i="1" s="1"/>
  <c r="P1983" i="1"/>
  <c r="P1984" i="1" s="1"/>
  <c r="J1983" i="1"/>
  <c r="J1982" i="1"/>
  <c r="O1977" i="1"/>
  <c r="B1977" i="1"/>
  <c r="C1979" i="1"/>
  <c r="K1978" i="1"/>
  <c r="L1984" i="1" l="1"/>
  <c r="M1984" i="1" s="1"/>
  <c r="N1984" i="1" s="1"/>
  <c r="D1984" i="1"/>
  <c r="E1984" i="1" s="1"/>
  <c r="G1984" i="1" s="1"/>
  <c r="H1985" i="1" s="1"/>
  <c r="A1985" i="1"/>
  <c r="O1978" i="1"/>
  <c r="B1978" i="1"/>
  <c r="C1980" i="1"/>
  <c r="K1979" i="1"/>
  <c r="P1985" i="1" l="1"/>
  <c r="Q1985" i="1"/>
  <c r="D1985" i="1"/>
  <c r="E1985" i="1" s="1"/>
  <c r="G1985" i="1" s="1"/>
  <c r="H1986" i="1" s="1"/>
  <c r="A1986" i="1"/>
  <c r="L1985" i="1"/>
  <c r="M1985" i="1" s="1"/>
  <c r="N1985" i="1" s="1"/>
  <c r="I1985" i="1"/>
  <c r="B1979" i="1"/>
  <c r="O1979" i="1"/>
  <c r="C1981" i="1"/>
  <c r="K1980" i="1"/>
  <c r="I1986" i="1" l="1"/>
  <c r="D1986" i="1"/>
  <c r="E1986" i="1" s="1"/>
  <c r="G1986" i="1" s="1"/>
  <c r="H1987" i="1" s="1"/>
  <c r="L1986" i="1"/>
  <c r="M1986" i="1" s="1"/>
  <c r="N1986" i="1" s="1"/>
  <c r="A1987" i="1"/>
  <c r="J1986" i="1"/>
  <c r="Q1986" i="1"/>
  <c r="Q1987" i="1" s="1"/>
  <c r="J1985" i="1"/>
  <c r="P1986" i="1"/>
  <c r="P1987" i="1" s="1"/>
  <c r="O1980" i="1"/>
  <c r="B1980" i="1"/>
  <c r="K1981" i="1"/>
  <c r="C1982" i="1"/>
  <c r="D1987" i="1" l="1"/>
  <c r="E1987" i="1" s="1"/>
  <c r="G1987" i="1" s="1"/>
  <c r="H1988" i="1" s="1"/>
  <c r="L1987" i="1"/>
  <c r="M1987" i="1" s="1"/>
  <c r="N1987" i="1" s="1"/>
  <c r="A1988" i="1"/>
  <c r="I1987" i="1"/>
  <c r="B1981" i="1"/>
  <c r="O1981" i="1"/>
  <c r="C1983" i="1"/>
  <c r="K1982" i="1"/>
  <c r="I1988" i="1" l="1"/>
  <c r="J1987" i="1"/>
  <c r="L1988" i="1"/>
  <c r="M1988" i="1" s="1"/>
  <c r="N1988" i="1" s="1"/>
  <c r="D1988" i="1"/>
  <c r="E1988" i="1" s="1"/>
  <c r="G1988" i="1" s="1"/>
  <c r="H1989" i="1" s="1"/>
  <c r="A1989" i="1"/>
  <c r="Q1988" i="1"/>
  <c r="Q1989" i="1" s="1"/>
  <c r="P1988" i="1"/>
  <c r="O1982" i="1"/>
  <c r="B1982" i="1"/>
  <c r="K1983" i="1"/>
  <c r="C1984" i="1"/>
  <c r="L1989" i="1" l="1"/>
  <c r="M1989" i="1" s="1"/>
  <c r="N1989" i="1" s="1"/>
  <c r="D1989" i="1"/>
  <c r="E1989" i="1" s="1"/>
  <c r="G1989" i="1" s="1"/>
  <c r="H1990" i="1" s="1"/>
  <c r="A1990" i="1"/>
  <c r="Q1990" i="1"/>
  <c r="I1989" i="1"/>
  <c r="P1989" i="1"/>
  <c r="J1988" i="1"/>
  <c r="J1989" i="1"/>
  <c r="O1983" i="1"/>
  <c r="B1983" i="1"/>
  <c r="C1985" i="1"/>
  <c r="K1984" i="1"/>
  <c r="L1990" i="1" l="1"/>
  <c r="M1990" i="1" s="1"/>
  <c r="N1990" i="1" s="1"/>
  <c r="D1990" i="1"/>
  <c r="E1990" i="1" s="1"/>
  <c r="G1990" i="1" s="1"/>
  <c r="H1991" i="1" s="1"/>
  <c r="J1991" i="1" s="1"/>
  <c r="A1991" i="1"/>
  <c r="P1990" i="1"/>
  <c r="P1991" i="1" s="1"/>
  <c r="I1990" i="1"/>
  <c r="I1991" i="1" s="1"/>
  <c r="J1990" i="1"/>
  <c r="O1984" i="1"/>
  <c r="B1984" i="1"/>
  <c r="K1985" i="1"/>
  <c r="C1986" i="1"/>
  <c r="L1991" i="1" l="1"/>
  <c r="M1991" i="1" s="1"/>
  <c r="N1991" i="1" s="1"/>
  <c r="D1991" i="1"/>
  <c r="E1991" i="1" s="1"/>
  <c r="G1991" i="1" s="1"/>
  <c r="H1992" i="1" s="1"/>
  <c r="A1992" i="1"/>
  <c r="Q1991" i="1"/>
  <c r="O1985" i="1"/>
  <c r="B1985" i="1"/>
  <c r="C1987" i="1"/>
  <c r="K1986" i="1"/>
  <c r="Q1992" i="1" l="1"/>
  <c r="L1992" i="1"/>
  <c r="M1992" i="1" s="1"/>
  <c r="N1992" i="1" s="1"/>
  <c r="D1992" i="1"/>
  <c r="E1992" i="1" s="1"/>
  <c r="G1992" i="1" s="1"/>
  <c r="H1993" i="1" s="1"/>
  <c r="J1993" i="1" s="1"/>
  <c r="A1993" i="1"/>
  <c r="P1992" i="1"/>
  <c r="P1993" i="1" s="1"/>
  <c r="I1992" i="1"/>
  <c r="I1993" i="1" s="1"/>
  <c r="B1986" i="1"/>
  <c r="O1986" i="1"/>
  <c r="C1988" i="1"/>
  <c r="K1987" i="1"/>
  <c r="J1992" i="1" l="1"/>
  <c r="A1994" i="1"/>
  <c r="L1993" i="1"/>
  <c r="M1993" i="1" s="1"/>
  <c r="N1993" i="1" s="1"/>
  <c r="D1993" i="1"/>
  <c r="E1993" i="1" s="1"/>
  <c r="G1993" i="1" s="1"/>
  <c r="H1994" i="1" s="1"/>
  <c r="Q1993" i="1"/>
  <c r="O1987" i="1"/>
  <c r="B1987" i="1"/>
  <c r="K1988" i="1"/>
  <c r="C1989" i="1"/>
  <c r="D1994" i="1" l="1"/>
  <c r="E1994" i="1" s="1"/>
  <c r="G1994" i="1" s="1"/>
  <c r="H1995" i="1" s="1"/>
  <c r="A1995" i="1"/>
  <c r="L1994" i="1"/>
  <c r="M1994" i="1" s="1"/>
  <c r="N1994" i="1" s="1"/>
  <c r="Q1994" i="1"/>
  <c r="P1994" i="1"/>
  <c r="I1994" i="1"/>
  <c r="O1988" i="1"/>
  <c r="B1988" i="1"/>
  <c r="C1990" i="1"/>
  <c r="K1989" i="1"/>
  <c r="I1995" i="1" l="1"/>
  <c r="J1995" i="1" s="1"/>
  <c r="L1995" i="1"/>
  <c r="M1995" i="1" s="1"/>
  <c r="N1995" i="1" s="1"/>
  <c r="D1995" i="1"/>
  <c r="E1995" i="1" s="1"/>
  <c r="G1995" i="1" s="1"/>
  <c r="H1996" i="1" s="1"/>
  <c r="A1996" i="1"/>
  <c r="P1995" i="1"/>
  <c r="Q1995" i="1"/>
  <c r="J1994" i="1"/>
  <c r="O1989" i="1"/>
  <c r="B1989" i="1"/>
  <c r="K1990" i="1"/>
  <c r="C1991" i="1"/>
  <c r="D1996" i="1" l="1"/>
  <c r="E1996" i="1" s="1"/>
  <c r="G1996" i="1" s="1"/>
  <c r="H1997" i="1" s="1"/>
  <c r="A1997" i="1"/>
  <c r="L1996" i="1"/>
  <c r="M1996" i="1" s="1"/>
  <c r="N1996" i="1" s="1"/>
  <c r="P1996" i="1"/>
  <c r="Q1996" i="1"/>
  <c r="I1996" i="1"/>
  <c r="O1990" i="1"/>
  <c r="B1990" i="1"/>
  <c r="K1991" i="1"/>
  <c r="C1992" i="1"/>
  <c r="P1997" i="1" l="1"/>
  <c r="I1997" i="1"/>
  <c r="J1996" i="1"/>
  <c r="Q1997" i="1"/>
  <c r="L1997" i="1"/>
  <c r="M1997" i="1" s="1"/>
  <c r="N1997" i="1" s="1"/>
  <c r="D1997" i="1"/>
  <c r="E1997" i="1" s="1"/>
  <c r="G1997" i="1" s="1"/>
  <c r="H1998" i="1" s="1"/>
  <c r="A1998" i="1"/>
  <c r="J1997" i="1"/>
  <c r="O1991" i="1"/>
  <c r="B1991" i="1"/>
  <c r="K1992" i="1"/>
  <c r="C1993" i="1"/>
  <c r="P1998" i="1" l="1"/>
  <c r="Q1998" i="1"/>
  <c r="A1999" i="1"/>
  <c r="L1998" i="1"/>
  <c r="M1998" i="1" s="1"/>
  <c r="N1998" i="1" s="1"/>
  <c r="D1998" i="1"/>
  <c r="E1998" i="1" s="1"/>
  <c r="G1998" i="1" s="1"/>
  <c r="H1999" i="1" s="1"/>
  <c r="I1998" i="1"/>
  <c r="J1998" i="1" s="1"/>
  <c r="O1992" i="1"/>
  <c r="B1992" i="1"/>
  <c r="K1993" i="1"/>
  <c r="C1994" i="1"/>
  <c r="L1999" i="1" l="1"/>
  <c r="M1999" i="1" s="1"/>
  <c r="N1999" i="1" s="1"/>
  <c r="D1999" i="1"/>
  <c r="E1999" i="1" s="1"/>
  <c r="G1999" i="1" s="1"/>
  <c r="H2000" i="1" s="1"/>
  <c r="A2000" i="1"/>
  <c r="Q1999" i="1"/>
  <c r="I1999" i="1"/>
  <c r="J1999" i="1" s="1"/>
  <c r="P1999" i="1"/>
  <c r="O1993" i="1"/>
  <c r="B1993" i="1"/>
  <c r="K1994" i="1"/>
  <c r="C1995" i="1"/>
  <c r="P2000" i="1" l="1"/>
  <c r="I2000" i="1"/>
  <c r="Q2000" i="1"/>
  <c r="L2000" i="1"/>
  <c r="M2000" i="1" s="1"/>
  <c r="N2000" i="1" s="1"/>
  <c r="D2000" i="1"/>
  <c r="E2000" i="1" s="1"/>
  <c r="G2000" i="1" s="1"/>
  <c r="H2001" i="1" s="1"/>
  <c r="A2001" i="1"/>
  <c r="J2000" i="1"/>
  <c r="O1994" i="1"/>
  <c r="B1994" i="1"/>
  <c r="K1995" i="1"/>
  <c r="C1996" i="1"/>
  <c r="A2002" i="1" l="1"/>
  <c r="L2001" i="1"/>
  <c r="M2001" i="1" s="1"/>
  <c r="N2001" i="1" s="1"/>
  <c r="D2001" i="1"/>
  <c r="E2001" i="1" s="1"/>
  <c r="G2001" i="1" s="1"/>
  <c r="H2002" i="1" s="1"/>
  <c r="Q2001" i="1"/>
  <c r="I2001" i="1"/>
  <c r="P2001" i="1"/>
  <c r="B1995" i="1"/>
  <c r="O1995" i="1"/>
  <c r="K1996" i="1"/>
  <c r="C1997" i="1"/>
  <c r="A2003" i="1" l="1"/>
  <c r="L2002" i="1"/>
  <c r="M2002" i="1" s="1"/>
  <c r="N2002" i="1" s="1"/>
  <c r="D2002" i="1"/>
  <c r="E2002" i="1" s="1"/>
  <c r="G2002" i="1" s="1"/>
  <c r="H2003" i="1" s="1"/>
  <c r="P2002" i="1"/>
  <c r="P2003" i="1" s="1"/>
  <c r="I2002" i="1"/>
  <c r="J2002" i="1" s="1"/>
  <c r="Q2002" i="1"/>
  <c r="J2001" i="1"/>
  <c r="O1996" i="1"/>
  <c r="B1996" i="1"/>
  <c r="K1997" i="1"/>
  <c r="C1998" i="1"/>
  <c r="Q2003" i="1" l="1"/>
  <c r="I2003" i="1"/>
  <c r="J2003" i="1"/>
  <c r="L2003" i="1"/>
  <c r="M2003" i="1" s="1"/>
  <c r="N2003" i="1" s="1"/>
  <c r="D2003" i="1"/>
  <c r="E2003" i="1" s="1"/>
  <c r="G2003" i="1" s="1"/>
  <c r="H2004" i="1" s="1"/>
  <c r="A2004" i="1"/>
  <c r="O1997" i="1"/>
  <c r="B1997" i="1"/>
  <c r="K1998" i="1"/>
  <c r="C1999" i="1"/>
  <c r="P2004" i="1" l="1"/>
  <c r="A2005" i="1"/>
  <c r="D2004" i="1"/>
  <c r="E2004" i="1" s="1"/>
  <c r="G2004" i="1" s="1"/>
  <c r="H2005" i="1" s="1"/>
  <c r="L2004" i="1"/>
  <c r="M2004" i="1" s="1"/>
  <c r="N2004" i="1" s="1"/>
  <c r="I2004" i="1"/>
  <c r="J2004" i="1"/>
  <c r="Q2004" i="1"/>
  <c r="Q2005" i="1" s="1"/>
  <c r="O1998" i="1"/>
  <c r="B1998" i="1"/>
  <c r="K1999" i="1"/>
  <c r="C2000" i="1"/>
  <c r="I2005" i="1" l="1"/>
  <c r="J2005" i="1"/>
  <c r="P2005" i="1"/>
  <c r="L2005" i="1"/>
  <c r="M2005" i="1" s="1"/>
  <c r="N2005" i="1" s="1"/>
  <c r="A2006" i="1"/>
  <c r="D2005" i="1"/>
  <c r="E2005" i="1" s="1"/>
  <c r="G2005" i="1" s="1"/>
  <c r="H2006" i="1" s="1"/>
  <c r="O1999" i="1"/>
  <c r="B1999" i="1"/>
  <c r="K2000" i="1"/>
  <c r="C2001" i="1"/>
  <c r="P2006" i="1" l="1"/>
  <c r="A2007" i="1"/>
  <c r="L2006" i="1"/>
  <c r="M2006" i="1" s="1"/>
  <c r="N2006" i="1" s="1"/>
  <c r="D2006" i="1"/>
  <c r="E2006" i="1" s="1"/>
  <c r="G2006" i="1" s="1"/>
  <c r="H2007" i="1" s="1"/>
  <c r="I2006" i="1"/>
  <c r="Q2006" i="1"/>
  <c r="O2000" i="1"/>
  <c r="B2000" i="1"/>
  <c r="C2002" i="1"/>
  <c r="K2001" i="1"/>
  <c r="P2007" i="1" l="1"/>
  <c r="I2007" i="1"/>
  <c r="J2007" i="1"/>
  <c r="Q2007" i="1"/>
  <c r="L2007" i="1"/>
  <c r="M2007" i="1" s="1"/>
  <c r="N2007" i="1" s="1"/>
  <c r="D2007" i="1"/>
  <c r="E2007" i="1" s="1"/>
  <c r="G2007" i="1" s="1"/>
  <c r="H2008" i="1" s="1"/>
  <c r="A2008" i="1"/>
  <c r="J2006" i="1"/>
  <c r="B2001" i="1"/>
  <c r="O2001" i="1"/>
  <c r="C2003" i="1"/>
  <c r="K2002" i="1"/>
  <c r="P2008" i="1" l="1"/>
  <c r="L2008" i="1"/>
  <c r="M2008" i="1" s="1"/>
  <c r="N2008" i="1" s="1"/>
  <c r="D2008" i="1"/>
  <c r="E2008" i="1" s="1"/>
  <c r="G2008" i="1" s="1"/>
  <c r="H2009" i="1" s="1"/>
  <c r="A2009" i="1"/>
  <c r="Q2008" i="1"/>
  <c r="I2008" i="1"/>
  <c r="O2002" i="1"/>
  <c r="B2002" i="1"/>
  <c r="K2003" i="1"/>
  <c r="C2004" i="1"/>
  <c r="Q2009" i="1" l="1"/>
  <c r="I2009" i="1"/>
  <c r="A2010" i="1"/>
  <c r="L2009" i="1"/>
  <c r="M2009" i="1" s="1"/>
  <c r="N2009" i="1" s="1"/>
  <c r="D2009" i="1"/>
  <c r="E2009" i="1" s="1"/>
  <c r="G2009" i="1" s="1"/>
  <c r="H2010" i="1" s="1"/>
  <c r="P2009" i="1"/>
  <c r="J2008" i="1"/>
  <c r="O2003" i="1"/>
  <c r="B2003" i="1"/>
  <c r="K2004" i="1"/>
  <c r="C2005" i="1"/>
  <c r="P2010" i="1" l="1"/>
  <c r="Q2010" i="1"/>
  <c r="A2011" i="1"/>
  <c r="D2010" i="1"/>
  <c r="E2010" i="1" s="1"/>
  <c r="G2010" i="1" s="1"/>
  <c r="H2011" i="1" s="1"/>
  <c r="L2010" i="1"/>
  <c r="M2010" i="1" s="1"/>
  <c r="N2010" i="1" s="1"/>
  <c r="I2010" i="1"/>
  <c r="J2009" i="1"/>
  <c r="O2004" i="1"/>
  <c r="B2004" i="1"/>
  <c r="C2006" i="1"/>
  <c r="K2005" i="1"/>
  <c r="I2011" i="1" l="1"/>
  <c r="J2011" i="1"/>
  <c r="L2011" i="1"/>
  <c r="M2011" i="1" s="1"/>
  <c r="N2011" i="1" s="1"/>
  <c r="D2011" i="1"/>
  <c r="E2011" i="1" s="1"/>
  <c r="G2011" i="1" s="1"/>
  <c r="H2012" i="1" s="1"/>
  <c r="A2012" i="1"/>
  <c r="Q2011" i="1"/>
  <c r="J2010" i="1"/>
  <c r="P2011" i="1"/>
  <c r="O2005" i="1"/>
  <c r="B2005" i="1"/>
  <c r="K2006" i="1"/>
  <c r="C2007" i="1"/>
  <c r="L2012" i="1" l="1"/>
  <c r="M2012" i="1" s="1"/>
  <c r="N2012" i="1" s="1"/>
  <c r="A2013" i="1"/>
  <c r="D2012" i="1"/>
  <c r="E2012" i="1" s="1"/>
  <c r="G2012" i="1" s="1"/>
  <c r="H2013" i="1" s="1"/>
  <c r="P2012" i="1"/>
  <c r="Q2012" i="1"/>
  <c r="I2012" i="1"/>
  <c r="J2012" i="1" s="1"/>
  <c r="O2006" i="1"/>
  <c r="B2006" i="1"/>
  <c r="K2007" i="1"/>
  <c r="C2008" i="1"/>
  <c r="Q2013" i="1" l="1"/>
  <c r="I2013" i="1"/>
  <c r="P2013" i="1"/>
  <c r="L2013" i="1"/>
  <c r="M2013" i="1" s="1"/>
  <c r="N2013" i="1" s="1"/>
  <c r="D2013" i="1"/>
  <c r="E2013" i="1" s="1"/>
  <c r="G2013" i="1" s="1"/>
  <c r="H2014" i="1" s="1"/>
  <c r="A2014" i="1"/>
  <c r="B2007" i="1"/>
  <c r="O2007" i="1"/>
  <c r="C2009" i="1"/>
  <c r="K2008" i="1"/>
  <c r="I2014" i="1" l="1"/>
  <c r="J2014" i="1" s="1"/>
  <c r="Q2014" i="1"/>
  <c r="L2014" i="1"/>
  <c r="M2014" i="1" s="1"/>
  <c r="N2014" i="1" s="1"/>
  <c r="D2014" i="1"/>
  <c r="E2014" i="1" s="1"/>
  <c r="G2014" i="1" s="1"/>
  <c r="H2015" i="1" s="1"/>
  <c r="A2015" i="1"/>
  <c r="J2013" i="1"/>
  <c r="P2014" i="1"/>
  <c r="O2008" i="1"/>
  <c r="B2008" i="1"/>
  <c r="C2010" i="1"/>
  <c r="K2009" i="1"/>
  <c r="P2015" i="1" l="1"/>
  <c r="I2015" i="1"/>
  <c r="L2015" i="1"/>
  <c r="M2015" i="1" s="1"/>
  <c r="N2015" i="1" s="1"/>
  <c r="D2015" i="1"/>
  <c r="E2015" i="1" s="1"/>
  <c r="G2015" i="1" s="1"/>
  <c r="H2016" i="1" s="1"/>
  <c r="A2016" i="1"/>
  <c r="J2015" i="1"/>
  <c r="Q2015" i="1"/>
  <c r="O2009" i="1"/>
  <c r="B2009" i="1"/>
  <c r="C2011" i="1"/>
  <c r="K2010" i="1"/>
  <c r="L2016" i="1" l="1"/>
  <c r="M2016" i="1" s="1"/>
  <c r="N2016" i="1" s="1"/>
  <c r="A2017" i="1"/>
  <c r="D2016" i="1"/>
  <c r="E2016" i="1" s="1"/>
  <c r="G2016" i="1" s="1"/>
  <c r="H2017" i="1" s="1"/>
  <c r="I2016" i="1"/>
  <c r="Q2016" i="1"/>
  <c r="P2016" i="1"/>
  <c r="O2010" i="1"/>
  <c r="B2010" i="1"/>
  <c r="K2011" i="1"/>
  <c r="C2012" i="1"/>
  <c r="A2018" i="1" l="1"/>
  <c r="L2017" i="1"/>
  <c r="M2017" i="1" s="1"/>
  <c r="N2017" i="1" s="1"/>
  <c r="D2017" i="1"/>
  <c r="E2017" i="1" s="1"/>
  <c r="G2017" i="1" s="1"/>
  <c r="H2018" i="1" s="1"/>
  <c r="J2018" i="1" s="1"/>
  <c r="P2017" i="1"/>
  <c r="Q2017" i="1"/>
  <c r="Q2018" i="1" s="1"/>
  <c r="I2017" i="1"/>
  <c r="I2018" i="1" s="1"/>
  <c r="J2016" i="1"/>
  <c r="O2011" i="1"/>
  <c r="B2011" i="1"/>
  <c r="C2013" i="1"/>
  <c r="K2012" i="1"/>
  <c r="J2017" i="1" l="1"/>
  <c r="P2018" i="1"/>
  <c r="A2019" i="1"/>
  <c r="L2018" i="1"/>
  <c r="M2018" i="1" s="1"/>
  <c r="N2018" i="1" s="1"/>
  <c r="D2018" i="1"/>
  <c r="E2018" i="1" s="1"/>
  <c r="G2018" i="1" s="1"/>
  <c r="H2019" i="1" s="1"/>
  <c r="O2012" i="1"/>
  <c r="B2012" i="1"/>
  <c r="K2013" i="1"/>
  <c r="C2014" i="1"/>
  <c r="Q2019" i="1" l="1"/>
  <c r="I2019" i="1"/>
  <c r="J2019" i="1"/>
  <c r="L2019" i="1"/>
  <c r="M2019" i="1" s="1"/>
  <c r="N2019" i="1" s="1"/>
  <c r="D2019" i="1"/>
  <c r="E2019" i="1" s="1"/>
  <c r="G2019" i="1" s="1"/>
  <c r="H2020" i="1" s="1"/>
  <c r="A2020" i="1"/>
  <c r="P2019" i="1"/>
  <c r="O2013" i="1"/>
  <c r="B2013" i="1"/>
  <c r="C2015" i="1"/>
  <c r="K2014" i="1"/>
  <c r="P2020" i="1" l="1"/>
  <c r="D2020" i="1"/>
  <c r="E2020" i="1" s="1"/>
  <c r="G2020" i="1" s="1"/>
  <c r="H2021" i="1" s="1"/>
  <c r="A2021" i="1"/>
  <c r="L2020" i="1"/>
  <c r="M2020" i="1" s="1"/>
  <c r="N2020" i="1" s="1"/>
  <c r="I2020" i="1"/>
  <c r="Q2020" i="1"/>
  <c r="B2014" i="1"/>
  <c r="O2014" i="1"/>
  <c r="C2016" i="1"/>
  <c r="K2015" i="1"/>
  <c r="I2021" i="1" l="1"/>
  <c r="Q2021" i="1"/>
  <c r="L2021" i="1"/>
  <c r="M2021" i="1" s="1"/>
  <c r="N2021" i="1" s="1"/>
  <c r="D2021" i="1"/>
  <c r="E2021" i="1" s="1"/>
  <c r="G2021" i="1" s="1"/>
  <c r="H2022" i="1" s="1"/>
  <c r="A2022" i="1"/>
  <c r="P2021" i="1"/>
  <c r="P2022" i="1" s="1"/>
  <c r="J2021" i="1"/>
  <c r="J2020" i="1"/>
  <c r="O2015" i="1"/>
  <c r="B2015" i="1"/>
  <c r="K2016" i="1"/>
  <c r="C2017" i="1"/>
  <c r="L2022" i="1" l="1"/>
  <c r="M2022" i="1" s="1"/>
  <c r="N2022" i="1" s="1"/>
  <c r="D2022" i="1"/>
  <c r="E2022" i="1" s="1"/>
  <c r="G2022" i="1" s="1"/>
  <c r="H2023" i="1" s="1"/>
  <c r="A2023" i="1"/>
  <c r="Q2022" i="1"/>
  <c r="I2022" i="1"/>
  <c r="B2016" i="1"/>
  <c r="O2016" i="1"/>
  <c r="K2017" i="1"/>
  <c r="C2018" i="1"/>
  <c r="A2024" i="1" l="1"/>
  <c r="L2023" i="1"/>
  <c r="M2023" i="1" s="1"/>
  <c r="N2023" i="1" s="1"/>
  <c r="D2023" i="1"/>
  <c r="E2023" i="1" s="1"/>
  <c r="G2023" i="1" s="1"/>
  <c r="H2024" i="1" s="1"/>
  <c r="J2024" i="1" s="1"/>
  <c r="I2023" i="1"/>
  <c r="I2024" i="1" s="1"/>
  <c r="Q2023" i="1"/>
  <c r="Q2024" i="1" s="1"/>
  <c r="P2023" i="1"/>
  <c r="P2024" i="1" s="1"/>
  <c r="J2023" i="1"/>
  <c r="J2022" i="1"/>
  <c r="O2017" i="1"/>
  <c r="B2017" i="1"/>
  <c r="C2019" i="1"/>
  <c r="K2018" i="1"/>
  <c r="A2025" i="1" l="1"/>
  <c r="L2024" i="1"/>
  <c r="M2024" i="1" s="1"/>
  <c r="N2024" i="1" s="1"/>
  <c r="D2024" i="1"/>
  <c r="E2024" i="1" s="1"/>
  <c r="G2024" i="1" s="1"/>
  <c r="H2025" i="1" s="1"/>
  <c r="O2018" i="1"/>
  <c r="B2018" i="1"/>
  <c r="C2020" i="1"/>
  <c r="K2019" i="1"/>
  <c r="A2026" i="1" l="1"/>
  <c r="L2025" i="1"/>
  <c r="M2025" i="1" s="1"/>
  <c r="N2025" i="1" s="1"/>
  <c r="D2025" i="1"/>
  <c r="E2025" i="1" s="1"/>
  <c r="G2025" i="1" s="1"/>
  <c r="H2026" i="1" s="1"/>
  <c r="I2025" i="1"/>
  <c r="Q2025" i="1"/>
  <c r="Q2026" i="1" s="1"/>
  <c r="P2025" i="1"/>
  <c r="P2026" i="1" s="1"/>
  <c r="O2019" i="1"/>
  <c r="B2019" i="1"/>
  <c r="C2021" i="1"/>
  <c r="K2020" i="1"/>
  <c r="I2026" i="1" l="1"/>
  <c r="J2026" i="1"/>
  <c r="A2027" i="1"/>
  <c r="D2026" i="1"/>
  <c r="E2026" i="1" s="1"/>
  <c r="G2026" i="1" s="1"/>
  <c r="H2027" i="1" s="1"/>
  <c r="L2026" i="1"/>
  <c r="M2026" i="1" s="1"/>
  <c r="N2026" i="1" s="1"/>
  <c r="J2025" i="1"/>
  <c r="O2020" i="1"/>
  <c r="B2020" i="1"/>
  <c r="K2021" i="1"/>
  <c r="C2022" i="1"/>
  <c r="I2027" i="1" l="1"/>
  <c r="L2027" i="1"/>
  <c r="M2027" i="1" s="1"/>
  <c r="N2027" i="1" s="1"/>
  <c r="D2027" i="1"/>
  <c r="E2027" i="1" s="1"/>
  <c r="G2027" i="1" s="1"/>
  <c r="H2028" i="1" s="1"/>
  <c r="A2028" i="1"/>
  <c r="P2027" i="1"/>
  <c r="Q2027" i="1"/>
  <c r="O2021" i="1"/>
  <c r="B2021" i="1"/>
  <c r="C2023" i="1"/>
  <c r="K2022" i="1"/>
  <c r="P2028" i="1" l="1"/>
  <c r="A2029" i="1"/>
  <c r="D2028" i="1"/>
  <c r="E2028" i="1" s="1"/>
  <c r="G2028" i="1" s="1"/>
  <c r="H2029" i="1" s="1"/>
  <c r="L2028" i="1"/>
  <c r="M2028" i="1" s="1"/>
  <c r="N2028" i="1" s="1"/>
  <c r="I2028" i="1"/>
  <c r="Q2028" i="1"/>
  <c r="J2027" i="1"/>
  <c r="B2022" i="1"/>
  <c r="O2022" i="1"/>
  <c r="K2023" i="1"/>
  <c r="C2024" i="1"/>
  <c r="Q2029" i="1" l="1"/>
  <c r="I2029" i="1"/>
  <c r="J2029" i="1" s="1"/>
  <c r="L2029" i="1"/>
  <c r="M2029" i="1" s="1"/>
  <c r="N2029" i="1" s="1"/>
  <c r="A2030" i="1"/>
  <c r="D2029" i="1"/>
  <c r="E2029" i="1" s="1"/>
  <c r="G2029" i="1" s="1"/>
  <c r="H2030" i="1" s="1"/>
  <c r="P2029" i="1"/>
  <c r="J2028" i="1"/>
  <c r="O2023" i="1"/>
  <c r="B2023" i="1"/>
  <c r="C2025" i="1"/>
  <c r="K2024" i="1"/>
  <c r="P2030" i="1" l="1"/>
  <c r="L2030" i="1"/>
  <c r="M2030" i="1" s="1"/>
  <c r="N2030" i="1" s="1"/>
  <c r="D2030" i="1"/>
  <c r="E2030" i="1" s="1"/>
  <c r="G2030" i="1" s="1"/>
  <c r="H2031" i="1" s="1"/>
  <c r="A2031" i="1"/>
  <c r="I2030" i="1"/>
  <c r="Q2030" i="1"/>
  <c r="O2024" i="1"/>
  <c r="B2024" i="1"/>
  <c r="C2026" i="1"/>
  <c r="K2025" i="1"/>
  <c r="Q2031" i="1" l="1"/>
  <c r="I2031" i="1"/>
  <c r="J2030" i="1"/>
  <c r="L2031" i="1"/>
  <c r="M2031" i="1" s="1"/>
  <c r="N2031" i="1" s="1"/>
  <c r="D2031" i="1"/>
  <c r="E2031" i="1" s="1"/>
  <c r="G2031" i="1" s="1"/>
  <c r="H2032" i="1" s="1"/>
  <c r="A2032" i="1"/>
  <c r="P2031" i="1"/>
  <c r="P2032" i="1" s="1"/>
  <c r="O2025" i="1"/>
  <c r="B2025" i="1"/>
  <c r="K2026" i="1"/>
  <c r="C2027" i="1"/>
  <c r="L2032" i="1" l="1"/>
  <c r="M2032" i="1" s="1"/>
  <c r="N2032" i="1" s="1"/>
  <c r="D2032" i="1"/>
  <c r="E2032" i="1" s="1"/>
  <c r="G2032" i="1" s="1"/>
  <c r="H2033" i="1" s="1"/>
  <c r="J2033" i="1" s="1"/>
  <c r="A2033" i="1"/>
  <c r="P2033" i="1"/>
  <c r="I2032" i="1"/>
  <c r="I2033" i="1" s="1"/>
  <c r="J2031" i="1"/>
  <c r="Q2032" i="1"/>
  <c r="Q2033" i="1" s="1"/>
  <c r="O2026" i="1"/>
  <c r="B2026" i="1"/>
  <c r="K2027" i="1"/>
  <c r="C2028" i="1"/>
  <c r="J2032" i="1" l="1"/>
  <c r="L2033" i="1"/>
  <c r="M2033" i="1" s="1"/>
  <c r="N2033" i="1" s="1"/>
  <c r="D2033" i="1"/>
  <c r="E2033" i="1" s="1"/>
  <c r="G2033" i="1" s="1"/>
  <c r="H2034" i="1" s="1"/>
  <c r="A2034" i="1"/>
  <c r="O2027" i="1"/>
  <c r="B2027" i="1"/>
  <c r="C2029" i="1"/>
  <c r="K2028" i="1"/>
  <c r="I2034" i="1" l="1"/>
  <c r="A2035" i="1"/>
  <c r="D2034" i="1"/>
  <c r="E2034" i="1" s="1"/>
  <c r="G2034" i="1" s="1"/>
  <c r="H2035" i="1" s="1"/>
  <c r="L2034" i="1"/>
  <c r="M2034" i="1" s="1"/>
  <c r="N2034" i="1" s="1"/>
  <c r="P2034" i="1"/>
  <c r="Q2034" i="1"/>
  <c r="B2028" i="1"/>
  <c r="O2028" i="1"/>
  <c r="K2029" i="1"/>
  <c r="C2030" i="1"/>
  <c r="Q2035" i="1" l="1"/>
  <c r="P2035" i="1"/>
  <c r="L2035" i="1"/>
  <c r="M2035" i="1" s="1"/>
  <c r="N2035" i="1" s="1"/>
  <c r="D2035" i="1"/>
  <c r="E2035" i="1" s="1"/>
  <c r="G2035" i="1" s="1"/>
  <c r="H2036" i="1" s="1"/>
  <c r="J2036" i="1" s="1"/>
  <c r="A2036" i="1"/>
  <c r="I2035" i="1"/>
  <c r="I2036" i="1" s="1"/>
  <c r="J2034" i="1"/>
  <c r="O2029" i="1"/>
  <c r="B2029" i="1"/>
  <c r="C2031" i="1"/>
  <c r="K2030" i="1"/>
  <c r="J2035" i="1" l="1"/>
  <c r="L2036" i="1"/>
  <c r="M2036" i="1" s="1"/>
  <c r="N2036" i="1" s="1"/>
  <c r="D2036" i="1"/>
  <c r="E2036" i="1" s="1"/>
  <c r="G2036" i="1" s="1"/>
  <c r="H2037" i="1" s="1"/>
  <c r="A2037" i="1"/>
  <c r="P2036" i="1"/>
  <c r="Q2036" i="1"/>
  <c r="O2030" i="1"/>
  <c r="B2030" i="1"/>
  <c r="K2031" i="1"/>
  <c r="C2032" i="1"/>
  <c r="Q2037" i="1" l="1"/>
  <c r="P2037" i="1"/>
  <c r="A2038" i="1"/>
  <c r="L2037" i="1"/>
  <c r="M2037" i="1" s="1"/>
  <c r="N2037" i="1" s="1"/>
  <c r="D2037" i="1"/>
  <c r="E2037" i="1" s="1"/>
  <c r="G2037" i="1" s="1"/>
  <c r="H2038" i="1" s="1"/>
  <c r="I2037" i="1"/>
  <c r="O2031" i="1"/>
  <c r="B2031" i="1"/>
  <c r="K2032" i="1"/>
  <c r="C2033" i="1"/>
  <c r="A2039" i="1" l="1"/>
  <c r="D2038" i="1"/>
  <c r="E2038" i="1" s="1"/>
  <c r="G2038" i="1" s="1"/>
  <c r="H2039" i="1" s="1"/>
  <c r="L2038" i="1"/>
  <c r="M2038" i="1" s="1"/>
  <c r="N2038" i="1" s="1"/>
  <c r="I2038" i="1"/>
  <c r="J2037" i="1"/>
  <c r="P2038" i="1"/>
  <c r="Q2038" i="1"/>
  <c r="O2032" i="1"/>
  <c r="B2032" i="1"/>
  <c r="C2034" i="1"/>
  <c r="K2033" i="1"/>
  <c r="I2039" i="1" l="1"/>
  <c r="Q2039" i="1"/>
  <c r="P2039" i="1"/>
  <c r="J2039" i="1"/>
  <c r="L2039" i="1"/>
  <c r="M2039" i="1" s="1"/>
  <c r="N2039" i="1" s="1"/>
  <c r="D2039" i="1"/>
  <c r="E2039" i="1" s="1"/>
  <c r="G2039" i="1" s="1"/>
  <c r="H2040" i="1" s="1"/>
  <c r="A2040" i="1"/>
  <c r="J2038" i="1"/>
  <c r="O2033" i="1"/>
  <c r="B2033" i="1"/>
  <c r="C2035" i="1"/>
  <c r="K2034" i="1"/>
  <c r="L2040" i="1" l="1"/>
  <c r="M2040" i="1" s="1"/>
  <c r="N2040" i="1" s="1"/>
  <c r="D2040" i="1"/>
  <c r="E2040" i="1" s="1"/>
  <c r="G2040" i="1" s="1"/>
  <c r="H2041" i="1" s="1"/>
  <c r="J2041" i="1" s="1"/>
  <c r="A2041" i="1"/>
  <c r="Q2040" i="1"/>
  <c r="Q2041" i="1" s="1"/>
  <c r="P2040" i="1"/>
  <c r="P2041" i="1" s="1"/>
  <c r="I2040" i="1"/>
  <c r="I2041" i="1" s="1"/>
  <c r="O2034" i="1"/>
  <c r="B2034" i="1"/>
  <c r="C2036" i="1"/>
  <c r="K2035" i="1"/>
  <c r="J2040" i="1" l="1"/>
  <c r="A2042" i="1"/>
  <c r="D2041" i="1"/>
  <c r="E2041" i="1" s="1"/>
  <c r="G2041" i="1" s="1"/>
  <c r="H2042" i="1" s="1"/>
  <c r="L2041" i="1"/>
  <c r="M2041" i="1" s="1"/>
  <c r="N2041" i="1" s="1"/>
  <c r="O2035" i="1"/>
  <c r="B2035" i="1"/>
  <c r="C2037" i="1"/>
  <c r="K2036" i="1"/>
  <c r="Q2042" i="1" l="1"/>
  <c r="A2043" i="1"/>
  <c r="D2042" i="1"/>
  <c r="E2042" i="1" s="1"/>
  <c r="G2042" i="1" s="1"/>
  <c r="H2043" i="1" s="1"/>
  <c r="L2042" i="1"/>
  <c r="M2042" i="1" s="1"/>
  <c r="N2042" i="1" s="1"/>
  <c r="I2042" i="1"/>
  <c r="J2042" i="1" s="1"/>
  <c r="P2042" i="1"/>
  <c r="O2036" i="1"/>
  <c r="B2036" i="1"/>
  <c r="K2037" i="1"/>
  <c r="C2038" i="1"/>
  <c r="L2043" i="1" l="1"/>
  <c r="M2043" i="1" s="1"/>
  <c r="N2043" i="1" s="1"/>
  <c r="D2043" i="1"/>
  <c r="E2043" i="1" s="1"/>
  <c r="G2043" i="1" s="1"/>
  <c r="H2044" i="1" s="1"/>
  <c r="J2044" i="1" s="1"/>
  <c r="A2044" i="1"/>
  <c r="P2043" i="1"/>
  <c r="P2044" i="1" s="1"/>
  <c r="I2043" i="1"/>
  <c r="I2044" i="1" s="1"/>
  <c r="Q2043" i="1"/>
  <c r="Q2044" i="1" s="1"/>
  <c r="B2037" i="1"/>
  <c r="O2037" i="1"/>
  <c r="K2038" i="1"/>
  <c r="C2039" i="1"/>
  <c r="A2045" i="1" l="1"/>
  <c r="D2044" i="1"/>
  <c r="E2044" i="1" s="1"/>
  <c r="G2044" i="1" s="1"/>
  <c r="H2045" i="1" s="1"/>
  <c r="L2044" i="1"/>
  <c r="M2044" i="1" s="1"/>
  <c r="N2044" i="1" s="1"/>
  <c r="J2043" i="1"/>
  <c r="O2038" i="1"/>
  <c r="B2038" i="1"/>
  <c r="C2040" i="1"/>
  <c r="K2039" i="1"/>
  <c r="A2046" i="1" l="1"/>
  <c r="L2045" i="1"/>
  <c r="M2045" i="1" s="1"/>
  <c r="N2045" i="1" s="1"/>
  <c r="D2045" i="1"/>
  <c r="E2045" i="1" s="1"/>
  <c r="G2045" i="1" s="1"/>
  <c r="H2046" i="1" s="1"/>
  <c r="J2046" i="1" s="1"/>
  <c r="P2045" i="1"/>
  <c r="P2046" i="1" s="1"/>
  <c r="Q2045" i="1"/>
  <c r="Q2046" i="1" s="1"/>
  <c r="I2045" i="1"/>
  <c r="I2046" i="1" s="1"/>
  <c r="O2039" i="1"/>
  <c r="B2039" i="1"/>
  <c r="C2041" i="1"/>
  <c r="K2040" i="1"/>
  <c r="D2046" i="1" l="1"/>
  <c r="E2046" i="1" s="1"/>
  <c r="G2046" i="1" s="1"/>
  <c r="H2047" i="1" s="1"/>
  <c r="A2047" i="1"/>
  <c r="L2046" i="1"/>
  <c r="M2046" i="1" s="1"/>
  <c r="N2046" i="1" s="1"/>
  <c r="J2045" i="1"/>
  <c r="O2040" i="1"/>
  <c r="B2040" i="1"/>
  <c r="C2042" i="1"/>
  <c r="K2041" i="1"/>
  <c r="L2047" i="1" l="1"/>
  <c r="M2047" i="1" s="1"/>
  <c r="N2047" i="1" s="1"/>
  <c r="D2047" i="1"/>
  <c r="E2047" i="1" s="1"/>
  <c r="G2047" i="1" s="1"/>
  <c r="H2048" i="1" s="1"/>
  <c r="A2048" i="1"/>
  <c r="Q2047" i="1"/>
  <c r="I2047" i="1"/>
  <c r="P2047" i="1"/>
  <c r="O2041" i="1"/>
  <c r="B2041" i="1"/>
  <c r="C2043" i="1"/>
  <c r="K2042" i="1"/>
  <c r="I2048" i="1" l="1"/>
  <c r="Q2048" i="1"/>
  <c r="P2048" i="1"/>
  <c r="J2047" i="1"/>
  <c r="D2048" i="1"/>
  <c r="E2048" i="1" s="1"/>
  <c r="G2048" i="1" s="1"/>
  <c r="H2049" i="1" s="1"/>
  <c r="L2048" i="1"/>
  <c r="M2048" i="1" s="1"/>
  <c r="N2048" i="1" s="1"/>
  <c r="A2049" i="1"/>
  <c r="J2048" i="1"/>
  <c r="O2042" i="1"/>
  <c r="B2042" i="1"/>
  <c r="K2043" i="1"/>
  <c r="C2044" i="1"/>
  <c r="P2049" i="1" l="1"/>
  <c r="Q2049" i="1"/>
  <c r="A2050" i="1"/>
  <c r="L2049" i="1"/>
  <c r="M2049" i="1" s="1"/>
  <c r="N2049" i="1" s="1"/>
  <c r="D2049" i="1"/>
  <c r="E2049" i="1" s="1"/>
  <c r="G2049" i="1" s="1"/>
  <c r="H2050" i="1" s="1"/>
  <c r="I2049" i="1"/>
  <c r="J2049" i="1" s="1"/>
  <c r="O2043" i="1"/>
  <c r="B2043" i="1"/>
  <c r="C2045" i="1"/>
  <c r="K2044" i="1"/>
  <c r="Q2050" i="1" l="1"/>
  <c r="A2051" i="1"/>
  <c r="D2050" i="1"/>
  <c r="E2050" i="1" s="1"/>
  <c r="G2050" i="1" s="1"/>
  <c r="H2051" i="1" s="1"/>
  <c r="L2050" i="1"/>
  <c r="M2050" i="1" s="1"/>
  <c r="N2050" i="1" s="1"/>
  <c r="I2050" i="1"/>
  <c r="P2050" i="1"/>
  <c r="O2044" i="1"/>
  <c r="B2044" i="1"/>
  <c r="K2045" i="1"/>
  <c r="C2046" i="1"/>
  <c r="I2051" i="1" l="1"/>
  <c r="P2051" i="1"/>
  <c r="J2051" i="1"/>
  <c r="L2051" i="1"/>
  <c r="M2051" i="1" s="1"/>
  <c r="N2051" i="1" s="1"/>
  <c r="A2052" i="1"/>
  <c r="D2051" i="1"/>
  <c r="E2051" i="1" s="1"/>
  <c r="G2051" i="1" s="1"/>
  <c r="H2052" i="1" s="1"/>
  <c r="J2050" i="1"/>
  <c r="Q2051" i="1"/>
  <c r="O2045" i="1"/>
  <c r="B2045" i="1"/>
  <c r="K2046" i="1"/>
  <c r="C2047" i="1"/>
  <c r="Q2052" i="1" l="1"/>
  <c r="L2052" i="1"/>
  <c r="M2052" i="1" s="1"/>
  <c r="N2052" i="1" s="1"/>
  <c r="D2052" i="1"/>
  <c r="E2052" i="1" s="1"/>
  <c r="G2052" i="1" s="1"/>
  <c r="H2053" i="1" s="1"/>
  <c r="J2053" i="1" s="1"/>
  <c r="A2053" i="1"/>
  <c r="P2052" i="1"/>
  <c r="I2052" i="1"/>
  <c r="I2053" i="1" s="1"/>
  <c r="O2046" i="1"/>
  <c r="B2046" i="1"/>
  <c r="C2048" i="1"/>
  <c r="K2047" i="1"/>
  <c r="P2053" i="1" l="1"/>
  <c r="A2054" i="1"/>
  <c r="D2053" i="1"/>
  <c r="E2053" i="1" s="1"/>
  <c r="G2053" i="1" s="1"/>
  <c r="H2054" i="1" s="1"/>
  <c r="L2053" i="1"/>
  <c r="M2053" i="1" s="1"/>
  <c r="N2053" i="1" s="1"/>
  <c r="J2052" i="1"/>
  <c r="Q2053" i="1"/>
  <c r="O2047" i="1"/>
  <c r="B2047" i="1"/>
  <c r="K2048" i="1"/>
  <c r="C2049" i="1"/>
  <c r="Q2054" i="1" l="1"/>
  <c r="L2054" i="1"/>
  <c r="M2054" i="1" s="1"/>
  <c r="N2054" i="1" s="1"/>
  <c r="A2055" i="1"/>
  <c r="D2054" i="1"/>
  <c r="E2054" i="1" s="1"/>
  <c r="G2054" i="1" s="1"/>
  <c r="H2055" i="1" s="1"/>
  <c r="P2054" i="1"/>
  <c r="P2055" i="1" s="1"/>
  <c r="I2054" i="1"/>
  <c r="O2048" i="1"/>
  <c r="B2048" i="1"/>
  <c r="K2049" i="1"/>
  <c r="C2050" i="1"/>
  <c r="I2055" i="1" l="1"/>
  <c r="J2055" i="1"/>
  <c r="L2055" i="1"/>
  <c r="M2055" i="1" s="1"/>
  <c r="N2055" i="1" s="1"/>
  <c r="D2055" i="1"/>
  <c r="E2055" i="1" s="1"/>
  <c r="G2055" i="1" s="1"/>
  <c r="H2056" i="1" s="1"/>
  <c r="A2056" i="1"/>
  <c r="Q2055" i="1"/>
  <c r="J2054" i="1"/>
  <c r="O2049" i="1"/>
  <c r="B2049" i="1"/>
  <c r="C2051" i="1"/>
  <c r="K2050" i="1"/>
  <c r="Q2056" i="1" l="1"/>
  <c r="L2056" i="1"/>
  <c r="M2056" i="1" s="1"/>
  <c r="N2056" i="1" s="1"/>
  <c r="D2056" i="1"/>
  <c r="E2056" i="1" s="1"/>
  <c r="G2056" i="1" s="1"/>
  <c r="H2057" i="1" s="1"/>
  <c r="J2057" i="1" s="1"/>
  <c r="A2057" i="1"/>
  <c r="P2056" i="1"/>
  <c r="P2057" i="1" s="1"/>
  <c r="I2056" i="1"/>
  <c r="I2057" i="1" s="1"/>
  <c r="O2050" i="1"/>
  <c r="B2050" i="1"/>
  <c r="K2051" i="1"/>
  <c r="C2052" i="1"/>
  <c r="J2056" i="1" l="1"/>
  <c r="A2058" i="1"/>
  <c r="D2057" i="1"/>
  <c r="E2057" i="1" s="1"/>
  <c r="G2057" i="1" s="1"/>
  <c r="H2058" i="1" s="1"/>
  <c r="L2057" i="1"/>
  <c r="M2057" i="1" s="1"/>
  <c r="N2057" i="1" s="1"/>
  <c r="Q2057" i="1"/>
  <c r="O2051" i="1"/>
  <c r="B2051" i="1"/>
  <c r="K2052" i="1"/>
  <c r="C2053" i="1"/>
  <c r="Q2058" i="1" l="1"/>
  <c r="L2058" i="1"/>
  <c r="M2058" i="1" s="1"/>
  <c r="N2058" i="1" s="1"/>
  <c r="D2058" i="1"/>
  <c r="E2058" i="1" s="1"/>
  <c r="G2058" i="1" s="1"/>
  <c r="H2059" i="1" s="1"/>
  <c r="J2059" i="1" s="1"/>
  <c r="A2059" i="1"/>
  <c r="P2058" i="1"/>
  <c r="P2059" i="1" s="1"/>
  <c r="I2058" i="1"/>
  <c r="I2059" i="1" s="1"/>
  <c r="O2052" i="1"/>
  <c r="B2052" i="1"/>
  <c r="K2053" i="1"/>
  <c r="C2054" i="1"/>
  <c r="L2059" i="1" l="1"/>
  <c r="M2059" i="1" s="1"/>
  <c r="N2059" i="1" s="1"/>
  <c r="D2059" i="1"/>
  <c r="E2059" i="1" s="1"/>
  <c r="G2059" i="1" s="1"/>
  <c r="H2060" i="1" s="1"/>
  <c r="A2060" i="1"/>
  <c r="J2058" i="1"/>
  <c r="Q2059" i="1"/>
  <c r="O2053" i="1"/>
  <c r="B2053" i="1"/>
  <c r="C2055" i="1"/>
  <c r="K2054" i="1"/>
  <c r="Q2060" i="1" l="1"/>
  <c r="D2060" i="1"/>
  <c r="E2060" i="1" s="1"/>
  <c r="G2060" i="1" s="1"/>
  <c r="H2061" i="1" s="1"/>
  <c r="L2060" i="1"/>
  <c r="M2060" i="1" s="1"/>
  <c r="N2060" i="1" s="1"/>
  <c r="A2061" i="1"/>
  <c r="P2060" i="1"/>
  <c r="I2060" i="1"/>
  <c r="B2054" i="1"/>
  <c r="O2054" i="1"/>
  <c r="C2056" i="1"/>
  <c r="K2055" i="1"/>
  <c r="I2061" i="1" l="1"/>
  <c r="P2061" i="1"/>
  <c r="J2060" i="1"/>
  <c r="A2062" i="1"/>
  <c r="L2061" i="1"/>
  <c r="M2061" i="1" s="1"/>
  <c r="N2061" i="1" s="1"/>
  <c r="D2061" i="1"/>
  <c r="E2061" i="1" s="1"/>
  <c r="G2061" i="1" s="1"/>
  <c r="H2062" i="1" s="1"/>
  <c r="J2061" i="1"/>
  <c r="Q2061" i="1"/>
  <c r="O2055" i="1"/>
  <c r="B2055" i="1"/>
  <c r="K2056" i="1"/>
  <c r="C2057" i="1"/>
  <c r="Q2062" i="1" l="1"/>
  <c r="A2063" i="1"/>
  <c r="D2062" i="1"/>
  <c r="E2062" i="1" s="1"/>
  <c r="G2062" i="1" s="1"/>
  <c r="H2063" i="1" s="1"/>
  <c r="L2062" i="1"/>
  <c r="M2062" i="1" s="1"/>
  <c r="N2062" i="1" s="1"/>
  <c r="P2062" i="1"/>
  <c r="I2062" i="1"/>
  <c r="B2056" i="1"/>
  <c r="O2056" i="1"/>
  <c r="C2058" i="1"/>
  <c r="K2057" i="1"/>
  <c r="I2063" i="1" l="1"/>
  <c r="P2063" i="1"/>
  <c r="J2063" i="1"/>
  <c r="D2063" i="1"/>
  <c r="E2063" i="1" s="1"/>
  <c r="G2063" i="1" s="1"/>
  <c r="H2064" i="1" s="1"/>
  <c r="A2064" i="1"/>
  <c r="L2063" i="1"/>
  <c r="M2063" i="1" s="1"/>
  <c r="N2063" i="1" s="1"/>
  <c r="Q2063" i="1"/>
  <c r="J2062" i="1"/>
  <c r="O2057" i="1"/>
  <c r="B2057" i="1"/>
  <c r="K2058" i="1"/>
  <c r="C2059" i="1"/>
  <c r="Q2064" i="1" l="1"/>
  <c r="L2064" i="1"/>
  <c r="M2064" i="1" s="1"/>
  <c r="N2064" i="1" s="1"/>
  <c r="D2064" i="1"/>
  <c r="E2064" i="1" s="1"/>
  <c r="G2064" i="1" s="1"/>
  <c r="H2065" i="1" s="1"/>
  <c r="J2065" i="1" s="1"/>
  <c r="A2065" i="1"/>
  <c r="P2064" i="1"/>
  <c r="P2065" i="1" s="1"/>
  <c r="I2064" i="1"/>
  <c r="I2065" i="1" s="1"/>
  <c r="B2058" i="1"/>
  <c r="O2058" i="1"/>
  <c r="K2059" i="1"/>
  <c r="C2060" i="1"/>
  <c r="L2065" i="1" l="1"/>
  <c r="M2065" i="1" s="1"/>
  <c r="N2065" i="1" s="1"/>
  <c r="A2066" i="1"/>
  <c r="D2065" i="1"/>
  <c r="E2065" i="1" s="1"/>
  <c r="G2065" i="1" s="1"/>
  <c r="H2066" i="1" s="1"/>
  <c r="J2064" i="1"/>
  <c r="Q2065" i="1"/>
  <c r="O2059" i="1"/>
  <c r="B2059" i="1"/>
  <c r="C2061" i="1"/>
  <c r="K2060" i="1"/>
  <c r="Q2066" i="1" l="1"/>
  <c r="P2066" i="1"/>
  <c r="A2067" i="1"/>
  <c r="L2066" i="1"/>
  <c r="M2066" i="1" s="1"/>
  <c r="N2066" i="1" s="1"/>
  <c r="D2066" i="1"/>
  <c r="E2066" i="1" s="1"/>
  <c r="G2066" i="1" s="1"/>
  <c r="H2067" i="1" s="1"/>
  <c r="I2066" i="1"/>
  <c r="O2060" i="1"/>
  <c r="B2060" i="1"/>
  <c r="C2062" i="1"/>
  <c r="K2061" i="1"/>
  <c r="I2067" i="1" l="1"/>
  <c r="J2067" i="1"/>
  <c r="L2067" i="1"/>
  <c r="M2067" i="1" s="1"/>
  <c r="N2067" i="1" s="1"/>
  <c r="D2067" i="1"/>
  <c r="E2067" i="1" s="1"/>
  <c r="G2067" i="1" s="1"/>
  <c r="H2068" i="1" s="1"/>
  <c r="A2068" i="1"/>
  <c r="J2066" i="1"/>
  <c r="P2067" i="1"/>
  <c r="P2068" i="1" s="1"/>
  <c r="Q2067" i="1"/>
  <c r="Q2068" i="1" s="1"/>
  <c r="O2061" i="1"/>
  <c r="B2061" i="1"/>
  <c r="C2063" i="1"/>
  <c r="K2062" i="1"/>
  <c r="A2069" i="1" l="1"/>
  <c r="D2068" i="1"/>
  <c r="E2068" i="1" s="1"/>
  <c r="G2068" i="1" s="1"/>
  <c r="H2069" i="1" s="1"/>
  <c r="L2068" i="1"/>
  <c r="M2068" i="1" s="1"/>
  <c r="N2068" i="1" s="1"/>
  <c r="I2068" i="1"/>
  <c r="O2062" i="1"/>
  <c r="B2062" i="1"/>
  <c r="K2063" i="1"/>
  <c r="C2064" i="1"/>
  <c r="I2069" i="1" l="1"/>
  <c r="J2069" i="1"/>
  <c r="Q2069" i="1"/>
  <c r="J2068" i="1"/>
  <c r="A2070" i="1"/>
  <c r="D2069" i="1"/>
  <c r="E2069" i="1" s="1"/>
  <c r="G2069" i="1" s="1"/>
  <c r="H2070" i="1" s="1"/>
  <c r="L2069" i="1"/>
  <c r="M2069" i="1" s="1"/>
  <c r="N2069" i="1" s="1"/>
  <c r="P2069" i="1"/>
  <c r="B2063" i="1"/>
  <c r="O2063" i="1"/>
  <c r="K2064" i="1"/>
  <c r="C2065" i="1"/>
  <c r="P2070" i="1" l="1"/>
  <c r="L2070" i="1"/>
  <c r="M2070" i="1" s="1"/>
  <c r="N2070" i="1" s="1"/>
  <c r="D2070" i="1"/>
  <c r="E2070" i="1" s="1"/>
  <c r="G2070" i="1" s="1"/>
  <c r="H2071" i="1" s="1"/>
  <c r="A2071" i="1"/>
  <c r="Q2070" i="1"/>
  <c r="I2070" i="1"/>
  <c r="O2064" i="1"/>
  <c r="B2064" i="1"/>
  <c r="K2065" i="1"/>
  <c r="C2066" i="1"/>
  <c r="I2071" i="1" l="1"/>
  <c r="Q2071" i="1"/>
  <c r="L2071" i="1"/>
  <c r="M2071" i="1" s="1"/>
  <c r="N2071" i="1" s="1"/>
  <c r="D2071" i="1"/>
  <c r="E2071" i="1" s="1"/>
  <c r="G2071" i="1" s="1"/>
  <c r="H2072" i="1" s="1"/>
  <c r="A2072" i="1"/>
  <c r="J2071" i="1"/>
  <c r="J2070" i="1"/>
  <c r="P2071" i="1"/>
  <c r="P2072" i="1" s="1"/>
  <c r="O2065" i="1"/>
  <c r="B2065" i="1"/>
  <c r="K2066" i="1"/>
  <c r="C2067" i="1"/>
  <c r="A2073" i="1" l="1"/>
  <c r="L2072" i="1"/>
  <c r="M2072" i="1" s="1"/>
  <c r="N2072" i="1" s="1"/>
  <c r="D2072" i="1"/>
  <c r="E2072" i="1" s="1"/>
  <c r="G2072" i="1" s="1"/>
  <c r="H2073" i="1" s="1"/>
  <c r="J2073" i="1" s="1"/>
  <c r="Q2072" i="1"/>
  <c r="I2072" i="1"/>
  <c r="I2073" i="1" s="1"/>
  <c r="O2066" i="1"/>
  <c r="B2066" i="1"/>
  <c r="C2068" i="1"/>
  <c r="K2067" i="1"/>
  <c r="Q2073" i="1" l="1"/>
  <c r="J2072" i="1"/>
  <c r="A2074" i="1"/>
  <c r="L2073" i="1"/>
  <c r="M2073" i="1" s="1"/>
  <c r="N2073" i="1" s="1"/>
  <c r="D2073" i="1"/>
  <c r="E2073" i="1" s="1"/>
  <c r="G2073" i="1" s="1"/>
  <c r="H2074" i="1" s="1"/>
  <c r="P2073" i="1"/>
  <c r="O2067" i="1"/>
  <c r="B2067" i="1"/>
  <c r="K2068" i="1"/>
  <c r="C2069" i="1"/>
  <c r="P2074" i="1" l="1"/>
  <c r="A2075" i="1"/>
  <c r="D2074" i="1"/>
  <c r="E2074" i="1" s="1"/>
  <c r="G2074" i="1" s="1"/>
  <c r="H2075" i="1" s="1"/>
  <c r="L2074" i="1"/>
  <c r="M2074" i="1" s="1"/>
  <c r="N2074" i="1" s="1"/>
  <c r="I2074" i="1"/>
  <c r="Q2074" i="1"/>
  <c r="Q2075" i="1" s="1"/>
  <c r="O2068" i="1"/>
  <c r="B2068" i="1"/>
  <c r="K2069" i="1"/>
  <c r="C2070" i="1"/>
  <c r="I2075" i="1" l="1"/>
  <c r="D2075" i="1"/>
  <c r="E2075" i="1" s="1"/>
  <c r="G2075" i="1" s="1"/>
  <c r="H2076" i="1" s="1"/>
  <c r="A2076" i="1"/>
  <c r="L2075" i="1"/>
  <c r="M2075" i="1" s="1"/>
  <c r="N2075" i="1" s="1"/>
  <c r="J2075" i="1"/>
  <c r="P2075" i="1"/>
  <c r="J2074" i="1"/>
  <c r="O2069" i="1"/>
  <c r="B2069" i="1"/>
  <c r="K2070" i="1"/>
  <c r="C2071" i="1"/>
  <c r="P2076" i="1" l="1"/>
  <c r="L2076" i="1"/>
  <c r="M2076" i="1" s="1"/>
  <c r="N2076" i="1" s="1"/>
  <c r="A2077" i="1"/>
  <c r="D2076" i="1"/>
  <c r="E2076" i="1" s="1"/>
  <c r="G2076" i="1" s="1"/>
  <c r="H2077" i="1" s="1"/>
  <c r="J2077" i="1" s="1"/>
  <c r="I2076" i="1"/>
  <c r="I2077" i="1" s="1"/>
  <c r="Q2076" i="1"/>
  <c r="Q2077" i="1" s="1"/>
  <c r="B2070" i="1"/>
  <c r="O2070" i="1"/>
  <c r="C2072" i="1"/>
  <c r="K2071" i="1"/>
  <c r="J2076" i="1" l="1"/>
  <c r="A2078" i="1"/>
  <c r="D2077" i="1"/>
  <c r="E2077" i="1" s="1"/>
  <c r="G2077" i="1" s="1"/>
  <c r="H2078" i="1" s="1"/>
  <c r="L2077" i="1"/>
  <c r="M2077" i="1" s="1"/>
  <c r="N2077" i="1" s="1"/>
  <c r="P2077" i="1"/>
  <c r="O2071" i="1"/>
  <c r="B2071" i="1"/>
  <c r="K2072" i="1"/>
  <c r="C2073" i="1"/>
  <c r="P2078" i="1" l="1"/>
  <c r="Q2078" i="1"/>
  <c r="I2078" i="1"/>
  <c r="A2079" i="1"/>
  <c r="D2078" i="1"/>
  <c r="E2078" i="1" s="1"/>
  <c r="G2078" i="1" s="1"/>
  <c r="H2079" i="1" s="1"/>
  <c r="L2078" i="1"/>
  <c r="M2078" i="1" s="1"/>
  <c r="N2078" i="1" s="1"/>
  <c r="B2072" i="1"/>
  <c r="O2072" i="1"/>
  <c r="K2073" i="1"/>
  <c r="C2074" i="1"/>
  <c r="I2079" i="1" l="1"/>
  <c r="J2079" i="1"/>
  <c r="L2079" i="1"/>
  <c r="M2079" i="1" s="1"/>
  <c r="N2079" i="1" s="1"/>
  <c r="D2079" i="1"/>
  <c r="E2079" i="1" s="1"/>
  <c r="G2079" i="1" s="1"/>
  <c r="H2080" i="1" s="1"/>
  <c r="A2080" i="1"/>
  <c r="J2078" i="1"/>
  <c r="Q2079" i="1"/>
  <c r="P2079" i="1"/>
  <c r="O2073" i="1"/>
  <c r="B2073" i="1"/>
  <c r="K2074" i="1"/>
  <c r="C2075" i="1"/>
  <c r="P2080" i="1" l="1"/>
  <c r="Q2080" i="1"/>
  <c r="D2080" i="1"/>
  <c r="E2080" i="1" s="1"/>
  <c r="G2080" i="1" s="1"/>
  <c r="H2081" i="1" s="1"/>
  <c r="L2080" i="1"/>
  <c r="M2080" i="1" s="1"/>
  <c r="N2080" i="1" s="1"/>
  <c r="A2081" i="1"/>
  <c r="I2080" i="1"/>
  <c r="O2074" i="1"/>
  <c r="B2074" i="1"/>
  <c r="C2076" i="1"/>
  <c r="K2075" i="1"/>
  <c r="I2081" i="1" l="1"/>
  <c r="J2080" i="1"/>
  <c r="A2082" i="1"/>
  <c r="D2081" i="1"/>
  <c r="E2081" i="1" s="1"/>
  <c r="G2081" i="1" s="1"/>
  <c r="H2082" i="1" s="1"/>
  <c r="L2081" i="1"/>
  <c r="M2081" i="1" s="1"/>
  <c r="N2081" i="1" s="1"/>
  <c r="J2081" i="1"/>
  <c r="Q2081" i="1"/>
  <c r="P2081" i="1"/>
  <c r="O2075" i="1"/>
  <c r="B2075" i="1"/>
  <c r="K2076" i="1"/>
  <c r="C2077" i="1"/>
  <c r="P2082" i="1" l="1"/>
  <c r="Q2082" i="1"/>
  <c r="A2083" i="1"/>
  <c r="L2082" i="1"/>
  <c r="M2082" i="1" s="1"/>
  <c r="N2082" i="1" s="1"/>
  <c r="D2082" i="1"/>
  <c r="E2082" i="1" s="1"/>
  <c r="G2082" i="1" s="1"/>
  <c r="H2083" i="1" s="1"/>
  <c r="I2082" i="1"/>
  <c r="O2076" i="1"/>
  <c r="B2076" i="1"/>
  <c r="K2077" i="1"/>
  <c r="C2078" i="1"/>
  <c r="L2083" i="1" l="1"/>
  <c r="M2083" i="1" s="1"/>
  <c r="N2083" i="1" s="1"/>
  <c r="D2083" i="1"/>
  <c r="E2083" i="1" s="1"/>
  <c r="G2083" i="1" s="1"/>
  <c r="H2084" i="1" s="1"/>
  <c r="J2084" i="1" s="1"/>
  <c r="A2084" i="1"/>
  <c r="I2083" i="1"/>
  <c r="I2084" i="1" s="1"/>
  <c r="Q2083" i="1"/>
  <c r="Q2084" i="1" s="1"/>
  <c r="J2082" i="1"/>
  <c r="P2083" i="1"/>
  <c r="O2077" i="1"/>
  <c r="B2077" i="1"/>
  <c r="C2079" i="1"/>
  <c r="K2078" i="1"/>
  <c r="A2085" i="1" l="1"/>
  <c r="D2084" i="1"/>
  <c r="E2084" i="1" s="1"/>
  <c r="G2084" i="1" s="1"/>
  <c r="H2085" i="1" s="1"/>
  <c r="L2084" i="1"/>
  <c r="M2084" i="1" s="1"/>
  <c r="N2084" i="1" s="1"/>
  <c r="P2084" i="1"/>
  <c r="J2083" i="1"/>
  <c r="O2078" i="1"/>
  <c r="B2078" i="1"/>
  <c r="C2080" i="1"/>
  <c r="K2079" i="1"/>
  <c r="Q2085" i="1" l="1"/>
  <c r="P2085" i="1"/>
  <c r="A2086" i="1"/>
  <c r="L2085" i="1"/>
  <c r="M2085" i="1" s="1"/>
  <c r="N2085" i="1" s="1"/>
  <c r="D2085" i="1"/>
  <c r="E2085" i="1" s="1"/>
  <c r="G2085" i="1" s="1"/>
  <c r="H2086" i="1" s="1"/>
  <c r="J2086" i="1" s="1"/>
  <c r="I2085" i="1"/>
  <c r="I2086" i="1" s="1"/>
  <c r="O2079" i="1"/>
  <c r="B2079" i="1"/>
  <c r="K2080" i="1"/>
  <c r="C2081" i="1"/>
  <c r="Q2086" i="1" l="1"/>
  <c r="J2085" i="1"/>
  <c r="D2086" i="1"/>
  <c r="E2086" i="1" s="1"/>
  <c r="G2086" i="1" s="1"/>
  <c r="H2087" i="1" s="1"/>
  <c r="A2087" i="1"/>
  <c r="L2086" i="1"/>
  <c r="M2086" i="1" s="1"/>
  <c r="N2086" i="1" s="1"/>
  <c r="P2086" i="1"/>
  <c r="O2080" i="1"/>
  <c r="B2080" i="1"/>
  <c r="K2081" i="1"/>
  <c r="C2082" i="1"/>
  <c r="P2087" i="1" l="1"/>
  <c r="L2087" i="1"/>
  <c r="M2087" i="1" s="1"/>
  <c r="N2087" i="1" s="1"/>
  <c r="D2087" i="1"/>
  <c r="E2087" i="1" s="1"/>
  <c r="G2087" i="1" s="1"/>
  <c r="H2088" i="1" s="1"/>
  <c r="A2088" i="1"/>
  <c r="I2087" i="1"/>
  <c r="J2087" i="1" s="1"/>
  <c r="Q2087" i="1"/>
  <c r="O2081" i="1"/>
  <c r="B2081" i="1"/>
  <c r="K2082" i="1"/>
  <c r="C2083" i="1"/>
  <c r="Q2088" i="1" l="1"/>
  <c r="I2088" i="1"/>
  <c r="J2088" i="1" s="1"/>
  <c r="D2088" i="1"/>
  <c r="E2088" i="1" s="1"/>
  <c r="G2088" i="1" s="1"/>
  <c r="H2089" i="1" s="1"/>
  <c r="A2089" i="1"/>
  <c r="L2088" i="1"/>
  <c r="M2088" i="1" s="1"/>
  <c r="N2088" i="1" s="1"/>
  <c r="P2088" i="1"/>
  <c r="O2082" i="1"/>
  <c r="B2082" i="1"/>
  <c r="C2084" i="1"/>
  <c r="K2083" i="1"/>
  <c r="A2090" i="1" l="1"/>
  <c r="L2089" i="1"/>
  <c r="M2089" i="1" s="1"/>
  <c r="N2089" i="1" s="1"/>
  <c r="D2089" i="1"/>
  <c r="E2089" i="1" s="1"/>
  <c r="G2089" i="1" s="1"/>
  <c r="H2090" i="1" s="1"/>
  <c r="P2089" i="1"/>
  <c r="I2089" i="1"/>
  <c r="J2089" i="1" s="1"/>
  <c r="Q2089" i="1"/>
  <c r="O2083" i="1"/>
  <c r="B2083" i="1"/>
  <c r="C2085" i="1"/>
  <c r="K2084" i="1"/>
  <c r="P2090" i="1" l="1"/>
  <c r="Q2090" i="1"/>
  <c r="I2090" i="1"/>
  <c r="A2091" i="1"/>
  <c r="L2090" i="1"/>
  <c r="M2090" i="1" s="1"/>
  <c r="N2090" i="1" s="1"/>
  <c r="D2090" i="1"/>
  <c r="E2090" i="1" s="1"/>
  <c r="G2090" i="1" s="1"/>
  <c r="H2091" i="1" s="1"/>
  <c r="O2084" i="1"/>
  <c r="B2084" i="1"/>
  <c r="K2085" i="1"/>
  <c r="C2086" i="1"/>
  <c r="L2091" i="1" l="1"/>
  <c r="M2091" i="1" s="1"/>
  <c r="N2091" i="1" s="1"/>
  <c r="D2091" i="1"/>
  <c r="E2091" i="1" s="1"/>
  <c r="G2091" i="1" s="1"/>
  <c r="H2092" i="1" s="1"/>
  <c r="A2092" i="1"/>
  <c r="I2091" i="1"/>
  <c r="J2091" i="1"/>
  <c r="Q2091" i="1"/>
  <c r="J2090" i="1"/>
  <c r="P2091" i="1"/>
  <c r="B2085" i="1"/>
  <c r="O2085" i="1"/>
  <c r="K2086" i="1"/>
  <c r="C2087" i="1"/>
  <c r="P2092" i="1" l="1"/>
  <c r="Q2092" i="1"/>
  <c r="I2092" i="1"/>
  <c r="D2092" i="1"/>
  <c r="E2092" i="1" s="1"/>
  <c r="G2092" i="1" s="1"/>
  <c r="H2093" i="1" s="1"/>
  <c r="A2093" i="1"/>
  <c r="L2092" i="1"/>
  <c r="M2092" i="1" s="1"/>
  <c r="N2092" i="1" s="1"/>
  <c r="J2092" i="1"/>
  <c r="O2086" i="1"/>
  <c r="B2086" i="1"/>
  <c r="K2087" i="1"/>
  <c r="C2088" i="1"/>
  <c r="L2093" i="1" l="1"/>
  <c r="M2093" i="1" s="1"/>
  <c r="N2093" i="1" s="1"/>
  <c r="D2093" i="1"/>
  <c r="E2093" i="1" s="1"/>
  <c r="G2093" i="1" s="1"/>
  <c r="H2094" i="1" s="1"/>
  <c r="A2094" i="1"/>
  <c r="Q2093" i="1"/>
  <c r="I2093" i="1"/>
  <c r="P2093" i="1"/>
  <c r="O2087" i="1"/>
  <c r="B2087" i="1"/>
  <c r="C2089" i="1"/>
  <c r="K2088" i="1"/>
  <c r="P2094" i="1" l="1"/>
  <c r="I2094" i="1"/>
  <c r="J2093" i="1"/>
  <c r="Q2094" i="1"/>
  <c r="L2094" i="1"/>
  <c r="M2094" i="1" s="1"/>
  <c r="N2094" i="1" s="1"/>
  <c r="D2094" i="1"/>
  <c r="E2094" i="1" s="1"/>
  <c r="G2094" i="1" s="1"/>
  <c r="H2095" i="1" s="1"/>
  <c r="A2095" i="1"/>
  <c r="J2094" i="1"/>
  <c r="O2088" i="1"/>
  <c r="B2088" i="1"/>
  <c r="C2090" i="1"/>
  <c r="K2089" i="1"/>
  <c r="L2095" i="1" l="1"/>
  <c r="M2095" i="1" s="1"/>
  <c r="N2095" i="1" s="1"/>
  <c r="D2095" i="1"/>
  <c r="E2095" i="1" s="1"/>
  <c r="G2095" i="1" s="1"/>
  <c r="H2096" i="1" s="1"/>
  <c r="A2096" i="1"/>
  <c r="Q2095" i="1"/>
  <c r="I2095" i="1"/>
  <c r="J2095" i="1" s="1"/>
  <c r="P2095" i="1"/>
  <c r="O2089" i="1"/>
  <c r="B2089" i="1"/>
  <c r="K2090" i="1"/>
  <c r="C2091" i="1"/>
  <c r="P2096" i="1" l="1"/>
  <c r="I2096" i="1"/>
  <c r="Q2096" i="1"/>
  <c r="L2096" i="1"/>
  <c r="M2096" i="1" s="1"/>
  <c r="N2096" i="1" s="1"/>
  <c r="A2097" i="1"/>
  <c r="D2096" i="1"/>
  <c r="E2096" i="1" s="1"/>
  <c r="G2096" i="1" s="1"/>
  <c r="H2097" i="1" s="1"/>
  <c r="J2096" i="1"/>
  <c r="O2090" i="1"/>
  <c r="B2090" i="1"/>
  <c r="K2091" i="1"/>
  <c r="C2092" i="1"/>
  <c r="D2097" i="1" l="1"/>
  <c r="E2097" i="1" s="1"/>
  <c r="G2097" i="1" s="1"/>
  <c r="H2098" i="1" s="1"/>
  <c r="A2098" i="1"/>
  <c r="L2097" i="1"/>
  <c r="M2097" i="1" s="1"/>
  <c r="N2097" i="1" s="1"/>
  <c r="I2097" i="1"/>
  <c r="Q2097" i="1"/>
  <c r="P2097" i="1"/>
  <c r="B2091" i="1"/>
  <c r="O2091" i="1"/>
  <c r="C2093" i="1"/>
  <c r="K2092" i="1"/>
  <c r="A2099" i="1" l="1"/>
  <c r="D2098" i="1"/>
  <c r="E2098" i="1" s="1"/>
  <c r="G2098" i="1" s="1"/>
  <c r="H2099" i="1" s="1"/>
  <c r="L2098" i="1"/>
  <c r="M2098" i="1" s="1"/>
  <c r="N2098" i="1" s="1"/>
  <c r="P2098" i="1"/>
  <c r="Q2098" i="1"/>
  <c r="I2098" i="1"/>
  <c r="J2098" i="1" s="1"/>
  <c r="J2097" i="1"/>
  <c r="O2092" i="1"/>
  <c r="B2092" i="1"/>
  <c r="C2094" i="1"/>
  <c r="K2093" i="1"/>
  <c r="Q2099" i="1" l="1"/>
  <c r="I2099" i="1"/>
  <c r="P2099" i="1"/>
  <c r="L2099" i="1"/>
  <c r="M2099" i="1" s="1"/>
  <c r="N2099" i="1" s="1"/>
  <c r="D2099" i="1"/>
  <c r="E2099" i="1" s="1"/>
  <c r="G2099" i="1" s="1"/>
  <c r="H2100" i="1" s="1"/>
  <c r="A2100" i="1"/>
  <c r="O2093" i="1"/>
  <c r="B2093" i="1"/>
  <c r="K2094" i="1"/>
  <c r="C2095" i="1"/>
  <c r="L2100" i="1" l="1"/>
  <c r="M2100" i="1" s="1"/>
  <c r="N2100" i="1" s="1"/>
  <c r="A2101" i="1"/>
  <c r="D2100" i="1"/>
  <c r="E2100" i="1" s="1"/>
  <c r="G2100" i="1" s="1"/>
  <c r="H2101" i="1" s="1"/>
  <c r="J2101" i="1" s="1"/>
  <c r="P2100" i="1"/>
  <c r="P2101" i="1" s="1"/>
  <c r="I2100" i="1"/>
  <c r="I2101" i="1" s="1"/>
  <c r="J2099" i="1"/>
  <c r="Q2100" i="1"/>
  <c r="Q2101" i="1" s="1"/>
  <c r="O2094" i="1"/>
  <c r="B2094" i="1"/>
  <c r="K2095" i="1"/>
  <c r="C2096" i="1"/>
  <c r="J2100" i="1" l="1"/>
  <c r="L2101" i="1"/>
  <c r="M2101" i="1" s="1"/>
  <c r="N2101" i="1" s="1"/>
  <c r="D2101" i="1"/>
  <c r="E2101" i="1" s="1"/>
  <c r="G2101" i="1" s="1"/>
  <c r="H2102" i="1" s="1"/>
  <c r="A2102" i="1"/>
  <c r="O2095" i="1"/>
  <c r="B2095" i="1"/>
  <c r="K2096" i="1"/>
  <c r="C2097" i="1"/>
  <c r="A2103" i="1" l="1"/>
  <c r="D2102" i="1"/>
  <c r="E2102" i="1" s="1"/>
  <c r="G2102" i="1" s="1"/>
  <c r="H2103" i="1" s="1"/>
  <c r="L2102" i="1"/>
  <c r="M2102" i="1" s="1"/>
  <c r="N2102" i="1" s="1"/>
  <c r="P2102" i="1"/>
  <c r="I2102" i="1"/>
  <c r="Q2102" i="1"/>
  <c r="O2096" i="1"/>
  <c r="B2096" i="1"/>
  <c r="C2098" i="1"/>
  <c r="K2097" i="1"/>
  <c r="Q2103" i="1" l="1"/>
  <c r="I2103" i="1"/>
  <c r="P2103" i="1"/>
  <c r="J2103" i="1"/>
  <c r="J2102" i="1"/>
  <c r="A2104" i="1"/>
  <c r="D2103" i="1"/>
  <c r="E2103" i="1" s="1"/>
  <c r="G2103" i="1" s="1"/>
  <c r="H2104" i="1" s="1"/>
  <c r="L2103" i="1"/>
  <c r="M2103" i="1" s="1"/>
  <c r="N2103" i="1" s="1"/>
  <c r="B2097" i="1"/>
  <c r="O2097" i="1"/>
  <c r="C2099" i="1"/>
  <c r="K2098" i="1"/>
  <c r="D2104" i="1" l="1"/>
  <c r="E2104" i="1" s="1"/>
  <c r="G2104" i="1" s="1"/>
  <c r="H2105" i="1" s="1"/>
  <c r="L2104" i="1"/>
  <c r="M2104" i="1" s="1"/>
  <c r="N2104" i="1" s="1"/>
  <c r="A2105" i="1"/>
  <c r="P2104" i="1"/>
  <c r="Q2104" i="1"/>
  <c r="I2104" i="1"/>
  <c r="O2098" i="1"/>
  <c r="B2098" i="1"/>
  <c r="K2099" i="1"/>
  <c r="C2100" i="1"/>
  <c r="Q2105" i="1" l="1"/>
  <c r="I2105" i="1"/>
  <c r="P2105" i="1"/>
  <c r="D2105" i="1"/>
  <c r="E2105" i="1" s="1"/>
  <c r="G2105" i="1" s="1"/>
  <c r="H2106" i="1" s="1"/>
  <c r="L2105" i="1"/>
  <c r="M2105" i="1" s="1"/>
  <c r="N2105" i="1" s="1"/>
  <c r="A2106" i="1"/>
  <c r="J2105" i="1"/>
  <c r="J2104" i="1"/>
  <c r="O2099" i="1"/>
  <c r="B2099" i="1"/>
  <c r="C2101" i="1"/>
  <c r="K2100" i="1"/>
  <c r="D2106" i="1" l="1"/>
  <c r="E2106" i="1" s="1"/>
  <c r="G2106" i="1" s="1"/>
  <c r="H2107" i="1" s="1"/>
  <c r="A2107" i="1"/>
  <c r="L2106" i="1"/>
  <c r="M2106" i="1" s="1"/>
  <c r="N2106" i="1" s="1"/>
  <c r="P2106" i="1"/>
  <c r="I2106" i="1"/>
  <c r="Q2106" i="1"/>
  <c r="O2100" i="1"/>
  <c r="B2100" i="1"/>
  <c r="C2102" i="1"/>
  <c r="K2101" i="1"/>
  <c r="Q2107" i="1" l="1"/>
  <c r="P2107" i="1"/>
  <c r="I2107" i="1"/>
  <c r="J2106" i="1"/>
  <c r="L2107" i="1"/>
  <c r="M2107" i="1" s="1"/>
  <c r="N2107" i="1" s="1"/>
  <c r="D2107" i="1"/>
  <c r="E2107" i="1" s="1"/>
  <c r="G2107" i="1" s="1"/>
  <c r="H2108" i="1" s="1"/>
  <c r="A2108" i="1"/>
  <c r="J2107" i="1"/>
  <c r="O2101" i="1"/>
  <c r="B2101" i="1"/>
  <c r="C2103" i="1"/>
  <c r="K2102" i="1"/>
  <c r="A2109" i="1" l="1"/>
  <c r="D2108" i="1"/>
  <c r="E2108" i="1" s="1"/>
  <c r="G2108" i="1" s="1"/>
  <c r="H2109" i="1" s="1"/>
  <c r="L2108" i="1"/>
  <c r="M2108" i="1" s="1"/>
  <c r="N2108" i="1" s="1"/>
  <c r="P2108" i="1"/>
  <c r="I2108" i="1"/>
  <c r="Q2108" i="1"/>
  <c r="O2102" i="1"/>
  <c r="B2102" i="1"/>
  <c r="K2103" i="1"/>
  <c r="C2104" i="1"/>
  <c r="Q2109" i="1" l="1"/>
  <c r="I2109" i="1"/>
  <c r="P2109" i="1"/>
  <c r="J2108" i="1"/>
  <c r="J2109" i="1"/>
  <c r="L2109" i="1"/>
  <c r="M2109" i="1" s="1"/>
  <c r="N2109" i="1" s="1"/>
  <c r="D2109" i="1"/>
  <c r="E2109" i="1" s="1"/>
  <c r="G2109" i="1" s="1"/>
  <c r="H2110" i="1" s="1"/>
  <c r="A2110" i="1"/>
  <c r="O2103" i="1"/>
  <c r="B2103" i="1"/>
  <c r="K2104" i="1"/>
  <c r="C2105" i="1"/>
  <c r="A2111" i="1" l="1"/>
  <c r="D2110" i="1"/>
  <c r="E2110" i="1" s="1"/>
  <c r="G2110" i="1" s="1"/>
  <c r="H2111" i="1" s="1"/>
  <c r="L2110" i="1"/>
  <c r="M2110" i="1" s="1"/>
  <c r="N2110" i="1" s="1"/>
  <c r="P2110" i="1"/>
  <c r="I2110" i="1"/>
  <c r="Q2110" i="1"/>
  <c r="O2104" i="1"/>
  <c r="B2104" i="1"/>
  <c r="K2105" i="1"/>
  <c r="C2106" i="1"/>
  <c r="Q2111" i="1" l="1"/>
  <c r="I2111" i="1"/>
  <c r="P2111" i="1"/>
  <c r="J2110" i="1"/>
  <c r="J2111" i="1"/>
  <c r="A2112" i="1"/>
  <c r="L2111" i="1"/>
  <c r="M2111" i="1" s="1"/>
  <c r="N2111" i="1" s="1"/>
  <c r="D2111" i="1"/>
  <c r="E2111" i="1" s="1"/>
  <c r="G2111" i="1" s="1"/>
  <c r="H2112" i="1" s="1"/>
  <c r="O2105" i="1"/>
  <c r="B2105" i="1"/>
  <c r="C2107" i="1"/>
  <c r="K2106" i="1"/>
  <c r="D2112" i="1" l="1"/>
  <c r="E2112" i="1" s="1"/>
  <c r="G2112" i="1" s="1"/>
  <c r="H2113" i="1" s="1"/>
  <c r="J2113" i="1" s="1"/>
  <c r="L2112" i="1"/>
  <c r="M2112" i="1" s="1"/>
  <c r="N2112" i="1" s="1"/>
  <c r="A2113" i="1"/>
  <c r="P2112" i="1"/>
  <c r="I2112" i="1"/>
  <c r="I2113" i="1" s="1"/>
  <c r="Q2112" i="1"/>
  <c r="O2106" i="1"/>
  <c r="B2106" i="1"/>
  <c r="C2108" i="1"/>
  <c r="K2107" i="1"/>
  <c r="Q2113" i="1" l="1"/>
  <c r="P2113" i="1"/>
  <c r="D2113" i="1"/>
  <c r="E2113" i="1" s="1"/>
  <c r="G2113" i="1" s="1"/>
  <c r="H2114" i="1" s="1"/>
  <c r="A2114" i="1"/>
  <c r="L2113" i="1"/>
  <c r="M2113" i="1" s="1"/>
  <c r="N2113" i="1" s="1"/>
  <c r="J2112" i="1"/>
  <c r="O2107" i="1"/>
  <c r="B2107" i="1"/>
  <c r="C2109" i="1"/>
  <c r="K2108" i="1"/>
  <c r="D2114" i="1" l="1"/>
  <c r="E2114" i="1" s="1"/>
  <c r="G2114" i="1" s="1"/>
  <c r="H2115" i="1" s="1"/>
  <c r="A2115" i="1"/>
  <c r="L2114" i="1"/>
  <c r="M2114" i="1" s="1"/>
  <c r="N2114" i="1" s="1"/>
  <c r="P2114" i="1"/>
  <c r="I2114" i="1"/>
  <c r="Q2114" i="1"/>
  <c r="O2108" i="1"/>
  <c r="B2108" i="1"/>
  <c r="K2109" i="1"/>
  <c r="C2110" i="1"/>
  <c r="Q2115" i="1" l="1"/>
  <c r="I2115" i="1"/>
  <c r="J2114" i="1"/>
  <c r="P2115" i="1"/>
  <c r="D2115" i="1"/>
  <c r="E2115" i="1" s="1"/>
  <c r="G2115" i="1" s="1"/>
  <c r="H2116" i="1" s="1"/>
  <c r="A2116" i="1"/>
  <c r="L2115" i="1"/>
  <c r="M2115" i="1" s="1"/>
  <c r="N2115" i="1" s="1"/>
  <c r="J2115" i="1"/>
  <c r="O2109" i="1"/>
  <c r="B2109" i="1"/>
  <c r="C2111" i="1"/>
  <c r="K2110" i="1"/>
  <c r="A2117" i="1" l="1"/>
  <c r="L2116" i="1"/>
  <c r="M2116" i="1" s="1"/>
  <c r="N2116" i="1" s="1"/>
  <c r="D2116" i="1"/>
  <c r="E2116" i="1" s="1"/>
  <c r="G2116" i="1" s="1"/>
  <c r="H2117" i="1" s="1"/>
  <c r="J2117" i="1" s="1"/>
  <c r="P2116" i="1"/>
  <c r="P2117" i="1" s="1"/>
  <c r="I2116" i="1"/>
  <c r="I2117" i="1" s="1"/>
  <c r="Q2116" i="1"/>
  <c r="Q2117" i="1" s="1"/>
  <c r="O2110" i="1"/>
  <c r="B2110" i="1"/>
  <c r="C2112" i="1"/>
  <c r="K2111" i="1"/>
  <c r="L2117" i="1" l="1"/>
  <c r="M2117" i="1" s="1"/>
  <c r="N2117" i="1" s="1"/>
  <c r="D2117" i="1"/>
  <c r="E2117" i="1" s="1"/>
  <c r="G2117" i="1" s="1"/>
  <c r="H2118" i="1" s="1"/>
  <c r="A2118" i="1"/>
  <c r="J2116" i="1"/>
  <c r="O2111" i="1"/>
  <c r="B2111" i="1"/>
  <c r="C2113" i="1"/>
  <c r="K2112" i="1"/>
  <c r="L2118" i="1" l="1"/>
  <c r="M2118" i="1" s="1"/>
  <c r="N2118" i="1" s="1"/>
  <c r="A2119" i="1"/>
  <c r="D2118" i="1"/>
  <c r="E2118" i="1" s="1"/>
  <c r="G2118" i="1" s="1"/>
  <c r="H2119" i="1" s="1"/>
  <c r="I2118" i="1"/>
  <c r="P2118" i="1"/>
  <c r="Q2118" i="1"/>
  <c r="B2112" i="1"/>
  <c r="O2112" i="1"/>
  <c r="C2114" i="1"/>
  <c r="K2113" i="1"/>
  <c r="Q2119" i="1" l="1"/>
  <c r="P2119" i="1"/>
  <c r="I2119" i="1"/>
  <c r="J2118" i="1"/>
  <c r="J2119" i="1"/>
  <c r="A2120" i="1"/>
  <c r="D2119" i="1"/>
  <c r="E2119" i="1" s="1"/>
  <c r="G2119" i="1" s="1"/>
  <c r="H2120" i="1" s="1"/>
  <c r="L2119" i="1"/>
  <c r="M2119" i="1" s="1"/>
  <c r="N2119" i="1" s="1"/>
  <c r="O2113" i="1"/>
  <c r="B2113" i="1"/>
  <c r="C2115" i="1"/>
  <c r="K2114" i="1"/>
  <c r="D2120" i="1" l="1"/>
  <c r="E2120" i="1" s="1"/>
  <c r="G2120" i="1" s="1"/>
  <c r="H2121" i="1" s="1"/>
  <c r="A2121" i="1"/>
  <c r="L2120" i="1"/>
  <c r="M2120" i="1" s="1"/>
  <c r="N2120" i="1" s="1"/>
  <c r="I2120" i="1"/>
  <c r="P2120" i="1"/>
  <c r="Q2120" i="1"/>
  <c r="O2114" i="1"/>
  <c r="B2114" i="1"/>
  <c r="K2115" i="1"/>
  <c r="C2116" i="1"/>
  <c r="P2121" i="1" l="1"/>
  <c r="I2121" i="1"/>
  <c r="J2120" i="1"/>
  <c r="Q2121" i="1"/>
  <c r="D2121" i="1"/>
  <c r="E2121" i="1" s="1"/>
  <c r="G2121" i="1" s="1"/>
  <c r="H2122" i="1" s="1"/>
  <c r="A2122" i="1"/>
  <c r="L2121" i="1"/>
  <c r="M2121" i="1" s="1"/>
  <c r="N2121" i="1" s="1"/>
  <c r="J2121" i="1"/>
  <c r="O2115" i="1"/>
  <c r="B2115" i="1"/>
  <c r="K2116" i="1"/>
  <c r="C2117" i="1"/>
  <c r="D2122" i="1" l="1"/>
  <c r="E2122" i="1" s="1"/>
  <c r="G2122" i="1" s="1"/>
  <c r="H2123" i="1" s="1"/>
  <c r="J2123" i="1" s="1"/>
  <c r="A2123" i="1"/>
  <c r="L2122" i="1"/>
  <c r="M2122" i="1" s="1"/>
  <c r="N2122" i="1" s="1"/>
  <c r="Q2122" i="1"/>
  <c r="Q2123" i="1" s="1"/>
  <c r="I2122" i="1"/>
  <c r="I2123" i="1" s="1"/>
  <c r="P2122" i="1"/>
  <c r="P2123" i="1" s="1"/>
  <c r="O2116" i="1"/>
  <c r="B2116" i="1"/>
  <c r="K2117" i="1"/>
  <c r="C2118" i="1"/>
  <c r="J2122" i="1" l="1"/>
  <c r="A2124" i="1"/>
  <c r="L2123" i="1"/>
  <c r="M2123" i="1" s="1"/>
  <c r="N2123" i="1" s="1"/>
  <c r="D2123" i="1"/>
  <c r="E2123" i="1" s="1"/>
  <c r="G2123" i="1" s="1"/>
  <c r="H2124" i="1" s="1"/>
  <c r="O2117" i="1"/>
  <c r="B2117" i="1"/>
  <c r="C2119" i="1"/>
  <c r="K2118" i="1"/>
  <c r="L2124" i="1" l="1"/>
  <c r="M2124" i="1" s="1"/>
  <c r="N2124" i="1" s="1"/>
  <c r="A2125" i="1"/>
  <c r="D2124" i="1"/>
  <c r="E2124" i="1" s="1"/>
  <c r="G2124" i="1" s="1"/>
  <c r="H2125" i="1" s="1"/>
  <c r="I2124" i="1"/>
  <c r="P2124" i="1"/>
  <c r="Q2124" i="1"/>
  <c r="B2118" i="1"/>
  <c r="O2118" i="1"/>
  <c r="K2119" i="1"/>
  <c r="C2120" i="1"/>
  <c r="Q2125" i="1" l="1"/>
  <c r="P2125" i="1"/>
  <c r="I2125" i="1"/>
  <c r="L2125" i="1"/>
  <c r="M2125" i="1" s="1"/>
  <c r="N2125" i="1" s="1"/>
  <c r="D2125" i="1"/>
  <c r="E2125" i="1" s="1"/>
  <c r="G2125" i="1" s="1"/>
  <c r="H2126" i="1" s="1"/>
  <c r="A2126" i="1"/>
  <c r="J2125" i="1"/>
  <c r="J2124" i="1"/>
  <c r="O2119" i="1"/>
  <c r="B2119" i="1"/>
  <c r="K2120" i="1"/>
  <c r="C2121" i="1"/>
  <c r="L2126" i="1" l="1"/>
  <c r="M2126" i="1" s="1"/>
  <c r="N2126" i="1" s="1"/>
  <c r="D2126" i="1"/>
  <c r="E2126" i="1" s="1"/>
  <c r="G2126" i="1" s="1"/>
  <c r="H2127" i="1" s="1"/>
  <c r="J2127" i="1" s="1"/>
  <c r="A2127" i="1"/>
  <c r="I2126" i="1"/>
  <c r="I2127" i="1" s="1"/>
  <c r="P2126" i="1"/>
  <c r="P2127" i="1" s="1"/>
  <c r="Q2126" i="1"/>
  <c r="O2120" i="1"/>
  <c r="B2120" i="1"/>
  <c r="C2122" i="1"/>
  <c r="K2121" i="1"/>
  <c r="Q2127" i="1" l="1"/>
  <c r="J2126" i="1"/>
  <c r="A2128" i="1"/>
  <c r="D2127" i="1"/>
  <c r="E2127" i="1" s="1"/>
  <c r="G2127" i="1" s="1"/>
  <c r="H2128" i="1" s="1"/>
  <c r="L2127" i="1"/>
  <c r="M2127" i="1" s="1"/>
  <c r="N2127" i="1" s="1"/>
  <c r="O2121" i="1"/>
  <c r="B2121" i="1"/>
  <c r="K2122" i="1"/>
  <c r="C2123" i="1"/>
  <c r="D2128" i="1" l="1"/>
  <c r="E2128" i="1" s="1"/>
  <c r="G2128" i="1" s="1"/>
  <c r="H2129" i="1" s="1"/>
  <c r="L2128" i="1"/>
  <c r="M2128" i="1" s="1"/>
  <c r="N2128" i="1" s="1"/>
  <c r="A2129" i="1"/>
  <c r="I2128" i="1"/>
  <c r="P2128" i="1"/>
  <c r="J2128" i="1"/>
  <c r="Q2128" i="1"/>
  <c r="O2122" i="1"/>
  <c r="B2122" i="1"/>
  <c r="C2124" i="1"/>
  <c r="K2123" i="1"/>
  <c r="Q2129" i="1" l="1"/>
  <c r="D2129" i="1"/>
  <c r="E2129" i="1" s="1"/>
  <c r="G2129" i="1" s="1"/>
  <c r="H2130" i="1" s="1"/>
  <c r="A2130" i="1"/>
  <c r="L2129" i="1"/>
  <c r="M2129" i="1" s="1"/>
  <c r="N2129" i="1" s="1"/>
  <c r="P2129" i="1"/>
  <c r="I2129" i="1"/>
  <c r="J2129" i="1"/>
  <c r="O2123" i="1"/>
  <c r="B2123" i="1"/>
  <c r="K2124" i="1"/>
  <c r="C2125" i="1"/>
  <c r="I2130" i="1" l="1"/>
  <c r="P2130" i="1"/>
  <c r="A2131" i="1"/>
  <c r="L2130" i="1"/>
  <c r="M2130" i="1" s="1"/>
  <c r="N2130" i="1" s="1"/>
  <c r="D2130" i="1"/>
  <c r="E2130" i="1" s="1"/>
  <c r="G2130" i="1" s="1"/>
  <c r="H2131" i="1" s="1"/>
  <c r="J2130" i="1"/>
  <c r="Q2130" i="1"/>
  <c r="O2124" i="1"/>
  <c r="B2124" i="1"/>
  <c r="C2126" i="1"/>
  <c r="K2125" i="1"/>
  <c r="Q2131" i="1" l="1"/>
  <c r="L2131" i="1"/>
  <c r="M2131" i="1" s="1"/>
  <c r="N2131" i="1" s="1"/>
  <c r="A2132" i="1"/>
  <c r="D2131" i="1"/>
  <c r="E2131" i="1" s="1"/>
  <c r="G2131" i="1" s="1"/>
  <c r="H2132" i="1" s="1"/>
  <c r="P2131" i="1"/>
  <c r="I2131" i="1"/>
  <c r="B2125" i="1"/>
  <c r="O2125" i="1"/>
  <c r="K2126" i="1"/>
  <c r="C2127" i="1"/>
  <c r="I2132" i="1" l="1"/>
  <c r="P2132" i="1"/>
  <c r="J2132" i="1"/>
  <c r="L2132" i="1"/>
  <c r="M2132" i="1" s="1"/>
  <c r="N2132" i="1" s="1"/>
  <c r="D2132" i="1"/>
  <c r="E2132" i="1" s="1"/>
  <c r="G2132" i="1" s="1"/>
  <c r="H2133" i="1" s="1"/>
  <c r="A2133" i="1"/>
  <c r="J2131" i="1"/>
  <c r="Q2132" i="1"/>
  <c r="O2126" i="1"/>
  <c r="B2126" i="1"/>
  <c r="K2127" i="1"/>
  <c r="C2128" i="1"/>
  <c r="Q2133" i="1" l="1"/>
  <c r="L2133" i="1"/>
  <c r="M2133" i="1" s="1"/>
  <c r="N2133" i="1" s="1"/>
  <c r="D2133" i="1"/>
  <c r="E2133" i="1" s="1"/>
  <c r="G2133" i="1" s="1"/>
  <c r="H2134" i="1" s="1"/>
  <c r="J2134" i="1" s="1"/>
  <c r="A2134" i="1"/>
  <c r="P2133" i="1"/>
  <c r="P2134" i="1" s="1"/>
  <c r="I2133" i="1"/>
  <c r="I2134" i="1" s="1"/>
  <c r="O2127" i="1"/>
  <c r="B2127" i="1"/>
  <c r="C2129" i="1"/>
  <c r="K2128" i="1"/>
  <c r="J2133" i="1" l="1"/>
  <c r="D2134" i="1"/>
  <c r="E2134" i="1" s="1"/>
  <c r="G2134" i="1" s="1"/>
  <c r="H2135" i="1" s="1"/>
  <c r="A2135" i="1"/>
  <c r="L2134" i="1"/>
  <c r="M2134" i="1" s="1"/>
  <c r="N2134" i="1" s="1"/>
  <c r="Q2134" i="1"/>
  <c r="O2128" i="1"/>
  <c r="B2128" i="1"/>
  <c r="K2129" i="1"/>
  <c r="C2130" i="1"/>
  <c r="Q2135" i="1" l="1"/>
  <c r="I2135" i="1"/>
  <c r="J2135" i="1"/>
  <c r="A2136" i="1"/>
  <c r="D2135" i="1"/>
  <c r="E2135" i="1" s="1"/>
  <c r="G2135" i="1" s="1"/>
  <c r="H2136" i="1" s="1"/>
  <c r="L2135" i="1"/>
  <c r="M2135" i="1" s="1"/>
  <c r="N2135" i="1" s="1"/>
  <c r="P2135" i="1"/>
  <c r="O2129" i="1"/>
  <c r="B2129" i="1"/>
  <c r="C2131" i="1"/>
  <c r="K2130" i="1"/>
  <c r="P2136" i="1" l="1"/>
  <c r="I2136" i="1"/>
  <c r="A2137" i="1"/>
  <c r="L2136" i="1"/>
  <c r="M2136" i="1" s="1"/>
  <c r="N2136" i="1" s="1"/>
  <c r="D2136" i="1"/>
  <c r="E2136" i="1" s="1"/>
  <c r="G2136" i="1" s="1"/>
  <c r="H2137" i="1" s="1"/>
  <c r="Q2136" i="1"/>
  <c r="B2130" i="1"/>
  <c r="O2130" i="1"/>
  <c r="C2132" i="1"/>
  <c r="K2131" i="1"/>
  <c r="Q2137" i="1" l="1"/>
  <c r="I2137" i="1"/>
  <c r="J2137" i="1" s="1"/>
  <c r="J2136" i="1"/>
  <c r="A2138" i="1"/>
  <c r="L2137" i="1"/>
  <c r="M2137" i="1" s="1"/>
  <c r="N2137" i="1" s="1"/>
  <c r="D2137" i="1"/>
  <c r="E2137" i="1" s="1"/>
  <c r="G2137" i="1" s="1"/>
  <c r="H2138" i="1" s="1"/>
  <c r="P2137" i="1"/>
  <c r="B2131" i="1"/>
  <c r="O2131" i="1"/>
  <c r="C2133" i="1"/>
  <c r="K2132" i="1"/>
  <c r="P2138" i="1" l="1"/>
  <c r="A2139" i="1"/>
  <c r="D2138" i="1"/>
  <c r="E2138" i="1" s="1"/>
  <c r="G2138" i="1" s="1"/>
  <c r="H2139" i="1" s="1"/>
  <c r="L2138" i="1"/>
  <c r="M2138" i="1" s="1"/>
  <c r="N2138" i="1" s="1"/>
  <c r="I2138" i="1"/>
  <c r="Q2138" i="1"/>
  <c r="B2132" i="1"/>
  <c r="O2132" i="1"/>
  <c r="C2134" i="1"/>
  <c r="K2133" i="1"/>
  <c r="Q2139" i="1" l="1"/>
  <c r="I2139" i="1"/>
  <c r="J2139" i="1"/>
  <c r="A2140" i="1"/>
  <c r="D2139" i="1"/>
  <c r="E2139" i="1" s="1"/>
  <c r="G2139" i="1" s="1"/>
  <c r="H2140" i="1" s="1"/>
  <c r="L2139" i="1"/>
  <c r="M2139" i="1" s="1"/>
  <c r="N2139" i="1" s="1"/>
  <c r="J2138" i="1"/>
  <c r="P2139" i="1"/>
  <c r="O2133" i="1"/>
  <c r="B2133" i="1"/>
  <c r="K2134" i="1"/>
  <c r="C2135" i="1"/>
  <c r="P2140" i="1" l="1"/>
  <c r="L2140" i="1"/>
  <c r="M2140" i="1" s="1"/>
  <c r="N2140" i="1" s="1"/>
  <c r="A2141" i="1"/>
  <c r="D2140" i="1"/>
  <c r="E2140" i="1" s="1"/>
  <c r="G2140" i="1" s="1"/>
  <c r="H2141" i="1" s="1"/>
  <c r="I2140" i="1"/>
  <c r="Q2140" i="1"/>
  <c r="O2134" i="1"/>
  <c r="B2134" i="1"/>
  <c r="C2136" i="1"/>
  <c r="K2135" i="1"/>
  <c r="Q2141" i="1" l="1"/>
  <c r="I2141" i="1"/>
  <c r="J2141" i="1"/>
  <c r="L2141" i="1"/>
  <c r="M2141" i="1" s="1"/>
  <c r="N2141" i="1" s="1"/>
  <c r="D2141" i="1"/>
  <c r="E2141" i="1" s="1"/>
  <c r="G2141" i="1" s="1"/>
  <c r="H2142" i="1" s="1"/>
  <c r="A2142" i="1"/>
  <c r="J2140" i="1"/>
  <c r="P2141" i="1"/>
  <c r="O2135" i="1"/>
  <c r="B2135" i="1"/>
  <c r="C2137" i="1"/>
  <c r="K2136" i="1"/>
  <c r="P2142" i="1" l="1"/>
  <c r="A2143" i="1"/>
  <c r="L2142" i="1"/>
  <c r="M2142" i="1" s="1"/>
  <c r="N2142" i="1" s="1"/>
  <c r="D2142" i="1"/>
  <c r="E2142" i="1" s="1"/>
  <c r="G2142" i="1" s="1"/>
  <c r="H2143" i="1" s="1"/>
  <c r="Q2142" i="1"/>
  <c r="I2142" i="1"/>
  <c r="O2136" i="1"/>
  <c r="B2136" i="1"/>
  <c r="C2138" i="1"/>
  <c r="K2137" i="1"/>
  <c r="I2143" i="1" l="1"/>
  <c r="Q2143" i="1"/>
  <c r="J2142" i="1"/>
  <c r="A2144" i="1"/>
  <c r="L2143" i="1"/>
  <c r="M2143" i="1" s="1"/>
  <c r="N2143" i="1" s="1"/>
  <c r="D2143" i="1"/>
  <c r="E2143" i="1" s="1"/>
  <c r="G2143" i="1" s="1"/>
  <c r="H2144" i="1" s="1"/>
  <c r="P2143" i="1"/>
  <c r="O2137" i="1"/>
  <c r="B2137" i="1"/>
  <c r="C2139" i="1"/>
  <c r="K2138" i="1"/>
  <c r="P2144" i="1" l="1"/>
  <c r="Q2144" i="1"/>
  <c r="A2145" i="1"/>
  <c r="L2144" i="1"/>
  <c r="M2144" i="1" s="1"/>
  <c r="N2144" i="1" s="1"/>
  <c r="D2144" i="1"/>
  <c r="E2144" i="1" s="1"/>
  <c r="G2144" i="1" s="1"/>
  <c r="H2145" i="1" s="1"/>
  <c r="I2144" i="1"/>
  <c r="J2143" i="1"/>
  <c r="O2138" i="1"/>
  <c r="B2138" i="1"/>
  <c r="K2139" i="1"/>
  <c r="C2140" i="1"/>
  <c r="I2145" i="1" l="1"/>
  <c r="J2145" i="1"/>
  <c r="A2146" i="1"/>
  <c r="D2145" i="1"/>
  <c r="E2145" i="1" s="1"/>
  <c r="G2145" i="1" s="1"/>
  <c r="H2146" i="1" s="1"/>
  <c r="L2145" i="1"/>
  <c r="M2145" i="1" s="1"/>
  <c r="N2145" i="1" s="1"/>
  <c r="J2144" i="1"/>
  <c r="Q2145" i="1"/>
  <c r="P2145" i="1"/>
  <c r="O2139" i="1"/>
  <c r="B2139" i="1"/>
  <c r="K2140" i="1"/>
  <c r="C2141" i="1"/>
  <c r="P2146" i="1" l="1"/>
  <c r="Q2146" i="1"/>
  <c r="A2147" i="1"/>
  <c r="D2146" i="1"/>
  <c r="E2146" i="1" s="1"/>
  <c r="G2146" i="1" s="1"/>
  <c r="H2147" i="1" s="1"/>
  <c r="L2146" i="1"/>
  <c r="M2146" i="1" s="1"/>
  <c r="N2146" i="1" s="1"/>
  <c r="I2146" i="1"/>
  <c r="O2140" i="1"/>
  <c r="B2140" i="1"/>
  <c r="C2142" i="1"/>
  <c r="K2141" i="1"/>
  <c r="I2147" i="1" l="1"/>
  <c r="J2147" i="1"/>
  <c r="L2147" i="1"/>
  <c r="M2147" i="1" s="1"/>
  <c r="N2147" i="1" s="1"/>
  <c r="A2148" i="1"/>
  <c r="D2147" i="1"/>
  <c r="E2147" i="1" s="1"/>
  <c r="G2147" i="1" s="1"/>
  <c r="H2148" i="1" s="1"/>
  <c r="J2146" i="1"/>
  <c r="Q2147" i="1"/>
  <c r="P2147" i="1"/>
  <c r="P2148" i="1" s="1"/>
  <c r="B2141" i="1"/>
  <c r="O2141" i="1"/>
  <c r="C2143" i="1"/>
  <c r="K2142" i="1"/>
  <c r="D2148" i="1" l="1"/>
  <c r="E2148" i="1" s="1"/>
  <c r="G2148" i="1" s="1"/>
  <c r="H2149" i="1" s="1"/>
  <c r="L2148" i="1"/>
  <c r="M2148" i="1" s="1"/>
  <c r="N2148" i="1" s="1"/>
  <c r="A2149" i="1"/>
  <c r="Q2148" i="1"/>
  <c r="I2148" i="1"/>
  <c r="O2142" i="1"/>
  <c r="B2142" i="1"/>
  <c r="K2143" i="1"/>
  <c r="C2144" i="1"/>
  <c r="I2149" i="1" l="1"/>
  <c r="P2149" i="1"/>
  <c r="Q2149" i="1"/>
  <c r="L2149" i="1"/>
  <c r="M2149" i="1" s="1"/>
  <c r="N2149" i="1" s="1"/>
  <c r="A2150" i="1"/>
  <c r="D2149" i="1"/>
  <c r="E2149" i="1" s="1"/>
  <c r="G2149" i="1" s="1"/>
  <c r="H2150" i="1" s="1"/>
  <c r="J2149" i="1"/>
  <c r="J2148" i="1"/>
  <c r="O2143" i="1"/>
  <c r="B2143" i="1"/>
  <c r="C2145" i="1"/>
  <c r="K2144" i="1"/>
  <c r="L2150" i="1" l="1"/>
  <c r="M2150" i="1" s="1"/>
  <c r="N2150" i="1" s="1"/>
  <c r="A2151" i="1"/>
  <c r="D2150" i="1"/>
  <c r="E2150" i="1" s="1"/>
  <c r="G2150" i="1" s="1"/>
  <c r="H2151" i="1" s="1"/>
  <c r="Q2150" i="1"/>
  <c r="P2150" i="1"/>
  <c r="I2150" i="1"/>
  <c r="O2144" i="1"/>
  <c r="B2144" i="1"/>
  <c r="C2146" i="1"/>
  <c r="K2145" i="1"/>
  <c r="P2151" i="1" l="1"/>
  <c r="I2151" i="1"/>
  <c r="Q2151" i="1"/>
  <c r="D2151" i="1"/>
  <c r="E2151" i="1" s="1"/>
  <c r="G2151" i="1" s="1"/>
  <c r="H2152" i="1" s="1"/>
  <c r="A2152" i="1"/>
  <c r="L2151" i="1"/>
  <c r="M2151" i="1" s="1"/>
  <c r="N2151" i="1" s="1"/>
  <c r="J2150" i="1"/>
  <c r="O2145" i="1"/>
  <c r="B2145" i="1"/>
  <c r="K2146" i="1"/>
  <c r="C2147" i="1"/>
  <c r="A2153" i="1" l="1"/>
  <c r="D2152" i="1"/>
  <c r="E2152" i="1" s="1"/>
  <c r="G2152" i="1" s="1"/>
  <c r="H2153" i="1" s="1"/>
  <c r="L2152" i="1"/>
  <c r="M2152" i="1" s="1"/>
  <c r="N2152" i="1" s="1"/>
  <c r="Q2152" i="1"/>
  <c r="I2152" i="1"/>
  <c r="P2152" i="1"/>
  <c r="J2151" i="1"/>
  <c r="O2146" i="1"/>
  <c r="B2146" i="1"/>
  <c r="K2147" i="1"/>
  <c r="C2148" i="1"/>
  <c r="Q2153" i="1" l="1"/>
  <c r="I2153" i="1"/>
  <c r="P2153" i="1"/>
  <c r="J2152" i="1"/>
  <c r="J2153" i="1"/>
  <c r="A2154" i="1"/>
  <c r="D2153" i="1"/>
  <c r="E2153" i="1" s="1"/>
  <c r="G2153" i="1" s="1"/>
  <c r="H2154" i="1" s="1"/>
  <c r="L2153" i="1"/>
  <c r="M2153" i="1" s="1"/>
  <c r="N2153" i="1" s="1"/>
  <c r="B2147" i="1"/>
  <c r="O2147" i="1"/>
  <c r="C2149" i="1"/>
  <c r="K2148" i="1"/>
  <c r="L2154" i="1" l="1"/>
  <c r="M2154" i="1" s="1"/>
  <c r="N2154" i="1" s="1"/>
  <c r="A2155" i="1"/>
  <c r="D2154" i="1"/>
  <c r="E2154" i="1" s="1"/>
  <c r="G2154" i="1" s="1"/>
  <c r="H2155" i="1" s="1"/>
  <c r="J2155" i="1" s="1"/>
  <c r="P2154" i="1"/>
  <c r="P2155" i="1" s="1"/>
  <c r="Q2154" i="1"/>
  <c r="Q2155" i="1" s="1"/>
  <c r="I2154" i="1"/>
  <c r="I2155" i="1" s="1"/>
  <c r="O2148" i="1"/>
  <c r="B2148" i="1"/>
  <c r="K2149" i="1"/>
  <c r="C2150" i="1"/>
  <c r="J2154" i="1" l="1"/>
  <c r="D2155" i="1"/>
  <c r="E2155" i="1" s="1"/>
  <c r="G2155" i="1" s="1"/>
  <c r="H2156" i="1" s="1"/>
  <c r="L2155" i="1"/>
  <c r="M2155" i="1" s="1"/>
  <c r="N2155" i="1" s="1"/>
  <c r="A2156" i="1"/>
  <c r="B2149" i="1"/>
  <c r="O2149" i="1"/>
  <c r="C2151" i="1"/>
  <c r="K2150" i="1"/>
  <c r="P2156" i="1" l="1"/>
  <c r="D2156" i="1"/>
  <c r="E2156" i="1" s="1"/>
  <c r="G2156" i="1" s="1"/>
  <c r="H2157" i="1" s="1"/>
  <c r="A2157" i="1"/>
  <c r="L2156" i="1"/>
  <c r="M2156" i="1" s="1"/>
  <c r="N2156" i="1" s="1"/>
  <c r="Q2156" i="1"/>
  <c r="I2156" i="1"/>
  <c r="O2150" i="1"/>
  <c r="B2150" i="1"/>
  <c r="C2152" i="1"/>
  <c r="K2151" i="1"/>
  <c r="I2157" i="1" l="1"/>
  <c r="Q2157" i="1"/>
  <c r="J2156" i="1"/>
  <c r="J2157" i="1"/>
  <c r="L2157" i="1"/>
  <c r="M2157" i="1" s="1"/>
  <c r="N2157" i="1" s="1"/>
  <c r="D2157" i="1"/>
  <c r="E2157" i="1" s="1"/>
  <c r="G2157" i="1" s="1"/>
  <c r="H2158" i="1" s="1"/>
  <c r="A2158" i="1"/>
  <c r="P2157" i="1"/>
  <c r="O2151" i="1"/>
  <c r="B2151" i="1"/>
  <c r="K2152" i="1"/>
  <c r="C2153" i="1"/>
  <c r="P2158" i="1" l="1"/>
  <c r="L2158" i="1"/>
  <c r="M2158" i="1" s="1"/>
  <c r="N2158" i="1" s="1"/>
  <c r="A2159" i="1"/>
  <c r="D2158" i="1"/>
  <c r="E2158" i="1" s="1"/>
  <c r="G2158" i="1" s="1"/>
  <c r="H2159" i="1" s="1"/>
  <c r="Q2158" i="1"/>
  <c r="I2158" i="1"/>
  <c r="O2152" i="1"/>
  <c r="B2152" i="1"/>
  <c r="K2153" i="1"/>
  <c r="C2154" i="1"/>
  <c r="I2159" i="1" l="1"/>
  <c r="J2159" i="1"/>
  <c r="Q2159" i="1"/>
  <c r="A2160" i="1"/>
  <c r="D2159" i="1"/>
  <c r="E2159" i="1" s="1"/>
  <c r="G2159" i="1" s="1"/>
  <c r="H2160" i="1" s="1"/>
  <c r="L2159" i="1"/>
  <c r="M2159" i="1" s="1"/>
  <c r="N2159" i="1" s="1"/>
  <c r="P2159" i="1"/>
  <c r="J2158" i="1"/>
  <c r="O2153" i="1"/>
  <c r="B2153" i="1"/>
  <c r="K2154" i="1"/>
  <c r="C2155" i="1"/>
  <c r="P2160" i="1" l="1"/>
  <c r="A2161" i="1"/>
  <c r="D2160" i="1"/>
  <c r="E2160" i="1" s="1"/>
  <c r="G2160" i="1" s="1"/>
  <c r="H2161" i="1" s="1"/>
  <c r="L2160" i="1"/>
  <c r="M2160" i="1" s="1"/>
  <c r="N2160" i="1" s="1"/>
  <c r="Q2160" i="1"/>
  <c r="I2160" i="1"/>
  <c r="B2154" i="1"/>
  <c r="O2154" i="1"/>
  <c r="K2155" i="1"/>
  <c r="C2156" i="1"/>
  <c r="Q2161" i="1" l="1"/>
  <c r="I2161" i="1"/>
  <c r="J2161" i="1"/>
  <c r="L2161" i="1"/>
  <c r="M2161" i="1" s="1"/>
  <c r="N2161" i="1" s="1"/>
  <c r="A2162" i="1"/>
  <c r="D2161" i="1"/>
  <c r="E2161" i="1" s="1"/>
  <c r="G2161" i="1" s="1"/>
  <c r="H2162" i="1" s="1"/>
  <c r="J2160" i="1"/>
  <c r="P2161" i="1"/>
  <c r="O2155" i="1"/>
  <c r="B2155" i="1"/>
  <c r="K2156" i="1"/>
  <c r="C2157" i="1"/>
  <c r="P2162" i="1" l="1"/>
  <c r="Q2162" i="1"/>
  <c r="D2162" i="1"/>
  <c r="E2162" i="1" s="1"/>
  <c r="G2162" i="1" s="1"/>
  <c r="H2163" i="1" s="1"/>
  <c r="L2162" i="1"/>
  <c r="M2162" i="1" s="1"/>
  <c r="N2162" i="1" s="1"/>
  <c r="A2163" i="1"/>
  <c r="I2162" i="1"/>
  <c r="J2162" i="1" s="1"/>
  <c r="O2156" i="1"/>
  <c r="B2156" i="1"/>
  <c r="K2157" i="1"/>
  <c r="C2158" i="1"/>
  <c r="I2163" i="1" l="1"/>
  <c r="D2163" i="1"/>
  <c r="E2163" i="1" s="1"/>
  <c r="G2163" i="1" s="1"/>
  <c r="H2164" i="1" s="1"/>
  <c r="A2164" i="1"/>
  <c r="L2163" i="1"/>
  <c r="M2163" i="1" s="1"/>
  <c r="N2163" i="1" s="1"/>
  <c r="J2163" i="1"/>
  <c r="Q2163" i="1"/>
  <c r="P2163" i="1"/>
  <c r="O2157" i="1"/>
  <c r="B2157" i="1"/>
  <c r="K2158" i="1"/>
  <c r="C2159" i="1"/>
  <c r="Q2164" i="1" l="1"/>
  <c r="P2164" i="1"/>
  <c r="D2164" i="1"/>
  <c r="E2164" i="1" s="1"/>
  <c r="G2164" i="1" s="1"/>
  <c r="H2165" i="1" s="1"/>
  <c r="A2165" i="1"/>
  <c r="L2164" i="1"/>
  <c r="M2164" i="1" s="1"/>
  <c r="N2164" i="1" s="1"/>
  <c r="I2164" i="1"/>
  <c r="O2158" i="1"/>
  <c r="B2158" i="1"/>
  <c r="K2159" i="1"/>
  <c r="C2160" i="1"/>
  <c r="Q2165" i="1" l="1"/>
  <c r="P2165" i="1"/>
  <c r="I2165" i="1"/>
  <c r="J2164" i="1"/>
  <c r="L2165" i="1"/>
  <c r="M2165" i="1" s="1"/>
  <c r="N2165" i="1" s="1"/>
  <c r="D2165" i="1"/>
  <c r="E2165" i="1" s="1"/>
  <c r="G2165" i="1" s="1"/>
  <c r="H2166" i="1" s="1"/>
  <c r="A2166" i="1"/>
  <c r="J2165" i="1"/>
  <c r="O2159" i="1"/>
  <c r="B2159" i="1"/>
  <c r="C2161" i="1"/>
  <c r="K2160" i="1"/>
  <c r="A2167" i="1" l="1"/>
  <c r="D2166" i="1"/>
  <c r="E2166" i="1" s="1"/>
  <c r="G2166" i="1" s="1"/>
  <c r="H2167" i="1" s="1"/>
  <c r="L2166" i="1"/>
  <c r="M2166" i="1" s="1"/>
  <c r="N2166" i="1" s="1"/>
  <c r="I2166" i="1"/>
  <c r="P2166" i="1"/>
  <c r="Q2166" i="1"/>
  <c r="O2160" i="1"/>
  <c r="B2160" i="1"/>
  <c r="C2162" i="1"/>
  <c r="K2161" i="1"/>
  <c r="I2167" i="1" l="1"/>
  <c r="J2167" i="1"/>
  <c r="Q2167" i="1"/>
  <c r="P2167" i="1"/>
  <c r="J2166" i="1"/>
  <c r="A2168" i="1"/>
  <c r="L2167" i="1"/>
  <c r="M2167" i="1" s="1"/>
  <c r="N2167" i="1" s="1"/>
  <c r="D2167" i="1"/>
  <c r="E2167" i="1" s="1"/>
  <c r="G2167" i="1" s="1"/>
  <c r="H2168" i="1" s="1"/>
  <c r="B2161" i="1"/>
  <c r="O2161" i="1"/>
  <c r="C2163" i="1"/>
  <c r="K2162" i="1"/>
  <c r="L2168" i="1" l="1"/>
  <c r="M2168" i="1" s="1"/>
  <c r="N2168" i="1" s="1"/>
  <c r="D2168" i="1"/>
  <c r="E2168" i="1" s="1"/>
  <c r="G2168" i="1" s="1"/>
  <c r="H2169" i="1" s="1"/>
  <c r="J2169" i="1" s="1"/>
  <c r="A2169" i="1"/>
  <c r="P2168" i="1"/>
  <c r="P2169" i="1" s="1"/>
  <c r="Q2168" i="1"/>
  <c r="Q2169" i="1" s="1"/>
  <c r="I2168" i="1"/>
  <c r="I2169" i="1" s="1"/>
  <c r="O2162" i="1"/>
  <c r="B2162" i="1"/>
  <c r="K2163" i="1"/>
  <c r="C2164" i="1"/>
  <c r="L2169" i="1" l="1"/>
  <c r="M2169" i="1" s="1"/>
  <c r="N2169" i="1" s="1"/>
  <c r="D2169" i="1"/>
  <c r="E2169" i="1" s="1"/>
  <c r="G2169" i="1" s="1"/>
  <c r="H2170" i="1" s="1"/>
  <c r="A2170" i="1"/>
  <c r="J2168" i="1"/>
  <c r="B2163" i="1"/>
  <c r="O2163" i="1"/>
  <c r="K2164" i="1"/>
  <c r="C2165" i="1"/>
  <c r="D2170" i="1" l="1"/>
  <c r="E2170" i="1" s="1"/>
  <c r="G2170" i="1" s="1"/>
  <c r="H2171" i="1" s="1"/>
  <c r="A2171" i="1"/>
  <c r="L2170" i="1"/>
  <c r="M2170" i="1" s="1"/>
  <c r="N2170" i="1" s="1"/>
  <c r="P2170" i="1"/>
  <c r="Q2170" i="1"/>
  <c r="I2170" i="1"/>
  <c r="O2164" i="1"/>
  <c r="B2164" i="1"/>
  <c r="K2165" i="1"/>
  <c r="C2166" i="1"/>
  <c r="Q2171" i="1" l="1"/>
  <c r="I2171" i="1"/>
  <c r="P2171" i="1"/>
  <c r="J2171" i="1"/>
  <c r="J2170" i="1"/>
  <c r="D2171" i="1"/>
  <c r="E2171" i="1" s="1"/>
  <c r="G2171" i="1" s="1"/>
  <c r="H2172" i="1" s="1"/>
  <c r="A2172" i="1"/>
  <c r="L2171" i="1"/>
  <c r="M2171" i="1" s="1"/>
  <c r="N2171" i="1" s="1"/>
  <c r="O2165" i="1"/>
  <c r="B2165" i="1"/>
  <c r="C2167" i="1"/>
  <c r="K2166" i="1"/>
  <c r="D2172" i="1" l="1"/>
  <c r="E2172" i="1" s="1"/>
  <c r="G2172" i="1" s="1"/>
  <c r="H2173" i="1" s="1"/>
  <c r="A2173" i="1"/>
  <c r="L2172" i="1"/>
  <c r="M2172" i="1" s="1"/>
  <c r="N2172" i="1" s="1"/>
  <c r="Q2172" i="1"/>
  <c r="I2172" i="1"/>
  <c r="J2172" i="1"/>
  <c r="P2172" i="1"/>
  <c r="B2166" i="1"/>
  <c r="O2166" i="1"/>
  <c r="C2168" i="1"/>
  <c r="K2167" i="1"/>
  <c r="I2173" i="1" l="1"/>
  <c r="Q2173" i="1"/>
  <c r="P2173" i="1"/>
  <c r="L2173" i="1"/>
  <c r="M2173" i="1" s="1"/>
  <c r="N2173" i="1" s="1"/>
  <c r="D2173" i="1"/>
  <c r="E2173" i="1" s="1"/>
  <c r="G2173" i="1" s="1"/>
  <c r="H2174" i="1" s="1"/>
  <c r="A2174" i="1"/>
  <c r="J2173" i="1"/>
  <c r="O2167" i="1"/>
  <c r="B2167" i="1"/>
  <c r="K2168" i="1"/>
  <c r="C2169" i="1"/>
  <c r="A2175" i="1" l="1"/>
  <c r="L2174" i="1"/>
  <c r="M2174" i="1" s="1"/>
  <c r="N2174" i="1" s="1"/>
  <c r="D2174" i="1"/>
  <c r="E2174" i="1" s="1"/>
  <c r="G2174" i="1" s="1"/>
  <c r="H2175" i="1" s="1"/>
  <c r="J2175" i="1" s="1"/>
  <c r="Q2174" i="1"/>
  <c r="P2174" i="1"/>
  <c r="P2175" i="1" s="1"/>
  <c r="I2174" i="1"/>
  <c r="I2175" i="1" s="1"/>
  <c r="O2168" i="1"/>
  <c r="B2168" i="1"/>
  <c r="C2170" i="1"/>
  <c r="K2169" i="1"/>
  <c r="Q2175" i="1" l="1"/>
  <c r="J2174" i="1"/>
  <c r="A2176" i="1"/>
  <c r="L2175" i="1"/>
  <c r="M2175" i="1" s="1"/>
  <c r="N2175" i="1" s="1"/>
  <c r="D2175" i="1"/>
  <c r="E2175" i="1" s="1"/>
  <c r="G2175" i="1" s="1"/>
  <c r="H2176" i="1" s="1"/>
  <c r="O2169" i="1"/>
  <c r="B2169" i="1"/>
  <c r="K2170" i="1"/>
  <c r="C2171" i="1"/>
  <c r="Q2176" i="1" l="1"/>
  <c r="D2176" i="1"/>
  <c r="E2176" i="1" s="1"/>
  <c r="G2176" i="1" s="1"/>
  <c r="H2177" i="1" s="1"/>
  <c r="L2176" i="1"/>
  <c r="M2176" i="1" s="1"/>
  <c r="N2176" i="1" s="1"/>
  <c r="A2177" i="1"/>
  <c r="I2176" i="1"/>
  <c r="P2176" i="1"/>
  <c r="B2170" i="1"/>
  <c r="O2170" i="1"/>
  <c r="K2171" i="1"/>
  <c r="C2172" i="1"/>
  <c r="P2177" i="1" l="1"/>
  <c r="I2177" i="1"/>
  <c r="D2177" i="1"/>
  <c r="E2177" i="1" s="1"/>
  <c r="G2177" i="1" s="1"/>
  <c r="H2178" i="1" s="1"/>
  <c r="A2178" i="1"/>
  <c r="L2177" i="1"/>
  <c r="M2177" i="1" s="1"/>
  <c r="N2177" i="1" s="1"/>
  <c r="J2177" i="1"/>
  <c r="Q2177" i="1"/>
  <c r="J2176" i="1"/>
  <c r="O2171" i="1"/>
  <c r="B2171" i="1"/>
  <c r="C2173" i="1"/>
  <c r="K2172" i="1"/>
  <c r="Q2178" i="1" l="1"/>
  <c r="D2178" i="1"/>
  <c r="E2178" i="1" s="1"/>
  <c r="G2178" i="1" s="1"/>
  <c r="H2179" i="1" s="1"/>
  <c r="A2179" i="1"/>
  <c r="L2178" i="1"/>
  <c r="M2178" i="1" s="1"/>
  <c r="N2178" i="1" s="1"/>
  <c r="I2178" i="1"/>
  <c r="P2178" i="1"/>
  <c r="O2172" i="1"/>
  <c r="B2172" i="1"/>
  <c r="K2173" i="1"/>
  <c r="C2174" i="1"/>
  <c r="I2179" i="1" l="1"/>
  <c r="P2179" i="1"/>
  <c r="J2179" i="1"/>
  <c r="A2180" i="1"/>
  <c r="L2179" i="1"/>
  <c r="M2179" i="1" s="1"/>
  <c r="N2179" i="1" s="1"/>
  <c r="D2179" i="1"/>
  <c r="E2179" i="1" s="1"/>
  <c r="G2179" i="1" s="1"/>
  <c r="H2180" i="1" s="1"/>
  <c r="J2178" i="1"/>
  <c r="Q2179" i="1"/>
  <c r="B2173" i="1"/>
  <c r="O2173" i="1"/>
  <c r="K2174" i="1"/>
  <c r="C2175" i="1"/>
  <c r="Q2180" i="1" l="1"/>
  <c r="P2180" i="1"/>
  <c r="A2181" i="1"/>
  <c r="L2180" i="1"/>
  <c r="M2180" i="1" s="1"/>
  <c r="N2180" i="1" s="1"/>
  <c r="D2180" i="1"/>
  <c r="E2180" i="1" s="1"/>
  <c r="G2180" i="1" s="1"/>
  <c r="H2181" i="1" s="1"/>
  <c r="I2180" i="1"/>
  <c r="O2174" i="1"/>
  <c r="B2174" i="1"/>
  <c r="C2176" i="1"/>
  <c r="K2175" i="1"/>
  <c r="L2181" i="1" l="1"/>
  <c r="M2181" i="1" s="1"/>
  <c r="N2181" i="1" s="1"/>
  <c r="D2181" i="1"/>
  <c r="E2181" i="1" s="1"/>
  <c r="G2181" i="1" s="1"/>
  <c r="H2182" i="1" s="1"/>
  <c r="A2182" i="1"/>
  <c r="P2181" i="1"/>
  <c r="Q2181" i="1"/>
  <c r="I2181" i="1"/>
  <c r="J2180" i="1"/>
  <c r="O2175" i="1"/>
  <c r="B2175" i="1"/>
  <c r="K2176" i="1"/>
  <c r="C2177" i="1"/>
  <c r="I2182" i="1" l="1"/>
  <c r="P2182" i="1"/>
  <c r="Q2182" i="1"/>
  <c r="L2182" i="1"/>
  <c r="M2182" i="1" s="1"/>
  <c r="N2182" i="1" s="1"/>
  <c r="D2182" i="1"/>
  <c r="E2182" i="1" s="1"/>
  <c r="G2182" i="1" s="1"/>
  <c r="H2183" i="1" s="1"/>
  <c r="A2183" i="1"/>
  <c r="J2182" i="1"/>
  <c r="J2181" i="1"/>
  <c r="O2176" i="1"/>
  <c r="B2176" i="1"/>
  <c r="K2177" i="1"/>
  <c r="C2178" i="1"/>
  <c r="A2184" i="1" l="1"/>
  <c r="D2183" i="1"/>
  <c r="E2183" i="1" s="1"/>
  <c r="G2183" i="1" s="1"/>
  <c r="H2184" i="1" s="1"/>
  <c r="L2183" i="1"/>
  <c r="M2183" i="1" s="1"/>
  <c r="N2183" i="1" s="1"/>
  <c r="Q2183" i="1"/>
  <c r="P2183" i="1"/>
  <c r="I2183" i="1"/>
  <c r="O2177" i="1"/>
  <c r="B2177" i="1"/>
  <c r="C2179" i="1"/>
  <c r="K2178" i="1"/>
  <c r="I2184" i="1" l="1"/>
  <c r="P2184" i="1"/>
  <c r="Q2184" i="1"/>
  <c r="J2184" i="1"/>
  <c r="D2184" i="1"/>
  <c r="E2184" i="1" s="1"/>
  <c r="G2184" i="1" s="1"/>
  <c r="H2185" i="1" s="1"/>
  <c r="A2185" i="1"/>
  <c r="L2184" i="1"/>
  <c r="M2184" i="1" s="1"/>
  <c r="N2184" i="1" s="1"/>
  <c r="J2183" i="1"/>
  <c r="O2178" i="1"/>
  <c r="B2178" i="1"/>
  <c r="K2179" i="1"/>
  <c r="C2180" i="1"/>
  <c r="A2186" i="1" l="1"/>
  <c r="L2185" i="1"/>
  <c r="M2185" i="1" s="1"/>
  <c r="N2185" i="1" s="1"/>
  <c r="D2185" i="1"/>
  <c r="E2185" i="1" s="1"/>
  <c r="G2185" i="1" s="1"/>
  <c r="H2186" i="1" s="1"/>
  <c r="J2186" i="1" s="1"/>
  <c r="Q2185" i="1"/>
  <c r="P2185" i="1"/>
  <c r="I2185" i="1"/>
  <c r="I2186" i="1" s="1"/>
  <c r="O2179" i="1"/>
  <c r="B2179" i="1"/>
  <c r="C2181" i="1"/>
  <c r="K2180" i="1"/>
  <c r="Q2186" i="1" l="1"/>
  <c r="J2185" i="1"/>
  <c r="P2186" i="1"/>
  <c r="L2186" i="1"/>
  <c r="M2186" i="1" s="1"/>
  <c r="N2186" i="1" s="1"/>
  <c r="A2187" i="1"/>
  <c r="D2186" i="1"/>
  <c r="E2186" i="1" s="1"/>
  <c r="G2186" i="1" s="1"/>
  <c r="H2187" i="1" s="1"/>
  <c r="O2180" i="1"/>
  <c r="B2180" i="1"/>
  <c r="K2181" i="1"/>
  <c r="C2182" i="1"/>
  <c r="P2187" i="1" l="1"/>
  <c r="A2188" i="1"/>
  <c r="L2187" i="1"/>
  <c r="M2187" i="1" s="1"/>
  <c r="N2187" i="1" s="1"/>
  <c r="D2187" i="1"/>
  <c r="E2187" i="1" s="1"/>
  <c r="G2187" i="1" s="1"/>
  <c r="H2188" i="1" s="1"/>
  <c r="Q2187" i="1"/>
  <c r="I2187" i="1"/>
  <c r="O2181" i="1"/>
  <c r="B2181" i="1"/>
  <c r="K2182" i="1"/>
  <c r="C2183" i="1"/>
  <c r="I2188" i="1" l="1"/>
  <c r="J2188" i="1"/>
  <c r="Q2188" i="1"/>
  <c r="P2188" i="1"/>
  <c r="A2189" i="1"/>
  <c r="D2188" i="1"/>
  <c r="E2188" i="1" s="1"/>
  <c r="G2188" i="1" s="1"/>
  <c r="H2189" i="1" s="1"/>
  <c r="L2188" i="1"/>
  <c r="M2188" i="1" s="1"/>
  <c r="N2188" i="1" s="1"/>
  <c r="J2187" i="1"/>
  <c r="O2182" i="1"/>
  <c r="B2182" i="1"/>
  <c r="C2184" i="1"/>
  <c r="K2183" i="1"/>
  <c r="L2189" i="1" l="1"/>
  <c r="M2189" i="1" s="1"/>
  <c r="N2189" i="1" s="1"/>
  <c r="D2189" i="1"/>
  <c r="E2189" i="1" s="1"/>
  <c r="G2189" i="1" s="1"/>
  <c r="H2190" i="1" s="1"/>
  <c r="J2190" i="1" s="1"/>
  <c r="A2190" i="1"/>
  <c r="P2189" i="1"/>
  <c r="P2190" i="1" s="1"/>
  <c r="Q2189" i="1"/>
  <c r="Q2190" i="1" s="1"/>
  <c r="I2189" i="1"/>
  <c r="I2190" i="1" s="1"/>
  <c r="B2183" i="1"/>
  <c r="O2183" i="1"/>
  <c r="K2184" i="1"/>
  <c r="C2185" i="1"/>
  <c r="D2190" i="1" l="1"/>
  <c r="E2190" i="1" s="1"/>
  <c r="G2190" i="1" s="1"/>
  <c r="H2191" i="1" s="1"/>
  <c r="L2190" i="1"/>
  <c r="M2190" i="1" s="1"/>
  <c r="N2190" i="1" s="1"/>
  <c r="A2191" i="1"/>
  <c r="J2189" i="1"/>
  <c r="O2184" i="1"/>
  <c r="B2184" i="1"/>
  <c r="K2185" i="1"/>
  <c r="C2186" i="1"/>
  <c r="A2192" i="1" l="1"/>
  <c r="D2191" i="1"/>
  <c r="E2191" i="1" s="1"/>
  <c r="G2191" i="1" s="1"/>
  <c r="H2192" i="1" s="1"/>
  <c r="L2191" i="1"/>
  <c r="M2191" i="1" s="1"/>
  <c r="N2191" i="1" s="1"/>
  <c r="Q2191" i="1"/>
  <c r="J2191" i="1"/>
  <c r="P2191" i="1"/>
  <c r="I2191" i="1"/>
  <c r="O2185" i="1"/>
  <c r="B2185" i="1"/>
  <c r="K2186" i="1"/>
  <c r="C2187" i="1"/>
  <c r="Q2192" i="1" l="1"/>
  <c r="I2192" i="1"/>
  <c r="J2192" i="1" s="1"/>
  <c r="P2192" i="1"/>
  <c r="L2192" i="1"/>
  <c r="M2192" i="1" s="1"/>
  <c r="N2192" i="1" s="1"/>
  <c r="D2192" i="1"/>
  <c r="E2192" i="1" s="1"/>
  <c r="G2192" i="1" s="1"/>
  <c r="H2193" i="1" s="1"/>
  <c r="A2193" i="1"/>
  <c r="O2186" i="1"/>
  <c r="B2186" i="1"/>
  <c r="C2188" i="1"/>
  <c r="K2187" i="1"/>
  <c r="L2193" i="1" l="1"/>
  <c r="M2193" i="1" s="1"/>
  <c r="N2193" i="1" s="1"/>
  <c r="D2193" i="1"/>
  <c r="E2193" i="1" s="1"/>
  <c r="G2193" i="1" s="1"/>
  <c r="H2194" i="1" s="1"/>
  <c r="J2194" i="1" s="1"/>
  <c r="A2194" i="1"/>
  <c r="P2193" i="1"/>
  <c r="P2194" i="1" s="1"/>
  <c r="I2193" i="1"/>
  <c r="I2194" i="1" s="1"/>
  <c r="Q2193" i="1"/>
  <c r="Q2194" i="1" s="1"/>
  <c r="O2187" i="1"/>
  <c r="B2187" i="1"/>
  <c r="K2188" i="1"/>
  <c r="C2189" i="1"/>
  <c r="J2193" i="1" l="1"/>
  <c r="A2195" i="1"/>
  <c r="L2194" i="1"/>
  <c r="M2194" i="1" s="1"/>
  <c r="N2194" i="1" s="1"/>
  <c r="D2194" i="1"/>
  <c r="E2194" i="1" s="1"/>
  <c r="G2194" i="1" s="1"/>
  <c r="H2195" i="1" s="1"/>
  <c r="O2188" i="1"/>
  <c r="B2188" i="1"/>
  <c r="K2189" i="1"/>
  <c r="C2190" i="1"/>
  <c r="A2196" i="1" l="1"/>
  <c r="D2195" i="1"/>
  <c r="E2195" i="1" s="1"/>
  <c r="G2195" i="1" s="1"/>
  <c r="H2196" i="1" s="1"/>
  <c r="L2195" i="1"/>
  <c r="M2195" i="1" s="1"/>
  <c r="N2195" i="1" s="1"/>
  <c r="P2195" i="1"/>
  <c r="I2195" i="1"/>
  <c r="Q2195" i="1"/>
  <c r="O2189" i="1"/>
  <c r="B2189" i="1"/>
  <c r="C2191" i="1"/>
  <c r="K2190" i="1"/>
  <c r="Q2196" i="1" l="1"/>
  <c r="I2196" i="1"/>
  <c r="J2195" i="1"/>
  <c r="P2196" i="1"/>
  <c r="J2196" i="1"/>
  <c r="A2197" i="1"/>
  <c r="D2196" i="1"/>
  <c r="E2196" i="1" s="1"/>
  <c r="G2196" i="1" s="1"/>
  <c r="H2197" i="1" s="1"/>
  <c r="L2196" i="1"/>
  <c r="M2196" i="1" s="1"/>
  <c r="N2196" i="1" s="1"/>
  <c r="O2190" i="1"/>
  <c r="B2190" i="1"/>
  <c r="K2191" i="1"/>
  <c r="C2192" i="1"/>
  <c r="L2197" i="1" l="1"/>
  <c r="M2197" i="1" s="1"/>
  <c r="N2197" i="1" s="1"/>
  <c r="D2197" i="1"/>
  <c r="E2197" i="1" s="1"/>
  <c r="G2197" i="1" s="1"/>
  <c r="H2198" i="1" s="1"/>
  <c r="J2198" i="1" s="1"/>
  <c r="A2198" i="1"/>
  <c r="P2197" i="1"/>
  <c r="P2198" i="1" s="1"/>
  <c r="I2197" i="1"/>
  <c r="I2198" i="1" s="1"/>
  <c r="Q2197" i="1"/>
  <c r="Q2198" i="1" s="1"/>
  <c r="B2191" i="1"/>
  <c r="O2191" i="1"/>
  <c r="C2193" i="1"/>
  <c r="K2192" i="1"/>
  <c r="L2198" i="1" l="1"/>
  <c r="M2198" i="1" s="1"/>
  <c r="N2198" i="1" s="1"/>
  <c r="A2199" i="1"/>
  <c r="D2198" i="1"/>
  <c r="E2198" i="1" s="1"/>
  <c r="G2198" i="1" s="1"/>
  <c r="H2199" i="1" s="1"/>
  <c r="J2197" i="1"/>
  <c r="O2192" i="1"/>
  <c r="B2192" i="1"/>
  <c r="K2193" i="1"/>
  <c r="C2194" i="1"/>
  <c r="A2200" i="1" l="1"/>
  <c r="L2199" i="1"/>
  <c r="M2199" i="1" s="1"/>
  <c r="N2199" i="1" s="1"/>
  <c r="D2199" i="1"/>
  <c r="E2199" i="1" s="1"/>
  <c r="G2199" i="1" s="1"/>
  <c r="H2200" i="1" s="1"/>
  <c r="J2199" i="1"/>
  <c r="P2199" i="1"/>
  <c r="P2200" i="1" s="1"/>
  <c r="Q2199" i="1"/>
  <c r="Q2200" i="1" s="1"/>
  <c r="I2199" i="1"/>
  <c r="O2193" i="1"/>
  <c r="B2193" i="1"/>
  <c r="C2195" i="1"/>
  <c r="K2194" i="1"/>
  <c r="I2200" i="1" l="1"/>
  <c r="J2200" i="1"/>
  <c r="L2200" i="1"/>
  <c r="M2200" i="1" s="1"/>
  <c r="N2200" i="1" s="1"/>
  <c r="D2200" i="1"/>
  <c r="E2200" i="1" s="1"/>
  <c r="G2200" i="1" s="1"/>
  <c r="H2201" i="1" s="1"/>
  <c r="A2201" i="1"/>
  <c r="O2194" i="1"/>
  <c r="B2194" i="1"/>
  <c r="C2196" i="1"/>
  <c r="K2195" i="1"/>
  <c r="A2202" i="1" l="1"/>
  <c r="L2201" i="1"/>
  <c r="M2201" i="1" s="1"/>
  <c r="N2201" i="1" s="1"/>
  <c r="D2201" i="1"/>
  <c r="E2201" i="1" s="1"/>
  <c r="G2201" i="1" s="1"/>
  <c r="H2202" i="1" s="1"/>
  <c r="Q2201" i="1"/>
  <c r="I2201" i="1"/>
  <c r="P2201" i="1"/>
  <c r="O2195" i="1"/>
  <c r="B2195" i="1"/>
  <c r="K2196" i="1"/>
  <c r="C2197" i="1"/>
  <c r="P2202" i="1" l="1"/>
  <c r="Q2202" i="1"/>
  <c r="I2202" i="1"/>
  <c r="J2202" i="1"/>
  <c r="A2203" i="1"/>
  <c r="D2202" i="1"/>
  <c r="E2202" i="1" s="1"/>
  <c r="G2202" i="1" s="1"/>
  <c r="H2203" i="1" s="1"/>
  <c r="L2202" i="1"/>
  <c r="M2202" i="1" s="1"/>
  <c r="N2202" i="1" s="1"/>
  <c r="J2201" i="1"/>
  <c r="B2196" i="1"/>
  <c r="O2196" i="1"/>
  <c r="C2198" i="1"/>
  <c r="K2197" i="1"/>
  <c r="Q2203" i="1" l="1"/>
  <c r="A2204" i="1"/>
  <c r="D2203" i="1"/>
  <c r="E2203" i="1" s="1"/>
  <c r="G2203" i="1" s="1"/>
  <c r="H2204" i="1" s="1"/>
  <c r="L2203" i="1"/>
  <c r="M2203" i="1" s="1"/>
  <c r="N2203" i="1" s="1"/>
  <c r="I2203" i="1"/>
  <c r="P2203" i="1"/>
  <c r="O2197" i="1"/>
  <c r="B2197" i="1"/>
  <c r="K2198" i="1"/>
  <c r="C2199" i="1"/>
  <c r="P2204" i="1" l="1"/>
  <c r="I2204" i="1"/>
  <c r="J2204" i="1"/>
  <c r="L2204" i="1"/>
  <c r="M2204" i="1" s="1"/>
  <c r="N2204" i="1" s="1"/>
  <c r="A2205" i="1"/>
  <c r="D2204" i="1"/>
  <c r="E2204" i="1" s="1"/>
  <c r="G2204" i="1" s="1"/>
  <c r="H2205" i="1" s="1"/>
  <c r="J2203" i="1"/>
  <c r="Q2204" i="1"/>
  <c r="O2198" i="1"/>
  <c r="B2198" i="1"/>
  <c r="C2200" i="1"/>
  <c r="K2199" i="1"/>
  <c r="Q2205" i="1" l="1"/>
  <c r="L2205" i="1"/>
  <c r="M2205" i="1" s="1"/>
  <c r="N2205" i="1" s="1"/>
  <c r="D2205" i="1"/>
  <c r="E2205" i="1" s="1"/>
  <c r="G2205" i="1" s="1"/>
  <c r="H2206" i="1" s="1"/>
  <c r="A2206" i="1"/>
  <c r="I2205" i="1"/>
  <c r="P2205" i="1"/>
  <c r="P2206" i="1" s="1"/>
  <c r="O2199" i="1"/>
  <c r="B2199" i="1"/>
  <c r="K2200" i="1"/>
  <c r="C2201" i="1"/>
  <c r="I2206" i="1" l="1"/>
  <c r="A2207" i="1"/>
  <c r="L2206" i="1"/>
  <c r="M2206" i="1" s="1"/>
  <c r="N2206" i="1" s="1"/>
  <c r="D2206" i="1"/>
  <c r="E2206" i="1" s="1"/>
  <c r="G2206" i="1" s="1"/>
  <c r="H2207" i="1" s="1"/>
  <c r="J2205" i="1"/>
  <c r="J2206" i="1"/>
  <c r="Q2206" i="1"/>
  <c r="O2200" i="1"/>
  <c r="B2200" i="1"/>
  <c r="K2201" i="1"/>
  <c r="C2202" i="1"/>
  <c r="Q2207" i="1" l="1"/>
  <c r="A2208" i="1"/>
  <c r="D2207" i="1"/>
  <c r="E2207" i="1" s="1"/>
  <c r="G2207" i="1" s="1"/>
  <c r="H2208" i="1" s="1"/>
  <c r="L2207" i="1"/>
  <c r="M2207" i="1" s="1"/>
  <c r="N2207" i="1" s="1"/>
  <c r="I2207" i="1"/>
  <c r="P2207" i="1"/>
  <c r="O2201" i="1"/>
  <c r="B2201" i="1"/>
  <c r="K2202" i="1"/>
  <c r="C2203" i="1"/>
  <c r="P2208" i="1" l="1"/>
  <c r="I2208" i="1"/>
  <c r="J2208" i="1"/>
  <c r="Q2208" i="1"/>
  <c r="A2209" i="1"/>
  <c r="L2208" i="1"/>
  <c r="M2208" i="1" s="1"/>
  <c r="N2208" i="1" s="1"/>
  <c r="D2208" i="1"/>
  <c r="E2208" i="1" s="1"/>
  <c r="G2208" i="1" s="1"/>
  <c r="H2209" i="1" s="1"/>
  <c r="J2207" i="1"/>
  <c r="O2202" i="1"/>
  <c r="B2202" i="1"/>
  <c r="C2204" i="1"/>
  <c r="K2203" i="1"/>
  <c r="L2209" i="1" l="1"/>
  <c r="M2209" i="1" s="1"/>
  <c r="N2209" i="1" s="1"/>
  <c r="A2210" i="1"/>
  <c r="D2209" i="1"/>
  <c r="E2209" i="1" s="1"/>
  <c r="G2209" i="1" s="1"/>
  <c r="H2210" i="1" s="1"/>
  <c r="J2210" i="1" s="1"/>
  <c r="Q2209" i="1"/>
  <c r="I2209" i="1"/>
  <c r="I2210" i="1" s="1"/>
  <c r="P2209" i="1"/>
  <c r="P2210" i="1" s="1"/>
  <c r="B2203" i="1"/>
  <c r="O2203" i="1"/>
  <c r="C2205" i="1"/>
  <c r="K2204" i="1"/>
  <c r="Q2210" i="1" l="1"/>
  <c r="L2210" i="1"/>
  <c r="M2210" i="1" s="1"/>
  <c r="N2210" i="1" s="1"/>
  <c r="D2210" i="1"/>
  <c r="E2210" i="1" s="1"/>
  <c r="G2210" i="1" s="1"/>
  <c r="H2211" i="1" s="1"/>
  <c r="A2211" i="1"/>
  <c r="J2209" i="1"/>
  <c r="O2204" i="1"/>
  <c r="B2204" i="1"/>
  <c r="C2206" i="1"/>
  <c r="K2205" i="1"/>
  <c r="P2211" i="1" l="1"/>
  <c r="L2211" i="1"/>
  <c r="M2211" i="1" s="1"/>
  <c r="N2211" i="1" s="1"/>
  <c r="A2212" i="1"/>
  <c r="D2211" i="1"/>
  <c r="E2211" i="1" s="1"/>
  <c r="G2211" i="1" s="1"/>
  <c r="H2212" i="1" s="1"/>
  <c r="Q2211" i="1"/>
  <c r="I2211" i="1"/>
  <c r="O2205" i="1"/>
  <c r="B2205" i="1"/>
  <c r="C2207" i="1"/>
  <c r="K2206" i="1"/>
  <c r="I2212" i="1" l="1"/>
  <c r="Q2212" i="1"/>
  <c r="J2211" i="1"/>
  <c r="J2212" i="1"/>
  <c r="D2212" i="1"/>
  <c r="E2212" i="1" s="1"/>
  <c r="G2212" i="1" s="1"/>
  <c r="H2213" i="1" s="1"/>
  <c r="L2212" i="1"/>
  <c r="M2212" i="1" s="1"/>
  <c r="N2212" i="1" s="1"/>
  <c r="A2213" i="1"/>
  <c r="P2212" i="1"/>
  <c r="O2206" i="1"/>
  <c r="B2206" i="1"/>
  <c r="C2208" i="1"/>
  <c r="K2207" i="1"/>
  <c r="P2213" i="1" l="1"/>
  <c r="L2213" i="1"/>
  <c r="M2213" i="1" s="1"/>
  <c r="N2213" i="1" s="1"/>
  <c r="D2213" i="1"/>
  <c r="E2213" i="1" s="1"/>
  <c r="G2213" i="1" s="1"/>
  <c r="H2214" i="1" s="1"/>
  <c r="J2214" i="1" s="1"/>
  <c r="A2214" i="1"/>
  <c r="Q2213" i="1"/>
  <c r="Q2214" i="1" s="1"/>
  <c r="I2213" i="1"/>
  <c r="I2214" i="1" s="1"/>
  <c r="O2207" i="1"/>
  <c r="B2207" i="1"/>
  <c r="K2208" i="1"/>
  <c r="C2209" i="1"/>
  <c r="J2213" i="1" l="1"/>
  <c r="A2215" i="1"/>
  <c r="D2214" i="1"/>
  <c r="E2214" i="1" s="1"/>
  <c r="G2214" i="1" s="1"/>
  <c r="H2215" i="1" s="1"/>
  <c r="L2214" i="1"/>
  <c r="M2214" i="1" s="1"/>
  <c r="N2214" i="1" s="1"/>
  <c r="P2214" i="1"/>
  <c r="O2208" i="1"/>
  <c r="B2208" i="1"/>
  <c r="K2209" i="1"/>
  <c r="C2210" i="1"/>
  <c r="P2215" i="1" l="1"/>
  <c r="A2216" i="1"/>
  <c r="L2215" i="1"/>
  <c r="M2215" i="1" s="1"/>
  <c r="N2215" i="1" s="1"/>
  <c r="D2215" i="1"/>
  <c r="E2215" i="1" s="1"/>
  <c r="G2215" i="1" s="1"/>
  <c r="H2216" i="1" s="1"/>
  <c r="Q2215" i="1"/>
  <c r="I2215" i="1"/>
  <c r="O2209" i="1"/>
  <c r="B2209" i="1"/>
  <c r="K2210" i="1"/>
  <c r="C2211" i="1"/>
  <c r="I2216" i="1" l="1"/>
  <c r="Q2216" i="1"/>
  <c r="J2216" i="1"/>
  <c r="A2217" i="1"/>
  <c r="D2216" i="1"/>
  <c r="E2216" i="1" s="1"/>
  <c r="G2216" i="1" s="1"/>
  <c r="H2217" i="1" s="1"/>
  <c r="L2216" i="1"/>
  <c r="M2216" i="1" s="1"/>
  <c r="N2216" i="1" s="1"/>
  <c r="J2215" i="1"/>
  <c r="P2216" i="1"/>
  <c r="O2210" i="1"/>
  <c r="B2210" i="1"/>
  <c r="C2212" i="1"/>
  <c r="K2211" i="1"/>
  <c r="P2217" i="1" l="1"/>
  <c r="L2217" i="1"/>
  <c r="M2217" i="1" s="1"/>
  <c r="N2217" i="1" s="1"/>
  <c r="D2217" i="1"/>
  <c r="E2217" i="1" s="1"/>
  <c r="G2217" i="1" s="1"/>
  <c r="H2218" i="1" s="1"/>
  <c r="J2218" i="1" s="1"/>
  <c r="A2218" i="1"/>
  <c r="Q2217" i="1"/>
  <c r="I2217" i="1"/>
  <c r="I2218" i="1" s="1"/>
  <c r="B2211" i="1"/>
  <c r="O2211" i="1"/>
  <c r="K2212" i="1"/>
  <c r="C2213" i="1"/>
  <c r="Q2218" i="1" l="1"/>
  <c r="L2218" i="1"/>
  <c r="M2218" i="1" s="1"/>
  <c r="N2218" i="1" s="1"/>
  <c r="D2218" i="1"/>
  <c r="E2218" i="1" s="1"/>
  <c r="G2218" i="1" s="1"/>
  <c r="H2219" i="1" s="1"/>
  <c r="A2219" i="1"/>
  <c r="J2217" i="1"/>
  <c r="P2218" i="1"/>
  <c r="O2212" i="1"/>
  <c r="B2212" i="1"/>
  <c r="C2214" i="1"/>
  <c r="K2213" i="1"/>
  <c r="P2219" i="1" l="1"/>
  <c r="D2219" i="1"/>
  <c r="E2219" i="1" s="1"/>
  <c r="G2219" i="1" s="1"/>
  <c r="H2220" i="1" s="1"/>
  <c r="L2219" i="1"/>
  <c r="M2219" i="1" s="1"/>
  <c r="N2219" i="1" s="1"/>
  <c r="A2220" i="1"/>
  <c r="Q2219" i="1"/>
  <c r="I2219" i="1"/>
  <c r="O2213" i="1"/>
  <c r="B2213" i="1"/>
  <c r="C2215" i="1"/>
  <c r="K2214" i="1"/>
  <c r="I2220" i="1" l="1"/>
  <c r="J2220" i="1"/>
  <c r="Q2220" i="1"/>
  <c r="J2219" i="1"/>
  <c r="L2220" i="1"/>
  <c r="M2220" i="1" s="1"/>
  <c r="N2220" i="1" s="1"/>
  <c r="D2220" i="1"/>
  <c r="E2220" i="1" s="1"/>
  <c r="G2220" i="1" s="1"/>
  <c r="H2221" i="1" s="1"/>
  <c r="A2221" i="1"/>
  <c r="P2220" i="1"/>
  <c r="B2214" i="1"/>
  <c r="O2214" i="1"/>
  <c r="K2215" i="1"/>
  <c r="C2216" i="1"/>
  <c r="P2221" i="1" l="1"/>
  <c r="L2221" i="1"/>
  <c r="M2221" i="1" s="1"/>
  <c r="N2221" i="1" s="1"/>
  <c r="D2221" i="1"/>
  <c r="E2221" i="1" s="1"/>
  <c r="G2221" i="1" s="1"/>
  <c r="H2222" i="1" s="1"/>
  <c r="A2222" i="1"/>
  <c r="P2222" i="1"/>
  <c r="Q2221" i="1"/>
  <c r="Q2222" i="1" s="1"/>
  <c r="I2221" i="1"/>
  <c r="O2215" i="1"/>
  <c r="B2215" i="1"/>
  <c r="C2217" i="1"/>
  <c r="K2216" i="1"/>
  <c r="I2222" i="1" l="1"/>
  <c r="J2222" i="1"/>
  <c r="J2221" i="1"/>
  <c r="A2223" i="1"/>
  <c r="D2222" i="1"/>
  <c r="E2222" i="1" s="1"/>
  <c r="G2222" i="1" s="1"/>
  <c r="H2223" i="1" s="1"/>
  <c r="L2222" i="1"/>
  <c r="M2222" i="1" s="1"/>
  <c r="N2222" i="1" s="1"/>
  <c r="O2216" i="1"/>
  <c r="B2216" i="1"/>
  <c r="C2218" i="1"/>
  <c r="K2217" i="1"/>
  <c r="P2223" i="1" l="1"/>
  <c r="Q2223" i="1"/>
  <c r="A2224" i="1"/>
  <c r="D2223" i="1"/>
  <c r="E2223" i="1" s="1"/>
  <c r="G2223" i="1" s="1"/>
  <c r="H2224" i="1" s="1"/>
  <c r="L2223" i="1"/>
  <c r="M2223" i="1" s="1"/>
  <c r="N2223" i="1" s="1"/>
  <c r="I2223" i="1"/>
  <c r="B2217" i="1"/>
  <c r="O2217" i="1"/>
  <c r="C2219" i="1"/>
  <c r="K2218" i="1"/>
  <c r="I2224" i="1" l="1"/>
  <c r="J2224" i="1"/>
  <c r="L2224" i="1"/>
  <c r="M2224" i="1" s="1"/>
  <c r="N2224" i="1" s="1"/>
  <c r="A2225" i="1"/>
  <c r="D2224" i="1"/>
  <c r="E2224" i="1" s="1"/>
  <c r="G2224" i="1" s="1"/>
  <c r="H2225" i="1" s="1"/>
  <c r="J2223" i="1"/>
  <c r="Q2224" i="1"/>
  <c r="P2224" i="1"/>
  <c r="P2225" i="1" s="1"/>
  <c r="O2218" i="1"/>
  <c r="B2218" i="1"/>
  <c r="K2219" i="1"/>
  <c r="C2220" i="1"/>
  <c r="Q2225" i="1" l="1"/>
  <c r="L2225" i="1"/>
  <c r="M2225" i="1" s="1"/>
  <c r="N2225" i="1" s="1"/>
  <c r="D2225" i="1"/>
  <c r="E2225" i="1" s="1"/>
  <c r="G2225" i="1" s="1"/>
  <c r="H2226" i="1" s="1"/>
  <c r="A2226" i="1"/>
  <c r="I2225" i="1"/>
  <c r="B2219" i="1"/>
  <c r="O2219" i="1"/>
  <c r="C2221" i="1"/>
  <c r="K2220" i="1"/>
  <c r="I2226" i="1" l="1"/>
  <c r="D2226" i="1"/>
  <c r="E2226" i="1" s="1"/>
  <c r="G2226" i="1" s="1"/>
  <c r="H2227" i="1" s="1"/>
  <c r="L2226" i="1"/>
  <c r="M2226" i="1" s="1"/>
  <c r="N2226" i="1" s="1"/>
  <c r="A2227" i="1"/>
  <c r="J2226" i="1"/>
  <c r="J2225" i="1"/>
  <c r="Q2226" i="1"/>
  <c r="P2226" i="1"/>
  <c r="P2227" i="1" s="1"/>
  <c r="O2220" i="1"/>
  <c r="B2220" i="1"/>
  <c r="K2221" i="1"/>
  <c r="C2222" i="1"/>
  <c r="Q2227" i="1" l="1"/>
  <c r="D2227" i="1"/>
  <c r="E2227" i="1" s="1"/>
  <c r="G2227" i="1" s="1"/>
  <c r="H2228" i="1" s="1"/>
  <c r="A2228" i="1"/>
  <c r="L2227" i="1"/>
  <c r="M2227" i="1" s="1"/>
  <c r="N2227" i="1" s="1"/>
  <c r="I2227" i="1"/>
  <c r="O2221" i="1"/>
  <c r="B2221" i="1"/>
  <c r="C2223" i="1"/>
  <c r="K2222" i="1"/>
  <c r="I2228" i="1" l="1"/>
  <c r="J2227" i="1"/>
  <c r="P2228" i="1"/>
  <c r="A2229" i="1"/>
  <c r="L2228" i="1"/>
  <c r="M2228" i="1" s="1"/>
  <c r="N2228" i="1" s="1"/>
  <c r="D2228" i="1"/>
  <c r="E2228" i="1" s="1"/>
  <c r="G2228" i="1" s="1"/>
  <c r="H2229" i="1" s="1"/>
  <c r="J2228" i="1"/>
  <c r="Q2228" i="1"/>
  <c r="O2222" i="1"/>
  <c r="B2222" i="1"/>
  <c r="C2224" i="1"/>
  <c r="K2223" i="1"/>
  <c r="Q2229" i="1" l="1"/>
  <c r="L2229" i="1"/>
  <c r="M2229" i="1" s="1"/>
  <c r="N2229" i="1" s="1"/>
  <c r="D2229" i="1"/>
  <c r="E2229" i="1" s="1"/>
  <c r="G2229" i="1" s="1"/>
  <c r="H2230" i="1" s="1"/>
  <c r="J2230" i="1" s="1"/>
  <c r="A2230" i="1"/>
  <c r="P2229" i="1"/>
  <c r="P2230" i="1" s="1"/>
  <c r="I2229" i="1"/>
  <c r="I2230" i="1" s="1"/>
  <c r="O2223" i="1"/>
  <c r="B2223" i="1"/>
  <c r="K2224" i="1"/>
  <c r="C2225" i="1"/>
  <c r="D2230" i="1" l="1"/>
  <c r="E2230" i="1" s="1"/>
  <c r="G2230" i="1" s="1"/>
  <c r="H2231" i="1" s="1"/>
  <c r="L2230" i="1"/>
  <c r="M2230" i="1" s="1"/>
  <c r="N2230" i="1" s="1"/>
  <c r="A2231" i="1"/>
  <c r="Q2230" i="1"/>
  <c r="J2229" i="1"/>
  <c r="O2224" i="1"/>
  <c r="B2224" i="1"/>
  <c r="C2226" i="1"/>
  <c r="K2225" i="1"/>
  <c r="Q2231" i="1" l="1"/>
  <c r="I2231" i="1"/>
  <c r="A2232" i="1"/>
  <c r="L2231" i="1"/>
  <c r="M2231" i="1" s="1"/>
  <c r="N2231" i="1" s="1"/>
  <c r="D2231" i="1"/>
  <c r="E2231" i="1" s="1"/>
  <c r="G2231" i="1" s="1"/>
  <c r="H2232" i="1" s="1"/>
  <c r="J2231" i="1"/>
  <c r="P2231" i="1"/>
  <c r="P2232" i="1" s="1"/>
  <c r="O2225" i="1"/>
  <c r="B2225" i="1"/>
  <c r="C2227" i="1"/>
  <c r="K2226" i="1"/>
  <c r="L2232" i="1" l="1"/>
  <c r="M2232" i="1" s="1"/>
  <c r="N2232" i="1" s="1"/>
  <c r="A2233" i="1"/>
  <c r="D2232" i="1"/>
  <c r="E2232" i="1" s="1"/>
  <c r="G2232" i="1" s="1"/>
  <c r="H2233" i="1" s="1"/>
  <c r="I2232" i="1"/>
  <c r="Q2232" i="1"/>
  <c r="O2226" i="1"/>
  <c r="B2226" i="1"/>
  <c r="C2228" i="1"/>
  <c r="K2227" i="1"/>
  <c r="Q2233" i="1" l="1"/>
  <c r="I2233" i="1"/>
  <c r="J2233" i="1"/>
  <c r="D2233" i="1"/>
  <c r="E2233" i="1" s="1"/>
  <c r="G2233" i="1" s="1"/>
  <c r="H2234" i="1" s="1"/>
  <c r="L2233" i="1"/>
  <c r="M2233" i="1" s="1"/>
  <c r="N2233" i="1" s="1"/>
  <c r="A2234" i="1"/>
  <c r="J2232" i="1"/>
  <c r="P2233" i="1"/>
  <c r="O2227" i="1"/>
  <c r="B2227" i="1"/>
  <c r="C2229" i="1"/>
  <c r="K2228" i="1"/>
  <c r="P2234" i="1" l="1"/>
  <c r="D2234" i="1"/>
  <c r="E2234" i="1" s="1"/>
  <c r="G2234" i="1" s="1"/>
  <c r="H2235" i="1" s="1"/>
  <c r="A2235" i="1"/>
  <c r="L2234" i="1"/>
  <c r="M2234" i="1" s="1"/>
  <c r="N2234" i="1" s="1"/>
  <c r="I2234" i="1"/>
  <c r="Q2234" i="1"/>
  <c r="O2228" i="1"/>
  <c r="B2228" i="1"/>
  <c r="K2229" i="1"/>
  <c r="C2230" i="1"/>
  <c r="Q2235" i="1" l="1"/>
  <c r="I2235" i="1"/>
  <c r="J2234" i="1"/>
  <c r="J2235" i="1"/>
  <c r="L2235" i="1"/>
  <c r="M2235" i="1" s="1"/>
  <c r="N2235" i="1" s="1"/>
  <c r="A2236" i="1"/>
  <c r="D2235" i="1"/>
  <c r="E2235" i="1" s="1"/>
  <c r="G2235" i="1" s="1"/>
  <c r="H2236" i="1" s="1"/>
  <c r="P2235" i="1"/>
  <c r="O2229" i="1"/>
  <c r="B2229" i="1"/>
  <c r="K2230" i="1"/>
  <c r="C2231" i="1"/>
  <c r="P2236" i="1" l="1"/>
  <c r="L2236" i="1"/>
  <c r="M2236" i="1" s="1"/>
  <c r="N2236" i="1" s="1"/>
  <c r="D2236" i="1"/>
  <c r="E2236" i="1" s="1"/>
  <c r="G2236" i="1" s="1"/>
  <c r="H2237" i="1" s="1"/>
  <c r="A2237" i="1"/>
  <c r="I2236" i="1"/>
  <c r="Q2236" i="1"/>
  <c r="Q2237" i="1" s="1"/>
  <c r="O2230" i="1"/>
  <c r="B2230" i="1"/>
  <c r="K2231" i="1"/>
  <c r="C2232" i="1"/>
  <c r="I2237" i="1" l="1"/>
  <c r="J2237" i="1"/>
  <c r="L2237" i="1"/>
  <c r="M2237" i="1" s="1"/>
  <c r="N2237" i="1" s="1"/>
  <c r="D2237" i="1"/>
  <c r="E2237" i="1" s="1"/>
  <c r="G2237" i="1" s="1"/>
  <c r="H2238" i="1" s="1"/>
  <c r="A2238" i="1"/>
  <c r="J2236" i="1"/>
  <c r="P2237" i="1"/>
  <c r="P2238" i="1" s="1"/>
  <c r="O2231" i="1"/>
  <c r="B2231" i="1"/>
  <c r="C2233" i="1"/>
  <c r="K2232" i="1"/>
  <c r="Q2238" i="1" l="1"/>
  <c r="A2239" i="1"/>
  <c r="D2238" i="1"/>
  <c r="E2238" i="1" s="1"/>
  <c r="G2238" i="1" s="1"/>
  <c r="H2239" i="1" s="1"/>
  <c r="L2238" i="1"/>
  <c r="M2238" i="1" s="1"/>
  <c r="N2238" i="1" s="1"/>
  <c r="I2238" i="1"/>
  <c r="O2232" i="1"/>
  <c r="B2232" i="1"/>
  <c r="K2233" i="1"/>
  <c r="C2234" i="1"/>
  <c r="I2239" i="1" l="1"/>
  <c r="J2238" i="1"/>
  <c r="Q2239" i="1"/>
  <c r="A2240" i="1"/>
  <c r="L2239" i="1"/>
  <c r="M2239" i="1" s="1"/>
  <c r="N2239" i="1" s="1"/>
  <c r="D2239" i="1"/>
  <c r="E2239" i="1" s="1"/>
  <c r="G2239" i="1" s="1"/>
  <c r="H2240" i="1" s="1"/>
  <c r="P2239" i="1"/>
  <c r="O2233" i="1"/>
  <c r="B2233" i="1"/>
  <c r="K2234" i="1"/>
  <c r="C2235" i="1"/>
  <c r="P2240" i="1" l="1"/>
  <c r="D2240" i="1"/>
  <c r="E2240" i="1" s="1"/>
  <c r="G2240" i="1" s="1"/>
  <c r="H2241" i="1" s="1"/>
  <c r="L2240" i="1"/>
  <c r="M2240" i="1" s="1"/>
  <c r="N2240" i="1" s="1"/>
  <c r="A2241" i="1"/>
  <c r="Q2240" i="1"/>
  <c r="I2240" i="1"/>
  <c r="J2239" i="1"/>
  <c r="O2234" i="1"/>
  <c r="B2234" i="1"/>
  <c r="K2235" i="1"/>
  <c r="C2236" i="1"/>
  <c r="I2241" i="1" l="1"/>
  <c r="Q2241" i="1"/>
  <c r="D2241" i="1"/>
  <c r="E2241" i="1" s="1"/>
  <c r="G2241" i="1" s="1"/>
  <c r="H2242" i="1" s="1"/>
  <c r="L2241" i="1"/>
  <c r="M2241" i="1" s="1"/>
  <c r="N2241" i="1" s="1"/>
  <c r="A2242" i="1"/>
  <c r="J2241" i="1"/>
  <c r="J2240" i="1"/>
  <c r="P2241" i="1"/>
  <c r="B2235" i="1"/>
  <c r="O2235" i="1"/>
  <c r="C2237" i="1"/>
  <c r="K2236" i="1"/>
  <c r="P2242" i="1" l="1"/>
  <c r="D2242" i="1"/>
  <c r="E2242" i="1" s="1"/>
  <c r="G2242" i="1" s="1"/>
  <c r="H2243" i="1" s="1"/>
  <c r="A2243" i="1"/>
  <c r="L2242" i="1"/>
  <c r="M2242" i="1" s="1"/>
  <c r="N2242" i="1" s="1"/>
  <c r="Q2242" i="1"/>
  <c r="I2242" i="1"/>
  <c r="O2236" i="1"/>
  <c r="B2236" i="1"/>
  <c r="K2237" i="1"/>
  <c r="C2238" i="1"/>
  <c r="I2243" i="1" l="1"/>
  <c r="Q2243" i="1"/>
  <c r="J2242" i="1"/>
  <c r="J2243" i="1"/>
  <c r="A2244" i="1"/>
  <c r="L2243" i="1"/>
  <c r="M2243" i="1" s="1"/>
  <c r="N2243" i="1" s="1"/>
  <c r="D2243" i="1"/>
  <c r="E2243" i="1" s="1"/>
  <c r="G2243" i="1" s="1"/>
  <c r="H2244" i="1" s="1"/>
  <c r="P2243" i="1"/>
  <c r="O2237" i="1"/>
  <c r="B2237" i="1"/>
  <c r="C2239" i="1"/>
  <c r="K2238" i="1"/>
  <c r="P2244" i="1" l="1"/>
  <c r="Q2244" i="1"/>
  <c r="A2245" i="1"/>
  <c r="L2244" i="1"/>
  <c r="M2244" i="1" s="1"/>
  <c r="N2244" i="1" s="1"/>
  <c r="D2244" i="1"/>
  <c r="E2244" i="1" s="1"/>
  <c r="G2244" i="1" s="1"/>
  <c r="H2245" i="1" s="1"/>
  <c r="I2244" i="1"/>
  <c r="O2238" i="1"/>
  <c r="B2238" i="1"/>
  <c r="C2240" i="1"/>
  <c r="K2239" i="1"/>
  <c r="I2245" i="1" l="1"/>
  <c r="J2245" i="1"/>
  <c r="L2245" i="1"/>
  <c r="M2245" i="1" s="1"/>
  <c r="N2245" i="1" s="1"/>
  <c r="D2245" i="1"/>
  <c r="E2245" i="1" s="1"/>
  <c r="G2245" i="1" s="1"/>
  <c r="H2246" i="1" s="1"/>
  <c r="A2246" i="1"/>
  <c r="J2244" i="1"/>
  <c r="Q2245" i="1"/>
  <c r="P2245" i="1"/>
  <c r="P2246" i="1" s="1"/>
  <c r="B2239" i="1"/>
  <c r="O2239" i="1"/>
  <c r="K2240" i="1"/>
  <c r="C2241" i="1"/>
  <c r="Q2246" i="1" l="1"/>
  <c r="L2246" i="1"/>
  <c r="M2246" i="1" s="1"/>
  <c r="N2246" i="1" s="1"/>
  <c r="A2247" i="1"/>
  <c r="D2246" i="1"/>
  <c r="E2246" i="1" s="1"/>
  <c r="G2246" i="1" s="1"/>
  <c r="H2247" i="1" s="1"/>
  <c r="I2246" i="1"/>
  <c r="O2240" i="1"/>
  <c r="B2240" i="1"/>
  <c r="K2241" i="1"/>
  <c r="C2242" i="1"/>
  <c r="I2247" i="1" l="1"/>
  <c r="J2247" i="1" s="1"/>
  <c r="A2248" i="1"/>
  <c r="D2247" i="1"/>
  <c r="E2247" i="1" s="1"/>
  <c r="G2247" i="1" s="1"/>
  <c r="H2248" i="1" s="1"/>
  <c r="L2247" i="1"/>
  <c r="M2247" i="1" s="1"/>
  <c r="N2247" i="1" s="1"/>
  <c r="P2247" i="1"/>
  <c r="J2246" i="1"/>
  <c r="Q2247" i="1"/>
  <c r="O2241" i="1"/>
  <c r="B2241" i="1"/>
  <c r="C2243" i="1"/>
  <c r="K2242" i="1"/>
  <c r="Q2248" i="1" l="1"/>
  <c r="P2248" i="1"/>
  <c r="D2248" i="1"/>
  <c r="E2248" i="1" s="1"/>
  <c r="G2248" i="1" s="1"/>
  <c r="H2249" i="1" s="1"/>
  <c r="L2248" i="1"/>
  <c r="M2248" i="1" s="1"/>
  <c r="N2248" i="1" s="1"/>
  <c r="A2249" i="1"/>
  <c r="I2248" i="1"/>
  <c r="B2242" i="1"/>
  <c r="O2242" i="1"/>
  <c r="K2243" i="1"/>
  <c r="C2244" i="1"/>
  <c r="I2249" i="1" l="1"/>
  <c r="D2249" i="1"/>
  <c r="E2249" i="1" s="1"/>
  <c r="G2249" i="1" s="1"/>
  <c r="H2250" i="1" s="1"/>
  <c r="A2250" i="1"/>
  <c r="L2249" i="1"/>
  <c r="M2249" i="1" s="1"/>
  <c r="N2249" i="1" s="1"/>
  <c r="J2249" i="1"/>
  <c r="J2248" i="1"/>
  <c r="P2249" i="1"/>
  <c r="Q2249" i="1"/>
  <c r="O2243" i="1"/>
  <c r="B2243" i="1"/>
  <c r="C2245" i="1"/>
  <c r="K2244" i="1"/>
  <c r="Q2250" i="1" l="1"/>
  <c r="P2250" i="1"/>
  <c r="D2250" i="1"/>
  <c r="E2250" i="1" s="1"/>
  <c r="G2250" i="1" s="1"/>
  <c r="H2251" i="1" s="1"/>
  <c r="A2251" i="1"/>
  <c r="L2250" i="1"/>
  <c r="M2250" i="1" s="1"/>
  <c r="N2250" i="1" s="1"/>
  <c r="I2250" i="1"/>
  <c r="B2244" i="1"/>
  <c r="O2244" i="1"/>
  <c r="C2246" i="1"/>
  <c r="K2245" i="1"/>
  <c r="I2251" i="1" l="1"/>
  <c r="J2250" i="1"/>
  <c r="A2252" i="1"/>
  <c r="L2251" i="1"/>
  <c r="M2251" i="1" s="1"/>
  <c r="N2251" i="1" s="1"/>
  <c r="D2251" i="1"/>
  <c r="E2251" i="1" s="1"/>
  <c r="G2251" i="1" s="1"/>
  <c r="H2252" i="1" s="1"/>
  <c r="J2251" i="1"/>
  <c r="P2251" i="1"/>
  <c r="Q2251" i="1"/>
  <c r="O2245" i="1"/>
  <c r="B2245" i="1"/>
  <c r="C2247" i="1"/>
  <c r="K2246" i="1"/>
  <c r="Q2252" i="1" l="1"/>
  <c r="P2252" i="1"/>
  <c r="A2253" i="1"/>
  <c r="D2252" i="1"/>
  <c r="E2252" i="1" s="1"/>
  <c r="G2252" i="1" s="1"/>
  <c r="H2253" i="1" s="1"/>
  <c r="L2252" i="1"/>
  <c r="M2252" i="1" s="1"/>
  <c r="N2252" i="1" s="1"/>
  <c r="I2252" i="1"/>
  <c r="O2246" i="1"/>
  <c r="B2246" i="1"/>
  <c r="K2247" i="1"/>
  <c r="C2248" i="1"/>
  <c r="I2253" i="1" l="1"/>
  <c r="L2253" i="1"/>
  <c r="M2253" i="1" s="1"/>
  <c r="N2253" i="1" s="1"/>
  <c r="D2253" i="1"/>
  <c r="E2253" i="1" s="1"/>
  <c r="G2253" i="1" s="1"/>
  <c r="H2254" i="1" s="1"/>
  <c r="A2254" i="1"/>
  <c r="J2253" i="1"/>
  <c r="P2253" i="1"/>
  <c r="P2254" i="1" s="1"/>
  <c r="J2252" i="1"/>
  <c r="Q2253" i="1"/>
  <c r="Q2254" i="1" s="1"/>
  <c r="O2247" i="1"/>
  <c r="B2247" i="1"/>
  <c r="K2248" i="1"/>
  <c r="C2249" i="1"/>
  <c r="D2254" i="1" l="1"/>
  <c r="E2254" i="1" s="1"/>
  <c r="G2254" i="1" s="1"/>
  <c r="H2255" i="1" s="1"/>
  <c r="A2255" i="1"/>
  <c r="L2254" i="1"/>
  <c r="M2254" i="1" s="1"/>
  <c r="N2254" i="1" s="1"/>
  <c r="I2254" i="1"/>
  <c r="O2248" i="1"/>
  <c r="B2248" i="1"/>
  <c r="C2250" i="1"/>
  <c r="K2249" i="1"/>
  <c r="I2255" i="1" l="1"/>
  <c r="P2255" i="1"/>
  <c r="J2254" i="1"/>
  <c r="A2256" i="1"/>
  <c r="D2255" i="1"/>
  <c r="E2255" i="1" s="1"/>
  <c r="G2255" i="1" s="1"/>
  <c r="H2256" i="1" s="1"/>
  <c r="L2255" i="1"/>
  <c r="M2255" i="1" s="1"/>
  <c r="N2255" i="1" s="1"/>
  <c r="J2255" i="1"/>
  <c r="Q2255" i="1"/>
  <c r="O2249" i="1"/>
  <c r="B2249" i="1"/>
  <c r="K2250" i="1"/>
  <c r="C2251" i="1"/>
  <c r="Q2256" i="1" l="1"/>
  <c r="D2256" i="1"/>
  <c r="E2256" i="1" s="1"/>
  <c r="G2256" i="1" s="1"/>
  <c r="H2257" i="1" s="1"/>
  <c r="A2257" i="1"/>
  <c r="L2256" i="1"/>
  <c r="M2256" i="1" s="1"/>
  <c r="N2256" i="1" s="1"/>
  <c r="P2256" i="1"/>
  <c r="I2256" i="1"/>
  <c r="O2250" i="1"/>
  <c r="B2250" i="1"/>
  <c r="C2252" i="1"/>
  <c r="K2251" i="1"/>
  <c r="I2257" i="1" l="1"/>
  <c r="P2257" i="1"/>
  <c r="J2256" i="1"/>
  <c r="L2257" i="1"/>
  <c r="M2257" i="1" s="1"/>
  <c r="N2257" i="1" s="1"/>
  <c r="D2257" i="1"/>
  <c r="E2257" i="1" s="1"/>
  <c r="G2257" i="1" s="1"/>
  <c r="H2258" i="1" s="1"/>
  <c r="A2258" i="1"/>
  <c r="J2257" i="1"/>
  <c r="Q2257" i="1"/>
  <c r="O2251" i="1"/>
  <c r="B2251" i="1"/>
  <c r="K2252" i="1"/>
  <c r="C2253" i="1"/>
  <c r="Q2258" i="1" l="1"/>
  <c r="A2259" i="1"/>
  <c r="L2258" i="1"/>
  <c r="M2258" i="1" s="1"/>
  <c r="N2258" i="1" s="1"/>
  <c r="D2258" i="1"/>
  <c r="E2258" i="1" s="1"/>
  <c r="G2258" i="1" s="1"/>
  <c r="H2259" i="1" s="1"/>
  <c r="P2258" i="1"/>
  <c r="I2258" i="1"/>
  <c r="O2252" i="1"/>
  <c r="B2252" i="1"/>
  <c r="K2253" i="1"/>
  <c r="C2254" i="1"/>
  <c r="I2259" i="1" l="1"/>
  <c r="P2259" i="1"/>
  <c r="J2258" i="1"/>
  <c r="A2260" i="1"/>
  <c r="D2259" i="1"/>
  <c r="E2259" i="1" s="1"/>
  <c r="G2259" i="1" s="1"/>
  <c r="H2260" i="1" s="1"/>
  <c r="L2259" i="1"/>
  <c r="M2259" i="1" s="1"/>
  <c r="N2259" i="1" s="1"/>
  <c r="Q2259" i="1"/>
  <c r="O2253" i="1"/>
  <c r="B2253" i="1"/>
  <c r="C2255" i="1"/>
  <c r="K2254" i="1"/>
  <c r="Q2260" i="1" l="1"/>
  <c r="A2261" i="1"/>
  <c r="D2260" i="1"/>
  <c r="E2260" i="1" s="1"/>
  <c r="G2260" i="1" s="1"/>
  <c r="H2261" i="1" s="1"/>
  <c r="L2260" i="1"/>
  <c r="M2260" i="1" s="1"/>
  <c r="N2260" i="1" s="1"/>
  <c r="P2260" i="1"/>
  <c r="I2260" i="1"/>
  <c r="J2259" i="1"/>
  <c r="O2254" i="1"/>
  <c r="B2254" i="1"/>
  <c r="C2256" i="1"/>
  <c r="K2255" i="1"/>
  <c r="I2261" i="1" l="1"/>
  <c r="P2261" i="1"/>
  <c r="J2260" i="1"/>
  <c r="J2261" i="1"/>
  <c r="L2261" i="1"/>
  <c r="M2261" i="1" s="1"/>
  <c r="N2261" i="1" s="1"/>
  <c r="D2261" i="1"/>
  <c r="E2261" i="1" s="1"/>
  <c r="G2261" i="1" s="1"/>
  <c r="H2262" i="1" s="1"/>
  <c r="A2262" i="1"/>
  <c r="Q2261" i="1"/>
  <c r="O2255" i="1"/>
  <c r="B2255" i="1"/>
  <c r="K2256" i="1"/>
  <c r="C2257" i="1"/>
  <c r="Q2262" i="1" l="1"/>
  <c r="D2262" i="1"/>
  <c r="E2262" i="1" s="1"/>
  <c r="G2262" i="1" s="1"/>
  <c r="H2263" i="1" s="1"/>
  <c r="L2262" i="1"/>
  <c r="M2262" i="1" s="1"/>
  <c r="N2262" i="1" s="1"/>
  <c r="A2263" i="1"/>
  <c r="P2262" i="1"/>
  <c r="I2262" i="1"/>
  <c r="O2256" i="1"/>
  <c r="B2256" i="1"/>
  <c r="K2257" i="1"/>
  <c r="C2258" i="1"/>
  <c r="P2263" i="1" l="1"/>
  <c r="I2263" i="1"/>
  <c r="J2262" i="1"/>
  <c r="A2264" i="1"/>
  <c r="D2263" i="1"/>
  <c r="E2263" i="1" s="1"/>
  <c r="G2263" i="1" s="1"/>
  <c r="H2264" i="1" s="1"/>
  <c r="L2263" i="1"/>
  <c r="M2263" i="1" s="1"/>
  <c r="N2263" i="1" s="1"/>
  <c r="J2263" i="1"/>
  <c r="Q2263" i="1"/>
  <c r="O2257" i="1"/>
  <c r="B2257" i="1"/>
  <c r="K2258" i="1"/>
  <c r="C2259" i="1"/>
  <c r="Q2264" i="1" l="1"/>
  <c r="D2264" i="1"/>
  <c r="E2264" i="1" s="1"/>
  <c r="G2264" i="1" s="1"/>
  <c r="H2265" i="1" s="1"/>
  <c r="A2265" i="1"/>
  <c r="L2264" i="1"/>
  <c r="M2264" i="1" s="1"/>
  <c r="N2264" i="1" s="1"/>
  <c r="I2264" i="1"/>
  <c r="P2264" i="1"/>
  <c r="O2258" i="1"/>
  <c r="B2258" i="1"/>
  <c r="K2259" i="1"/>
  <c r="C2260" i="1"/>
  <c r="P2265" i="1" l="1"/>
  <c r="I2265" i="1"/>
  <c r="J2265" i="1"/>
  <c r="A2266" i="1"/>
  <c r="L2265" i="1"/>
  <c r="M2265" i="1" s="1"/>
  <c r="N2265" i="1" s="1"/>
  <c r="D2265" i="1"/>
  <c r="E2265" i="1" s="1"/>
  <c r="G2265" i="1" s="1"/>
  <c r="H2266" i="1" s="1"/>
  <c r="J2264" i="1"/>
  <c r="Q2265" i="1"/>
  <c r="O2259" i="1"/>
  <c r="B2259" i="1"/>
  <c r="K2260" i="1"/>
  <c r="C2261" i="1"/>
  <c r="Q2266" i="1" l="1"/>
  <c r="A2267" i="1"/>
  <c r="D2266" i="1"/>
  <c r="E2266" i="1" s="1"/>
  <c r="G2266" i="1" s="1"/>
  <c r="H2267" i="1" s="1"/>
  <c r="L2266" i="1"/>
  <c r="M2266" i="1" s="1"/>
  <c r="N2266" i="1" s="1"/>
  <c r="I2266" i="1"/>
  <c r="P2266" i="1"/>
  <c r="O2260" i="1"/>
  <c r="B2260" i="1"/>
  <c r="K2261" i="1"/>
  <c r="C2262" i="1"/>
  <c r="I2267" i="1" l="1"/>
  <c r="P2267" i="1"/>
  <c r="J2266" i="1"/>
  <c r="J2267" i="1"/>
  <c r="A2268" i="1"/>
  <c r="L2267" i="1"/>
  <c r="M2267" i="1" s="1"/>
  <c r="N2267" i="1" s="1"/>
  <c r="D2267" i="1"/>
  <c r="E2267" i="1" s="1"/>
  <c r="G2267" i="1" s="1"/>
  <c r="H2268" i="1" s="1"/>
  <c r="Q2267" i="1"/>
  <c r="O2261" i="1"/>
  <c r="B2261" i="1"/>
  <c r="C2263" i="1"/>
  <c r="K2262" i="1"/>
  <c r="Q2268" i="1" l="1"/>
  <c r="D2268" i="1"/>
  <c r="E2268" i="1" s="1"/>
  <c r="G2268" i="1" s="1"/>
  <c r="H2269" i="1" s="1"/>
  <c r="A2269" i="1"/>
  <c r="L2268" i="1"/>
  <c r="M2268" i="1" s="1"/>
  <c r="N2268" i="1" s="1"/>
  <c r="P2268" i="1"/>
  <c r="I2268" i="1"/>
  <c r="O2262" i="1"/>
  <c r="B2262" i="1"/>
  <c r="K2263" i="1"/>
  <c r="C2264" i="1"/>
  <c r="I2269" i="1" l="1"/>
  <c r="P2269" i="1"/>
  <c r="J2268" i="1"/>
  <c r="J2269" i="1"/>
  <c r="L2269" i="1"/>
  <c r="M2269" i="1" s="1"/>
  <c r="N2269" i="1" s="1"/>
  <c r="D2269" i="1"/>
  <c r="E2269" i="1" s="1"/>
  <c r="G2269" i="1" s="1"/>
  <c r="H2270" i="1" s="1"/>
  <c r="A2270" i="1"/>
  <c r="Q2269" i="1"/>
  <c r="O2263" i="1"/>
  <c r="B2263" i="1"/>
  <c r="K2264" i="1"/>
  <c r="C2265" i="1"/>
  <c r="Q2270" i="1" l="1"/>
  <c r="D2270" i="1"/>
  <c r="E2270" i="1" s="1"/>
  <c r="G2270" i="1" s="1"/>
  <c r="H2271" i="1" s="1"/>
  <c r="A2271" i="1"/>
  <c r="L2270" i="1"/>
  <c r="M2270" i="1" s="1"/>
  <c r="N2270" i="1" s="1"/>
  <c r="P2270" i="1"/>
  <c r="I2270" i="1"/>
  <c r="O2264" i="1"/>
  <c r="B2264" i="1"/>
  <c r="K2265" i="1"/>
  <c r="C2266" i="1"/>
  <c r="I2271" i="1" l="1"/>
  <c r="P2271" i="1"/>
  <c r="J2270" i="1"/>
  <c r="A2272" i="1"/>
  <c r="L2271" i="1"/>
  <c r="M2271" i="1" s="1"/>
  <c r="N2271" i="1" s="1"/>
  <c r="D2271" i="1"/>
  <c r="E2271" i="1" s="1"/>
  <c r="G2271" i="1" s="1"/>
  <c r="H2272" i="1" s="1"/>
  <c r="J2271" i="1"/>
  <c r="Q2271" i="1"/>
  <c r="O2265" i="1"/>
  <c r="B2265" i="1"/>
  <c r="C2267" i="1"/>
  <c r="K2266" i="1"/>
  <c r="Q2272" i="1" l="1"/>
  <c r="A2273" i="1"/>
  <c r="L2272" i="1"/>
  <c r="M2272" i="1" s="1"/>
  <c r="N2272" i="1" s="1"/>
  <c r="D2272" i="1"/>
  <c r="E2272" i="1" s="1"/>
  <c r="G2272" i="1" s="1"/>
  <c r="H2273" i="1" s="1"/>
  <c r="P2272" i="1"/>
  <c r="I2272" i="1"/>
  <c r="B2266" i="1"/>
  <c r="O2266" i="1"/>
  <c r="C2268" i="1"/>
  <c r="K2267" i="1"/>
  <c r="I2273" i="1" l="1"/>
  <c r="P2273" i="1"/>
  <c r="A2274" i="1"/>
  <c r="D2273" i="1"/>
  <c r="E2273" i="1" s="1"/>
  <c r="G2273" i="1" s="1"/>
  <c r="H2274" i="1" s="1"/>
  <c r="L2273" i="1"/>
  <c r="M2273" i="1" s="1"/>
  <c r="N2273" i="1" s="1"/>
  <c r="J2272" i="1"/>
  <c r="J2273" i="1"/>
  <c r="Q2273" i="1"/>
  <c r="O2267" i="1"/>
  <c r="B2267" i="1"/>
  <c r="K2268" i="1"/>
  <c r="C2269" i="1"/>
  <c r="Q2274" i="1" l="1"/>
  <c r="A2275" i="1"/>
  <c r="L2274" i="1"/>
  <c r="M2274" i="1" s="1"/>
  <c r="N2274" i="1" s="1"/>
  <c r="D2274" i="1"/>
  <c r="E2274" i="1" s="1"/>
  <c r="G2274" i="1" s="1"/>
  <c r="H2275" i="1" s="1"/>
  <c r="J2275" i="1" s="1"/>
  <c r="P2274" i="1"/>
  <c r="P2275" i="1" s="1"/>
  <c r="I2274" i="1"/>
  <c r="I2275" i="1" s="1"/>
  <c r="O2268" i="1"/>
  <c r="B2268" i="1"/>
  <c r="K2269" i="1"/>
  <c r="C2270" i="1"/>
  <c r="L2275" i="1" l="1"/>
  <c r="M2275" i="1" s="1"/>
  <c r="N2275" i="1" s="1"/>
  <c r="D2275" i="1"/>
  <c r="E2275" i="1" s="1"/>
  <c r="G2275" i="1" s="1"/>
  <c r="H2276" i="1" s="1"/>
  <c r="A2276" i="1"/>
  <c r="J2274" i="1"/>
  <c r="Q2275" i="1"/>
  <c r="O2269" i="1"/>
  <c r="B2269" i="1"/>
  <c r="K2270" i="1"/>
  <c r="C2271" i="1"/>
  <c r="Q2276" i="1" l="1"/>
  <c r="D2276" i="1"/>
  <c r="E2276" i="1" s="1"/>
  <c r="G2276" i="1" s="1"/>
  <c r="H2277" i="1" s="1"/>
  <c r="L2276" i="1"/>
  <c r="M2276" i="1" s="1"/>
  <c r="N2276" i="1" s="1"/>
  <c r="A2277" i="1"/>
  <c r="I2276" i="1"/>
  <c r="J2276" i="1" s="1"/>
  <c r="P2276" i="1"/>
  <c r="O2270" i="1"/>
  <c r="B2270" i="1"/>
  <c r="C2272" i="1"/>
  <c r="K2271" i="1"/>
  <c r="P2277" i="1" l="1"/>
  <c r="I2277" i="1"/>
  <c r="L2277" i="1"/>
  <c r="M2277" i="1" s="1"/>
  <c r="N2277" i="1" s="1"/>
  <c r="D2277" i="1"/>
  <c r="E2277" i="1" s="1"/>
  <c r="G2277" i="1" s="1"/>
  <c r="H2278" i="1" s="1"/>
  <c r="A2278" i="1"/>
  <c r="J2277" i="1"/>
  <c r="Q2277" i="1"/>
  <c r="Q2278" i="1" s="1"/>
  <c r="O2271" i="1"/>
  <c r="B2271" i="1"/>
  <c r="C2273" i="1"/>
  <c r="K2272" i="1"/>
  <c r="A2279" i="1" l="1"/>
  <c r="D2278" i="1"/>
  <c r="E2278" i="1" s="1"/>
  <c r="G2278" i="1" s="1"/>
  <c r="H2279" i="1" s="1"/>
  <c r="L2278" i="1"/>
  <c r="M2278" i="1" s="1"/>
  <c r="N2278" i="1" s="1"/>
  <c r="I2278" i="1"/>
  <c r="P2278" i="1"/>
  <c r="O2272" i="1"/>
  <c r="B2272" i="1"/>
  <c r="C2274" i="1"/>
  <c r="K2273" i="1"/>
  <c r="P2279" i="1" l="1"/>
  <c r="I2279" i="1"/>
  <c r="J2278" i="1"/>
  <c r="J2279" i="1"/>
  <c r="A2280" i="1"/>
  <c r="L2279" i="1"/>
  <c r="M2279" i="1" s="1"/>
  <c r="N2279" i="1" s="1"/>
  <c r="D2279" i="1"/>
  <c r="E2279" i="1" s="1"/>
  <c r="G2279" i="1" s="1"/>
  <c r="H2280" i="1" s="1"/>
  <c r="Q2279" i="1"/>
  <c r="B2273" i="1"/>
  <c r="O2273" i="1"/>
  <c r="C2275" i="1"/>
  <c r="K2274" i="1"/>
  <c r="Q2280" i="1" l="1"/>
  <c r="I2280" i="1"/>
  <c r="J2280" i="1"/>
  <c r="A2281" i="1"/>
  <c r="D2280" i="1"/>
  <c r="E2280" i="1" s="1"/>
  <c r="G2280" i="1" s="1"/>
  <c r="H2281" i="1" s="1"/>
  <c r="L2280" i="1"/>
  <c r="M2280" i="1" s="1"/>
  <c r="N2280" i="1" s="1"/>
  <c r="P2280" i="1"/>
  <c r="B2274" i="1"/>
  <c r="O2274" i="1"/>
  <c r="K2275" i="1"/>
  <c r="C2276" i="1"/>
  <c r="P2281" i="1" l="1"/>
  <c r="A2282" i="1"/>
  <c r="L2281" i="1"/>
  <c r="M2281" i="1" s="1"/>
  <c r="N2281" i="1" s="1"/>
  <c r="D2281" i="1"/>
  <c r="E2281" i="1" s="1"/>
  <c r="G2281" i="1" s="1"/>
  <c r="H2282" i="1" s="1"/>
  <c r="I2281" i="1"/>
  <c r="Q2281" i="1"/>
  <c r="B2275" i="1"/>
  <c r="O2275" i="1"/>
  <c r="K2276" i="1"/>
  <c r="C2277" i="1"/>
  <c r="Q2282" i="1" l="1"/>
  <c r="I2282" i="1"/>
  <c r="J2282" i="1"/>
  <c r="L2282" i="1"/>
  <c r="M2282" i="1" s="1"/>
  <c r="N2282" i="1" s="1"/>
  <c r="D2282" i="1"/>
  <c r="E2282" i="1" s="1"/>
  <c r="G2282" i="1" s="1"/>
  <c r="H2283" i="1" s="1"/>
  <c r="A2283" i="1"/>
  <c r="J2281" i="1"/>
  <c r="P2282" i="1"/>
  <c r="O2276" i="1"/>
  <c r="B2276" i="1"/>
  <c r="K2277" i="1"/>
  <c r="C2278" i="1"/>
  <c r="P2283" i="1" l="1"/>
  <c r="D2283" i="1"/>
  <c r="E2283" i="1" s="1"/>
  <c r="G2283" i="1" s="1"/>
  <c r="H2284" i="1" s="1"/>
  <c r="L2283" i="1"/>
  <c r="M2283" i="1" s="1"/>
  <c r="N2283" i="1" s="1"/>
  <c r="A2284" i="1"/>
  <c r="I2283" i="1"/>
  <c r="Q2283" i="1"/>
  <c r="O2277" i="1"/>
  <c r="B2277" i="1"/>
  <c r="C2279" i="1"/>
  <c r="K2278" i="1"/>
  <c r="Q2284" i="1" l="1"/>
  <c r="I2284" i="1"/>
  <c r="J2283" i="1"/>
  <c r="D2284" i="1"/>
  <c r="E2284" i="1" s="1"/>
  <c r="G2284" i="1" s="1"/>
  <c r="H2285" i="1" s="1"/>
  <c r="L2284" i="1"/>
  <c r="M2284" i="1" s="1"/>
  <c r="N2284" i="1" s="1"/>
  <c r="A2285" i="1"/>
  <c r="J2284" i="1"/>
  <c r="P2284" i="1"/>
  <c r="O2278" i="1"/>
  <c r="B2278" i="1"/>
  <c r="C2280" i="1"/>
  <c r="K2279" i="1"/>
  <c r="P2285" i="1" l="1"/>
  <c r="L2285" i="1"/>
  <c r="M2285" i="1" s="1"/>
  <c r="N2285" i="1" s="1"/>
  <c r="D2285" i="1"/>
  <c r="E2285" i="1" s="1"/>
  <c r="G2285" i="1" s="1"/>
  <c r="H2286" i="1" s="1"/>
  <c r="A2286" i="1"/>
  <c r="I2285" i="1"/>
  <c r="Q2285" i="1"/>
  <c r="O2279" i="1"/>
  <c r="B2279" i="1"/>
  <c r="K2280" i="1"/>
  <c r="C2281" i="1"/>
  <c r="Q2286" i="1" l="1"/>
  <c r="I2286" i="1"/>
  <c r="J2286" i="1"/>
  <c r="J2285" i="1"/>
  <c r="L2286" i="1"/>
  <c r="M2286" i="1" s="1"/>
  <c r="N2286" i="1" s="1"/>
  <c r="A2287" i="1"/>
  <c r="D2286" i="1"/>
  <c r="E2286" i="1" s="1"/>
  <c r="G2286" i="1" s="1"/>
  <c r="H2287" i="1" s="1"/>
  <c r="P2286" i="1"/>
  <c r="B2280" i="1"/>
  <c r="O2280" i="1"/>
  <c r="K2281" i="1"/>
  <c r="C2282" i="1"/>
  <c r="P2287" i="1" l="1"/>
  <c r="I2287" i="1"/>
  <c r="J2287" i="1"/>
  <c r="A2288" i="1"/>
  <c r="D2287" i="1"/>
  <c r="E2287" i="1" s="1"/>
  <c r="G2287" i="1" s="1"/>
  <c r="H2288" i="1" s="1"/>
  <c r="L2287" i="1"/>
  <c r="M2287" i="1" s="1"/>
  <c r="N2287" i="1" s="1"/>
  <c r="Q2287" i="1"/>
  <c r="O2281" i="1"/>
  <c r="B2281" i="1"/>
  <c r="K2282" i="1"/>
  <c r="C2283" i="1"/>
  <c r="Q2288" i="1" l="1"/>
  <c r="A2289" i="1"/>
  <c r="D2288" i="1"/>
  <c r="E2288" i="1" s="1"/>
  <c r="G2288" i="1" s="1"/>
  <c r="H2289" i="1" s="1"/>
  <c r="L2288" i="1"/>
  <c r="M2288" i="1" s="1"/>
  <c r="N2288" i="1" s="1"/>
  <c r="I2288" i="1"/>
  <c r="P2288" i="1"/>
  <c r="B2282" i="1"/>
  <c r="O2282" i="1"/>
  <c r="C2284" i="1"/>
  <c r="K2283" i="1"/>
  <c r="P2289" i="1" l="1"/>
  <c r="I2289" i="1"/>
  <c r="L2289" i="1"/>
  <c r="M2289" i="1" s="1"/>
  <c r="N2289" i="1" s="1"/>
  <c r="D2289" i="1"/>
  <c r="E2289" i="1" s="1"/>
  <c r="G2289" i="1" s="1"/>
  <c r="H2290" i="1" s="1"/>
  <c r="A2290" i="1"/>
  <c r="J2289" i="1"/>
  <c r="J2288" i="1"/>
  <c r="Q2289" i="1"/>
  <c r="Q2290" i="1" s="1"/>
  <c r="O2283" i="1"/>
  <c r="B2283" i="1"/>
  <c r="C2285" i="1"/>
  <c r="K2284" i="1"/>
  <c r="D2290" i="1" l="1"/>
  <c r="E2290" i="1" s="1"/>
  <c r="G2290" i="1" s="1"/>
  <c r="H2291" i="1" s="1"/>
  <c r="J2291" i="1" s="1"/>
  <c r="L2290" i="1"/>
  <c r="M2290" i="1" s="1"/>
  <c r="N2290" i="1" s="1"/>
  <c r="A2291" i="1"/>
  <c r="I2290" i="1"/>
  <c r="I2291" i="1" s="1"/>
  <c r="P2290" i="1"/>
  <c r="P2291" i="1" s="1"/>
  <c r="O2284" i="1"/>
  <c r="B2284" i="1"/>
  <c r="K2285" i="1"/>
  <c r="C2286" i="1"/>
  <c r="J2290" i="1" l="1"/>
  <c r="D2291" i="1"/>
  <c r="E2291" i="1" s="1"/>
  <c r="G2291" i="1" s="1"/>
  <c r="H2292" i="1" s="1"/>
  <c r="L2291" i="1"/>
  <c r="M2291" i="1" s="1"/>
  <c r="N2291" i="1" s="1"/>
  <c r="A2292" i="1"/>
  <c r="Q2291" i="1"/>
  <c r="O2285" i="1"/>
  <c r="B2285" i="1"/>
  <c r="C2287" i="1"/>
  <c r="K2286" i="1"/>
  <c r="Q2292" i="1" l="1"/>
  <c r="D2292" i="1"/>
  <c r="E2292" i="1" s="1"/>
  <c r="G2292" i="1" s="1"/>
  <c r="H2293" i="1" s="1"/>
  <c r="A2293" i="1"/>
  <c r="L2292" i="1"/>
  <c r="M2292" i="1" s="1"/>
  <c r="N2292" i="1" s="1"/>
  <c r="I2292" i="1"/>
  <c r="P2292" i="1"/>
  <c r="O2286" i="1"/>
  <c r="B2286" i="1"/>
  <c r="K2287" i="1"/>
  <c r="C2288" i="1"/>
  <c r="P2293" i="1" l="1"/>
  <c r="I2293" i="1"/>
  <c r="J2292" i="1"/>
  <c r="L2293" i="1"/>
  <c r="M2293" i="1" s="1"/>
  <c r="N2293" i="1" s="1"/>
  <c r="D2293" i="1"/>
  <c r="E2293" i="1" s="1"/>
  <c r="G2293" i="1" s="1"/>
  <c r="H2294" i="1" s="1"/>
  <c r="A2294" i="1"/>
  <c r="J2293" i="1"/>
  <c r="Q2293" i="1"/>
  <c r="B2287" i="1"/>
  <c r="O2287" i="1"/>
  <c r="K2288" i="1"/>
  <c r="C2289" i="1"/>
  <c r="Q2294" i="1" l="1"/>
  <c r="A2295" i="1"/>
  <c r="L2294" i="1"/>
  <c r="M2294" i="1" s="1"/>
  <c r="N2294" i="1" s="1"/>
  <c r="D2294" i="1"/>
  <c r="E2294" i="1" s="1"/>
  <c r="G2294" i="1" s="1"/>
  <c r="H2295" i="1" s="1"/>
  <c r="I2294" i="1"/>
  <c r="P2294" i="1"/>
  <c r="P2295" i="1" s="1"/>
  <c r="O2288" i="1"/>
  <c r="B2288" i="1"/>
  <c r="C2290" i="1"/>
  <c r="K2289" i="1"/>
  <c r="I2295" i="1" l="1"/>
  <c r="J2294" i="1"/>
  <c r="J2295" i="1"/>
  <c r="A2296" i="1"/>
  <c r="L2295" i="1"/>
  <c r="M2295" i="1" s="1"/>
  <c r="N2295" i="1" s="1"/>
  <c r="D2295" i="1"/>
  <c r="E2295" i="1" s="1"/>
  <c r="G2295" i="1" s="1"/>
  <c r="H2296" i="1" s="1"/>
  <c r="Q2295" i="1"/>
  <c r="B2289" i="1"/>
  <c r="O2289" i="1"/>
  <c r="C2291" i="1"/>
  <c r="K2290" i="1"/>
  <c r="Q2296" i="1" l="1"/>
  <c r="L2296" i="1"/>
  <c r="M2296" i="1" s="1"/>
  <c r="N2296" i="1" s="1"/>
  <c r="D2296" i="1"/>
  <c r="E2296" i="1" s="1"/>
  <c r="G2296" i="1" s="1"/>
  <c r="H2297" i="1" s="1"/>
  <c r="A2297" i="1"/>
  <c r="P2296" i="1"/>
  <c r="I2296" i="1"/>
  <c r="O2290" i="1"/>
  <c r="B2290" i="1"/>
  <c r="C2292" i="1"/>
  <c r="K2291" i="1"/>
  <c r="P2297" i="1" l="1"/>
  <c r="I2297" i="1"/>
  <c r="D2297" i="1"/>
  <c r="E2297" i="1" s="1"/>
  <c r="G2297" i="1" s="1"/>
  <c r="H2298" i="1" s="1"/>
  <c r="L2297" i="1"/>
  <c r="M2297" i="1" s="1"/>
  <c r="N2297" i="1" s="1"/>
  <c r="A2298" i="1"/>
  <c r="J2296" i="1"/>
  <c r="J2297" i="1"/>
  <c r="Q2297" i="1"/>
  <c r="O2291" i="1"/>
  <c r="B2291" i="1"/>
  <c r="K2292" i="1"/>
  <c r="C2293" i="1"/>
  <c r="Q2298" i="1" l="1"/>
  <c r="A2299" i="1"/>
  <c r="D2298" i="1"/>
  <c r="E2298" i="1" s="1"/>
  <c r="G2298" i="1" s="1"/>
  <c r="H2299" i="1" s="1"/>
  <c r="L2298" i="1"/>
  <c r="M2298" i="1" s="1"/>
  <c r="N2298" i="1" s="1"/>
  <c r="I2298" i="1"/>
  <c r="P2298" i="1"/>
  <c r="O2292" i="1"/>
  <c r="B2292" i="1"/>
  <c r="K2293" i="1"/>
  <c r="C2294" i="1"/>
  <c r="P2299" i="1" l="1"/>
  <c r="I2299" i="1"/>
  <c r="J2298" i="1"/>
  <c r="D2299" i="1"/>
  <c r="E2299" i="1" s="1"/>
  <c r="G2299" i="1" s="1"/>
  <c r="H2300" i="1" s="1"/>
  <c r="A2300" i="1"/>
  <c r="L2299" i="1"/>
  <c r="M2299" i="1" s="1"/>
  <c r="N2299" i="1" s="1"/>
  <c r="J2299" i="1"/>
  <c r="Q2299" i="1"/>
  <c r="B2293" i="1"/>
  <c r="O2293" i="1"/>
  <c r="C2295" i="1"/>
  <c r="K2294" i="1"/>
  <c r="B2294" i="1" s="1"/>
  <c r="Q2300" i="1" l="1"/>
  <c r="L2300" i="1"/>
  <c r="M2300" i="1" s="1"/>
  <c r="N2300" i="1" s="1"/>
  <c r="A2301" i="1"/>
  <c r="D2300" i="1"/>
  <c r="E2300" i="1" s="1"/>
  <c r="G2300" i="1" s="1"/>
  <c r="H2301" i="1" s="1"/>
  <c r="I2300" i="1"/>
  <c r="P2300" i="1"/>
  <c r="O2294" i="1"/>
  <c r="K2295" i="1"/>
  <c r="B2295" i="1" s="1"/>
  <c r="C2296" i="1"/>
  <c r="P2301" i="1" l="1"/>
  <c r="I2301" i="1"/>
  <c r="J2300" i="1"/>
  <c r="L2301" i="1"/>
  <c r="M2301" i="1" s="1"/>
  <c r="N2301" i="1" s="1"/>
  <c r="D2301" i="1"/>
  <c r="E2301" i="1" s="1"/>
  <c r="G2301" i="1" s="1"/>
  <c r="H2302" i="1" s="1"/>
  <c r="A2302" i="1"/>
  <c r="J2301" i="1"/>
  <c r="Q2301" i="1"/>
  <c r="O2295" i="1"/>
  <c r="K2296" i="1"/>
  <c r="C2297" i="1"/>
  <c r="Q2302" i="1" l="1"/>
  <c r="A2303" i="1"/>
  <c r="D2302" i="1"/>
  <c r="E2302" i="1" s="1"/>
  <c r="G2302" i="1" s="1"/>
  <c r="H2303" i="1" s="1"/>
  <c r="L2302" i="1"/>
  <c r="M2302" i="1" s="1"/>
  <c r="N2302" i="1" s="1"/>
  <c r="I2302" i="1"/>
  <c r="P2302" i="1"/>
  <c r="O2296" i="1"/>
  <c r="B2296" i="1"/>
  <c r="K2297" i="1"/>
  <c r="O2297" i="1" s="1"/>
  <c r="C2298" i="1"/>
  <c r="P2303" i="1" l="1"/>
  <c r="I2303" i="1"/>
  <c r="J2302" i="1"/>
  <c r="J2303" i="1"/>
  <c r="A2304" i="1"/>
  <c r="L2303" i="1"/>
  <c r="M2303" i="1" s="1"/>
  <c r="N2303" i="1" s="1"/>
  <c r="D2303" i="1"/>
  <c r="E2303" i="1" s="1"/>
  <c r="G2303" i="1" s="1"/>
  <c r="H2304" i="1" s="1"/>
  <c r="Q2303" i="1"/>
  <c r="B2297" i="1"/>
  <c r="C2299" i="1"/>
  <c r="K2298" i="1"/>
  <c r="O2298" i="1" s="1"/>
  <c r="D2304" i="1" l="1"/>
  <c r="E2304" i="1" s="1"/>
  <c r="G2304" i="1" s="1"/>
  <c r="H2305" i="1" s="1"/>
  <c r="B2304" i="1"/>
  <c r="A2305" i="1"/>
  <c r="L2304" i="1"/>
  <c r="M2304" i="1" s="1"/>
  <c r="N2304" i="1" s="1"/>
  <c r="I2304" i="1"/>
  <c r="Q2304" i="1"/>
  <c r="P2304" i="1"/>
  <c r="B2298" i="1"/>
  <c r="C2300" i="1"/>
  <c r="K2299" i="1"/>
  <c r="O2299" i="1" s="1"/>
  <c r="P2305" i="1" l="1"/>
  <c r="I2305" i="1"/>
  <c r="Q2305" i="1"/>
  <c r="B2305" i="1"/>
  <c r="D2305" i="1"/>
  <c r="E2305" i="1" s="1"/>
  <c r="G2305" i="1" s="1"/>
  <c r="H2306" i="1" s="1"/>
  <c r="L2305" i="1"/>
  <c r="M2305" i="1" s="1"/>
  <c r="N2305" i="1" s="1"/>
  <c r="A2306" i="1"/>
  <c r="J2305" i="1"/>
  <c r="J2304" i="1"/>
  <c r="B2299" i="1"/>
  <c r="K2300" i="1"/>
  <c r="O2300" i="1" s="1"/>
  <c r="C2301" i="1"/>
  <c r="D2306" i="1" l="1"/>
  <c r="E2306" i="1" s="1"/>
  <c r="G2306" i="1" s="1"/>
  <c r="H2307" i="1" s="1"/>
  <c r="A2307" i="1"/>
  <c r="B2306" i="1"/>
  <c r="L2306" i="1"/>
  <c r="M2306" i="1" s="1"/>
  <c r="N2306" i="1" s="1"/>
  <c r="Q2306" i="1"/>
  <c r="I2306" i="1"/>
  <c r="P2306" i="1"/>
  <c r="B2300" i="1"/>
  <c r="B2301" i="1"/>
  <c r="K2301" i="1"/>
  <c r="O2301" i="1" s="1"/>
  <c r="C2302" i="1"/>
  <c r="P2307" i="1" l="1"/>
  <c r="Q2307" i="1"/>
  <c r="I2307" i="1"/>
  <c r="J2307" i="1"/>
  <c r="J2306" i="1"/>
  <c r="B2307" i="1"/>
  <c r="D2307" i="1"/>
  <c r="E2307" i="1" s="1"/>
  <c r="G2307" i="1" s="1"/>
  <c r="H2308" i="1" s="1"/>
  <c r="A2308" i="1"/>
  <c r="L2307" i="1"/>
  <c r="M2307" i="1" s="1"/>
  <c r="N2307" i="1" s="1"/>
  <c r="B2302" i="1"/>
  <c r="K2302" i="1"/>
  <c r="O2302" i="1" s="1"/>
  <c r="C2303" i="1"/>
  <c r="L2308" i="1" l="1"/>
  <c r="M2308" i="1" s="1"/>
  <c r="N2308" i="1" s="1"/>
  <c r="A2309" i="1"/>
  <c r="B2308" i="1"/>
  <c r="D2308" i="1"/>
  <c r="E2308" i="1" s="1"/>
  <c r="G2308" i="1" s="1"/>
  <c r="H2309" i="1" s="1"/>
  <c r="J2309" i="1" s="1"/>
  <c r="I2308" i="1"/>
  <c r="I2309" i="1" s="1"/>
  <c r="Q2308" i="1"/>
  <c r="Q2309" i="1" s="1"/>
  <c r="P2308" i="1"/>
  <c r="P2309" i="1" s="1"/>
  <c r="B2303" i="1"/>
  <c r="C2304" i="1"/>
  <c r="K2303" i="1"/>
  <c r="O2303" i="1" s="1"/>
  <c r="J2308" i="1" l="1"/>
  <c r="L2309" i="1"/>
  <c r="M2309" i="1" s="1"/>
  <c r="N2309" i="1" s="1"/>
  <c r="D2309" i="1"/>
  <c r="E2309" i="1" s="1"/>
  <c r="G2309" i="1" s="1"/>
  <c r="H2310" i="1" s="1"/>
  <c r="A2310" i="1"/>
  <c r="B2309" i="1"/>
  <c r="C2305" i="1"/>
  <c r="K2304" i="1"/>
  <c r="O2304" i="1" s="1"/>
  <c r="L2310" i="1" l="1"/>
  <c r="M2310" i="1" s="1"/>
  <c r="N2310" i="1" s="1"/>
  <c r="B2310" i="1"/>
  <c r="A2311" i="1"/>
  <c r="D2310" i="1"/>
  <c r="E2310" i="1" s="1"/>
  <c r="G2310" i="1" s="1"/>
  <c r="H2311" i="1" s="1"/>
  <c r="I2310" i="1"/>
  <c r="P2310" i="1"/>
  <c r="P2311" i="1" s="1"/>
  <c r="Q2310" i="1"/>
  <c r="Q2311" i="1" s="1"/>
  <c r="K2305" i="1"/>
  <c r="O2305" i="1" s="1"/>
  <c r="C2306" i="1"/>
  <c r="I2311" i="1" l="1"/>
  <c r="J2311" i="1" s="1"/>
  <c r="A2312" i="1"/>
  <c r="B2311" i="1"/>
  <c r="D2311" i="1"/>
  <c r="E2311" i="1" s="1"/>
  <c r="G2311" i="1" s="1"/>
  <c r="H2312" i="1" s="1"/>
  <c r="L2311" i="1"/>
  <c r="M2311" i="1" s="1"/>
  <c r="N2311" i="1" s="1"/>
  <c r="J2310" i="1"/>
  <c r="K2306" i="1"/>
  <c r="O2306" i="1" s="1"/>
  <c r="C2307" i="1"/>
  <c r="P2312" i="1" l="1"/>
  <c r="I2312" i="1"/>
  <c r="J2312" i="1"/>
  <c r="D2312" i="1"/>
  <c r="E2312" i="1" s="1"/>
  <c r="G2312" i="1" s="1"/>
  <c r="H2313" i="1" s="1"/>
  <c r="L2312" i="1"/>
  <c r="M2312" i="1" s="1"/>
  <c r="N2312" i="1" s="1"/>
  <c r="A2313" i="1"/>
  <c r="B2312" i="1"/>
  <c r="Q2312" i="1"/>
  <c r="C2308" i="1"/>
  <c r="K2307" i="1"/>
  <c r="O2307" i="1" s="1"/>
  <c r="Q2313" i="1" l="1"/>
  <c r="D2313" i="1"/>
  <c r="E2313" i="1" s="1"/>
  <c r="G2313" i="1" s="1"/>
  <c r="H2314" i="1" s="1"/>
  <c r="J2314" i="1" s="1"/>
  <c r="A2314" i="1"/>
  <c r="L2313" i="1"/>
  <c r="M2313" i="1" s="1"/>
  <c r="N2313" i="1" s="1"/>
  <c r="B2313" i="1"/>
  <c r="I2313" i="1"/>
  <c r="I2314" i="1" s="1"/>
  <c r="P2313" i="1"/>
  <c r="K2308" i="1"/>
  <c r="O2308" i="1" s="1"/>
  <c r="C2309" i="1"/>
  <c r="P2314" i="1" l="1"/>
  <c r="J2313" i="1"/>
  <c r="B2314" i="1"/>
  <c r="L2314" i="1"/>
  <c r="M2314" i="1" s="1"/>
  <c r="N2314" i="1" s="1"/>
  <c r="A2315" i="1"/>
  <c r="D2314" i="1"/>
  <c r="E2314" i="1" s="1"/>
  <c r="G2314" i="1" s="1"/>
  <c r="H2315" i="1" s="1"/>
  <c r="Q2314" i="1"/>
  <c r="K2309" i="1"/>
  <c r="O2309" i="1" s="1"/>
  <c r="C2310" i="1"/>
  <c r="Q2315" i="1" l="1"/>
  <c r="A2316" i="1"/>
  <c r="L2315" i="1"/>
  <c r="M2315" i="1" s="1"/>
  <c r="N2315" i="1" s="1"/>
  <c r="B2315" i="1"/>
  <c r="D2315" i="1"/>
  <c r="E2315" i="1" s="1"/>
  <c r="G2315" i="1" s="1"/>
  <c r="H2316" i="1" s="1"/>
  <c r="I2315" i="1"/>
  <c r="P2315" i="1"/>
  <c r="P2316" i="1" s="1"/>
  <c r="C2311" i="1"/>
  <c r="K2310" i="1"/>
  <c r="O2310" i="1" s="1"/>
  <c r="I2316" i="1" l="1"/>
  <c r="D2316" i="1"/>
  <c r="E2316" i="1" s="1"/>
  <c r="G2316" i="1" s="1"/>
  <c r="H2317" i="1" s="1"/>
  <c r="L2316" i="1"/>
  <c r="M2316" i="1" s="1"/>
  <c r="N2316" i="1" s="1"/>
  <c r="A2317" i="1"/>
  <c r="B2316" i="1"/>
  <c r="J2315" i="1"/>
  <c r="Q2316" i="1"/>
  <c r="C2312" i="1"/>
  <c r="K2311" i="1"/>
  <c r="O2311" i="1" s="1"/>
  <c r="L2317" i="1" l="1"/>
  <c r="M2317" i="1" s="1"/>
  <c r="N2317" i="1" s="1"/>
  <c r="D2317" i="1"/>
  <c r="E2317" i="1" s="1"/>
  <c r="G2317" i="1" s="1"/>
  <c r="H2318" i="1" s="1"/>
  <c r="J2318" i="1" s="1"/>
  <c r="B2317" i="1"/>
  <c r="A2318" i="1"/>
  <c r="I2317" i="1"/>
  <c r="I2318" i="1" s="1"/>
  <c r="P2317" i="1"/>
  <c r="P2318" i="1" s="1"/>
  <c r="Q2317" i="1"/>
  <c r="Q2318" i="1" s="1"/>
  <c r="J2316" i="1"/>
  <c r="K2312" i="1"/>
  <c r="O2312" i="1" s="1"/>
  <c r="C2313" i="1"/>
  <c r="L2318" i="1" l="1"/>
  <c r="M2318" i="1" s="1"/>
  <c r="N2318" i="1" s="1"/>
  <c r="D2318" i="1"/>
  <c r="E2318" i="1" s="1"/>
  <c r="G2318" i="1" s="1"/>
  <c r="H2319" i="1" s="1"/>
  <c r="B2318" i="1"/>
  <c r="A2319" i="1"/>
  <c r="J2317" i="1"/>
  <c r="C2314" i="1"/>
  <c r="K2313" i="1"/>
  <c r="O2313" i="1" s="1"/>
  <c r="Q2319" i="1" l="1"/>
  <c r="A2320" i="1"/>
  <c r="B2319" i="1"/>
  <c r="D2319" i="1"/>
  <c r="E2319" i="1" s="1"/>
  <c r="G2319" i="1" s="1"/>
  <c r="H2320" i="1" s="1"/>
  <c r="L2319" i="1"/>
  <c r="M2319" i="1" s="1"/>
  <c r="N2319" i="1" s="1"/>
  <c r="P2319" i="1"/>
  <c r="I2319" i="1"/>
  <c r="C2315" i="1"/>
  <c r="K2314" i="1"/>
  <c r="O2314" i="1" s="1"/>
  <c r="I2320" i="1" l="1"/>
  <c r="P2320" i="1"/>
  <c r="J2319" i="1"/>
  <c r="J2320" i="1"/>
  <c r="D2320" i="1"/>
  <c r="E2320" i="1" s="1"/>
  <c r="G2320" i="1" s="1"/>
  <c r="H2321" i="1" s="1"/>
  <c r="L2320" i="1"/>
  <c r="M2320" i="1" s="1"/>
  <c r="N2320" i="1" s="1"/>
  <c r="A2321" i="1"/>
  <c r="B2320" i="1"/>
  <c r="Q2320" i="1"/>
  <c r="K2315" i="1"/>
  <c r="O2315" i="1" s="1"/>
  <c r="C2316" i="1"/>
  <c r="B2321" i="1" l="1"/>
  <c r="D2321" i="1"/>
  <c r="E2321" i="1" s="1"/>
  <c r="G2321" i="1" s="1"/>
  <c r="H2322" i="1" s="1"/>
  <c r="A2322" i="1"/>
  <c r="L2321" i="1"/>
  <c r="M2321" i="1" s="1"/>
  <c r="N2321" i="1" s="1"/>
  <c r="P2321" i="1"/>
  <c r="Q2321" i="1"/>
  <c r="I2321" i="1"/>
  <c r="C2317" i="1"/>
  <c r="K2316" i="1"/>
  <c r="O2316" i="1" s="1"/>
  <c r="I2322" i="1" l="1"/>
  <c r="Q2322" i="1"/>
  <c r="P2322" i="1"/>
  <c r="A2323" i="1"/>
  <c r="L2322" i="1"/>
  <c r="M2322" i="1" s="1"/>
  <c r="N2322" i="1" s="1"/>
  <c r="B2322" i="1"/>
  <c r="D2322" i="1"/>
  <c r="E2322" i="1" s="1"/>
  <c r="G2322" i="1" s="1"/>
  <c r="H2323" i="1" s="1"/>
  <c r="J2322" i="1"/>
  <c r="J2321" i="1"/>
  <c r="C2318" i="1"/>
  <c r="K2317" i="1"/>
  <c r="O2317" i="1" s="1"/>
  <c r="Q2323" i="1" l="1"/>
  <c r="D2323" i="1"/>
  <c r="E2323" i="1" s="1"/>
  <c r="G2323" i="1" s="1"/>
  <c r="H2324" i="1" s="1"/>
  <c r="A2324" i="1"/>
  <c r="L2323" i="1"/>
  <c r="M2323" i="1" s="1"/>
  <c r="N2323" i="1" s="1"/>
  <c r="B2323" i="1"/>
  <c r="P2323" i="1"/>
  <c r="I2323" i="1"/>
  <c r="K2318" i="1"/>
  <c r="O2318" i="1" s="1"/>
  <c r="C2319" i="1"/>
  <c r="I2324" i="1" l="1"/>
  <c r="P2324" i="1"/>
  <c r="B2324" i="1"/>
  <c r="A2325" i="1"/>
  <c r="L2324" i="1"/>
  <c r="M2324" i="1" s="1"/>
  <c r="N2324" i="1" s="1"/>
  <c r="D2324" i="1"/>
  <c r="E2324" i="1" s="1"/>
  <c r="G2324" i="1" s="1"/>
  <c r="H2325" i="1" s="1"/>
  <c r="J2324" i="1"/>
  <c r="Q2324" i="1"/>
  <c r="J2323" i="1"/>
  <c r="C2320" i="1"/>
  <c r="K2319" i="1"/>
  <c r="O2319" i="1" s="1"/>
  <c r="L2325" i="1" l="1"/>
  <c r="M2325" i="1" s="1"/>
  <c r="N2325" i="1" s="1"/>
  <c r="B2325" i="1"/>
  <c r="A2326" i="1"/>
  <c r="D2325" i="1"/>
  <c r="E2325" i="1" s="1"/>
  <c r="G2325" i="1" s="1"/>
  <c r="H2326" i="1" s="1"/>
  <c r="P2325" i="1"/>
  <c r="P2326" i="1" s="1"/>
  <c r="Q2325" i="1"/>
  <c r="I2325" i="1"/>
  <c r="C2321" i="1"/>
  <c r="K2320" i="1"/>
  <c r="O2320" i="1" s="1"/>
  <c r="Q2326" i="1" l="1"/>
  <c r="D2326" i="1"/>
  <c r="E2326" i="1" s="1"/>
  <c r="G2326" i="1" s="1"/>
  <c r="H2327" i="1" s="1"/>
  <c r="J2327" i="1" s="1"/>
  <c r="L2326" i="1"/>
  <c r="M2326" i="1" s="1"/>
  <c r="N2326" i="1" s="1"/>
  <c r="B2326" i="1"/>
  <c r="A2327" i="1"/>
  <c r="I2326" i="1"/>
  <c r="I2327" i="1" s="1"/>
  <c r="J2325" i="1"/>
  <c r="K2321" i="1"/>
  <c r="O2321" i="1" s="1"/>
  <c r="C2322" i="1"/>
  <c r="A2328" i="1" l="1"/>
  <c r="B2327" i="1"/>
  <c r="D2327" i="1"/>
  <c r="E2327" i="1" s="1"/>
  <c r="G2327" i="1" s="1"/>
  <c r="H2328" i="1" s="1"/>
  <c r="L2327" i="1"/>
  <c r="M2327" i="1" s="1"/>
  <c r="N2327" i="1" s="1"/>
  <c r="J2326" i="1"/>
  <c r="Q2327" i="1"/>
  <c r="P2327" i="1"/>
  <c r="C2323" i="1"/>
  <c r="K2322" i="1"/>
  <c r="O2322" i="1" s="1"/>
  <c r="P2328" i="1" l="1"/>
  <c r="Q2328" i="1"/>
  <c r="I2328" i="1"/>
  <c r="J2328" i="1" s="1"/>
  <c r="B2328" i="1"/>
  <c r="A2329" i="1"/>
  <c r="L2328" i="1"/>
  <c r="M2328" i="1" s="1"/>
  <c r="N2328" i="1" s="1"/>
  <c r="D2328" i="1"/>
  <c r="E2328" i="1" s="1"/>
  <c r="G2328" i="1" s="1"/>
  <c r="H2329" i="1" s="1"/>
  <c r="C2324" i="1"/>
  <c r="K2323" i="1"/>
  <c r="O2323" i="1" s="1"/>
  <c r="Q2329" i="1" l="1"/>
  <c r="A2330" i="1"/>
  <c r="L2329" i="1"/>
  <c r="M2329" i="1" s="1"/>
  <c r="N2329" i="1" s="1"/>
  <c r="B2329" i="1"/>
  <c r="D2329" i="1"/>
  <c r="E2329" i="1" s="1"/>
  <c r="G2329" i="1" s="1"/>
  <c r="H2330" i="1" s="1"/>
  <c r="I2329" i="1"/>
  <c r="P2329" i="1"/>
  <c r="K2324" i="1"/>
  <c r="O2324" i="1" s="1"/>
  <c r="C2325" i="1"/>
  <c r="P2330" i="1" l="1"/>
  <c r="I2330" i="1"/>
  <c r="L2330" i="1"/>
  <c r="M2330" i="1" s="1"/>
  <c r="N2330" i="1" s="1"/>
  <c r="A2331" i="1"/>
  <c r="D2330" i="1"/>
  <c r="E2330" i="1" s="1"/>
  <c r="G2330" i="1" s="1"/>
  <c r="H2331" i="1" s="1"/>
  <c r="B2330" i="1"/>
  <c r="Q2330" i="1"/>
  <c r="J2329" i="1"/>
  <c r="C2326" i="1"/>
  <c r="K2325" i="1"/>
  <c r="O2325" i="1" s="1"/>
  <c r="Q2331" i="1" l="1"/>
  <c r="D2331" i="1"/>
  <c r="E2331" i="1" s="1"/>
  <c r="G2331" i="1" s="1"/>
  <c r="H2332" i="1" s="1"/>
  <c r="L2331" i="1"/>
  <c r="M2331" i="1" s="1"/>
  <c r="N2331" i="1" s="1"/>
  <c r="B2331" i="1"/>
  <c r="A2332" i="1"/>
  <c r="I2331" i="1"/>
  <c r="P2331" i="1"/>
  <c r="J2330" i="1"/>
  <c r="C2327" i="1"/>
  <c r="K2326" i="1"/>
  <c r="O2326" i="1" s="1"/>
  <c r="P2332" i="1" l="1"/>
  <c r="L2332" i="1"/>
  <c r="M2332" i="1" s="1"/>
  <c r="N2332" i="1" s="1"/>
  <c r="B2332" i="1"/>
  <c r="D2332" i="1"/>
  <c r="E2332" i="1" s="1"/>
  <c r="G2332" i="1" s="1"/>
  <c r="H2333" i="1" s="1"/>
  <c r="J2333" i="1" s="1"/>
  <c r="A2333" i="1"/>
  <c r="I2332" i="1"/>
  <c r="I2333" i="1" s="1"/>
  <c r="J2331" i="1"/>
  <c r="Q2332" i="1"/>
  <c r="C2328" i="1"/>
  <c r="K2327" i="1"/>
  <c r="O2327" i="1" s="1"/>
  <c r="J2332" i="1" l="1"/>
  <c r="L2333" i="1"/>
  <c r="M2333" i="1" s="1"/>
  <c r="N2333" i="1" s="1"/>
  <c r="D2333" i="1"/>
  <c r="E2333" i="1" s="1"/>
  <c r="G2333" i="1" s="1"/>
  <c r="H2334" i="1" s="1"/>
  <c r="B2333" i="1"/>
  <c r="A2334" i="1"/>
  <c r="Q2333" i="1"/>
  <c r="Q2334" i="1" s="1"/>
  <c r="P2333" i="1"/>
  <c r="P2334" i="1" s="1"/>
  <c r="C2329" i="1"/>
  <c r="K2328" i="1"/>
  <c r="O2328" i="1" s="1"/>
  <c r="D2334" i="1" l="1"/>
  <c r="E2334" i="1" s="1"/>
  <c r="G2334" i="1" s="1"/>
  <c r="H2335" i="1" s="1"/>
  <c r="A2335" i="1"/>
  <c r="B2334" i="1"/>
  <c r="L2334" i="1"/>
  <c r="M2334" i="1" s="1"/>
  <c r="N2334" i="1" s="1"/>
  <c r="I2334" i="1"/>
  <c r="K2329" i="1"/>
  <c r="O2329" i="1" s="1"/>
  <c r="C2330" i="1"/>
  <c r="I2335" i="1" l="1"/>
  <c r="J2334" i="1"/>
  <c r="A2336" i="1"/>
  <c r="D2335" i="1"/>
  <c r="E2335" i="1" s="1"/>
  <c r="G2335" i="1" s="1"/>
  <c r="H2336" i="1" s="1"/>
  <c r="L2335" i="1"/>
  <c r="M2335" i="1" s="1"/>
  <c r="N2335" i="1" s="1"/>
  <c r="B2335" i="1"/>
  <c r="J2335" i="1"/>
  <c r="Q2335" i="1"/>
  <c r="P2335" i="1"/>
  <c r="K2330" i="1"/>
  <c r="O2330" i="1" s="1"/>
  <c r="C2331" i="1"/>
  <c r="Q2336" i="1" l="1"/>
  <c r="A2337" i="1"/>
  <c r="B2336" i="1"/>
  <c r="D2336" i="1"/>
  <c r="E2336" i="1" s="1"/>
  <c r="G2336" i="1" s="1"/>
  <c r="H2337" i="1" s="1"/>
  <c r="L2336" i="1"/>
  <c r="M2336" i="1" s="1"/>
  <c r="N2336" i="1" s="1"/>
  <c r="P2336" i="1"/>
  <c r="I2336" i="1"/>
  <c r="C2332" i="1"/>
  <c r="K2331" i="1"/>
  <c r="O2331" i="1" s="1"/>
  <c r="I2337" i="1" l="1"/>
  <c r="P2337" i="1"/>
  <c r="J2337" i="1"/>
  <c r="D2337" i="1"/>
  <c r="E2337" i="1" s="1"/>
  <c r="G2337" i="1" s="1"/>
  <c r="H2338" i="1" s="1"/>
  <c r="A2338" i="1"/>
  <c r="L2337" i="1"/>
  <c r="M2337" i="1" s="1"/>
  <c r="N2337" i="1" s="1"/>
  <c r="B2337" i="1"/>
  <c r="J2336" i="1"/>
  <c r="Q2337" i="1"/>
  <c r="C2333" i="1"/>
  <c r="K2332" i="1"/>
  <c r="O2332" i="1" s="1"/>
  <c r="B2338" i="1" l="1"/>
  <c r="A2339" i="1"/>
  <c r="L2338" i="1"/>
  <c r="M2338" i="1" s="1"/>
  <c r="N2338" i="1" s="1"/>
  <c r="D2338" i="1"/>
  <c r="E2338" i="1" s="1"/>
  <c r="G2338" i="1" s="1"/>
  <c r="H2339" i="1" s="1"/>
  <c r="P2338" i="1"/>
  <c r="Q2338" i="1"/>
  <c r="I2338" i="1"/>
  <c r="C2334" i="1"/>
  <c r="K2333" i="1"/>
  <c r="O2333" i="1" s="1"/>
  <c r="I2339" i="1" l="1"/>
  <c r="Q2339" i="1"/>
  <c r="P2339" i="1"/>
  <c r="J2338" i="1"/>
  <c r="J2339" i="1"/>
  <c r="L2339" i="1"/>
  <c r="M2339" i="1" s="1"/>
  <c r="N2339" i="1" s="1"/>
  <c r="B2339" i="1"/>
  <c r="D2339" i="1"/>
  <c r="E2339" i="1" s="1"/>
  <c r="G2339" i="1" s="1"/>
  <c r="H2340" i="1" s="1"/>
  <c r="A2340" i="1"/>
  <c r="C2335" i="1"/>
  <c r="K2334" i="1"/>
  <c r="O2334" i="1" s="1"/>
  <c r="Q2340" i="1" l="1"/>
  <c r="P2340" i="1"/>
  <c r="D2340" i="1"/>
  <c r="E2340" i="1" s="1"/>
  <c r="G2340" i="1" s="1"/>
  <c r="H2341" i="1" s="1"/>
  <c r="L2340" i="1"/>
  <c r="M2340" i="1" s="1"/>
  <c r="N2340" i="1" s="1"/>
  <c r="B2340" i="1"/>
  <c r="A2341" i="1"/>
  <c r="I2340" i="1"/>
  <c r="C2336" i="1"/>
  <c r="K2335" i="1"/>
  <c r="O2335" i="1" s="1"/>
  <c r="L2341" i="1" l="1"/>
  <c r="M2341" i="1" s="1"/>
  <c r="N2341" i="1" s="1"/>
  <c r="D2341" i="1"/>
  <c r="E2341" i="1" s="1"/>
  <c r="G2341" i="1" s="1"/>
  <c r="H2342" i="1" s="1"/>
  <c r="J2342" i="1" s="1"/>
  <c r="B2341" i="1"/>
  <c r="A2342" i="1"/>
  <c r="I2341" i="1"/>
  <c r="I2342" i="1" s="1"/>
  <c r="P2341" i="1"/>
  <c r="P2342" i="1" s="1"/>
  <c r="Q2341" i="1"/>
  <c r="Q2342" i="1" s="1"/>
  <c r="J2340" i="1"/>
  <c r="K2336" i="1"/>
  <c r="O2336" i="1" s="1"/>
  <c r="C2337" i="1"/>
  <c r="J2341" i="1" l="1"/>
  <c r="A2343" i="1"/>
  <c r="L2342" i="1"/>
  <c r="M2342" i="1" s="1"/>
  <c r="N2342" i="1" s="1"/>
  <c r="D2342" i="1"/>
  <c r="E2342" i="1" s="1"/>
  <c r="G2342" i="1" s="1"/>
  <c r="H2343" i="1" s="1"/>
  <c r="B2342" i="1"/>
  <c r="C2338" i="1"/>
  <c r="K2337" i="1"/>
  <c r="O2337" i="1" s="1"/>
  <c r="Q2343" i="1" l="1"/>
  <c r="A2344" i="1"/>
  <c r="B2343" i="1"/>
  <c r="L2343" i="1"/>
  <c r="M2343" i="1" s="1"/>
  <c r="N2343" i="1" s="1"/>
  <c r="D2343" i="1"/>
  <c r="E2343" i="1" s="1"/>
  <c r="G2343" i="1" s="1"/>
  <c r="H2344" i="1" s="1"/>
  <c r="P2343" i="1"/>
  <c r="I2343" i="1"/>
  <c r="C2339" i="1"/>
  <c r="K2338" i="1"/>
  <c r="O2338" i="1" s="1"/>
  <c r="I2344" i="1" l="1"/>
  <c r="J2344" i="1" s="1"/>
  <c r="P2344" i="1"/>
  <c r="A2345" i="1"/>
  <c r="D2344" i="1"/>
  <c r="E2344" i="1" s="1"/>
  <c r="G2344" i="1" s="1"/>
  <c r="H2345" i="1" s="1"/>
  <c r="B2344" i="1"/>
  <c r="L2344" i="1"/>
  <c r="M2344" i="1" s="1"/>
  <c r="N2344" i="1" s="1"/>
  <c r="J2343" i="1"/>
  <c r="Q2344" i="1"/>
  <c r="K2339" i="1"/>
  <c r="O2339" i="1" s="1"/>
  <c r="C2340" i="1"/>
  <c r="B2345" i="1" l="1"/>
  <c r="A2346" i="1"/>
  <c r="D2345" i="1"/>
  <c r="E2345" i="1" s="1"/>
  <c r="G2345" i="1" s="1"/>
  <c r="H2346" i="1" s="1"/>
  <c r="L2345" i="1"/>
  <c r="M2345" i="1" s="1"/>
  <c r="N2345" i="1" s="1"/>
  <c r="P2345" i="1"/>
  <c r="Q2345" i="1"/>
  <c r="I2345" i="1"/>
  <c r="K2340" i="1"/>
  <c r="O2340" i="1" s="1"/>
  <c r="C2341" i="1"/>
  <c r="I2346" i="1" l="1"/>
  <c r="Q2346" i="1"/>
  <c r="P2346" i="1"/>
  <c r="J2346" i="1"/>
  <c r="L2346" i="1"/>
  <c r="M2346" i="1" s="1"/>
  <c r="N2346" i="1" s="1"/>
  <c r="B2346" i="1"/>
  <c r="D2346" i="1"/>
  <c r="E2346" i="1" s="1"/>
  <c r="G2346" i="1" s="1"/>
  <c r="H2347" i="1" s="1"/>
  <c r="A2347" i="1"/>
  <c r="J2345" i="1"/>
  <c r="K2341" i="1"/>
  <c r="O2341" i="1" s="1"/>
  <c r="C2342" i="1"/>
  <c r="D2347" i="1" l="1"/>
  <c r="E2347" i="1" s="1"/>
  <c r="G2347" i="1" s="1"/>
  <c r="H2348" i="1" s="1"/>
  <c r="B2347" i="1"/>
  <c r="A2348" i="1"/>
  <c r="L2347" i="1"/>
  <c r="M2347" i="1" s="1"/>
  <c r="N2347" i="1" s="1"/>
  <c r="P2347" i="1"/>
  <c r="Q2347" i="1"/>
  <c r="I2347" i="1"/>
  <c r="K2342" i="1"/>
  <c r="O2342" i="1" s="1"/>
  <c r="C2343" i="1"/>
  <c r="I2348" i="1" l="1"/>
  <c r="Q2348" i="1"/>
  <c r="J2347" i="1"/>
  <c r="P2348" i="1"/>
  <c r="D2348" i="1"/>
  <c r="E2348" i="1" s="1"/>
  <c r="G2348" i="1" s="1"/>
  <c r="H2349" i="1" s="1"/>
  <c r="L2348" i="1"/>
  <c r="M2348" i="1" s="1"/>
  <c r="N2348" i="1" s="1"/>
  <c r="A2349" i="1"/>
  <c r="B2348" i="1"/>
  <c r="J2348" i="1"/>
  <c r="K2343" i="1"/>
  <c r="O2343" i="1" s="1"/>
  <c r="C2344" i="1"/>
  <c r="L2349" i="1" l="1"/>
  <c r="M2349" i="1" s="1"/>
  <c r="N2349" i="1" s="1"/>
  <c r="D2349" i="1"/>
  <c r="E2349" i="1" s="1"/>
  <c r="G2349" i="1" s="1"/>
  <c r="H2350" i="1" s="1"/>
  <c r="J2350" i="1" s="1"/>
  <c r="B2349" i="1"/>
  <c r="A2350" i="1"/>
  <c r="P2349" i="1"/>
  <c r="P2350" i="1" s="1"/>
  <c r="Q2349" i="1"/>
  <c r="Q2350" i="1" s="1"/>
  <c r="I2349" i="1"/>
  <c r="I2350" i="1" s="1"/>
  <c r="K2344" i="1"/>
  <c r="O2344" i="1" s="1"/>
  <c r="C2345" i="1"/>
  <c r="J2349" i="1" l="1"/>
  <c r="L2350" i="1"/>
  <c r="M2350" i="1" s="1"/>
  <c r="N2350" i="1" s="1"/>
  <c r="B2350" i="1"/>
  <c r="D2350" i="1"/>
  <c r="E2350" i="1" s="1"/>
  <c r="G2350" i="1" s="1"/>
  <c r="H2351" i="1" s="1"/>
  <c r="A2351" i="1"/>
  <c r="K2345" i="1"/>
  <c r="O2345" i="1" s="1"/>
  <c r="C2346" i="1"/>
  <c r="I2351" i="1" l="1"/>
  <c r="A2352" i="1"/>
  <c r="B2351" i="1"/>
  <c r="D2351" i="1"/>
  <c r="E2351" i="1" s="1"/>
  <c r="G2351" i="1" s="1"/>
  <c r="H2352" i="1" s="1"/>
  <c r="L2351" i="1"/>
  <c r="M2351" i="1" s="1"/>
  <c r="N2351" i="1" s="1"/>
  <c r="J2351" i="1"/>
  <c r="Q2351" i="1"/>
  <c r="P2351" i="1"/>
  <c r="K2346" i="1"/>
  <c r="O2346" i="1" s="1"/>
  <c r="C2347" i="1"/>
  <c r="P2352" i="1" l="1"/>
  <c r="Q2352" i="1"/>
  <c r="B2352" i="1"/>
  <c r="A2353" i="1"/>
  <c r="D2352" i="1"/>
  <c r="E2352" i="1" s="1"/>
  <c r="G2352" i="1" s="1"/>
  <c r="H2353" i="1" s="1"/>
  <c r="L2352" i="1"/>
  <c r="M2352" i="1" s="1"/>
  <c r="N2352" i="1" s="1"/>
  <c r="I2352" i="1"/>
  <c r="K2347" i="1"/>
  <c r="O2347" i="1" s="1"/>
  <c r="C2348" i="1"/>
  <c r="I2353" i="1" l="1"/>
  <c r="J2353" i="1"/>
  <c r="B2353" i="1"/>
  <c r="L2353" i="1"/>
  <c r="M2353" i="1" s="1"/>
  <c r="N2353" i="1" s="1"/>
  <c r="D2353" i="1"/>
  <c r="E2353" i="1" s="1"/>
  <c r="G2353" i="1" s="1"/>
  <c r="H2354" i="1" s="1"/>
  <c r="A2354" i="1"/>
  <c r="J2352" i="1"/>
  <c r="Q2353" i="1"/>
  <c r="P2353" i="1"/>
  <c r="C2349" i="1"/>
  <c r="K2348" i="1"/>
  <c r="O2348" i="1" s="1"/>
  <c r="Q2354" i="1" l="1"/>
  <c r="L2354" i="1"/>
  <c r="M2354" i="1" s="1"/>
  <c r="N2354" i="1" s="1"/>
  <c r="D2354" i="1"/>
  <c r="E2354" i="1" s="1"/>
  <c r="G2354" i="1" s="1"/>
  <c r="H2355" i="1" s="1"/>
  <c r="B2354" i="1"/>
  <c r="A2355" i="1"/>
  <c r="P2354" i="1"/>
  <c r="I2354" i="1"/>
  <c r="K2349" i="1"/>
  <c r="O2349" i="1" s="1"/>
  <c r="C2350" i="1"/>
  <c r="I2355" i="1" l="1"/>
  <c r="P2355" i="1"/>
  <c r="J2354" i="1"/>
  <c r="D2355" i="1"/>
  <c r="E2355" i="1" s="1"/>
  <c r="G2355" i="1" s="1"/>
  <c r="H2356" i="1" s="1"/>
  <c r="L2355" i="1"/>
  <c r="M2355" i="1" s="1"/>
  <c r="N2355" i="1" s="1"/>
  <c r="A2356" i="1"/>
  <c r="B2355" i="1"/>
  <c r="J2355" i="1"/>
  <c r="Q2355" i="1"/>
  <c r="C2351" i="1"/>
  <c r="K2350" i="1"/>
  <c r="O2350" i="1" s="1"/>
  <c r="D2356" i="1" l="1"/>
  <c r="E2356" i="1" s="1"/>
  <c r="G2356" i="1" s="1"/>
  <c r="H2357" i="1" s="1"/>
  <c r="A2357" i="1"/>
  <c r="L2356" i="1"/>
  <c r="M2356" i="1" s="1"/>
  <c r="N2356" i="1" s="1"/>
  <c r="B2356" i="1"/>
  <c r="P2356" i="1"/>
  <c r="Q2356" i="1"/>
  <c r="I2356" i="1"/>
  <c r="K2351" i="1"/>
  <c r="O2351" i="1" s="1"/>
  <c r="C2352" i="1"/>
  <c r="I2357" i="1" l="1"/>
  <c r="J2357" i="1"/>
  <c r="P2357" i="1"/>
  <c r="Q2357" i="1"/>
  <c r="J2356" i="1"/>
  <c r="L2357" i="1"/>
  <c r="M2357" i="1" s="1"/>
  <c r="N2357" i="1" s="1"/>
  <c r="D2357" i="1"/>
  <c r="E2357" i="1" s="1"/>
  <c r="G2357" i="1" s="1"/>
  <c r="H2358" i="1" s="1"/>
  <c r="B2357" i="1"/>
  <c r="A2358" i="1"/>
  <c r="K2352" i="1"/>
  <c r="O2352" i="1" s="1"/>
  <c r="C2353" i="1"/>
  <c r="A2359" i="1" l="1"/>
  <c r="D2358" i="1"/>
  <c r="E2358" i="1" s="1"/>
  <c r="G2358" i="1" s="1"/>
  <c r="H2359" i="1" s="1"/>
  <c r="L2358" i="1"/>
  <c r="M2358" i="1" s="1"/>
  <c r="N2358" i="1" s="1"/>
  <c r="B2358" i="1"/>
  <c r="Q2358" i="1"/>
  <c r="P2358" i="1"/>
  <c r="P2359" i="1" s="1"/>
  <c r="I2358" i="1"/>
  <c r="K2353" i="1"/>
  <c r="O2353" i="1" s="1"/>
  <c r="C2354" i="1"/>
  <c r="I2359" i="1" l="1"/>
  <c r="Q2359" i="1"/>
  <c r="J2358" i="1"/>
  <c r="J2359" i="1"/>
  <c r="B2359" i="1"/>
  <c r="L2359" i="1"/>
  <c r="M2359" i="1" s="1"/>
  <c r="N2359" i="1" s="1"/>
  <c r="D2359" i="1"/>
  <c r="E2359" i="1" s="1"/>
  <c r="G2359" i="1" s="1"/>
  <c r="H2360" i="1" s="1"/>
  <c r="A2360" i="1"/>
  <c r="K2354" i="1"/>
  <c r="O2354" i="1" s="1"/>
  <c r="C2355" i="1"/>
  <c r="Q2360" i="1" l="1"/>
  <c r="I2360" i="1"/>
  <c r="D2360" i="1"/>
  <c r="E2360" i="1" s="1"/>
  <c r="G2360" i="1" s="1"/>
  <c r="H2361" i="1" s="1"/>
  <c r="B2360" i="1"/>
  <c r="L2360" i="1"/>
  <c r="M2360" i="1" s="1"/>
  <c r="N2360" i="1" s="1"/>
  <c r="A2361" i="1"/>
  <c r="P2360" i="1"/>
  <c r="C2356" i="1"/>
  <c r="K2355" i="1"/>
  <c r="O2355" i="1" s="1"/>
  <c r="P2361" i="1" l="1"/>
  <c r="D2361" i="1"/>
  <c r="E2361" i="1" s="1"/>
  <c r="G2361" i="1" s="1"/>
  <c r="H2362" i="1" s="1"/>
  <c r="A2362" i="1"/>
  <c r="L2361" i="1"/>
  <c r="M2361" i="1" s="1"/>
  <c r="N2361" i="1" s="1"/>
  <c r="B2361" i="1"/>
  <c r="I2361" i="1"/>
  <c r="Q2361" i="1"/>
  <c r="J2360" i="1"/>
  <c r="K2356" i="1"/>
  <c r="O2356" i="1" s="1"/>
  <c r="C2357" i="1"/>
  <c r="I2362" i="1" l="1"/>
  <c r="Q2362" i="1"/>
  <c r="J2362" i="1"/>
  <c r="J2361" i="1"/>
  <c r="L2362" i="1"/>
  <c r="M2362" i="1" s="1"/>
  <c r="N2362" i="1" s="1"/>
  <c r="B2362" i="1"/>
  <c r="D2362" i="1"/>
  <c r="E2362" i="1" s="1"/>
  <c r="G2362" i="1" s="1"/>
  <c r="H2363" i="1" s="1"/>
  <c r="A2363" i="1"/>
  <c r="P2362" i="1"/>
  <c r="K2357" i="1"/>
  <c r="O2357" i="1" s="1"/>
  <c r="C2358" i="1"/>
  <c r="P2363" i="1" l="1"/>
  <c r="D2363" i="1"/>
  <c r="E2363" i="1" s="1"/>
  <c r="G2363" i="1" s="1"/>
  <c r="H2364" i="1" s="1"/>
  <c r="B2363" i="1"/>
  <c r="L2363" i="1"/>
  <c r="M2363" i="1" s="1"/>
  <c r="N2363" i="1" s="1"/>
  <c r="A2364" i="1"/>
  <c r="I2363" i="1"/>
  <c r="Q2363" i="1"/>
  <c r="C2359" i="1"/>
  <c r="K2358" i="1"/>
  <c r="O2358" i="1" s="1"/>
  <c r="Q2364" i="1" l="1"/>
  <c r="I2364" i="1"/>
  <c r="A2365" i="1"/>
  <c r="D2364" i="1"/>
  <c r="E2364" i="1" s="1"/>
  <c r="G2364" i="1" s="1"/>
  <c r="H2365" i="1" s="1"/>
  <c r="B2364" i="1"/>
  <c r="L2364" i="1"/>
  <c r="M2364" i="1" s="1"/>
  <c r="N2364" i="1" s="1"/>
  <c r="J2364" i="1"/>
  <c r="P2364" i="1"/>
  <c r="J2363" i="1"/>
  <c r="K2359" i="1"/>
  <c r="O2359" i="1" s="1"/>
  <c r="C2360" i="1"/>
  <c r="P2365" i="1" l="1"/>
  <c r="A2366" i="1"/>
  <c r="D2365" i="1"/>
  <c r="E2365" i="1" s="1"/>
  <c r="G2365" i="1" s="1"/>
  <c r="H2366" i="1" s="1"/>
  <c r="B2365" i="1"/>
  <c r="L2365" i="1"/>
  <c r="M2365" i="1" s="1"/>
  <c r="N2365" i="1" s="1"/>
  <c r="I2365" i="1"/>
  <c r="Q2365" i="1"/>
  <c r="K2360" i="1"/>
  <c r="O2360" i="1" s="1"/>
  <c r="C2361" i="1"/>
  <c r="Q2366" i="1" l="1"/>
  <c r="I2366" i="1"/>
  <c r="J2365" i="1"/>
  <c r="J2366" i="1"/>
  <c r="B2366" i="1"/>
  <c r="L2366" i="1"/>
  <c r="M2366" i="1" s="1"/>
  <c r="N2366" i="1" s="1"/>
  <c r="A2367" i="1"/>
  <c r="D2366" i="1"/>
  <c r="E2366" i="1" s="1"/>
  <c r="G2366" i="1" s="1"/>
  <c r="H2367" i="1" s="1"/>
  <c r="P2366" i="1"/>
  <c r="C2362" i="1"/>
  <c r="K2361" i="1"/>
  <c r="O2361" i="1" s="1"/>
  <c r="L2367" i="1" l="1"/>
  <c r="M2367" i="1" s="1"/>
  <c r="N2367" i="1" s="1"/>
  <c r="D2367" i="1"/>
  <c r="E2367" i="1" s="1"/>
  <c r="G2367" i="1" s="1"/>
  <c r="H2368" i="1" s="1"/>
  <c r="J2368" i="1" s="1"/>
  <c r="B2367" i="1"/>
  <c r="A2368" i="1"/>
  <c r="I2367" i="1"/>
  <c r="I2368" i="1" s="1"/>
  <c r="P2367" i="1"/>
  <c r="P2368" i="1" s="1"/>
  <c r="Q2367" i="1"/>
  <c r="Q2368" i="1" s="1"/>
  <c r="C2363" i="1"/>
  <c r="K2362" i="1"/>
  <c r="O2362" i="1" s="1"/>
  <c r="J2367" i="1" l="1"/>
  <c r="D2368" i="1"/>
  <c r="E2368" i="1" s="1"/>
  <c r="G2368" i="1" s="1"/>
  <c r="H2369" i="1" s="1"/>
  <c r="L2368" i="1"/>
  <c r="M2368" i="1" s="1"/>
  <c r="N2368" i="1" s="1"/>
  <c r="B2368" i="1"/>
  <c r="A2369" i="1"/>
  <c r="K2363" i="1"/>
  <c r="O2363" i="1" s="1"/>
  <c r="C2364" i="1"/>
  <c r="A2370" i="1" l="1"/>
  <c r="L2369" i="1"/>
  <c r="M2369" i="1" s="1"/>
  <c r="N2369" i="1" s="1"/>
  <c r="B2369" i="1"/>
  <c r="D2369" i="1"/>
  <c r="E2369" i="1" s="1"/>
  <c r="G2369" i="1" s="1"/>
  <c r="H2370" i="1" s="1"/>
  <c r="I2369" i="1"/>
  <c r="P2369" i="1"/>
  <c r="P2370" i="1" s="1"/>
  <c r="Q2369" i="1"/>
  <c r="C2365" i="1"/>
  <c r="K2364" i="1"/>
  <c r="O2364" i="1" s="1"/>
  <c r="Q2370" i="1" l="1"/>
  <c r="I2370" i="1"/>
  <c r="J2370" i="1"/>
  <c r="J2369" i="1"/>
  <c r="L2370" i="1"/>
  <c r="M2370" i="1" s="1"/>
  <c r="N2370" i="1" s="1"/>
  <c r="B2370" i="1"/>
  <c r="D2370" i="1"/>
  <c r="E2370" i="1" s="1"/>
  <c r="G2370" i="1" s="1"/>
  <c r="H2371" i="1" s="1"/>
  <c r="A2371" i="1"/>
  <c r="K2365" i="1"/>
  <c r="O2365" i="1" s="1"/>
  <c r="C2366" i="1"/>
  <c r="D2371" i="1" l="1"/>
  <c r="E2371" i="1" s="1"/>
  <c r="G2371" i="1" s="1"/>
  <c r="H2372" i="1" s="1"/>
  <c r="L2371" i="1"/>
  <c r="M2371" i="1" s="1"/>
  <c r="N2371" i="1" s="1"/>
  <c r="B2371" i="1"/>
  <c r="A2372" i="1"/>
  <c r="P2371" i="1"/>
  <c r="I2371" i="1"/>
  <c r="Q2371" i="1"/>
  <c r="K2366" i="1"/>
  <c r="O2366" i="1" s="1"/>
  <c r="C2367" i="1"/>
  <c r="Q2372" i="1" l="1"/>
  <c r="I2372" i="1"/>
  <c r="P2372" i="1"/>
  <c r="A2373" i="1"/>
  <c r="D2372" i="1"/>
  <c r="E2372" i="1" s="1"/>
  <c r="G2372" i="1" s="1"/>
  <c r="H2373" i="1" s="1"/>
  <c r="L2372" i="1"/>
  <c r="M2372" i="1" s="1"/>
  <c r="N2372" i="1" s="1"/>
  <c r="B2372" i="1"/>
  <c r="J2372" i="1"/>
  <c r="J2371" i="1"/>
  <c r="K2367" i="1"/>
  <c r="O2367" i="1" s="1"/>
  <c r="C2368" i="1"/>
  <c r="A2374" i="1" l="1"/>
  <c r="B2373" i="1"/>
  <c r="D2373" i="1"/>
  <c r="E2373" i="1" s="1"/>
  <c r="G2373" i="1" s="1"/>
  <c r="H2374" i="1" s="1"/>
  <c r="L2373" i="1"/>
  <c r="M2373" i="1" s="1"/>
  <c r="N2373" i="1" s="1"/>
  <c r="P2373" i="1"/>
  <c r="I2373" i="1"/>
  <c r="Q2373" i="1"/>
  <c r="K2368" i="1"/>
  <c r="O2368" i="1" s="1"/>
  <c r="C2369" i="1"/>
  <c r="I2374" i="1" l="1"/>
  <c r="Q2374" i="1"/>
  <c r="J2373" i="1"/>
  <c r="P2374" i="1"/>
  <c r="J2374" i="1"/>
  <c r="B2374" i="1"/>
  <c r="L2374" i="1"/>
  <c r="M2374" i="1" s="1"/>
  <c r="N2374" i="1" s="1"/>
  <c r="A2375" i="1"/>
  <c r="D2374" i="1"/>
  <c r="E2374" i="1" s="1"/>
  <c r="G2374" i="1" s="1"/>
  <c r="H2375" i="1" s="1"/>
  <c r="C2370" i="1"/>
  <c r="K2369" i="1"/>
  <c r="O2369" i="1" s="1"/>
  <c r="D2375" i="1" l="1"/>
  <c r="E2375" i="1" s="1"/>
  <c r="G2375" i="1" s="1"/>
  <c r="H2376" i="1" s="1"/>
  <c r="A2376" i="1"/>
  <c r="B2375" i="1"/>
  <c r="L2375" i="1"/>
  <c r="M2375" i="1" s="1"/>
  <c r="N2375" i="1" s="1"/>
  <c r="P2375" i="1"/>
  <c r="Q2375" i="1"/>
  <c r="I2375" i="1"/>
  <c r="J2375" i="1" s="1"/>
  <c r="K2370" i="1"/>
  <c r="O2370" i="1" s="1"/>
  <c r="C2371" i="1"/>
  <c r="I2376" i="1" l="1"/>
  <c r="Q2376" i="1"/>
  <c r="P2376" i="1"/>
  <c r="D2376" i="1"/>
  <c r="E2376" i="1" s="1"/>
  <c r="G2376" i="1" s="1"/>
  <c r="H2377" i="1" s="1"/>
  <c r="L2376" i="1"/>
  <c r="M2376" i="1" s="1"/>
  <c r="N2376" i="1" s="1"/>
  <c r="B2376" i="1"/>
  <c r="A2377" i="1"/>
  <c r="K2371" i="1"/>
  <c r="O2371" i="1" s="1"/>
  <c r="C2372" i="1"/>
  <c r="I2377" i="1" l="1"/>
  <c r="J2377" i="1" s="1"/>
  <c r="J2376" i="1"/>
  <c r="A2378" i="1"/>
  <c r="L2377" i="1"/>
  <c r="M2377" i="1" s="1"/>
  <c r="N2377" i="1" s="1"/>
  <c r="B2377" i="1"/>
  <c r="D2377" i="1"/>
  <c r="E2377" i="1" s="1"/>
  <c r="G2377" i="1" s="1"/>
  <c r="H2378" i="1" s="1"/>
  <c r="P2377" i="1"/>
  <c r="Q2377" i="1"/>
  <c r="C2373" i="1"/>
  <c r="K2372" i="1"/>
  <c r="O2372" i="1" s="1"/>
  <c r="P2378" i="1" l="1"/>
  <c r="Q2378" i="1"/>
  <c r="L2378" i="1"/>
  <c r="M2378" i="1" s="1"/>
  <c r="N2378" i="1" s="1"/>
  <c r="B2378" i="1"/>
  <c r="D2378" i="1"/>
  <c r="E2378" i="1" s="1"/>
  <c r="G2378" i="1" s="1"/>
  <c r="H2379" i="1" s="1"/>
  <c r="A2379" i="1"/>
  <c r="I2378" i="1"/>
  <c r="C2374" i="1"/>
  <c r="K2373" i="1"/>
  <c r="O2373" i="1" s="1"/>
  <c r="I2379" i="1" l="1"/>
  <c r="J2379" i="1"/>
  <c r="Q2379" i="1"/>
  <c r="L2379" i="1"/>
  <c r="M2379" i="1" s="1"/>
  <c r="N2379" i="1" s="1"/>
  <c r="D2379" i="1"/>
  <c r="E2379" i="1" s="1"/>
  <c r="G2379" i="1" s="1"/>
  <c r="H2380" i="1" s="1"/>
  <c r="A2380" i="1"/>
  <c r="B2379" i="1"/>
  <c r="J2378" i="1"/>
  <c r="P2379" i="1"/>
  <c r="K2374" i="1"/>
  <c r="O2374" i="1" s="1"/>
  <c r="C2375" i="1"/>
  <c r="A2381" i="1" l="1"/>
  <c r="B2380" i="1"/>
  <c r="L2380" i="1"/>
  <c r="M2380" i="1" s="1"/>
  <c r="N2380" i="1" s="1"/>
  <c r="D2380" i="1"/>
  <c r="E2380" i="1" s="1"/>
  <c r="G2380" i="1" s="1"/>
  <c r="H2381" i="1" s="1"/>
  <c r="P2380" i="1"/>
  <c r="Q2380" i="1"/>
  <c r="I2380" i="1"/>
  <c r="J2380" i="1" s="1"/>
  <c r="K2375" i="1"/>
  <c r="O2375" i="1" s="1"/>
  <c r="C2376" i="1"/>
  <c r="Q2381" i="1" l="1"/>
  <c r="I2381" i="1"/>
  <c r="J2381" i="1" s="1"/>
  <c r="P2381" i="1"/>
  <c r="A2382" i="1"/>
  <c r="B2381" i="1"/>
  <c r="L2381" i="1"/>
  <c r="M2381" i="1" s="1"/>
  <c r="N2381" i="1" s="1"/>
  <c r="D2381" i="1"/>
  <c r="E2381" i="1" s="1"/>
  <c r="G2381" i="1" s="1"/>
  <c r="H2382" i="1" s="1"/>
  <c r="C2377" i="1"/>
  <c r="K2376" i="1"/>
  <c r="O2376" i="1" s="1"/>
  <c r="Q2382" i="1" l="1"/>
  <c r="L2382" i="1"/>
  <c r="M2382" i="1" s="1"/>
  <c r="N2382" i="1" s="1"/>
  <c r="D2382" i="1"/>
  <c r="E2382" i="1" s="1"/>
  <c r="G2382" i="1" s="1"/>
  <c r="H2383" i="1" s="1"/>
  <c r="A2383" i="1"/>
  <c r="B2382" i="1"/>
  <c r="P2382" i="1"/>
  <c r="I2382" i="1"/>
  <c r="K2377" i="1"/>
  <c r="O2377" i="1" s="1"/>
  <c r="C2378" i="1"/>
  <c r="P2383" i="1" l="1"/>
  <c r="I2383" i="1"/>
  <c r="J2383" i="1"/>
  <c r="Q2383" i="1"/>
  <c r="L2383" i="1"/>
  <c r="M2383" i="1" s="1"/>
  <c r="N2383" i="1" s="1"/>
  <c r="D2383" i="1"/>
  <c r="E2383" i="1" s="1"/>
  <c r="G2383" i="1" s="1"/>
  <c r="H2384" i="1" s="1"/>
  <c r="B2383" i="1"/>
  <c r="A2384" i="1"/>
  <c r="J2382" i="1"/>
  <c r="K2378" i="1"/>
  <c r="O2378" i="1" s="1"/>
  <c r="C2379" i="1"/>
  <c r="Q2384" i="1" l="1"/>
  <c r="D2384" i="1"/>
  <c r="E2384" i="1" s="1"/>
  <c r="G2384" i="1" s="1"/>
  <c r="H2385" i="1" s="1"/>
  <c r="B2384" i="1"/>
  <c r="L2384" i="1"/>
  <c r="M2384" i="1" s="1"/>
  <c r="N2384" i="1" s="1"/>
  <c r="A2385" i="1"/>
  <c r="I2384" i="1"/>
  <c r="J2384" i="1"/>
  <c r="P2384" i="1"/>
  <c r="C2380" i="1"/>
  <c r="K2379" i="1"/>
  <c r="O2379" i="1" s="1"/>
  <c r="P2385" i="1" l="1"/>
  <c r="I2385" i="1"/>
  <c r="A2386" i="1"/>
  <c r="L2385" i="1"/>
  <c r="M2385" i="1" s="1"/>
  <c r="N2385" i="1" s="1"/>
  <c r="B2385" i="1"/>
  <c r="D2385" i="1"/>
  <c r="E2385" i="1" s="1"/>
  <c r="G2385" i="1" s="1"/>
  <c r="H2386" i="1" s="1"/>
  <c r="Q2385" i="1"/>
  <c r="K2380" i="1"/>
  <c r="O2380" i="1" s="1"/>
  <c r="C2381" i="1"/>
  <c r="Q2386" i="1" l="1"/>
  <c r="A2387" i="1"/>
  <c r="L2386" i="1"/>
  <c r="M2386" i="1" s="1"/>
  <c r="N2386" i="1" s="1"/>
  <c r="B2386" i="1"/>
  <c r="D2386" i="1"/>
  <c r="E2386" i="1" s="1"/>
  <c r="G2386" i="1" s="1"/>
  <c r="H2387" i="1" s="1"/>
  <c r="P2386" i="1"/>
  <c r="I2386" i="1"/>
  <c r="J2385" i="1"/>
  <c r="K2381" i="1"/>
  <c r="O2381" i="1" s="1"/>
  <c r="C2382" i="1"/>
  <c r="I2387" i="1" l="1"/>
  <c r="P2387" i="1"/>
  <c r="J2387" i="1"/>
  <c r="J2386" i="1"/>
  <c r="L2387" i="1"/>
  <c r="M2387" i="1" s="1"/>
  <c r="N2387" i="1" s="1"/>
  <c r="A2388" i="1"/>
  <c r="D2387" i="1"/>
  <c r="E2387" i="1" s="1"/>
  <c r="G2387" i="1" s="1"/>
  <c r="H2388" i="1" s="1"/>
  <c r="B2387" i="1"/>
  <c r="Q2387" i="1"/>
  <c r="C2383" i="1"/>
  <c r="K2382" i="1"/>
  <c r="O2382" i="1" s="1"/>
  <c r="Q2388" i="1" l="1"/>
  <c r="P2388" i="1"/>
  <c r="L2388" i="1"/>
  <c r="M2388" i="1" s="1"/>
  <c r="N2388" i="1" s="1"/>
  <c r="B2388" i="1"/>
  <c r="A2389" i="1"/>
  <c r="D2388" i="1"/>
  <c r="E2388" i="1" s="1"/>
  <c r="G2388" i="1" s="1"/>
  <c r="H2389" i="1" s="1"/>
  <c r="I2388" i="1"/>
  <c r="C2384" i="1"/>
  <c r="K2383" i="1"/>
  <c r="O2383" i="1" s="1"/>
  <c r="I2389" i="1" l="1"/>
  <c r="A2390" i="1"/>
  <c r="B2389" i="1"/>
  <c r="D2389" i="1"/>
  <c r="E2389" i="1" s="1"/>
  <c r="G2389" i="1" s="1"/>
  <c r="H2390" i="1" s="1"/>
  <c r="L2389" i="1"/>
  <c r="M2389" i="1" s="1"/>
  <c r="N2389" i="1" s="1"/>
  <c r="J2389" i="1"/>
  <c r="J2388" i="1"/>
  <c r="P2389" i="1"/>
  <c r="Q2389" i="1"/>
  <c r="K2384" i="1"/>
  <c r="O2384" i="1" s="1"/>
  <c r="C2385" i="1"/>
  <c r="P2390" i="1" l="1"/>
  <c r="A2391" i="1"/>
  <c r="L2390" i="1"/>
  <c r="M2390" i="1" s="1"/>
  <c r="N2390" i="1" s="1"/>
  <c r="B2390" i="1"/>
  <c r="D2390" i="1"/>
  <c r="E2390" i="1" s="1"/>
  <c r="G2390" i="1" s="1"/>
  <c r="H2391" i="1" s="1"/>
  <c r="Q2390" i="1"/>
  <c r="I2390" i="1"/>
  <c r="K2385" i="1"/>
  <c r="O2385" i="1" s="1"/>
  <c r="C2386" i="1"/>
  <c r="I2391" i="1" l="1"/>
  <c r="Q2391" i="1"/>
  <c r="J2391" i="1"/>
  <c r="B2391" i="1"/>
  <c r="L2391" i="1"/>
  <c r="M2391" i="1" s="1"/>
  <c r="N2391" i="1" s="1"/>
  <c r="D2391" i="1"/>
  <c r="E2391" i="1" s="1"/>
  <c r="G2391" i="1" s="1"/>
  <c r="H2392" i="1" s="1"/>
  <c r="A2392" i="1"/>
  <c r="J2390" i="1"/>
  <c r="P2391" i="1"/>
  <c r="K2386" i="1"/>
  <c r="O2386" i="1" s="1"/>
  <c r="C2387" i="1"/>
  <c r="Q2392" i="1" l="1"/>
  <c r="D2392" i="1"/>
  <c r="E2392" i="1" s="1"/>
  <c r="G2392" i="1" s="1"/>
  <c r="H2393" i="1" s="1"/>
  <c r="L2392" i="1"/>
  <c r="M2392" i="1" s="1"/>
  <c r="N2392" i="1" s="1"/>
  <c r="B2392" i="1"/>
  <c r="A2393" i="1"/>
  <c r="P2392" i="1"/>
  <c r="I2392" i="1"/>
  <c r="J2392" i="1" s="1"/>
  <c r="K2387" i="1"/>
  <c r="O2387" i="1" s="1"/>
  <c r="C2388" i="1"/>
  <c r="Q2393" i="1" l="1"/>
  <c r="I2393" i="1"/>
  <c r="P2393" i="1"/>
  <c r="A2394" i="1"/>
  <c r="L2393" i="1"/>
  <c r="M2393" i="1" s="1"/>
  <c r="N2393" i="1" s="1"/>
  <c r="B2393" i="1"/>
  <c r="D2393" i="1"/>
  <c r="E2393" i="1" s="1"/>
  <c r="G2393" i="1" s="1"/>
  <c r="H2394" i="1" s="1"/>
  <c r="J2393" i="1"/>
  <c r="C2389" i="1"/>
  <c r="K2388" i="1"/>
  <c r="O2388" i="1" s="1"/>
  <c r="Q2394" i="1" l="1"/>
  <c r="L2394" i="1"/>
  <c r="M2394" i="1" s="1"/>
  <c r="N2394" i="1" s="1"/>
  <c r="B2394" i="1"/>
  <c r="D2394" i="1"/>
  <c r="E2394" i="1" s="1"/>
  <c r="G2394" i="1" s="1"/>
  <c r="H2395" i="1" s="1"/>
  <c r="A2395" i="1"/>
  <c r="P2394" i="1"/>
  <c r="I2394" i="1"/>
  <c r="C2390" i="1"/>
  <c r="K2389" i="1"/>
  <c r="O2389" i="1" s="1"/>
  <c r="Q2395" i="1" l="1"/>
  <c r="I2395" i="1"/>
  <c r="P2395" i="1"/>
  <c r="L2395" i="1"/>
  <c r="M2395" i="1" s="1"/>
  <c r="N2395" i="1" s="1"/>
  <c r="D2395" i="1"/>
  <c r="E2395" i="1" s="1"/>
  <c r="G2395" i="1" s="1"/>
  <c r="H2396" i="1" s="1"/>
  <c r="B2395" i="1"/>
  <c r="A2396" i="1"/>
  <c r="J2395" i="1"/>
  <c r="J2394" i="1"/>
  <c r="C2391" i="1"/>
  <c r="K2390" i="1"/>
  <c r="O2390" i="1" s="1"/>
  <c r="D2396" i="1" l="1"/>
  <c r="E2396" i="1" s="1"/>
  <c r="G2396" i="1" s="1"/>
  <c r="H2397" i="1" s="1"/>
  <c r="A2397" i="1"/>
  <c r="B2396" i="1"/>
  <c r="L2396" i="1"/>
  <c r="M2396" i="1" s="1"/>
  <c r="N2396" i="1" s="1"/>
  <c r="P2396" i="1"/>
  <c r="I2396" i="1"/>
  <c r="Q2396" i="1"/>
  <c r="C2392" i="1"/>
  <c r="K2391" i="1"/>
  <c r="O2391" i="1" s="1"/>
  <c r="Q2397" i="1" l="1"/>
  <c r="I2397" i="1"/>
  <c r="P2397" i="1"/>
  <c r="J2397" i="1"/>
  <c r="J2396" i="1"/>
  <c r="A2398" i="1"/>
  <c r="B2397" i="1"/>
  <c r="L2397" i="1"/>
  <c r="M2397" i="1" s="1"/>
  <c r="N2397" i="1" s="1"/>
  <c r="D2397" i="1"/>
  <c r="E2397" i="1" s="1"/>
  <c r="G2397" i="1" s="1"/>
  <c r="H2398" i="1" s="1"/>
  <c r="K2392" i="1"/>
  <c r="O2392" i="1" s="1"/>
  <c r="C2393" i="1"/>
  <c r="I2398" i="1" l="1"/>
  <c r="J2398" i="1"/>
  <c r="A2399" i="1"/>
  <c r="D2398" i="1"/>
  <c r="E2398" i="1" s="1"/>
  <c r="G2398" i="1" s="1"/>
  <c r="H2399" i="1" s="1"/>
  <c r="B2398" i="1"/>
  <c r="L2398" i="1"/>
  <c r="M2398" i="1" s="1"/>
  <c r="N2398" i="1" s="1"/>
  <c r="P2398" i="1"/>
  <c r="Q2398" i="1"/>
  <c r="C2394" i="1"/>
  <c r="K2393" i="1"/>
  <c r="O2393" i="1" s="1"/>
  <c r="Q2399" i="1" l="1"/>
  <c r="P2399" i="1"/>
  <c r="B2399" i="1"/>
  <c r="L2399" i="1"/>
  <c r="M2399" i="1" s="1"/>
  <c r="N2399" i="1" s="1"/>
  <c r="D2399" i="1"/>
  <c r="E2399" i="1" s="1"/>
  <c r="G2399" i="1" s="1"/>
  <c r="H2400" i="1" s="1"/>
  <c r="A2400" i="1"/>
  <c r="I2399" i="1"/>
  <c r="K2394" i="1"/>
  <c r="O2394" i="1" s="1"/>
  <c r="C2395" i="1"/>
  <c r="I2400" i="1" l="1"/>
  <c r="B2400" i="1"/>
  <c r="A2401" i="1"/>
  <c r="L2400" i="1"/>
  <c r="M2400" i="1" s="1"/>
  <c r="N2400" i="1" s="1"/>
  <c r="D2400" i="1"/>
  <c r="E2400" i="1" s="1"/>
  <c r="G2400" i="1" s="1"/>
  <c r="H2401" i="1" s="1"/>
  <c r="J2400" i="1"/>
  <c r="P2400" i="1"/>
  <c r="Q2400" i="1"/>
  <c r="J2399" i="1"/>
  <c r="C2396" i="1"/>
  <c r="K2395" i="1"/>
  <c r="O2395" i="1" s="1"/>
  <c r="Q2401" i="1" l="1"/>
  <c r="P2401" i="1"/>
  <c r="B2401" i="1"/>
  <c r="D2401" i="1"/>
  <c r="E2401" i="1" s="1"/>
  <c r="G2401" i="1" s="1"/>
  <c r="H2402" i="1" s="1"/>
  <c r="L2401" i="1"/>
  <c r="M2401" i="1" s="1"/>
  <c r="N2401" i="1" s="1"/>
  <c r="A2402" i="1"/>
  <c r="I2401" i="1"/>
  <c r="K2396" i="1"/>
  <c r="O2396" i="1" s="1"/>
  <c r="C2397" i="1"/>
  <c r="I2402" i="1" l="1"/>
  <c r="A2403" i="1"/>
  <c r="L2402" i="1"/>
  <c r="M2402" i="1" s="1"/>
  <c r="N2402" i="1" s="1"/>
  <c r="D2402" i="1"/>
  <c r="E2402" i="1" s="1"/>
  <c r="G2402" i="1" s="1"/>
  <c r="H2403" i="1" s="1"/>
  <c r="B2402" i="1"/>
  <c r="Q2402" i="1"/>
  <c r="J2402" i="1"/>
  <c r="P2402" i="1"/>
  <c r="J2401" i="1"/>
  <c r="C2398" i="1"/>
  <c r="K2397" i="1"/>
  <c r="O2397" i="1" s="1"/>
  <c r="Q2403" i="1" l="1"/>
  <c r="D2403" i="1"/>
  <c r="E2403" i="1" s="1"/>
  <c r="G2403" i="1" s="1"/>
  <c r="H2404" i="1" s="1"/>
  <c r="B2403" i="1"/>
  <c r="A2404" i="1"/>
  <c r="L2403" i="1"/>
  <c r="M2403" i="1" s="1"/>
  <c r="N2403" i="1" s="1"/>
  <c r="P2403" i="1"/>
  <c r="I2403" i="1"/>
  <c r="C2399" i="1"/>
  <c r="K2398" i="1"/>
  <c r="O2398" i="1" s="1"/>
  <c r="I2404" i="1" l="1"/>
  <c r="P2404" i="1"/>
  <c r="J2404" i="1"/>
  <c r="A2405" i="1"/>
  <c r="B2404" i="1"/>
  <c r="L2404" i="1"/>
  <c r="M2404" i="1" s="1"/>
  <c r="N2404" i="1" s="1"/>
  <c r="D2404" i="1"/>
  <c r="E2404" i="1" s="1"/>
  <c r="G2404" i="1" s="1"/>
  <c r="H2405" i="1" s="1"/>
  <c r="J2403" i="1"/>
  <c r="Q2404" i="1"/>
  <c r="K2399" i="1"/>
  <c r="O2399" i="1" s="1"/>
  <c r="C2400" i="1"/>
  <c r="Q2405" i="1" l="1"/>
  <c r="I2405" i="1"/>
  <c r="A2406" i="1"/>
  <c r="L2405" i="1"/>
  <c r="M2405" i="1" s="1"/>
  <c r="N2405" i="1" s="1"/>
  <c r="B2405" i="1"/>
  <c r="D2405" i="1"/>
  <c r="E2405" i="1" s="1"/>
  <c r="G2405" i="1" s="1"/>
  <c r="H2406" i="1" s="1"/>
  <c r="P2405" i="1"/>
  <c r="K2400" i="1"/>
  <c r="O2400" i="1" s="1"/>
  <c r="C2401" i="1"/>
  <c r="P2406" i="1" l="1"/>
  <c r="B2406" i="1"/>
  <c r="L2406" i="1"/>
  <c r="M2406" i="1" s="1"/>
  <c r="N2406" i="1" s="1"/>
  <c r="D2406" i="1"/>
  <c r="E2406" i="1" s="1"/>
  <c r="G2406" i="1" s="1"/>
  <c r="H2407" i="1" s="1"/>
  <c r="A2407" i="1"/>
  <c r="Q2406" i="1"/>
  <c r="I2406" i="1"/>
  <c r="J2405" i="1"/>
  <c r="C2402" i="1"/>
  <c r="K2401" i="1"/>
  <c r="O2401" i="1" s="1"/>
  <c r="I2407" i="1" l="1"/>
  <c r="Q2407" i="1"/>
  <c r="J2407" i="1"/>
  <c r="B2407" i="1"/>
  <c r="A2408" i="1"/>
  <c r="L2407" i="1"/>
  <c r="M2407" i="1" s="1"/>
  <c r="N2407" i="1" s="1"/>
  <c r="D2407" i="1"/>
  <c r="E2407" i="1" s="1"/>
  <c r="G2407" i="1" s="1"/>
  <c r="H2408" i="1" s="1"/>
  <c r="J2406" i="1"/>
  <c r="P2407" i="1"/>
  <c r="K2402" i="1"/>
  <c r="O2402" i="1" s="1"/>
  <c r="C2403" i="1"/>
  <c r="I2408" i="1" l="1"/>
  <c r="J2408" i="1"/>
  <c r="P2408" i="1"/>
  <c r="B2408" i="1"/>
  <c r="L2408" i="1"/>
  <c r="M2408" i="1" s="1"/>
  <c r="N2408" i="1" s="1"/>
  <c r="D2408" i="1"/>
  <c r="E2408" i="1" s="1"/>
  <c r="G2408" i="1" s="1"/>
  <c r="H2409" i="1" s="1"/>
  <c r="A2409" i="1"/>
  <c r="Q2408" i="1"/>
  <c r="C2404" i="1"/>
  <c r="K2403" i="1"/>
  <c r="O2403" i="1" s="1"/>
  <c r="Q2409" i="1" l="1"/>
  <c r="D2409" i="1"/>
  <c r="E2409" i="1" s="1"/>
  <c r="G2409" i="1" s="1"/>
  <c r="H2410" i="1" s="1"/>
  <c r="B2409" i="1"/>
  <c r="L2409" i="1"/>
  <c r="M2409" i="1" s="1"/>
  <c r="N2409" i="1" s="1"/>
  <c r="A2410" i="1"/>
  <c r="I2409" i="1"/>
  <c r="P2409" i="1"/>
  <c r="C2405" i="1"/>
  <c r="K2404" i="1"/>
  <c r="O2404" i="1" s="1"/>
  <c r="I2410" i="1" l="1"/>
  <c r="P2410" i="1"/>
  <c r="B2410" i="1"/>
  <c r="L2410" i="1"/>
  <c r="M2410" i="1" s="1"/>
  <c r="N2410" i="1" s="1"/>
  <c r="D2410" i="1"/>
  <c r="E2410" i="1" s="1"/>
  <c r="G2410" i="1" s="1"/>
  <c r="H2411" i="1" s="1"/>
  <c r="A2411" i="1"/>
  <c r="J2410" i="1"/>
  <c r="Q2410" i="1"/>
  <c r="J2409" i="1"/>
  <c r="C2406" i="1"/>
  <c r="K2405" i="1"/>
  <c r="O2405" i="1" s="1"/>
  <c r="Q2411" i="1" l="1"/>
  <c r="D2411" i="1"/>
  <c r="E2411" i="1" s="1"/>
  <c r="G2411" i="1" s="1"/>
  <c r="H2412" i="1" s="1"/>
  <c r="J2412" i="1" s="1"/>
  <c r="L2411" i="1"/>
  <c r="M2411" i="1" s="1"/>
  <c r="N2411" i="1" s="1"/>
  <c r="B2411" i="1"/>
  <c r="A2412" i="1"/>
  <c r="P2411" i="1"/>
  <c r="P2412" i="1" s="1"/>
  <c r="I2411" i="1"/>
  <c r="I2412" i="1" s="1"/>
  <c r="K2406" i="1"/>
  <c r="O2406" i="1" s="1"/>
  <c r="C2407" i="1"/>
  <c r="J2411" i="1" l="1"/>
  <c r="A2413" i="1"/>
  <c r="B2412" i="1"/>
  <c r="D2412" i="1"/>
  <c r="E2412" i="1" s="1"/>
  <c r="G2412" i="1" s="1"/>
  <c r="H2413" i="1" s="1"/>
  <c r="L2412" i="1"/>
  <c r="M2412" i="1" s="1"/>
  <c r="N2412" i="1" s="1"/>
  <c r="Q2412" i="1"/>
  <c r="C2408" i="1"/>
  <c r="K2407" i="1"/>
  <c r="O2407" i="1" s="1"/>
  <c r="P2413" i="1" l="1"/>
  <c r="Q2413" i="1"/>
  <c r="L2413" i="1"/>
  <c r="M2413" i="1" s="1"/>
  <c r="N2413" i="1" s="1"/>
  <c r="B2413" i="1"/>
  <c r="A2414" i="1"/>
  <c r="D2413" i="1"/>
  <c r="E2413" i="1" s="1"/>
  <c r="G2413" i="1" s="1"/>
  <c r="H2414" i="1" s="1"/>
  <c r="I2413" i="1"/>
  <c r="K2408" i="1"/>
  <c r="O2408" i="1" s="1"/>
  <c r="C2409" i="1"/>
  <c r="I2414" i="1" l="1"/>
  <c r="B2414" i="1"/>
  <c r="A2415" i="1"/>
  <c r="L2414" i="1"/>
  <c r="M2414" i="1" s="1"/>
  <c r="N2414" i="1" s="1"/>
  <c r="D2414" i="1"/>
  <c r="E2414" i="1" s="1"/>
  <c r="G2414" i="1" s="1"/>
  <c r="H2415" i="1" s="1"/>
  <c r="Q2414" i="1"/>
  <c r="P2414" i="1"/>
  <c r="J2413" i="1"/>
  <c r="K2409" i="1"/>
  <c r="O2409" i="1" s="1"/>
  <c r="C2410" i="1"/>
  <c r="I2415" i="1" l="1"/>
  <c r="J2414" i="1"/>
  <c r="P2415" i="1"/>
  <c r="Q2415" i="1"/>
  <c r="J2415" i="1"/>
  <c r="L2415" i="1"/>
  <c r="M2415" i="1" s="1"/>
  <c r="N2415" i="1" s="1"/>
  <c r="D2415" i="1"/>
  <c r="E2415" i="1" s="1"/>
  <c r="G2415" i="1" s="1"/>
  <c r="H2416" i="1" s="1"/>
  <c r="B2415" i="1"/>
  <c r="A2416" i="1"/>
  <c r="K2410" i="1"/>
  <c r="O2410" i="1" s="1"/>
  <c r="C2411" i="1"/>
  <c r="Q2416" i="1" l="1"/>
  <c r="P2416" i="1"/>
  <c r="D2416" i="1"/>
  <c r="E2416" i="1" s="1"/>
  <c r="G2416" i="1" s="1"/>
  <c r="H2417" i="1" s="1"/>
  <c r="B2416" i="1"/>
  <c r="A2417" i="1"/>
  <c r="L2416" i="1"/>
  <c r="M2416" i="1" s="1"/>
  <c r="N2416" i="1" s="1"/>
  <c r="I2416" i="1"/>
  <c r="J2416" i="1" s="1"/>
  <c r="K2411" i="1"/>
  <c r="O2411" i="1" s="1"/>
  <c r="C2412" i="1"/>
  <c r="P2417" i="1" l="1"/>
  <c r="Q2417" i="1"/>
  <c r="I2417" i="1"/>
  <c r="B2417" i="1"/>
  <c r="A2418" i="1"/>
  <c r="D2417" i="1"/>
  <c r="E2417" i="1" s="1"/>
  <c r="G2417" i="1" s="1"/>
  <c r="H2418" i="1" s="1"/>
  <c r="L2417" i="1"/>
  <c r="M2417" i="1" s="1"/>
  <c r="N2417" i="1" s="1"/>
  <c r="J2417" i="1"/>
  <c r="C2413" i="1"/>
  <c r="K2412" i="1"/>
  <c r="O2412" i="1" s="1"/>
  <c r="I2418" i="1" l="1"/>
  <c r="Q2418" i="1"/>
  <c r="L2418" i="1"/>
  <c r="M2418" i="1" s="1"/>
  <c r="N2418" i="1" s="1"/>
  <c r="D2418" i="1"/>
  <c r="E2418" i="1" s="1"/>
  <c r="G2418" i="1" s="1"/>
  <c r="H2419" i="1" s="1"/>
  <c r="A2419" i="1"/>
  <c r="B2418" i="1"/>
  <c r="P2418" i="1"/>
  <c r="P2419" i="1" s="1"/>
  <c r="C2414" i="1"/>
  <c r="K2413" i="1"/>
  <c r="O2413" i="1" s="1"/>
  <c r="D2419" i="1" l="1"/>
  <c r="E2419" i="1" s="1"/>
  <c r="G2419" i="1" s="1"/>
  <c r="H2420" i="1" s="1"/>
  <c r="A2420" i="1"/>
  <c r="L2419" i="1"/>
  <c r="M2419" i="1" s="1"/>
  <c r="N2419" i="1" s="1"/>
  <c r="B2419" i="1"/>
  <c r="Q2419" i="1"/>
  <c r="I2419" i="1"/>
  <c r="J2418" i="1"/>
  <c r="K2414" i="1"/>
  <c r="O2414" i="1" s="1"/>
  <c r="C2415" i="1"/>
  <c r="Q2420" i="1" l="1"/>
  <c r="I2420" i="1"/>
  <c r="A2421" i="1"/>
  <c r="B2420" i="1"/>
  <c r="D2420" i="1"/>
  <c r="E2420" i="1" s="1"/>
  <c r="G2420" i="1" s="1"/>
  <c r="H2421" i="1" s="1"/>
  <c r="L2420" i="1"/>
  <c r="M2420" i="1" s="1"/>
  <c r="N2420" i="1" s="1"/>
  <c r="J2420" i="1"/>
  <c r="P2420" i="1"/>
  <c r="J2419" i="1"/>
  <c r="C2416" i="1"/>
  <c r="K2415" i="1"/>
  <c r="O2415" i="1" s="1"/>
  <c r="Q2421" i="1" l="1"/>
  <c r="P2421" i="1"/>
  <c r="B2421" i="1"/>
  <c r="L2421" i="1"/>
  <c r="M2421" i="1" s="1"/>
  <c r="N2421" i="1" s="1"/>
  <c r="D2421" i="1"/>
  <c r="E2421" i="1" s="1"/>
  <c r="G2421" i="1" s="1"/>
  <c r="H2422" i="1" s="1"/>
  <c r="A2422" i="1"/>
  <c r="I2421" i="1"/>
  <c r="K2416" i="1"/>
  <c r="O2416" i="1" s="1"/>
  <c r="C2417" i="1"/>
  <c r="I2422" i="1" l="1"/>
  <c r="L2422" i="1"/>
  <c r="M2422" i="1" s="1"/>
  <c r="N2422" i="1" s="1"/>
  <c r="D2422" i="1"/>
  <c r="E2422" i="1" s="1"/>
  <c r="G2422" i="1" s="1"/>
  <c r="H2423" i="1" s="1"/>
  <c r="B2422" i="1"/>
  <c r="A2423" i="1"/>
  <c r="J2421" i="1"/>
  <c r="P2422" i="1"/>
  <c r="Q2422" i="1"/>
  <c r="K2417" i="1"/>
  <c r="O2417" i="1" s="1"/>
  <c r="C2418" i="1"/>
  <c r="Q2423" i="1" l="1"/>
  <c r="I2423" i="1"/>
  <c r="P2423" i="1"/>
  <c r="J2422" i="1"/>
  <c r="L2423" i="1"/>
  <c r="M2423" i="1" s="1"/>
  <c r="N2423" i="1" s="1"/>
  <c r="D2423" i="1"/>
  <c r="E2423" i="1" s="1"/>
  <c r="G2423" i="1" s="1"/>
  <c r="H2424" i="1" s="1"/>
  <c r="B2423" i="1"/>
  <c r="A2424" i="1"/>
  <c r="K2418" i="1"/>
  <c r="O2418" i="1" s="1"/>
  <c r="C2419" i="1"/>
  <c r="L2424" i="1" l="1"/>
  <c r="M2424" i="1" s="1"/>
  <c r="N2424" i="1" s="1"/>
  <c r="B2424" i="1"/>
  <c r="A2425" i="1"/>
  <c r="D2424" i="1"/>
  <c r="E2424" i="1" s="1"/>
  <c r="G2424" i="1" s="1"/>
  <c r="H2425" i="1" s="1"/>
  <c r="Q2424" i="1"/>
  <c r="P2424" i="1"/>
  <c r="I2424" i="1"/>
  <c r="J2424" i="1" s="1"/>
  <c r="J2423" i="1"/>
  <c r="C2420" i="1"/>
  <c r="K2419" i="1"/>
  <c r="O2419" i="1" s="1"/>
  <c r="I2425" i="1" l="1"/>
  <c r="P2425" i="1"/>
  <c r="Q2425" i="1"/>
  <c r="J2425" i="1"/>
  <c r="L2425" i="1"/>
  <c r="M2425" i="1" s="1"/>
  <c r="N2425" i="1" s="1"/>
  <c r="D2425" i="1"/>
  <c r="E2425" i="1" s="1"/>
  <c r="G2425" i="1" s="1"/>
  <c r="H2426" i="1" s="1"/>
  <c r="A2426" i="1"/>
  <c r="B2425" i="1"/>
  <c r="K2420" i="1"/>
  <c r="O2420" i="1" s="1"/>
  <c r="C2421" i="1"/>
  <c r="Q2426" i="1" l="1"/>
  <c r="L2426" i="1"/>
  <c r="M2426" i="1" s="1"/>
  <c r="N2426" i="1" s="1"/>
  <c r="D2426" i="1"/>
  <c r="E2426" i="1" s="1"/>
  <c r="G2426" i="1" s="1"/>
  <c r="H2427" i="1" s="1"/>
  <c r="J2427" i="1" s="1"/>
  <c r="A2427" i="1"/>
  <c r="B2426" i="1"/>
  <c r="P2426" i="1"/>
  <c r="P2427" i="1" s="1"/>
  <c r="I2426" i="1"/>
  <c r="I2427" i="1" s="1"/>
  <c r="K2421" i="1"/>
  <c r="O2421" i="1" s="1"/>
  <c r="C2422" i="1"/>
  <c r="D2427" i="1" l="1"/>
  <c r="E2427" i="1" s="1"/>
  <c r="G2427" i="1" s="1"/>
  <c r="H2428" i="1" s="1"/>
  <c r="A2428" i="1"/>
  <c r="B2427" i="1"/>
  <c r="L2427" i="1"/>
  <c r="M2427" i="1" s="1"/>
  <c r="N2427" i="1" s="1"/>
  <c r="Q2427" i="1"/>
  <c r="J2426" i="1"/>
  <c r="C2423" i="1"/>
  <c r="K2422" i="1"/>
  <c r="O2422" i="1" s="1"/>
  <c r="D2428" i="1" l="1"/>
  <c r="E2428" i="1" s="1"/>
  <c r="G2428" i="1" s="1"/>
  <c r="H2429" i="1" s="1"/>
  <c r="A2429" i="1"/>
  <c r="B2428" i="1"/>
  <c r="L2428" i="1"/>
  <c r="M2428" i="1" s="1"/>
  <c r="N2428" i="1" s="1"/>
  <c r="P2428" i="1"/>
  <c r="I2428" i="1"/>
  <c r="J2428" i="1" s="1"/>
  <c r="Q2428" i="1"/>
  <c r="K2423" i="1"/>
  <c r="O2423" i="1" s="1"/>
  <c r="C2424" i="1"/>
  <c r="P2429" i="1" l="1"/>
  <c r="L2429" i="1"/>
  <c r="M2429" i="1" s="1"/>
  <c r="N2429" i="1" s="1"/>
  <c r="D2429" i="1"/>
  <c r="E2429" i="1" s="1"/>
  <c r="G2429" i="1" s="1"/>
  <c r="H2430" i="1" s="1"/>
  <c r="B2429" i="1"/>
  <c r="A2430" i="1"/>
  <c r="Q2429" i="1"/>
  <c r="I2429" i="1"/>
  <c r="J2429" i="1" s="1"/>
  <c r="K2424" i="1"/>
  <c r="O2424" i="1" s="1"/>
  <c r="C2425" i="1"/>
  <c r="I2430" i="1" l="1"/>
  <c r="Q2430" i="1"/>
  <c r="B2430" i="1"/>
  <c r="L2430" i="1"/>
  <c r="M2430" i="1" s="1"/>
  <c r="N2430" i="1" s="1"/>
  <c r="D2430" i="1"/>
  <c r="E2430" i="1" s="1"/>
  <c r="G2430" i="1" s="1"/>
  <c r="H2431" i="1" s="1"/>
  <c r="A2431" i="1"/>
  <c r="P2430" i="1"/>
  <c r="C2426" i="1"/>
  <c r="K2425" i="1"/>
  <c r="O2425" i="1" s="1"/>
  <c r="Q2431" i="1" l="1"/>
  <c r="I2431" i="1"/>
  <c r="P2431" i="1"/>
  <c r="J2430" i="1"/>
  <c r="A2432" i="1"/>
  <c r="D2431" i="1"/>
  <c r="E2431" i="1" s="1"/>
  <c r="G2431" i="1" s="1"/>
  <c r="H2432" i="1" s="1"/>
  <c r="L2431" i="1"/>
  <c r="M2431" i="1" s="1"/>
  <c r="N2431" i="1" s="1"/>
  <c r="B2431" i="1"/>
  <c r="K2426" i="1"/>
  <c r="O2426" i="1" s="1"/>
  <c r="C2427" i="1"/>
  <c r="L2432" i="1" l="1"/>
  <c r="M2432" i="1" s="1"/>
  <c r="N2432" i="1" s="1"/>
  <c r="B2432" i="1"/>
  <c r="A2433" i="1"/>
  <c r="D2432" i="1"/>
  <c r="E2432" i="1" s="1"/>
  <c r="G2432" i="1" s="1"/>
  <c r="H2433" i="1" s="1"/>
  <c r="J2433" i="1" s="1"/>
  <c r="I2432" i="1"/>
  <c r="I2433" i="1" s="1"/>
  <c r="J2431" i="1"/>
  <c r="Q2432" i="1"/>
  <c r="Q2433" i="1" s="1"/>
  <c r="P2432" i="1"/>
  <c r="C2428" i="1"/>
  <c r="K2427" i="1"/>
  <c r="O2427" i="1" s="1"/>
  <c r="A2434" i="1" l="1"/>
  <c r="D2433" i="1"/>
  <c r="E2433" i="1" s="1"/>
  <c r="G2433" i="1" s="1"/>
  <c r="H2434" i="1" s="1"/>
  <c r="L2433" i="1"/>
  <c r="M2433" i="1" s="1"/>
  <c r="N2433" i="1" s="1"/>
  <c r="B2433" i="1"/>
  <c r="P2433" i="1"/>
  <c r="J2432" i="1"/>
  <c r="C2429" i="1"/>
  <c r="K2428" i="1"/>
  <c r="O2428" i="1" s="1"/>
  <c r="I2434" i="1" l="1"/>
  <c r="P2434" i="1"/>
  <c r="J2434" i="1"/>
  <c r="D2434" i="1"/>
  <c r="E2434" i="1" s="1"/>
  <c r="G2434" i="1" s="1"/>
  <c r="H2435" i="1" s="1"/>
  <c r="B2434" i="1"/>
  <c r="L2434" i="1"/>
  <c r="M2434" i="1" s="1"/>
  <c r="N2434" i="1" s="1"/>
  <c r="A2435" i="1"/>
  <c r="Q2434" i="1"/>
  <c r="C2430" i="1"/>
  <c r="K2429" i="1"/>
  <c r="O2429" i="1" s="1"/>
  <c r="D2435" i="1" l="1"/>
  <c r="E2435" i="1" s="1"/>
  <c r="G2435" i="1" s="1"/>
  <c r="H2436" i="1" s="1"/>
  <c r="A2436" i="1"/>
  <c r="B2435" i="1"/>
  <c r="L2435" i="1"/>
  <c r="M2435" i="1" s="1"/>
  <c r="N2435" i="1" s="1"/>
  <c r="Q2435" i="1"/>
  <c r="P2435" i="1"/>
  <c r="I2435" i="1"/>
  <c r="K2430" i="1"/>
  <c r="O2430" i="1" s="1"/>
  <c r="C2431" i="1"/>
  <c r="I2436" i="1" l="1"/>
  <c r="P2436" i="1"/>
  <c r="Q2436" i="1"/>
  <c r="J2435" i="1"/>
  <c r="A2437" i="1"/>
  <c r="B2436" i="1"/>
  <c r="L2436" i="1"/>
  <c r="M2436" i="1" s="1"/>
  <c r="N2436" i="1" s="1"/>
  <c r="D2436" i="1"/>
  <c r="E2436" i="1" s="1"/>
  <c r="G2436" i="1" s="1"/>
  <c r="H2437" i="1" s="1"/>
  <c r="J2436" i="1"/>
  <c r="K2431" i="1"/>
  <c r="O2431" i="1" s="1"/>
  <c r="C2432" i="1"/>
  <c r="B2437" i="1" l="1"/>
  <c r="D2437" i="1"/>
  <c r="E2437" i="1" s="1"/>
  <c r="G2437" i="1" s="1"/>
  <c r="H2438" i="1" s="1"/>
  <c r="L2437" i="1"/>
  <c r="M2437" i="1" s="1"/>
  <c r="N2437" i="1" s="1"/>
  <c r="A2438" i="1"/>
  <c r="Q2437" i="1"/>
  <c r="P2437" i="1"/>
  <c r="I2437" i="1"/>
  <c r="K2432" i="1"/>
  <c r="O2432" i="1" s="1"/>
  <c r="C2433" i="1"/>
  <c r="I2438" i="1" l="1"/>
  <c r="Q2438" i="1"/>
  <c r="D2438" i="1"/>
  <c r="E2438" i="1" s="1"/>
  <c r="G2438" i="1" s="1"/>
  <c r="H2439" i="1" s="1"/>
  <c r="L2438" i="1"/>
  <c r="M2438" i="1" s="1"/>
  <c r="N2438" i="1" s="1"/>
  <c r="B2438" i="1"/>
  <c r="A2439" i="1"/>
  <c r="P2438" i="1"/>
  <c r="J2437" i="1"/>
  <c r="J2438" i="1"/>
  <c r="K2433" i="1"/>
  <c r="O2433" i="1" s="1"/>
  <c r="C2434" i="1"/>
  <c r="P2439" i="1" l="1"/>
  <c r="Q2439" i="1"/>
  <c r="B2439" i="1"/>
  <c r="L2439" i="1"/>
  <c r="M2439" i="1" s="1"/>
  <c r="N2439" i="1" s="1"/>
  <c r="A2440" i="1"/>
  <c r="D2439" i="1"/>
  <c r="E2439" i="1" s="1"/>
  <c r="G2439" i="1" s="1"/>
  <c r="H2440" i="1" s="1"/>
  <c r="I2439" i="1"/>
  <c r="J2439" i="1" s="1"/>
  <c r="K2434" i="1"/>
  <c r="O2434" i="1" s="1"/>
  <c r="C2435" i="1"/>
  <c r="I2440" i="1" l="1"/>
  <c r="L2440" i="1"/>
  <c r="M2440" i="1" s="1"/>
  <c r="N2440" i="1" s="1"/>
  <c r="B2440" i="1"/>
  <c r="A2441" i="1"/>
  <c r="D2440" i="1"/>
  <c r="E2440" i="1" s="1"/>
  <c r="G2440" i="1" s="1"/>
  <c r="H2441" i="1" s="1"/>
  <c r="Q2440" i="1"/>
  <c r="P2440" i="1"/>
  <c r="C2436" i="1"/>
  <c r="K2435" i="1"/>
  <c r="O2435" i="1" s="1"/>
  <c r="A2442" i="1" l="1"/>
  <c r="L2441" i="1"/>
  <c r="M2441" i="1" s="1"/>
  <c r="N2441" i="1" s="1"/>
  <c r="D2441" i="1"/>
  <c r="E2441" i="1" s="1"/>
  <c r="G2441" i="1" s="1"/>
  <c r="H2442" i="1" s="1"/>
  <c r="J2442" i="1" s="1"/>
  <c r="B2441" i="1"/>
  <c r="P2441" i="1"/>
  <c r="Q2441" i="1"/>
  <c r="Q2442" i="1" s="1"/>
  <c r="I2441" i="1"/>
  <c r="I2442" i="1" s="1"/>
  <c r="J2440" i="1"/>
  <c r="K2436" i="1"/>
  <c r="O2436" i="1" s="1"/>
  <c r="C2437" i="1"/>
  <c r="J2441" i="1" l="1"/>
  <c r="P2442" i="1"/>
  <c r="L2442" i="1"/>
  <c r="M2442" i="1" s="1"/>
  <c r="N2442" i="1" s="1"/>
  <c r="D2442" i="1"/>
  <c r="E2442" i="1" s="1"/>
  <c r="G2442" i="1" s="1"/>
  <c r="H2443" i="1" s="1"/>
  <c r="A2443" i="1"/>
  <c r="B2442" i="1"/>
  <c r="K2437" i="1"/>
  <c r="O2437" i="1" s="1"/>
  <c r="C2438" i="1"/>
  <c r="L2443" i="1" l="1"/>
  <c r="M2443" i="1" s="1"/>
  <c r="N2443" i="1" s="1"/>
  <c r="B2443" i="1"/>
  <c r="A2444" i="1"/>
  <c r="D2443" i="1"/>
  <c r="E2443" i="1" s="1"/>
  <c r="G2443" i="1" s="1"/>
  <c r="H2444" i="1" s="1"/>
  <c r="J2444" i="1" s="1"/>
  <c r="Q2443" i="1"/>
  <c r="Q2444" i="1" s="1"/>
  <c r="P2443" i="1"/>
  <c r="P2444" i="1" s="1"/>
  <c r="I2443" i="1"/>
  <c r="I2444" i="1" s="1"/>
  <c r="C2439" i="1"/>
  <c r="K2438" i="1"/>
  <c r="O2438" i="1" s="1"/>
  <c r="J2443" i="1" l="1"/>
  <c r="A2445" i="1"/>
  <c r="B2444" i="1"/>
  <c r="D2444" i="1"/>
  <c r="E2444" i="1" s="1"/>
  <c r="G2444" i="1" s="1"/>
  <c r="H2445" i="1" s="1"/>
  <c r="L2444" i="1"/>
  <c r="M2444" i="1" s="1"/>
  <c r="N2444" i="1" s="1"/>
  <c r="K2439" i="1"/>
  <c r="O2439" i="1" s="1"/>
  <c r="C2440" i="1"/>
  <c r="D2445" i="1" l="1"/>
  <c r="E2445" i="1" s="1"/>
  <c r="G2445" i="1" s="1"/>
  <c r="H2446" i="1" s="1"/>
  <c r="B2445" i="1"/>
  <c r="A2446" i="1"/>
  <c r="L2445" i="1"/>
  <c r="M2445" i="1" s="1"/>
  <c r="N2445" i="1" s="1"/>
  <c r="Q2445" i="1"/>
  <c r="P2445" i="1"/>
  <c r="I2445" i="1"/>
  <c r="C2441" i="1"/>
  <c r="K2440" i="1"/>
  <c r="O2440" i="1" s="1"/>
  <c r="I2446" i="1" l="1"/>
  <c r="P2446" i="1"/>
  <c r="Q2446" i="1"/>
  <c r="D2446" i="1"/>
  <c r="E2446" i="1" s="1"/>
  <c r="G2446" i="1" s="1"/>
  <c r="H2447" i="1" s="1"/>
  <c r="B2446" i="1"/>
  <c r="L2446" i="1"/>
  <c r="M2446" i="1" s="1"/>
  <c r="N2446" i="1" s="1"/>
  <c r="A2447" i="1"/>
  <c r="J2446" i="1"/>
  <c r="J2445" i="1"/>
  <c r="C2442" i="1"/>
  <c r="K2441" i="1"/>
  <c r="O2441" i="1" s="1"/>
  <c r="L2447" i="1" l="1"/>
  <c r="M2447" i="1" s="1"/>
  <c r="N2447" i="1" s="1"/>
  <c r="A2448" i="1"/>
  <c r="B2447" i="1"/>
  <c r="D2447" i="1"/>
  <c r="E2447" i="1" s="1"/>
  <c r="G2447" i="1" s="1"/>
  <c r="H2448" i="1" s="1"/>
  <c r="P2447" i="1"/>
  <c r="P2448" i="1" s="1"/>
  <c r="Q2447" i="1"/>
  <c r="I2447" i="1"/>
  <c r="J2447" i="1" s="1"/>
  <c r="K2442" i="1"/>
  <c r="O2442" i="1" s="1"/>
  <c r="C2443" i="1"/>
  <c r="I2448" i="1" l="1"/>
  <c r="Q2448" i="1"/>
  <c r="J2448" i="1"/>
  <c r="L2448" i="1"/>
  <c r="M2448" i="1" s="1"/>
  <c r="N2448" i="1" s="1"/>
  <c r="D2448" i="1"/>
  <c r="E2448" i="1" s="1"/>
  <c r="G2448" i="1" s="1"/>
  <c r="H2449" i="1" s="1"/>
  <c r="A2449" i="1"/>
  <c r="B2448" i="1"/>
  <c r="C2444" i="1"/>
  <c r="K2443" i="1"/>
  <c r="O2443" i="1" s="1"/>
  <c r="P2449" i="1" l="1"/>
  <c r="A2450" i="1"/>
  <c r="L2449" i="1"/>
  <c r="M2449" i="1" s="1"/>
  <c r="N2449" i="1" s="1"/>
  <c r="D2449" i="1"/>
  <c r="E2449" i="1" s="1"/>
  <c r="G2449" i="1" s="1"/>
  <c r="H2450" i="1" s="1"/>
  <c r="B2449" i="1"/>
  <c r="Q2449" i="1"/>
  <c r="I2449" i="1"/>
  <c r="C2445" i="1"/>
  <c r="K2444" i="1"/>
  <c r="O2444" i="1" s="1"/>
  <c r="I2450" i="1" l="1"/>
  <c r="Q2450" i="1"/>
  <c r="J2450" i="1"/>
  <c r="L2450" i="1"/>
  <c r="M2450" i="1" s="1"/>
  <c r="N2450" i="1" s="1"/>
  <c r="B2450" i="1"/>
  <c r="A2451" i="1"/>
  <c r="D2450" i="1"/>
  <c r="E2450" i="1" s="1"/>
  <c r="G2450" i="1" s="1"/>
  <c r="H2451" i="1" s="1"/>
  <c r="P2450" i="1"/>
  <c r="J2449" i="1"/>
  <c r="C2446" i="1"/>
  <c r="K2445" i="1"/>
  <c r="O2445" i="1" s="1"/>
  <c r="P2451" i="1" l="1"/>
  <c r="D2451" i="1"/>
  <c r="E2451" i="1" s="1"/>
  <c r="G2451" i="1" s="1"/>
  <c r="H2452" i="1" s="1"/>
  <c r="B2451" i="1"/>
  <c r="L2451" i="1"/>
  <c r="M2451" i="1" s="1"/>
  <c r="N2451" i="1" s="1"/>
  <c r="A2452" i="1"/>
  <c r="Q2451" i="1"/>
  <c r="I2451" i="1"/>
  <c r="J2451" i="1" s="1"/>
  <c r="C2447" i="1"/>
  <c r="K2446" i="1"/>
  <c r="O2446" i="1" s="1"/>
  <c r="A2453" i="1" l="1"/>
  <c r="B2452" i="1"/>
  <c r="D2452" i="1"/>
  <c r="E2452" i="1" s="1"/>
  <c r="G2452" i="1" s="1"/>
  <c r="H2453" i="1" s="1"/>
  <c r="L2452" i="1"/>
  <c r="M2452" i="1" s="1"/>
  <c r="N2452" i="1" s="1"/>
  <c r="I2452" i="1"/>
  <c r="Q2452" i="1"/>
  <c r="J2452" i="1"/>
  <c r="P2452" i="1"/>
  <c r="K2447" i="1"/>
  <c r="O2447" i="1" s="1"/>
  <c r="C2448" i="1"/>
  <c r="P2453" i="1" l="1"/>
  <c r="Q2453" i="1"/>
  <c r="I2453" i="1"/>
  <c r="J2453" i="1" s="1"/>
  <c r="B2453" i="1"/>
  <c r="D2453" i="1"/>
  <c r="E2453" i="1" s="1"/>
  <c r="G2453" i="1" s="1"/>
  <c r="H2454" i="1" s="1"/>
  <c r="A2454" i="1"/>
  <c r="L2453" i="1"/>
  <c r="M2453" i="1" s="1"/>
  <c r="N2453" i="1" s="1"/>
  <c r="K2448" i="1"/>
  <c r="O2448" i="1" s="1"/>
  <c r="C2449" i="1"/>
  <c r="D2454" i="1" l="1"/>
  <c r="E2454" i="1" s="1"/>
  <c r="G2454" i="1" s="1"/>
  <c r="H2455" i="1" s="1"/>
  <c r="B2454" i="1"/>
  <c r="L2454" i="1"/>
  <c r="M2454" i="1" s="1"/>
  <c r="N2454" i="1" s="1"/>
  <c r="A2455" i="1"/>
  <c r="I2454" i="1"/>
  <c r="J2454" i="1" s="1"/>
  <c r="Q2454" i="1"/>
  <c r="P2454" i="1"/>
  <c r="K2449" i="1"/>
  <c r="O2449" i="1" s="1"/>
  <c r="C2450" i="1"/>
  <c r="P2455" i="1" l="1"/>
  <c r="Q2455" i="1"/>
  <c r="I2455" i="1"/>
  <c r="A2456" i="1"/>
  <c r="B2455" i="1"/>
  <c r="L2455" i="1"/>
  <c r="M2455" i="1" s="1"/>
  <c r="N2455" i="1" s="1"/>
  <c r="D2455" i="1"/>
  <c r="E2455" i="1" s="1"/>
  <c r="G2455" i="1" s="1"/>
  <c r="H2456" i="1" s="1"/>
  <c r="J2455" i="1"/>
  <c r="K2450" i="1"/>
  <c r="O2450" i="1" s="1"/>
  <c r="C2451" i="1"/>
  <c r="Q2456" i="1" l="1"/>
  <c r="L2456" i="1"/>
  <c r="M2456" i="1" s="1"/>
  <c r="N2456" i="1" s="1"/>
  <c r="B2456" i="1"/>
  <c r="D2456" i="1"/>
  <c r="E2456" i="1" s="1"/>
  <c r="G2456" i="1" s="1"/>
  <c r="H2457" i="1" s="1"/>
  <c r="A2457" i="1"/>
  <c r="I2456" i="1"/>
  <c r="P2456" i="1"/>
  <c r="C2452" i="1"/>
  <c r="K2451" i="1"/>
  <c r="O2451" i="1" s="1"/>
  <c r="P2457" i="1" l="1"/>
  <c r="B2457" i="1"/>
  <c r="A2458" i="1"/>
  <c r="D2457" i="1"/>
  <c r="E2457" i="1" s="1"/>
  <c r="G2457" i="1" s="1"/>
  <c r="H2458" i="1" s="1"/>
  <c r="L2457" i="1"/>
  <c r="M2457" i="1" s="1"/>
  <c r="N2457" i="1" s="1"/>
  <c r="I2457" i="1"/>
  <c r="J2457" i="1"/>
  <c r="Q2457" i="1"/>
  <c r="J2456" i="1"/>
  <c r="K2452" i="1"/>
  <c r="O2452" i="1" s="1"/>
  <c r="C2453" i="1"/>
  <c r="Q2458" i="1" l="1"/>
  <c r="I2458" i="1"/>
  <c r="J2458" i="1"/>
  <c r="D2458" i="1"/>
  <c r="E2458" i="1" s="1"/>
  <c r="G2458" i="1" s="1"/>
  <c r="H2459" i="1" s="1"/>
  <c r="L2458" i="1"/>
  <c r="M2458" i="1" s="1"/>
  <c r="N2458" i="1" s="1"/>
  <c r="B2458" i="1"/>
  <c r="A2459" i="1"/>
  <c r="P2458" i="1"/>
  <c r="C2454" i="1"/>
  <c r="K2453" i="1"/>
  <c r="O2453" i="1" s="1"/>
  <c r="P2459" i="1" l="1"/>
  <c r="B2459" i="1"/>
  <c r="A2460" i="1"/>
  <c r="D2459" i="1"/>
  <c r="E2459" i="1" s="1"/>
  <c r="G2459" i="1" s="1"/>
  <c r="H2460" i="1" s="1"/>
  <c r="L2459" i="1"/>
  <c r="M2459" i="1" s="1"/>
  <c r="N2459" i="1" s="1"/>
  <c r="I2459" i="1"/>
  <c r="Q2459" i="1"/>
  <c r="K2454" i="1"/>
  <c r="O2454" i="1" s="1"/>
  <c r="C2455" i="1"/>
  <c r="I2460" i="1" l="1"/>
  <c r="Q2460" i="1"/>
  <c r="J2460" i="1"/>
  <c r="L2460" i="1"/>
  <c r="M2460" i="1" s="1"/>
  <c r="N2460" i="1" s="1"/>
  <c r="A2461" i="1"/>
  <c r="D2460" i="1"/>
  <c r="E2460" i="1" s="1"/>
  <c r="G2460" i="1" s="1"/>
  <c r="H2461" i="1" s="1"/>
  <c r="B2460" i="1"/>
  <c r="J2459" i="1"/>
  <c r="P2460" i="1"/>
  <c r="K2455" i="1"/>
  <c r="O2455" i="1" s="1"/>
  <c r="C2456" i="1"/>
  <c r="L2461" i="1" l="1"/>
  <c r="M2461" i="1" s="1"/>
  <c r="N2461" i="1" s="1"/>
  <c r="B2461" i="1"/>
  <c r="D2461" i="1"/>
  <c r="E2461" i="1" s="1"/>
  <c r="G2461" i="1" s="1"/>
  <c r="H2462" i="1" s="1"/>
  <c r="J2462" i="1" s="1"/>
  <c r="A2462" i="1"/>
  <c r="Q2461" i="1"/>
  <c r="Q2462" i="1" s="1"/>
  <c r="P2461" i="1"/>
  <c r="P2462" i="1" s="1"/>
  <c r="I2461" i="1"/>
  <c r="I2462" i="1" s="1"/>
  <c r="K2456" i="1"/>
  <c r="O2456" i="1" s="1"/>
  <c r="C2457" i="1"/>
  <c r="A2463" i="1" l="1"/>
  <c r="D2462" i="1"/>
  <c r="E2462" i="1" s="1"/>
  <c r="G2462" i="1" s="1"/>
  <c r="H2463" i="1" s="1"/>
  <c r="B2462" i="1"/>
  <c r="L2462" i="1"/>
  <c r="M2462" i="1" s="1"/>
  <c r="N2462" i="1" s="1"/>
  <c r="J2461" i="1"/>
  <c r="C2458" i="1"/>
  <c r="K2457" i="1"/>
  <c r="O2457" i="1" s="1"/>
  <c r="A2464" i="1" l="1"/>
  <c r="L2463" i="1"/>
  <c r="M2463" i="1" s="1"/>
  <c r="N2463" i="1" s="1"/>
  <c r="B2463" i="1"/>
  <c r="D2463" i="1"/>
  <c r="E2463" i="1" s="1"/>
  <c r="G2463" i="1" s="1"/>
  <c r="H2464" i="1" s="1"/>
  <c r="J2464" i="1" s="1"/>
  <c r="Q2463" i="1"/>
  <c r="Q2464" i="1" s="1"/>
  <c r="I2463" i="1"/>
  <c r="I2464" i="1" s="1"/>
  <c r="P2463" i="1"/>
  <c r="P2464" i="1" s="1"/>
  <c r="C2459" i="1"/>
  <c r="K2458" i="1"/>
  <c r="O2458" i="1" s="1"/>
  <c r="J2463" i="1" l="1"/>
  <c r="B2464" i="1"/>
  <c r="L2464" i="1"/>
  <c r="M2464" i="1" s="1"/>
  <c r="N2464" i="1" s="1"/>
  <c r="A2465" i="1"/>
  <c r="D2464" i="1"/>
  <c r="E2464" i="1" s="1"/>
  <c r="G2464" i="1" s="1"/>
  <c r="H2465" i="1" s="1"/>
  <c r="C2460" i="1"/>
  <c r="K2459" i="1"/>
  <c r="O2459" i="1" s="1"/>
  <c r="I2465" i="1" l="1"/>
  <c r="L2465" i="1"/>
  <c r="M2465" i="1" s="1"/>
  <c r="N2465" i="1" s="1"/>
  <c r="A2466" i="1"/>
  <c r="D2465" i="1"/>
  <c r="E2465" i="1" s="1"/>
  <c r="G2465" i="1" s="1"/>
  <c r="H2466" i="1" s="1"/>
  <c r="B2465" i="1"/>
  <c r="Q2465" i="1"/>
  <c r="P2465" i="1"/>
  <c r="C2461" i="1"/>
  <c r="K2460" i="1"/>
  <c r="O2460" i="1" s="1"/>
  <c r="P2466" i="1" l="1"/>
  <c r="L2466" i="1"/>
  <c r="M2466" i="1" s="1"/>
  <c r="N2466" i="1" s="1"/>
  <c r="D2466" i="1"/>
  <c r="E2466" i="1" s="1"/>
  <c r="G2466" i="1" s="1"/>
  <c r="H2467" i="1" s="1"/>
  <c r="J2467" i="1" s="1"/>
  <c r="A2467" i="1"/>
  <c r="B2466" i="1"/>
  <c r="Q2466" i="1"/>
  <c r="I2466" i="1"/>
  <c r="I2467" i="1" s="1"/>
  <c r="J2465" i="1"/>
  <c r="K2461" i="1"/>
  <c r="O2461" i="1" s="1"/>
  <c r="C2462" i="1"/>
  <c r="Q2467" i="1" l="1"/>
  <c r="B2467" i="1"/>
  <c r="D2467" i="1"/>
  <c r="E2467" i="1" s="1"/>
  <c r="G2467" i="1" s="1"/>
  <c r="H2468" i="1" s="1"/>
  <c r="L2467" i="1"/>
  <c r="M2467" i="1" s="1"/>
  <c r="N2467" i="1" s="1"/>
  <c r="A2468" i="1"/>
  <c r="J2466" i="1"/>
  <c r="P2467" i="1"/>
  <c r="C2463" i="1"/>
  <c r="K2462" i="1"/>
  <c r="O2462" i="1" s="1"/>
  <c r="P2468" i="1" l="1"/>
  <c r="A2469" i="1"/>
  <c r="B2468" i="1"/>
  <c r="D2468" i="1"/>
  <c r="E2468" i="1" s="1"/>
  <c r="G2468" i="1" s="1"/>
  <c r="H2469" i="1" s="1"/>
  <c r="L2468" i="1"/>
  <c r="M2468" i="1" s="1"/>
  <c r="N2468" i="1" s="1"/>
  <c r="Q2468" i="1"/>
  <c r="I2468" i="1"/>
  <c r="K2463" i="1"/>
  <c r="O2463" i="1" s="1"/>
  <c r="C2464" i="1"/>
  <c r="I2469" i="1" l="1"/>
  <c r="Q2469" i="1"/>
  <c r="J2468" i="1"/>
  <c r="D2469" i="1"/>
  <c r="E2469" i="1" s="1"/>
  <c r="G2469" i="1" s="1"/>
  <c r="H2470" i="1" s="1"/>
  <c r="L2469" i="1"/>
  <c r="M2469" i="1" s="1"/>
  <c r="N2469" i="1" s="1"/>
  <c r="A2470" i="1"/>
  <c r="B2469" i="1"/>
  <c r="P2469" i="1"/>
  <c r="C2465" i="1"/>
  <c r="K2464" i="1"/>
  <c r="O2464" i="1" s="1"/>
  <c r="D2470" i="1" l="1"/>
  <c r="E2470" i="1" s="1"/>
  <c r="G2470" i="1" s="1"/>
  <c r="H2471" i="1" s="1"/>
  <c r="J2471" i="1" s="1"/>
  <c r="L2470" i="1"/>
  <c r="M2470" i="1" s="1"/>
  <c r="N2470" i="1" s="1"/>
  <c r="B2470" i="1"/>
  <c r="A2471" i="1"/>
  <c r="Q2470" i="1"/>
  <c r="Q2471" i="1" s="1"/>
  <c r="I2470" i="1"/>
  <c r="I2471" i="1" s="1"/>
  <c r="P2470" i="1"/>
  <c r="J2469" i="1"/>
  <c r="K2465" i="1"/>
  <c r="O2465" i="1" s="1"/>
  <c r="C2466" i="1"/>
  <c r="P2471" i="1" l="1"/>
  <c r="B2471" i="1"/>
  <c r="A2472" i="1"/>
  <c r="D2471" i="1"/>
  <c r="E2471" i="1" s="1"/>
  <c r="G2471" i="1" s="1"/>
  <c r="H2472" i="1" s="1"/>
  <c r="L2471" i="1"/>
  <c r="M2471" i="1" s="1"/>
  <c r="N2471" i="1" s="1"/>
  <c r="J2470" i="1"/>
  <c r="K2466" i="1"/>
  <c r="O2466" i="1" s="1"/>
  <c r="C2467" i="1"/>
  <c r="Q2472" i="1" l="1"/>
  <c r="P2472" i="1"/>
  <c r="L2472" i="1"/>
  <c r="M2472" i="1" s="1"/>
  <c r="N2472" i="1" s="1"/>
  <c r="B2472" i="1"/>
  <c r="A2473" i="1"/>
  <c r="D2472" i="1"/>
  <c r="E2472" i="1" s="1"/>
  <c r="G2472" i="1" s="1"/>
  <c r="H2473" i="1" s="1"/>
  <c r="I2472" i="1"/>
  <c r="C2468" i="1"/>
  <c r="K2467" i="1"/>
  <c r="O2467" i="1" s="1"/>
  <c r="D2473" i="1" l="1"/>
  <c r="E2473" i="1" s="1"/>
  <c r="G2473" i="1" s="1"/>
  <c r="H2474" i="1" s="1"/>
  <c r="A2474" i="1"/>
  <c r="L2473" i="1"/>
  <c r="M2473" i="1" s="1"/>
  <c r="N2473" i="1" s="1"/>
  <c r="B2473" i="1"/>
  <c r="I2473" i="1"/>
  <c r="P2473" i="1"/>
  <c r="J2472" i="1"/>
  <c r="Q2473" i="1"/>
  <c r="C2469" i="1"/>
  <c r="K2468" i="1"/>
  <c r="O2468" i="1" s="1"/>
  <c r="P2474" i="1" l="1"/>
  <c r="I2474" i="1"/>
  <c r="L2474" i="1"/>
  <c r="M2474" i="1" s="1"/>
  <c r="N2474" i="1" s="1"/>
  <c r="D2474" i="1"/>
  <c r="E2474" i="1" s="1"/>
  <c r="G2474" i="1" s="1"/>
  <c r="H2475" i="1" s="1"/>
  <c r="B2474" i="1"/>
  <c r="A2475" i="1"/>
  <c r="J2474" i="1"/>
  <c r="Q2474" i="1"/>
  <c r="J2473" i="1"/>
  <c r="K2469" i="1"/>
  <c r="O2469" i="1" s="1"/>
  <c r="C2470" i="1"/>
  <c r="Q2475" i="1" l="1"/>
  <c r="D2475" i="1"/>
  <c r="E2475" i="1" s="1"/>
  <c r="G2475" i="1" s="1"/>
  <c r="H2476" i="1" s="1"/>
  <c r="B2475" i="1"/>
  <c r="L2475" i="1"/>
  <c r="M2475" i="1" s="1"/>
  <c r="N2475" i="1" s="1"/>
  <c r="A2476" i="1"/>
  <c r="I2475" i="1"/>
  <c r="J2475" i="1" s="1"/>
  <c r="P2475" i="1"/>
  <c r="C2471" i="1"/>
  <c r="K2470" i="1"/>
  <c r="O2470" i="1" s="1"/>
  <c r="I2476" i="1" l="1"/>
  <c r="P2476" i="1"/>
  <c r="A2477" i="1"/>
  <c r="D2476" i="1"/>
  <c r="E2476" i="1" s="1"/>
  <c r="G2476" i="1" s="1"/>
  <c r="H2477" i="1" s="1"/>
  <c r="B2476" i="1"/>
  <c r="L2476" i="1"/>
  <c r="M2476" i="1" s="1"/>
  <c r="N2476" i="1" s="1"/>
  <c r="J2476" i="1"/>
  <c r="Q2476" i="1"/>
  <c r="C2472" i="1"/>
  <c r="K2471" i="1"/>
  <c r="O2471" i="1" s="1"/>
  <c r="Q2477" i="1" l="1"/>
  <c r="B2477" i="1"/>
  <c r="A2478" i="1"/>
  <c r="L2477" i="1"/>
  <c r="M2477" i="1" s="1"/>
  <c r="N2477" i="1" s="1"/>
  <c r="D2477" i="1"/>
  <c r="E2477" i="1" s="1"/>
  <c r="G2477" i="1" s="1"/>
  <c r="H2478" i="1" s="1"/>
  <c r="P2477" i="1"/>
  <c r="I2477" i="1"/>
  <c r="C2473" i="1"/>
  <c r="K2472" i="1"/>
  <c r="O2472" i="1" s="1"/>
  <c r="P2478" i="1" l="1"/>
  <c r="I2478" i="1"/>
  <c r="J2477" i="1"/>
  <c r="L2478" i="1"/>
  <c r="M2478" i="1" s="1"/>
  <c r="N2478" i="1" s="1"/>
  <c r="B2478" i="1"/>
  <c r="D2478" i="1"/>
  <c r="E2478" i="1" s="1"/>
  <c r="G2478" i="1" s="1"/>
  <c r="H2479" i="1" s="1"/>
  <c r="A2479" i="1"/>
  <c r="Q2478" i="1"/>
  <c r="K2473" i="1"/>
  <c r="O2473" i="1" s="1"/>
  <c r="C2474" i="1"/>
  <c r="L2479" i="1" l="1"/>
  <c r="M2479" i="1" s="1"/>
  <c r="N2479" i="1" s="1"/>
  <c r="A2480" i="1"/>
  <c r="B2479" i="1"/>
  <c r="D2479" i="1"/>
  <c r="E2479" i="1" s="1"/>
  <c r="G2479" i="1" s="1"/>
  <c r="H2480" i="1" s="1"/>
  <c r="J2480" i="1" s="1"/>
  <c r="I2479" i="1"/>
  <c r="I2480" i="1" s="1"/>
  <c r="J2478" i="1"/>
  <c r="Q2479" i="1"/>
  <c r="Q2480" i="1" s="1"/>
  <c r="P2479" i="1"/>
  <c r="K2474" i="1"/>
  <c r="O2474" i="1" s="1"/>
  <c r="C2475" i="1"/>
  <c r="D2480" i="1" l="1"/>
  <c r="E2480" i="1" s="1"/>
  <c r="G2480" i="1" s="1"/>
  <c r="H2481" i="1" s="1"/>
  <c r="B2480" i="1"/>
  <c r="L2480" i="1"/>
  <c r="M2480" i="1" s="1"/>
  <c r="N2480" i="1" s="1"/>
  <c r="A2481" i="1"/>
  <c r="P2480" i="1"/>
  <c r="J2479" i="1"/>
  <c r="K2475" i="1"/>
  <c r="O2475" i="1" s="1"/>
  <c r="C2476" i="1"/>
  <c r="P2481" i="1" l="1"/>
  <c r="I2481" i="1"/>
  <c r="D2481" i="1"/>
  <c r="E2481" i="1" s="1"/>
  <c r="G2481" i="1" s="1"/>
  <c r="H2482" i="1" s="1"/>
  <c r="B2481" i="1"/>
  <c r="L2481" i="1"/>
  <c r="M2481" i="1" s="1"/>
  <c r="N2481" i="1" s="1"/>
  <c r="A2482" i="1"/>
  <c r="J2481" i="1"/>
  <c r="Q2481" i="1"/>
  <c r="C2477" i="1"/>
  <c r="K2476" i="1"/>
  <c r="O2476" i="1" s="1"/>
  <c r="L2482" i="1" l="1"/>
  <c r="M2482" i="1" s="1"/>
  <c r="N2482" i="1" s="1"/>
  <c r="D2482" i="1"/>
  <c r="E2482" i="1" s="1"/>
  <c r="G2482" i="1" s="1"/>
  <c r="H2483" i="1" s="1"/>
  <c r="J2483" i="1" s="1"/>
  <c r="A2483" i="1"/>
  <c r="B2482" i="1"/>
  <c r="Q2482" i="1"/>
  <c r="Q2483" i="1" s="1"/>
  <c r="I2482" i="1"/>
  <c r="I2483" i="1" s="1"/>
  <c r="P2482" i="1"/>
  <c r="P2483" i="1" s="1"/>
  <c r="K2477" i="1"/>
  <c r="O2477" i="1" s="1"/>
  <c r="C2478" i="1"/>
  <c r="B2483" i="1" l="1"/>
  <c r="A2484" i="1"/>
  <c r="D2483" i="1"/>
  <c r="E2483" i="1" s="1"/>
  <c r="G2483" i="1" s="1"/>
  <c r="H2484" i="1" s="1"/>
  <c r="L2483" i="1"/>
  <c r="M2483" i="1" s="1"/>
  <c r="N2483" i="1" s="1"/>
  <c r="J2482" i="1"/>
  <c r="C2479" i="1"/>
  <c r="K2478" i="1"/>
  <c r="O2478" i="1" s="1"/>
  <c r="Q2484" i="1" l="1"/>
  <c r="I2484" i="1"/>
  <c r="P2484" i="1"/>
  <c r="J2484" i="1"/>
  <c r="A2485" i="1"/>
  <c r="B2484" i="1"/>
  <c r="L2484" i="1"/>
  <c r="M2484" i="1" s="1"/>
  <c r="N2484" i="1" s="1"/>
  <c r="D2484" i="1"/>
  <c r="E2484" i="1" s="1"/>
  <c r="G2484" i="1" s="1"/>
  <c r="H2485" i="1" s="1"/>
  <c r="K2479" i="1"/>
  <c r="O2479" i="1" s="1"/>
  <c r="C2480" i="1"/>
  <c r="B2485" i="1" l="1"/>
  <c r="A2486" i="1"/>
  <c r="L2485" i="1"/>
  <c r="M2485" i="1" s="1"/>
  <c r="N2485" i="1" s="1"/>
  <c r="D2485" i="1"/>
  <c r="E2485" i="1" s="1"/>
  <c r="G2485" i="1" s="1"/>
  <c r="H2486" i="1" s="1"/>
  <c r="P2485" i="1"/>
  <c r="I2485" i="1"/>
  <c r="Q2485" i="1"/>
  <c r="K2480" i="1"/>
  <c r="O2480" i="1" s="1"/>
  <c r="C2481" i="1"/>
  <c r="I2486" i="1" l="1"/>
  <c r="Q2486" i="1"/>
  <c r="J2486" i="1"/>
  <c r="P2486" i="1"/>
  <c r="L2486" i="1"/>
  <c r="M2486" i="1" s="1"/>
  <c r="N2486" i="1" s="1"/>
  <c r="D2486" i="1"/>
  <c r="E2486" i="1" s="1"/>
  <c r="G2486" i="1" s="1"/>
  <c r="H2487" i="1" s="1"/>
  <c r="B2486" i="1"/>
  <c r="A2487" i="1"/>
  <c r="J2485" i="1"/>
  <c r="C2482" i="1"/>
  <c r="K2481" i="1"/>
  <c r="O2481" i="1" s="1"/>
  <c r="A2488" i="1" l="1"/>
  <c r="B2487" i="1"/>
  <c r="D2487" i="1"/>
  <c r="E2487" i="1" s="1"/>
  <c r="G2487" i="1" s="1"/>
  <c r="H2488" i="1" s="1"/>
  <c r="L2487" i="1"/>
  <c r="M2487" i="1" s="1"/>
  <c r="N2487" i="1" s="1"/>
  <c r="Q2487" i="1"/>
  <c r="P2487" i="1"/>
  <c r="I2487" i="1"/>
  <c r="K2482" i="1"/>
  <c r="O2482" i="1" s="1"/>
  <c r="C2483" i="1"/>
  <c r="I2488" i="1" l="1"/>
  <c r="Q2488" i="1"/>
  <c r="P2488" i="1"/>
  <c r="J2487" i="1"/>
  <c r="J2488" i="1"/>
  <c r="B2488" i="1"/>
  <c r="A2489" i="1"/>
  <c r="D2488" i="1"/>
  <c r="E2488" i="1" s="1"/>
  <c r="G2488" i="1" s="1"/>
  <c r="H2489" i="1" s="1"/>
  <c r="L2488" i="1"/>
  <c r="M2488" i="1" s="1"/>
  <c r="N2488" i="1" s="1"/>
  <c r="C2484" i="1"/>
  <c r="K2483" i="1"/>
  <c r="O2483" i="1" s="1"/>
  <c r="D2489" i="1" l="1"/>
  <c r="E2489" i="1" s="1"/>
  <c r="G2489" i="1" s="1"/>
  <c r="H2490" i="1" s="1"/>
  <c r="B2489" i="1"/>
  <c r="L2489" i="1"/>
  <c r="M2489" i="1" s="1"/>
  <c r="N2489" i="1" s="1"/>
  <c r="A2490" i="1"/>
  <c r="P2489" i="1"/>
  <c r="Q2489" i="1"/>
  <c r="I2489" i="1"/>
  <c r="K2484" i="1"/>
  <c r="O2484" i="1" s="1"/>
  <c r="C2485" i="1"/>
  <c r="I2490" i="1" l="1"/>
  <c r="Q2490" i="1"/>
  <c r="P2490" i="1"/>
  <c r="L2490" i="1"/>
  <c r="M2490" i="1" s="1"/>
  <c r="N2490" i="1" s="1"/>
  <c r="D2490" i="1"/>
  <c r="E2490" i="1" s="1"/>
  <c r="G2490" i="1" s="1"/>
  <c r="H2491" i="1" s="1"/>
  <c r="B2490" i="1"/>
  <c r="A2491" i="1"/>
  <c r="J2490" i="1"/>
  <c r="J2489" i="1"/>
  <c r="C2486" i="1"/>
  <c r="K2485" i="1"/>
  <c r="O2485" i="1" s="1"/>
  <c r="A2492" i="1" l="1"/>
  <c r="B2491" i="1"/>
  <c r="L2491" i="1"/>
  <c r="M2491" i="1" s="1"/>
  <c r="N2491" i="1" s="1"/>
  <c r="D2491" i="1"/>
  <c r="E2491" i="1" s="1"/>
  <c r="G2491" i="1" s="1"/>
  <c r="H2492" i="1" s="1"/>
  <c r="Q2491" i="1"/>
  <c r="P2491" i="1"/>
  <c r="I2491" i="1"/>
  <c r="C2487" i="1"/>
  <c r="K2486" i="1"/>
  <c r="O2486" i="1" s="1"/>
  <c r="I2492" i="1" l="1"/>
  <c r="P2492" i="1"/>
  <c r="J2492" i="1"/>
  <c r="Q2492" i="1"/>
  <c r="J2491" i="1"/>
  <c r="A2493" i="1"/>
  <c r="B2492" i="1"/>
  <c r="L2492" i="1"/>
  <c r="M2492" i="1" s="1"/>
  <c r="N2492" i="1" s="1"/>
  <c r="D2492" i="1"/>
  <c r="E2492" i="1" s="1"/>
  <c r="G2492" i="1" s="1"/>
  <c r="H2493" i="1" s="1"/>
  <c r="C2488" i="1"/>
  <c r="K2487" i="1"/>
  <c r="O2487" i="1" s="1"/>
  <c r="Q2493" i="1" l="1"/>
  <c r="L2493" i="1"/>
  <c r="M2493" i="1" s="1"/>
  <c r="N2493" i="1" s="1"/>
  <c r="D2493" i="1"/>
  <c r="E2493" i="1" s="1"/>
  <c r="G2493" i="1" s="1"/>
  <c r="H2494" i="1" s="1"/>
  <c r="B2493" i="1"/>
  <c r="A2494" i="1"/>
  <c r="P2493" i="1"/>
  <c r="I2493" i="1"/>
  <c r="J2493" i="1" s="1"/>
  <c r="C2489" i="1"/>
  <c r="K2488" i="1"/>
  <c r="O2488" i="1" s="1"/>
  <c r="P2494" i="1" l="1"/>
  <c r="L2494" i="1"/>
  <c r="M2494" i="1" s="1"/>
  <c r="N2494" i="1" s="1"/>
  <c r="D2494" i="1"/>
  <c r="E2494" i="1" s="1"/>
  <c r="G2494" i="1" s="1"/>
  <c r="H2495" i="1" s="1"/>
  <c r="J2495" i="1" s="1"/>
  <c r="B2494" i="1"/>
  <c r="A2495" i="1"/>
  <c r="I2494" i="1"/>
  <c r="I2495" i="1" s="1"/>
  <c r="Q2494" i="1"/>
  <c r="Q2495" i="1" s="1"/>
  <c r="C2490" i="1"/>
  <c r="K2489" i="1"/>
  <c r="O2489" i="1" s="1"/>
  <c r="J2494" i="1" l="1"/>
  <c r="A2496" i="1"/>
  <c r="B2495" i="1"/>
  <c r="L2495" i="1"/>
  <c r="M2495" i="1" s="1"/>
  <c r="N2495" i="1" s="1"/>
  <c r="D2495" i="1"/>
  <c r="E2495" i="1" s="1"/>
  <c r="G2495" i="1" s="1"/>
  <c r="H2496" i="1" s="1"/>
  <c r="P2495" i="1"/>
  <c r="K2490" i="1"/>
  <c r="O2490" i="1" s="1"/>
  <c r="C2491" i="1"/>
  <c r="P2496" i="1" l="1"/>
  <c r="L2496" i="1"/>
  <c r="M2496" i="1" s="1"/>
  <c r="N2496" i="1" s="1"/>
  <c r="D2496" i="1"/>
  <c r="E2496" i="1" s="1"/>
  <c r="G2496" i="1" s="1"/>
  <c r="H2497" i="1" s="1"/>
  <c r="A2497" i="1"/>
  <c r="B2496" i="1"/>
  <c r="I2496" i="1"/>
  <c r="Q2496" i="1"/>
  <c r="C2492" i="1"/>
  <c r="K2491" i="1"/>
  <c r="O2491" i="1" s="1"/>
  <c r="Q2497" i="1" l="1"/>
  <c r="I2497" i="1"/>
  <c r="J2496" i="1"/>
  <c r="D2497" i="1"/>
  <c r="E2497" i="1" s="1"/>
  <c r="G2497" i="1" s="1"/>
  <c r="H2498" i="1" s="1"/>
  <c r="A2498" i="1"/>
  <c r="L2497" i="1"/>
  <c r="M2497" i="1" s="1"/>
  <c r="N2497" i="1" s="1"/>
  <c r="B2497" i="1"/>
  <c r="P2497" i="1"/>
  <c r="C2493" i="1"/>
  <c r="K2492" i="1"/>
  <c r="O2492" i="1" s="1"/>
  <c r="L2498" i="1" l="1"/>
  <c r="M2498" i="1" s="1"/>
  <c r="N2498" i="1" s="1"/>
  <c r="D2498" i="1"/>
  <c r="E2498" i="1" s="1"/>
  <c r="G2498" i="1" s="1"/>
  <c r="H2499" i="1" s="1"/>
  <c r="J2499" i="1" s="1"/>
  <c r="A2499" i="1"/>
  <c r="B2498" i="1"/>
  <c r="I2498" i="1"/>
  <c r="I2499" i="1" s="1"/>
  <c r="Q2498" i="1"/>
  <c r="Q2499" i="1" s="1"/>
  <c r="P2498" i="1"/>
  <c r="P2499" i="1" s="1"/>
  <c r="J2497" i="1"/>
  <c r="K2493" i="1"/>
  <c r="O2493" i="1" s="1"/>
  <c r="C2494" i="1"/>
  <c r="B2499" i="1" l="1"/>
  <c r="A2500" i="1"/>
  <c r="L2499" i="1"/>
  <c r="M2499" i="1" s="1"/>
  <c r="N2499" i="1" s="1"/>
  <c r="D2499" i="1"/>
  <c r="E2499" i="1" s="1"/>
  <c r="G2499" i="1" s="1"/>
  <c r="H2500" i="1" s="1"/>
  <c r="J2498" i="1"/>
  <c r="K2494" i="1"/>
  <c r="O2494" i="1" s="1"/>
  <c r="C2495" i="1"/>
  <c r="P2500" i="1" l="1"/>
  <c r="A2501" i="1"/>
  <c r="B2500" i="1"/>
  <c r="D2500" i="1"/>
  <c r="E2500" i="1" s="1"/>
  <c r="G2500" i="1" s="1"/>
  <c r="H2501" i="1" s="1"/>
  <c r="L2500" i="1"/>
  <c r="M2500" i="1" s="1"/>
  <c r="N2500" i="1" s="1"/>
  <c r="I2500" i="1"/>
  <c r="J2500" i="1" s="1"/>
  <c r="Q2500" i="1"/>
  <c r="C2496" i="1"/>
  <c r="K2495" i="1"/>
  <c r="O2495" i="1" s="1"/>
  <c r="Q2501" i="1" l="1"/>
  <c r="I2501" i="1"/>
  <c r="A2502" i="1"/>
  <c r="B2501" i="1"/>
  <c r="L2501" i="1"/>
  <c r="M2501" i="1" s="1"/>
  <c r="N2501" i="1" s="1"/>
  <c r="D2501" i="1"/>
  <c r="E2501" i="1" s="1"/>
  <c r="G2501" i="1" s="1"/>
  <c r="H2502" i="1" s="1"/>
  <c r="P2501" i="1"/>
  <c r="C2497" i="1"/>
  <c r="K2496" i="1"/>
  <c r="O2496" i="1" s="1"/>
  <c r="P2502" i="1" l="1"/>
  <c r="L2502" i="1"/>
  <c r="M2502" i="1" s="1"/>
  <c r="N2502" i="1" s="1"/>
  <c r="B2502" i="1"/>
  <c r="A2503" i="1"/>
  <c r="D2502" i="1"/>
  <c r="E2502" i="1" s="1"/>
  <c r="G2502" i="1" s="1"/>
  <c r="H2503" i="1" s="1"/>
  <c r="I2502" i="1"/>
  <c r="Q2502" i="1"/>
  <c r="J2501" i="1"/>
  <c r="C2498" i="1"/>
  <c r="K2497" i="1"/>
  <c r="O2497" i="1" s="1"/>
  <c r="I2503" i="1" l="1"/>
  <c r="A2504" i="1"/>
  <c r="D2503" i="1"/>
  <c r="E2503" i="1" s="1"/>
  <c r="G2503" i="1" s="1"/>
  <c r="H2504" i="1" s="1"/>
  <c r="L2503" i="1"/>
  <c r="M2503" i="1" s="1"/>
  <c r="N2503" i="1" s="1"/>
  <c r="B2503" i="1"/>
  <c r="J2503" i="1"/>
  <c r="Q2503" i="1"/>
  <c r="P2503" i="1"/>
  <c r="J2502" i="1"/>
  <c r="K2498" i="1"/>
  <c r="O2498" i="1" s="1"/>
  <c r="C2499" i="1"/>
  <c r="P2504" i="1" l="1"/>
  <c r="Q2504" i="1"/>
  <c r="A2505" i="1"/>
  <c r="L2504" i="1"/>
  <c r="M2504" i="1" s="1"/>
  <c r="N2504" i="1" s="1"/>
  <c r="B2504" i="1"/>
  <c r="D2504" i="1"/>
  <c r="E2504" i="1" s="1"/>
  <c r="G2504" i="1" s="1"/>
  <c r="H2505" i="1" s="1"/>
  <c r="I2504" i="1"/>
  <c r="C2500" i="1"/>
  <c r="K2499" i="1"/>
  <c r="O2499" i="1" s="1"/>
  <c r="I2505" i="1" l="1"/>
  <c r="J2504" i="1"/>
  <c r="A2506" i="1"/>
  <c r="L2505" i="1"/>
  <c r="M2505" i="1" s="1"/>
  <c r="N2505" i="1" s="1"/>
  <c r="B2505" i="1"/>
  <c r="D2505" i="1"/>
  <c r="E2505" i="1" s="1"/>
  <c r="G2505" i="1" s="1"/>
  <c r="H2506" i="1" s="1"/>
  <c r="Q2505" i="1"/>
  <c r="P2505" i="1"/>
  <c r="C2501" i="1"/>
  <c r="K2500" i="1"/>
  <c r="O2500" i="1" s="1"/>
  <c r="Q2506" i="1" l="1"/>
  <c r="L2506" i="1"/>
  <c r="M2506" i="1" s="1"/>
  <c r="N2506" i="1" s="1"/>
  <c r="D2506" i="1"/>
  <c r="E2506" i="1" s="1"/>
  <c r="G2506" i="1" s="1"/>
  <c r="H2507" i="1" s="1"/>
  <c r="B2506" i="1"/>
  <c r="A2507" i="1"/>
  <c r="I2506" i="1"/>
  <c r="P2506" i="1"/>
  <c r="J2505" i="1"/>
  <c r="K2501" i="1"/>
  <c r="O2501" i="1" s="1"/>
  <c r="C2502" i="1"/>
  <c r="I2507" i="1" l="1"/>
  <c r="J2507" i="1"/>
  <c r="P2507" i="1"/>
  <c r="D2507" i="1"/>
  <c r="E2507" i="1" s="1"/>
  <c r="G2507" i="1" s="1"/>
  <c r="H2508" i="1" s="1"/>
  <c r="A2508" i="1"/>
  <c r="L2507" i="1"/>
  <c r="M2507" i="1" s="1"/>
  <c r="N2507" i="1" s="1"/>
  <c r="B2507" i="1"/>
  <c r="Q2507" i="1"/>
  <c r="J2506" i="1"/>
  <c r="C2503" i="1"/>
  <c r="K2502" i="1"/>
  <c r="O2502" i="1" s="1"/>
  <c r="Q2508" i="1" l="1"/>
  <c r="B2508" i="1"/>
  <c r="D2508" i="1"/>
  <c r="E2508" i="1" s="1"/>
  <c r="G2508" i="1" s="1"/>
  <c r="H2509" i="1" s="1"/>
  <c r="A2509" i="1"/>
  <c r="L2508" i="1"/>
  <c r="M2508" i="1" s="1"/>
  <c r="N2508" i="1" s="1"/>
  <c r="P2508" i="1"/>
  <c r="I2508" i="1"/>
  <c r="C2504" i="1"/>
  <c r="K2503" i="1"/>
  <c r="O2503" i="1" s="1"/>
  <c r="I2509" i="1" l="1"/>
  <c r="P2509" i="1"/>
  <c r="J2508" i="1"/>
  <c r="B2509" i="1"/>
  <c r="D2509" i="1"/>
  <c r="E2509" i="1" s="1"/>
  <c r="G2509" i="1" s="1"/>
  <c r="H2510" i="1" s="1"/>
  <c r="L2509" i="1"/>
  <c r="M2509" i="1" s="1"/>
  <c r="N2509" i="1" s="1"/>
  <c r="A2510" i="1"/>
  <c r="J2509" i="1"/>
  <c r="Q2509" i="1"/>
  <c r="C2505" i="1"/>
  <c r="K2504" i="1"/>
  <c r="O2504" i="1" s="1"/>
  <c r="L2510" i="1" l="1"/>
  <c r="M2510" i="1" s="1"/>
  <c r="N2510" i="1" s="1"/>
  <c r="B2510" i="1"/>
  <c r="D2510" i="1"/>
  <c r="E2510" i="1" s="1"/>
  <c r="G2510" i="1" s="1"/>
  <c r="H2511" i="1" s="1"/>
  <c r="J2511" i="1" s="1"/>
  <c r="A2511" i="1"/>
  <c r="P2510" i="1"/>
  <c r="P2511" i="1" s="1"/>
  <c r="Q2510" i="1"/>
  <c r="Q2511" i="1" s="1"/>
  <c r="I2510" i="1"/>
  <c r="I2511" i="1" s="1"/>
  <c r="C2506" i="1"/>
  <c r="K2505" i="1"/>
  <c r="O2505" i="1" s="1"/>
  <c r="J2510" i="1" l="1"/>
  <c r="A2512" i="1"/>
  <c r="L2511" i="1"/>
  <c r="M2511" i="1" s="1"/>
  <c r="N2511" i="1" s="1"/>
  <c r="B2511" i="1"/>
  <c r="D2511" i="1"/>
  <c r="E2511" i="1" s="1"/>
  <c r="G2511" i="1" s="1"/>
  <c r="H2512" i="1" s="1"/>
  <c r="K2506" i="1"/>
  <c r="O2506" i="1" s="1"/>
  <c r="C2507" i="1"/>
  <c r="A2513" i="1" l="1"/>
  <c r="L2512" i="1"/>
  <c r="M2512" i="1" s="1"/>
  <c r="N2512" i="1" s="1"/>
  <c r="B2512" i="1"/>
  <c r="D2512" i="1"/>
  <c r="E2512" i="1" s="1"/>
  <c r="G2512" i="1" s="1"/>
  <c r="H2513" i="1" s="1"/>
  <c r="J2513" i="1" s="1"/>
  <c r="P2512" i="1"/>
  <c r="Q2512" i="1"/>
  <c r="I2512" i="1"/>
  <c r="I2513" i="1" s="1"/>
  <c r="C2508" i="1"/>
  <c r="K2507" i="1"/>
  <c r="O2507" i="1" s="1"/>
  <c r="Q2513" i="1" l="1"/>
  <c r="P2513" i="1"/>
  <c r="B2513" i="1"/>
  <c r="A2514" i="1"/>
  <c r="D2513" i="1"/>
  <c r="E2513" i="1" s="1"/>
  <c r="G2513" i="1" s="1"/>
  <c r="H2514" i="1" s="1"/>
  <c r="L2513" i="1"/>
  <c r="M2513" i="1" s="1"/>
  <c r="N2513" i="1" s="1"/>
  <c r="J2512" i="1"/>
  <c r="K2508" i="1"/>
  <c r="O2508" i="1" s="1"/>
  <c r="C2509" i="1"/>
  <c r="L2514" i="1" l="1"/>
  <c r="M2514" i="1" s="1"/>
  <c r="N2514" i="1" s="1"/>
  <c r="D2514" i="1"/>
  <c r="E2514" i="1" s="1"/>
  <c r="G2514" i="1" s="1"/>
  <c r="H2515" i="1" s="1"/>
  <c r="J2515" i="1" s="1"/>
  <c r="A2515" i="1"/>
  <c r="B2514" i="1"/>
  <c r="I2514" i="1"/>
  <c r="I2515" i="1" s="1"/>
  <c r="P2514" i="1"/>
  <c r="P2515" i="1" s="1"/>
  <c r="Q2514" i="1"/>
  <c r="Q2515" i="1" s="1"/>
  <c r="K2509" i="1"/>
  <c r="O2509" i="1" s="1"/>
  <c r="C2510" i="1"/>
  <c r="D2515" i="1" l="1"/>
  <c r="E2515" i="1" s="1"/>
  <c r="G2515" i="1" s="1"/>
  <c r="H2516" i="1" s="1"/>
  <c r="A2516" i="1"/>
  <c r="L2515" i="1"/>
  <c r="M2515" i="1" s="1"/>
  <c r="N2515" i="1" s="1"/>
  <c r="B2515" i="1"/>
  <c r="J2514" i="1"/>
  <c r="K2510" i="1"/>
  <c r="O2510" i="1" s="1"/>
  <c r="C2511" i="1"/>
  <c r="I2516" i="1" l="1"/>
  <c r="J2516" i="1"/>
  <c r="A2517" i="1"/>
  <c r="B2516" i="1"/>
  <c r="D2516" i="1"/>
  <c r="E2516" i="1" s="1"/>
  <c r="G2516" i="1" s="1"/>
  <c r="H2517" i="1" s="1"/>
  <c r="L2516" i="1"/>
  <c r="M2516" i="1" s="1"/>
  <c r="N2516" i="1" s="1"/>
  <c r="Q2516" i="1"/>
  <c r="P2516" i="1"/>
  <c r="C2512" i="1"/>
  <c r="K2511" i="1"/>
  <c r="O2511" i="1" s="1"/>
  <c r="P2517" i="1" l="1"/>
  <c r="Q2517" i="1"/>
  <c r="A2518" i="1"/>
  <c r="D2517" i="1"/>
  <c r="E2517" i="1" s="1"/>
  <c r="G2517" i="1" s="1"/>
  <c r="H2518" i="1" s="1"/>
  <c r="B2517" i="1"/>
  <c r="L2517" i="1"/>
  <c r="M2517" i="1" s="1"/>
  <c r="N2517" i="1" s="1"/>
  <c r="I2517" i="1"/>
  <c r="K2512" i="1"/>
  <c r="O2512" i="1" s="1"/>
  <c r="C2513" i="1"/>
  <c r="I2518" i="1" l="1"/>
  <c r="A2519" i="1"/>
  <c r="L2518" i="1"/>
  <c r="M2518" i="1" s="1"/>
  <c r="N2518" i="1" s="1"/>
  <c r="B2518" i="1"/>
  <c r="D2518" i="1"/>
  <c r="E2518" i="1" s="1"/>
  <c r="G2518" i="1" s="1"/>
  <c r="H2519" i="1" s="1"/>
  <c r="J2517" i="1"/>
  <c r="Q2518" i="1"/>
  <c r="P2518" i="1"/>
  <c r="K2513" i="1"/>
  <c r="O2513" i="1" s="1"/>
  <c r="C2514" i="1"/>
  <c r="Q2519" i="1" l="1"/>
  <c r="B2519" i="1"/>
  <c r="A2520" i="1"/>
  <c r="L2519" i="1"/>
  <c r="M2519" i="1" s="1"/>
  <c r="N2519" i="1" s="1"/>
  <c r="D2519" i="1"/>
  <c r="E2519" i="1" s="1"/>
  <c r="G2519" i="1" s="1"/>
  <c r="H2520" i="1" s="1"/>
  <c r="I2519" i="1"/>
  <c r="P2519" i="1"/>
  <c r="J2518" i="1"/>
  <c r="K2514" i="1"/>
  <c r="O2514" i="1" s="1"/>
  <c r="C2515" i="1"/>
  <c r="P2520" i="1" l="1"/>
  <c r="I2520" i="1"/>
  <c r="A2521" i="1"/>
  <c r="D2520" i="1"/>
  <c r="E2520" i="1" s="1"/>
  <c r="G2520" i="1" s="1"/>
  <c r="H2521" i="1" s="1"/>
  <c r="L2520" i="1"/>
  <c r="M2520" i="1" s="1"/>
  <c r="N2520" i="1" s="1"/>
  <c r="B2520" i="1"/>
  <c r="Q2520" i="1"/>
  <c r="J2520" i="1"/>
  <c r="J2519" i="1"/>
  <c r="C2516" i="1"/>
  <c r="K2515" i="1"/>
  <c r="O2515" i="1" s="1"/>
  <c r="Q2521" i="1" l="1"/>
  <c r="I2521" i="1"/>
  <c r="J2521" i="1"/>
  <c r="L2521" i="1"/>
  <c r="M2521" i="1" s="1"/>
  <c r="N2521" i="1" s="1"/>
  <c r="B2521" i="1"/>
  <c r="D2521" i="1"/>
  <c r="E2521" i="1" s="1"/>
  <c r="G2521" i="1" s="1"/>
  <c r="H2522" i="1" s="1"/>
  <c r="A2522" i="1"/>
  <c r="P2521" i="1"/>
  <c r="C2517" i="1"/>
  <c r="K2516" i="1"/>
  <c r="O2516" i="1" s="1"/>
  <c r="P2522" i="1" l="1"/>
  <c r="L2522" i="1"/>
  <c r="M2522" i="1" s="1"/>
  <c r="N2522" i="1" s="1"/>
  <c r="D2522" i="1"/>
  <c r="E2522" i="1" s="1"/>
  <c r="G2522" i="1" s="1"/>
  <c r="H2523" i="1" s="1"/>
  <c r="J2523" i="1" s="1"/>
  <c r="A2523" i="1"/>
  <c r="B2522" i="1"/>
  <c r="I2522" i="1"/>
  <c r="I2523" i="1" s="1"/>
  <c r="Q2522" i="1"/>
  <c r="Q2523" i="1" s="1"/>
  <c r="K2517" i="1"/>
  <c r="O2517" i="1" s="1"/>
  <c r="C2518" i="1"/>
  <c r="L2523" i="1" l="1"/>
  <c r="M2523" i="1" s="1"/>
  <c r="N2523" i="1" s="1"/>
  <c r="A2524" i="1"/>
  <c r="D2523" i="1"/>
  <c r="E2523" i="1" s="1"/>
  <c r="G2523" i="1" s="1"/>
  <c r="H2524" i="1" s="1"/>
  <c r="J2524" i="1" s="1"/>
  <c r="B2523" i="1"/>
  <c r="I2524" i="1"/>
  <c r="P2523" i="1"/>
  <c r="P2524" i="1" s="1"/>
  <c r="J2522" i="1"/>
  <c r="C2519" i="1"/>
  <c r="K2518" i="1"/>
  <c r="O2518" i="1" s="1"/>
  <c r="A2525" i="1" l="1"/>
  <c r="B2524" i="1"/>
  <c r="D2524" i="1"/>
  <c r="E2524" i="1" s="1"/>
  <c r="G2524" i="1" s="1"/>
  <c r="H2525" i="1" s="1"/>
  <c r="L2524" i="1"/>
  <c r="M2524" i="1" s="1"/>
  <c r="N2524" i="1" s="1"/>
  <c r="Q2524" i="1"/>
  <c r="K2519" i="1"/>
  <c r="O2519" i="1" s="1"/>
  <c r="C2520" i="1"/>
  <c r="Q2525" i="1" l="1"/>
  <c r="I2525" i="1"/>
  <c r="P2525" i="1"/>
  <c r="J2525" i="1"/>
  <c r="A2526" i="1"/>
  <c r="B2525" i="1"/>
  <c r="D2525" i="1"/>
  <c r="E2525" i="1" s="1"/>
  <c r="G2525" i="1" s="1"/>
  <c r="H2526" i="1" s="1"/>
  <c r="L2525" i="1"/>
  <c r="M2525" i="1" s="1"/>
  <c r="N2525" i="1" s="1"/>
  <c r="K2520" i="1"/>
  <c r="O2520" i="1" s="1"/>
  <c r="C2521" i="1"/>
  <c r="L2526" i="1" l="1"/>
  <c r="M2526" i="1" s="1"/>
  <c r="N2526" i="1" s="1"/>
  <c r="B2526" i="1"/>
  <c r="A2527" i="1"/>
  <c r="D2526" i="1"/>
  <c r="E2526" i="1" s="1"/>
  <c r="G2526" i="1" s="1"/>
  <c r="H2527" i="1" s="1"/>
  <c r="J2527" i="1" s="1"/>
  <c r="P2526" i="1"/>
  <c r="I2526" i="1"/>
  <c r="I2527" i="1" s="1"/>
  <c r="Q2526" i="1"/>
  <c r="Q2527" i="1" s="1"/>
  <c r="K2521" i="1"/>
  <c r="O2521" i="1" s="1"/>
  <c r="C2522" i="1"/>
  <c r="P2527" i="1" l="1"/>
  <c r="B2527" i="1"/>
  <c r="A2528" i="1"/>
  <c r="L2527" i="1"/>
  <c r="M2527" i="1" s="1"/>
  <c r="N2527" i="1" s="1"/>
  <c r="D2527" i="1"/>
  <c r="E2527" i="1" s="1"/>
  <c r="G2527" i="1" s="1"/>
  <c r="H2528" i="1" s="1"/>
  <c r="J2526" i="1"/>
  <c r="C2523" i="1"/>
  <c r="K2522" i="1"/>
  <c r="O2522" i="1" s="1"/>
  <c r="Q2528" i="1" l="1"/>
  <c r="A2529" i="1"/>
  <c r="B2528" i="1"/>
  <c r="L2528" i="1"/>
  <c r="M2528" i="1" s="1"/>
  <c r="N2528" i="1" s="1"/>
  <c r="D2528" i="1"/>
  <c r="E2528" i="1" s="1"/>
  <c r="G2528" i="1" s="1"/>
  <c r="H2529" i="1" s="1"/>
  <c r="P2528" i="1"/>
  <c r="I2528" i="1"/>
  <c r="C2524" i="1"/>
  <c r="K2523" i="1"/>
  <c r="O2523" i="1" s="1"/>
  <c r="I2529" i="1" l="1"/>
  <c r="P2529" i="1"/>
  <c r="J2529" i="1"/>
  <c r="D2529" i="1"/>
  <c r="E2529" i="1" s="1"/>
  <c r="G2529" i="1" s="1"/>
  <c r="H2530" i="1" s="1"/>
  <c r="L2529" i="1"/>
  <c r="M2529" i="1" s="1"/>
  <c r="N2529" i="1" s="1"/>
  <c r="B2529" i="1"/>
  <c r="A2530" i="1"/>
  <c r="Q2529" i="1"/>
  <c r="J2528" i="1"/>
  <c r="K2524" i="1"/>
  <c r="O2524" i="1" s="1"/>
  <c r="C2525" i="1"/>
  <c r="L2530" i="1" l="1"/>
  <c r="M2530" i="1" s="1"/>
  <c r="N2530" i="1" s="1"/>
  <c r="D2530" i="1"/>
  <c r="E2530" i="1" s="1"/>
  <c r="G2530" i="1" s="1"/>
  <c r="H2531" i="1" s="1"/>
  <c r="J2531" i="1" s="1"/>
  <c r="A2531" i="1"/>
  <c r="B2530" i="1"/>
  <c r="Q2530" i="1"/>
  <c r="Q2531" i="1" s="1"/>
  <c r="P2530" i="1"/>
  <c r="P2531" i="1" s="1"/>
  <c r="I2530" i="1"/>
  <c r="I2531" i="1" s="1"/>
  <c r="C2526" i="1"/>
  <c r="K2525" i="1"/>
  <c r="O2525" i="1" s="1"/>
  <c r="J2530" i="1" l="1"/>
  <c r="A2532" i="1"/>
  <c r="B2531" i="1"/>
  <c r="D2531" i="1"/>
  <c r="E2531" i="1" s="1"/>
  <c r="G2531" i="1" s="1"/>
  <c r="H2532" i="1" s="1"/>
  <c r="L2531" i="1"/>
  <c r="M2531" i="1" s="1"/>
  <c r="N2531" i="1" s="1"/>
  <c r="K2526" i="1"/>
  <c r="O2526" i="1" s="1"/>
  <c r="C2527" i="1"/>
  <c r="A2533" i="1" l="1"/>
  <c r="B2532" i="1"/>
  <c r="D2532" i="1"/>
  <c r="E2532" i="1" s="1"/>
  <c r="G2532" i="1" s="1"/>
  <c r="H2533" i="1" s="1"/>
  <c r="L2532" i="1"/>
  <c r="M2532" i="1" s="1"/>
  <c r="N2532" i="1" s="1"/>
  <c r="Q2532" i="1"/>
  <c r="P2532" i="1"/>
  <c r="I2532" i="1"/>
  <c r="K2527" i="1"/>
  <c r="O2527" i="1" s="1"/>
  <c r="C2528" i="1"/>
  <c r="I2533" i="1" l="1"/>
  <c r="P2533" i="1"/>
  <c r="Q2533" i="1"/>
  <c r="J2533" i="1"/>
  <c r="D2533" i="1"/>
  <c r="E2533" i="1" s="1"/>
  <c r="G2533" i="1" s="1"/>
  <c r="H2534" i="1" s="1"/>
  <c r="B2533" i="1"/>
  <c r="A2534" i="1"/>
  <c r="L2533" i="1"/>
  <c r="M2533" i="1" s="1"/>
  <c r="N2533" i="1" s="1"/>
  <c r="J2532" i="1"/>
  <c r="K2528" i="1"/>
  <c r="O2528" i="1" s="1"/>
  <c r="C2529" i="1"/>
  <c r="B2534" i="1" l="1"/>
  <c r="L2534" i="1"/>
  <c r="M2534" i="1" s="1"/>
  <c r="N2534" i="1" s="1"/>
  <c r="D2534" i="1"/>
  <c r="E2534" i="1" s="1"/>
  <c r="G2534" i="1" s="1"/>
  <c r="H2535" i="1" s="1"/>
  <c r="J2535" i="1" s="1"/>
  <c r="A2535" i="1"/>
  <c r="Q2534" i="1"/>
  <c r="P2534" i="1"/>
  <c r="I2534" i="1"/>
  <c r="I2535" i="1" s="1"/>
  <c r="K2529" i="1"/>
  <c r="O2529" i="1" s="1"/>
  <c r="C2530" i="1"/>
  <c r="P2535" i="1" l="1"/>
  <c r="Q2535" i="1"/>
  <c r="J2534" i="1"/>
  <c r="L2535" i="1"/>
  <c r="M2535" i="1" s="1"/>
  <c r="N2535" i="1" s="1"/>
  <c r="A2536" i="1"/>
  <c r="B2535" i="1"/>
  <c r="D2535" i="1"/>
  <c r="E2535" i="1" s="1"/>
  <c r="G2535" i="1" s="1"/>
  <c r="H2536" i="1" s="1"/>
  <c r="C2531" i="1"/>
  <c r="K2530" i="1"/>
  <c r="O2530" i="1" s="1"/>
  <c r="D2536" i="1" l="1"/>
  <c r="E2536" i="1" s="1"/>
  <c r="G2536" i="1" s="1"/>
  <c r="H2537" i="1" s="1"/>
  <c r="L2536" i="1"/>
  <c r="M2536" i="1" s="1"/>
  <c r="N2536" i="1" s="1"/>
  <c r="B2536" i="1"/>
  <c r="A2537" i="1"/>
  <c r="Q2536" i="1"/>
  <c r="P2536" i="1"/>
  <c r="I2536" i="1"/>
  <c r="K2531" i="1"/>
  <c r="O2531" i="1" s="1"/>
  <c r="C2532" i="1"/>
  <c r="I2537" i="1" l="1"/>
  <c r="P2537" i="1"/>
  <c r="Q2537" i="1"/>
  <c r="L2537" i="1"/>
  <c r="M2537" i="1" s="1"/>
  <c r="N2537" i="1" s="1"/>
  <c r="B2537" i="1"/>
  <c r="A2538" i="1"/>
  <c r="D2537" i="1"/>
  <c r="E2537" i="1" s="1"/>
  <c r="G2537" i="1" s="1"/>
  <c r="H2538" i="1" s="1"/>
  <c r="J2537" i="1"/>
  <c r="J2536" i="1"/>
  <c r="K2532" i="1"/>
  <c r="O2532" i="1" s="1"/>
  <c r="C2533" i="1"/>
  <c r="L2538" i="1" l="1"/>
  <c r="M2538" i="1" s="1"/>
  <c r="N2538" i="1" s="1"/>
  <c r="D2538" i="1"/>
  <c r="E2538" i="1" s="1"/>
  <c r="G2538" i="1" s="1"/>
  <c r="H2539" i="1" s="1"/>
  <c r="J2539" i="1" s="1"/>
  <c r="A2539" i="1"/>
  <c r="B2538" i="1"/>
  <c r="P2538" i="1"/>
  <c r="P2539" i="1" s="1"/>
  <c r="Q2538" i="1"/>
  <c r="Q2539" i="1" s="1"/>
  <c r="I2538" i="1"/>
  <c r="I2539" i="1" s="1"/>
  <c r="K2533" i="1"/>
  <c r="O2533" i="1" s="1"/>
  <c r="C2534" i="1"/>
  <c r="L2539" i="1" l="1"/>
  <c r="M2539" i="1" s="1"/>
  <c r="N2539" i="1" s="1"/>
  <c r="D2539" i="1"/>
  <c r="E2539" i="1" s="1"/>
  <c r="G2539" i="1" s="1"/>
  <c r="H2540" i="1" s="1"/>
  <c r="B2539" i="1"/>
  <c r="A2540" i="1"/>
  <c r="J2538" i="1"/>
  <c r="C2535" i="1"/>
  <c r="K2534" i="1"/>
  <c r="O2534" i="1" s="1"/>
  <c r="A2541" i="1" l="1"/>
  <c r="B2540" i="1"/>
  <c r="L2540" i="1"/>
  <c r="M2540" i="1" s="1"/>
  <c r="N2540" i="1" s="1"/>
  <c r="D2540" i="1"/>
  <c r="E2540" i="1" s="1"/>
  <c r="G2540" i="1" s="1"/>
  <c r="H2541" i="1" s="1"/>
  <c r="Q2540" i="1"/>
  <c r="I2540" i="1"/>
  <c r="P2540" i="1"/>
  <c r="C2536" i="1"/>
  <c r="K2535" i="1"/>
  <c r="O2535" i="1" s="1"/>
  <c r="P2541" i="1" l="1"/>
  <c r="I2541" i="1"/>
  <c r="Q2541" i="1"/>
  <c r="J2540" i="1"/>
  <c r="J2541" i="1"/>
  <c r="A2542" i="1"/>
  <c r="B2541" i="1"/>
  <c r="D2541" i="1"/>
  <c r="E2541" i="1" s="1"/>
  <c r="G2541" i="1" s="1"/>
  <c r="H2542" i="1" s="1"/>
  <c r="L2541" i="1"/>
  <c r="M2541" i="1" s="1"/>
  <c r="N2541" i="1" s="1"/>
  <c r="K2536" i="1"/>
  <c r="O2536" i="1" s="1"/>
  <c r="C2537" i="1"/>
  <c r="B2542" i="1" l="1"/>
  <c r="A2543" i="1"/>
  <c r="L2542" i="1"/>
  <c r="M2542" i="1" s="1"/>
  <c r="N2542" i="1" s="1"/>
  <c r="D2542" i="1"/>
  <c r="E2542" i="1" s="1"/>
  <c r="G2542" i="1" s="1"/>
  <c r="H2543" i="1" s="1"/>
  <c r="Q2542" i="1"/>
  <c r="I2542" i="1"/>
  <c r="J2542" i="1"/>
  <c r="P2542" i="1"/>
  <c r="C2538" i="1"/>
  <c r="K2537" i="1"/>
  <c r="O2537" i="1" s="1"/>
  <c r="P2543" i="1" l="1"/>
  <c r="I2543" i="1"/>
  <c r="Q2543" i="1"/>
  <c r="J2543" i="1"/>
  <c r="D2543" i="1"/>
  <c r="E2543" i="1" s="1"/>
  <c r="G2543" i="1" s="1"/>
  <c r="H2544" i="1" s="1"/>
  <c r="A2544" i="1"/>
  <c r="B2543" i="1"/>
  <c r="L2543" i="1"/>
  <c r="M2543" i="1" s="1"/>
  <c r="N2543" i="1" s="1"/>
  <c r="K2538" i="1"/>
  <c r="O2538" i="1" s="1"/>
  <c r="C2539" i="1"/>
  <c r="I2544" i="1" l="1"/>
  <c r="L2544" i="1"/>
  <c r="M2544" i="1" s="1"/>
  <c r="N2544" i="1" s="1"/>
  <c r="A2545" i="1"/>
  <c r="D2544" i="1"/>
  <c r="E2544" i="1" s="1"/>
  <c r="G2544" i="1" s="1"/>
  <c r="H2545" i="1" s="1"/>
  <c r="B2544" i="1"/>
  <c r="Q2544" i="1"/>
  <c r="P2544" i="1"/>
  <c r="P2545" i="1" s="1"/>
  <c r="K2539" i="1"/>
  <c r="O2539" i="1" s="1"/>
  <c r="C2540" i="1"/>
  <c r="Q2545" i="1" l="1"/>
  <c r="L2545" i="1"/>
  <c r="M2545" i="1" s="1"/>
  <c r="N2545" i="1" s="1"/>
  <c r="B2545" i="1"/>
  <c r="A2546" i="1"/>
  <c r="D2545" i="1"/>
  <c r="E2545" i="1" s="1"/>
  <c r="G2545" i="1" s="1"/>
  <c r="H2546" i="1" s="1"/>
  <c r="I2545" i="1"/>
  <c r="J2544" i="1"/>
  <c r="C2541" i="1"/>
  <c r="K2540" i="1"/>
  <c r="O2540" i="1" s="1"/>
  <c r="I2546" i="1" l="1"/>
  <c r="B2546" i="1"/>
  <c r="A2547" i="1"/>
  <c r="L2546" i="1"/>
  <c r="M2546" i="1" s="1"/>
  <c r="N2546" i="1" s="1"/>
  <c r="D2546" i="1"/>
  <c r="E2546" i="1" s="1"/>
  <c r="G2546" i="1" s="1"/>
  <c r="H2547" i="1" s="1"/>
  <c r="J2545" i="1"/>
  <c r="P2546" i="1"/>
  <c r="J2546" i="1"/>
  <c r="Q2546" i="1"/>
  <c r="K2541" i="1"/>
  <c r="O2541" i="1" s="1"/>
  <c r="C2542" i="1"/>
  <c r="P2547" i="1" l="1"/>
  <c r="A2548" i="1"/>
  <c r="L2547" i="1"/>
  <c r="M2547" i="1" s="1"/>
  <c r="N2547" i="1" s="1"/>
  <c r="B2547" i="1"/>
  <c r="D2547" i="1"/>
  <c r="E2547" i="1" s="1"/>
  <c r="G2547" i="1" s="1"/>
  <c r="H2548" i="1" s="1"/>
  <c r="Q2547" i="1"/>
  <c r="I2547" i="1"/>
  <c r="C2543" i="1"/>
  <c r="K2542" i="1"/>
  <c r="O2542" i="1" s="1"/>
  <c r="I2548" i="1" l="1"/>
  <c r="Q2548" i="1"/>
  <c r="J2548" i="1"/>
  <c r="A2549" i="1"/>
  <c r="B2548" i="1"/>
  <c r="D2548" i="1"/>
  <c r="E2548" i="1" s="1"/>
  <c r="G2548" i="1" s="1"/>
  <c r="H2549" i="1" s="1"/>
  <c r="L2548" i="1"/>
  <c r="M2548" i="1" s="1"/>
  <c r="N2548" i="1" s="1"/>
  <c r="J2547" i="1"/>
  <c r="P2548" i="1"/>
  <c r="C2544" i="1"/>
  <c r="K2543" i="1"/>
  <c r="O2543" i="1" s="1"/>
  <c r="L2549" i="1" l="1"/>
  <c r="M2549" i="1" s="1"/>
  <c r="N2549" i="1" s="1"/>
  <c r="A2550" i="1"/>
  <c r="D2549" i="1"/>
  <c r="E2549" i="1" s="1"/>
  <c r="G2549" i="1" s="1"/>
  <c r="H2550" i="1" s="1"/>
  <c r="J2550" i="1" s="1"/>
  <c r="B2549" i="1"/>
  <c r="Q2549" i="1"/>
  <c r="Q2550" i="1" s="1"/>
  <c r="P2549" i="1"/>
  <c r="P2550" i="1" s="1"/>
  <c r="I2549" i="1"/>
  <c r="I2550" i="1" s="1"/>
  <c r="K2544" i="1"/>
  <c r="O2544" i="1" s="1"/>
  <c r="C2545" i="1"/>
  <c r="D2550" i="1" l="1"/>
  <c r="E2550" i="1" s="1"/>
  <c r="G2550" i="1" s="1"/>
  <c r="H2551" i="1" s="1"/>
  <c r="A2551" i="1"/>
  <c r="B2550" i="1"/>
  <c r="L2550" i="1"/>
  <c r="M2550" i="1" s="1"/>
  <c r="N2550" i="1" s="1"/>
  <c r="J2549" i="1"/>
  <c r="K2545" i="1"/>
  <c r="O2545" i="1" s="1"/>
  <c r="C2546" i="1"/>
  <c r="Q2551" i="1" l="1"/>
  <c r="P2551" i="1"/>
  <c r="D2551" i="1"/>
  <c r="E2551" i="1" s="1"/>
  <c r="G2551" i="1" s="1"/>
  <c r="H2552" i="1" s="1"/>
  <c r="L2551" i="1"/>
  <c r="M2551" i="1" s="1"/>
  <c r="N2551" i="1" s="1"/>
  <c r="A2552" i="1"/>
  <c r="B2551" i="1"/>
  <c r="I2551" i="1"/>
  <c r="K2546" i="1"/>
  <c r="O2546" i="1" s="1"/>
  <c r="C2547" i="1"/>
  <c r="I2552" i="1" l="1"/>
  <c r="J2552" i="1" s="1"/>
  <c r="A2553" i="1"/>
  <c r="D2552" i="1"/>
  <c r="E2552" i="1" s="1"/>
  <c r="G2552" i="1" s="1"/>
  <c r="H2553" i="1" s="1"/>
  <c r="L2552" i="1"/>
  <c r="M2552" i="1" s="1"/>
  <c r="N2552" i="1" s="1"/>
  <c r="B2552" i="1"/>
  <c r="J2551" i="1"/>
  <c r="P2552" i="1"/>
  <c r="Q2552" i="1"/>
  <c r="C2548" i="1"/>
  <c r="K2547" i="1"/>
  <c r="O2547" i="1" s="1"/>
  <c r="Q2553" i="1" l="1"/>
  <c r="P2553" i="1"/>
  <c r="I2553" i="1"/>
  <c r="J2553" i="1" s="1"/>
  <c r="L2553" i="1"/>
  <c r="M2553" i="1" s="1"/>
  <c r="N2553" i="1" s="1"/>
  <c r="A2554" i="1"/>
  <c r="B2553" i="1"/>
  <c r="D2553" i="1"/>
  <c r="E2553" i="1" s="1"/>
  <c r="G2553" i="1" s="1"/>
  <c r="H2554" i="1" s="1"/>
  <c r="C2549" i="1"/>
  <c r="K2548" i="1"/>
  <c r="O2548" i="1" s="1"/>
  <c r="L2554" i="1" l="1"/>
  <c r="M2554" i="1" s="1"/>
  <c r="N2554" i="1" s="1"/>
  <c r="D2554" i="1"/>
  <c r="E2554" i="1" s="1"/>
  <c r="G2554" i="1" s="1"/>
  <c r="H2555" i="1" s="1"/>
  <c r="A2555" i="1"/>
  <c r="B2554" i="1"/>
  <c r="I2554" i="1"/>
  <c r="P2554" i="1"/>
  <c r="P2555" i="1" s="1"/>
  <c r="Q2554" i="1"/>
  <c r="Q2555" i="1" s="1"/>
  <c r="C2550" i="1"/>
  <c r="K2549" i="1"/>
  <c r="O2549" i="1" s="1"/>
  <c r="I2555" i="1" l="1"/>
  <c r="L2555" i="1"/>
  <c r="M2555" i="1" s="1"/>
  <c r="N2555" i="1" s="1"/>
  <c r="D2555" i="1"/>
  <c r="E2555" i="1" s="1"/>
  <c r="G2555" i="1" s="1"/>
  <c r="H2556" i="1" s="1"/>
  <c r="B2555" i="1"/>
  <c r="A2556" i="1"/>
  <c r="Q2556" i="1"/>
  <c r="J2554" i="1"/>
  <c r="C2551" i="1"/>
  <c r="K2550" i="1"/>
  <c r="O2550" i="1" s="1"/>
  <c r="B2556" i="1" l="1"/>
  <c r="A2557" i="1"/>
  <c r="L2556" i="1"/>
  <c r="M2556" i="1" s="1"/>
  <c r="N2556" i="1" s="1"/>
  <c r="D2556" i="1"/>
  <c r="E2556" i="1" s="1"/>
  <c r="G2556" i="1" s="1"/>
  <c r="H2557" i="1" s="1"/>
  <c r="I2556" i="1"/>
  <c r="P2556" i="1"/>
  <c r="J2555" i="1"/>
  <c r="K2551" i="1"/>
  <c r="O2551" i="1" s="1"/>
  <c r="C2552" i="1"/>
  <c r="P2557" i="1" l="1"/>
  <c r="I2557" i="1"/>
  <c r="Q2557" i="1"/>
  <c r="J2556" i="1"/>
  <c r="D2557" i="1"/>
  <c r="E2557" i="1" s="1"/>
  <c r="G2557" i="1" s="1"/>
  <c r="H2558" i="1" s="1"/>
  <c r="A2558" i="1"/>
  <c r="B2557" i="1"/>
  <c r="L2557" i="1"/>
  <c r="M2557" i="1" s="1"/>
  <c r="N2557" i="1" s="1"/>
  <c r="C2553" i="1"/>
  <c r="K2552" i="1"/>
  <c r="O2552" i="1" s="1"/>
  <c r="B2558" i="1" l="1"/>
  <c r="L2558" i="1"/>
  <c r="M2558" i="1" s="1"/>
  <c r="N2558" i="1" s="1"/>
  <c r="A2559" i="1"/>
  <c r="D2558" i="1"/>
  <c r="E2558" i="1" s="1"/>
  <c r="G2558" i="1" s="1"/>
  <c r="H2559" i="1" s="1"/>
  <c r="Q2558" i="1"/>
  <c r="I2558" i="1"/>
  <c r="J2557" i="1"/>
  <c r="P2558" i="1"/>
  <c r="C2554" i="1"/>
  <c r="K2553" i="1"/>
  <c r="O2553" i="1" s="1"/>
  <c r="I2559" i="1" l="1"/>
  <c r="Q2559" i="1"/>
  <c r="D2559" i="1"/>
  <c r="E2559" i="1" s="1"/>
  <c r="G2559" i="1" s="1"/>
  <c r="H2560" i="1" s="1"/>
  <c r="L2559" i="1"/>
  <c r="M2559" i="1" s="1"/>
  <c r="N2559" i="1" s="1"/>
  <c r="A2560" i="1"/>
  <c r="B2559" i="1"/>
  <c r="J2559" i="1"/>
  <c r="P2559" i="1"/>
  <c r="J2558" i="1"/>
  <c r="K2554" i="1"/>
  <c r="O2554" i="1" s="1"/>
  <c r="C2555" i="1"/>
  <c r="P2560" i="1" l="1"/>
  <c r="L2560" i="1"/>
  <c r="M2560" i="1" s="1"/>
  <c r="N2560" i="1" s="1"/>
  <c r="A2561" i="1"/>
  <c r="B2560" i="1"/>
  <c r="D2560" i="1"/>
  <c r="E2560" i="1" s="1"/>
  <c r="G2560" i="1" s="1"/>
  <c r="H2561" i="1" s="1"/>
  <c r="J2561" i="1" s="1"/>
  <c r="Q2560" i="1"/>
  <c r="I2560" i="1"/>
  <c r="I2561" i="1" s="1"/>
  <c r="C2556" i="1"/>
  <c r="K2555" i="1"/>
  <c r="O2555" i="1" s="1"/>
  <c r="Q2561" i="1" l="1"/>
  <c r="J2560" i="1"/>
  <c r="A2562" i="1"/>
  <c r="L2561" i="1"/>
  <c r="M2561" i="1" s="1"/>
  <c r="N2561" i="1" s="1"/>
  <c r="B2561" i="1"/>
  <c r="D2561" i="1"/>
  <c r="E2561" i="1" s="1"/>
  <c r="G2561" i="1" s="1"/>
  <c r="H2562" i="1" s="1"/>
  <c r="P2561" i="1"/>
  <c r="C2557" i="1"/>
  <c r="K2556" i="1"/>
  <c r="O2556" i="1" s="1"/>
  <c r="P2562" i="1" l="1"/>
  <c r="D2562" i="1"/>
  <c r="E2562" i="1" s="1"/>
  <c r="G2562" i="1" s="1"/>
  <c r="H2563" i="1" s="1"/>
  <c r="L2562" i="1"/>
  <c r="M2562" i="1" s="1"/>
  <c r="N2562" i="1" s="1"/>
  <c r="A2563" i="1"/>
  <c r="B2562" i="1"/>
  <c r="Q2562" i="1"/>
  <c r="I2562" i="1"/>
  <c r="K2557" i="1"/>
  <c r="O2557" i="1" s="1"/>
  <c r="C2558" i="1"/>
  <c r="I2563" i="1" l="1"/>
  <c r="J2563" i="1"/>
  <c r="Q2563" i="1"/>
  <c r="L2563" i="1"/>
  <c r="M2563" i="1" s="1"/>
  <c r="N2563" i="1" s="1"/>
  <c r="A2564" i="1"/>
  <c r="B2563" i="1"/>
  <c r="D2563" i="1"/>
  <c r="E2563" i="1" s="1"/>
  <c r="G2563" i="1" s="1"/>
  <c r="H2564" i="1" s="1"/>
  <c r="P2563" i="1"/>
  <c r="J2562" i="1"/>
  <c r="C2559" i="1"/>
  <c r="K2558" i="1"/>
  <c r="O2558" i="1" s="1"/>
  <c r="P2564" i="1" l="1"/>
  <c r="A2565" i="1"/>
  <c r="D2564" i="1"/>
  <c r="E2564" i="1" s="1"/>
  <c r="G2564" i="1" s="1"/>
  <c r="H2565" i="1" s="1"/>
  <c r="L2564" i="1"/>
  <c r="M2564" i="1" s="1"/>
  <c r="N2564" i="1" s="1"/>
  <c r="B2564" i="1"/>
  <c r="I2564" i="1"/>
  <c r="Q2564" i="1"/>
  <c r="C2560" i="1"/>
  <c r="K2559" i="1"/>
  <c r="O2559" i="1" s="1"/>
  <c r="Q2565" i="1" l="1"/>
  <c r="I2565" i="1"/>
  <c r="J2565" i="1"/>
  <c r="A2566" i="1"/>
  <c r="B2565" i="1"/>
  <c r="D2565" i="1"/>
  <c r="E2565" i="1" s="1"/>
  <c r="G2565" i="1" s="1"/>
  <c r="H2566" i="1" s="1"/>
  <c r="L2565" i="1"/>
  <c r="M2565" i="1" s="1"/>
  <c r="N2565" i="1" s="1"/>
  <c r="P2565" i="1"/>
  <c r="J2564" i="1"/>
  <c r="K2560" i="1"/>
  <c r="O2560" i="1" s="1"/>
  <c r="C2561" i="1"/>
  <c r="A2567" i="1" l="1"/>
  <c r="L2566" i="1"/>
  <c r="M2566" i="1" s="1"/>
  <c r="N2566" i="1" s="1"/>
  <c r="D2566" i="1"/>
  <c r="E2566" i="1" s="1"/>
  <c r="G2566" i="1" s="1"/>
  <c r="H2567" i="1" s="1"/>
  <c r="J2567" i="1" s="1"/>
  <c r="B2566" i="1"/>
  <c r="Q2566" i="1"/>
  <c r="Q2567" i="1" s="1"/>
  <c r="P2566" i="1"/>
  <c r="P2567" i="1" s="1"/>
  <c r="I2566" i="1"/>
  <c r="I2567" i="1" s="1"/>
  <c r="C2562" i="1"/>
  <c r="K2561" i="1"/>
  <c r="O2561" i="1" s="1"/>
  <c r="A2568" i="1" l="1"/>
  <c r="D2567" i="1"/>
  <c r="E2567" i="1" s="1"/>
  <c r="G2567" i="1" s="1"/>
  <c r="H2568" i="1" s="1"/>
  <c r="L2567" i="1"/>
  <c r="M2567" i="1" s="1"/>
  <c r="N2567" i="1" s="1"/>
  <c r="B2567" i="1"/>
  <c r="J2566" i="1"/>
  <c r="C2563" i="1"/>
  <c r="K2562" i="1"/>
  <c r="O2562" i="1" s="1"/>
  <c r="A2569" i="1" l="1"/>
  <c r="B2568" i="1"/>
  <c r="L2568" i="1"/>
  <c r="M2568" i="1" s="1"/>
  <c r="N2568" i="1" s="1"/>
  <c r="D2568" i="1"/>
  <c r="E2568" i="1" s="1"/>
  <c r="G2568" i="1" s="1"/>
  <c r="H2569" i="1" s="1"/>
  <c r="P2568" i="1"/>
  <c r="I2568" i="1"/>
  <c r="Q2568" i="1"/>
  <c r="C2564" i="1"/>
  <c r="K2563" i="1"/>
  <c r="O2563" i="1" s="1"/>
  <c r="Q2569" i="1" l="1"/>
  <c r="I2569" i="1"/>
  <c r="P2569" i="1"/>
  <c r="J2569" i="1"/>
  <c r="L2569" i="1"/>
  <c r="M2569" i="1" s="1"/>
  <c r="N2569" i="1" s="1"/>
  <c r="B2569" i="1"/>
  <c r="A2570" i="1"/>
  <c r="D2569" i="1"/>
  <c r="E2569" i="1" s="1"/>
  <c r="G2569" i="1" s="1"/>
  <c r="H2570" i="1" s="1"/>
  <c r="J2568" i="1"/>
  <c r="C2565" i="1"/>
  <c r="K2564" i="1"/>
  <c r="O2564" i="1" s="1"/>
  <c r="L2570" i="1" l="1"/>
  <c r="M2570" i="1" s="1"/>
  <c r="N2570" i="1" s="1"/>
  <c r="B2570" i="1"/>
  <c r="A2571" i="1"/>
  <c r="D2570" i="1"/>
  <c r="E2570" i="1" s="1"/>
  <c r="G2570" i="1" s="1"/>
  <c r="H2571" i="1" s="1"/>
  <c r="J2571" i="1" s="1"/>
  <c r="I2570" i="1"/>
  <c r="I2571" i="1" s="1"/>
  <c r="P2570" i="1"/>
  <c r="P2571" i="1" s="1"/>
  <c r="Q2570" i="1"/>
  <c r="Q2571" i="1" s="1"/>
  <c r="K2565" i="1"/>
  <c r="O2565" i="1" s="1"/>
  <c r="C2566" i="1"/>
  <c r="D2571" i="1" l="1"/>
  <c r="E2571" i="1" s="1"/>
  <c r="G2571" i="1" s="1"/>
  <c r="H2572" i="1" s="1"/>
  <c r="A2572" i="1"/>
  <c r="L2571" i="1"/>
  <c r="M2571" i="1" s="1"/>
  <c r="N2571" i="1" s="1"/>
  <c r="B2571" i="1"/>
  <c r="J2570" i="1"/>
  <c r="K2566" i="1"/>
  <c r="O2566" i="1" s="1"/>
  <c r="C2567" i="1"/>
  <c r="A2573" i="1" l="1"/>
  <c r="B2572" i="1"/>
  <c r="L2572" i="1"/>
  <c r="M2572" i="1" s="1"/>
  <c r="N2572" i="1" s="1"/>
  <c r="D2572" i="1"/>
  <c r="E2572" i="1" s="1"/>
  <c r="G2572" i="1" s="1"/>
  <c r="H2573" i="1" s="1"/>
  <c r="I2572" i="1"/>
  <c r="Q2572" i="1"/>
  <c r="P2572" i="1"/>
  <c r="P2573" i="1" s="1"/>
  <c r="C2568" i="1"/>
  <c r="K2567" i="1"/>
  <c r="O2567" i="1" s="1"/>
  <c r="Q2573" i="1" l="1"/>
  <c r="I2573" i="1"/>
  <c r="J2572" i="1"/>
  <c r="J2573" i="1"/>
  <c r="A2574" i="1"/>
  <c r="L2573" i="1"/>
  <c r="M2573" i="1" s="1"/>
  <c r="N2573" i="1" s="1"/>
  <c r="D2573" i="1"/>
  <c r="E2573" i="1" s="1"/>
  <c r="G2573" i="1" s="1"/>
  <c r="H2574" i="1" s="1"/>
  <c r="B2573" i="1"/>
  <c r="C2569" i="1"/>
  <c r="K2568" i="1"/>
  <c r="O2568" i="1" s="1"/>
  <c r="D2574" i="1" l="1"/>
  <c r="E2574" i="1" s="1"/>
  <c r="G2574" i="1" s="1"/>
  <c r="H2575" i="1" s="1"/>
  <c r="A2575" i="1"/>
  <c r="B2574" i="1"/>
  <c r="L2574" i="1"/>
  <c r="M2574" i="1" s="1"/>
  <c r="N2574" i="1" s="1"/>
  <c r="Q2574" i="1"/>
  <c r="I2574" i="1"/>
  <c r="P2574" i="1"/>
  <c r="K2569" i="1"/>
  <c r="O2569" i="1" s="1"/>
  <c r="C2570" i="1"/>
  <c r="P2575" i="1" l="1"/>
  <c r="I2575" i="1"/>
  <c r="J2574" i="1"/>
  <c r="Q2575" i="1"/>
  <c r="A2576" i="1"/>
  <c r="D2575" i="1"/>
  <c r="E2575" i="1" s="1"/>
  <c r="G2575" i="1" s="1"/>
  <c r="H2576" i="1" s="1"/>
  <c r="L2575" i="1"/>
  <c r="M2575" i="1" s="1"/>
  <c r="N2575" i="1" s="1"/>
  <c r="B2575" i="1"/>
  <c r="K2570" i="1"/>
  <c r="O2570" i="1" s="1"/>
  <c r="C2571" i="1"/>
  <c r="A2577" i="1" l="1"/>
  <c r="B2576" i="1"/>
  <c r="L2576" i="1"/>
  <c r="M2576" i="1" s="1"/>
  <c r="N2576" i="1" s="1"/>
  <c r="D2576" i="1"/>
  <c r="E2576" i="1" s="1"/>
  <c r="G2576" i="1" s="1"/>
  <c r="H2577" i="1" s="1"/>
  <c r="Q2576" i="1"/>
  <c r="I2576" i="1"/>
  <c r="J2575" i="1"/>
  <c r="P2576" i="1"/>
  <c r="C2572" i="1"/>
  <c r="K2571" i="1"/>
  <c r="O2571" i="1" s="1"/>
  <c r="I2577" i="1" l="1"/>
  <c r="J2577" i="1"/>
  <c r="Q2577" i="1"/>
  <c r="B2577" i="1"/>
  <c r="L2577" i="1"/>
  <c r="M2577" i="1" s="1"/>
  <c r="N2577" i="1" s="1"/>
  <c r="A2578" i="1"/>
  <c r="D2577" i="1"/>
  <c r="E2577" i="1" s="1"/>
  <c r="G2577" i="1" s="1"/>
  <c r="H2578" i="1" s="1"/>
  <c r="P2577" i="1"/>
  <c r="J2576" i="1"/>
  <c r="K2572" i="1"/>
  <c r="O2572" i="1" s="1"/>
  <c r="C2573" i="1"/>
  <c r="P2578" i="1" l="1"/>
  <c r="L2578" i="1"/>
  <c r="M2578" i="1" s="1"/>
  <c r="N2578" i="1" s="1"/>
  <c r="D2578" i="1"/>
  <c r="E2578" i="1" s="1"/>
  <c r="G2578" i="1" s="1"/>
  <c r="H2579" i="1" s="1"/>
  <c r="J2579" i="1" s="1"/>
  <c r="B2578" i="1"/>
  <c r="A2579" i="1"/>
  <c r="Q2578" i="1"/>
  <c r="I2578" i="1"/>
  <c r="I2579" i="1" s="1"/>
  <c r="K2573" i="1"/>
  <c r="O2573" i="1" s="1"/>
  <c r="C2574" i="1"/>
  <c r="Q2579" i="1" l="1"/>
  <c r="B2579" i="1"/>
  <c r="L2579" i="1"/>
  <c r="M2579" i="1" s="1"/>
  <c r="N2579" i="1" s="1"/>
  <c r="A2580" i="1"/>
  <c r="D2579" i="1"/>
  <c r="E2579" i="1" s="1"/>
  <c r="G2579" i="1" s="1"/>
  <c r="H2580" i="1" s="1"/>
  <c r="J2578" i="1"/>
  <c r="P2579" i="1"/>
  <c r="C2575" i="1"/>
  <c r="K2574" i="1"/>
  <c r="O2574" i="1" s="1"/>
  <c r="P2580" i="1" l="1"/>
  <c r="Q2580" i="1"/>
  <c r="I2580" i="1"/>
  <c r="A2581" i="1"/>
  <c r="B2580" i="1"/>
  <c r="D2580" i="1"/>
  <c r="E2580" i="1" s="1"/>
  <c r="G2580" i="1" s="1"/>
  <c r="H2581" i="1" s="1"/>
  <c r="L2580" i="1"/>
  <c r="M2580" i="1" s="1"/>
  <c r="N2580" i="1" s="1"/>
  <c r="C2576" i="1"/>
  <c r="K2575" i="1"/>
  <c r="O2575" i="1" s="1"/>
  <c r="I2581" i="1" l="1"/>
  <c r="A2582" i="1"/>
  <c r="D2581" i="1"/>
  <c r="E2581" i="1" s="1"/>
  <c r="G2581" i="1" s="1"/>
  <c r="H2582" i="1" s="1"/>
  <c r="L2581" i="1"/>
  <c r="M2581" i="1" s="1"/>
  <c r="N2581" i="1" s="1"/>
  <c r="B2581" i="1"/>
  <c r="J2580" i="1"/>
  <c r="Q2581" i="1"/>
  <c r="P2581" i="1"/>
  <c r="K2576" i="1"/>
  <c r="O2576" i="1" s="1"/>
  <c r="C2577" i="1"/>
  <c r="Q2582" i="1" l="1"/>
  <c r="A2583" i="1"/>
  <c r="L2582" i="1"/>
  <c r="M2582" i="1" s="1"/>
  <c r="N2582" i="1" s="1"/>
  <c r="D2582" i="1"/>
  <c r="E2582" i="1" s="1"/>
  <c r="G2582" i="1" s="1"/>
  <c r="H2583" i="1" s="1"/>
  <c r="B2582" i="1"/>
  <c r="I2582" i="1"/>
  <c r="P2582" i="1"/>
  <c r="P2583" i="1" s="1"/>
  <c r="J2581" i="1"/>
  <c r="K2577" i="1"/>
  <c r="O2577" i="1" s="1"/>
  <c r="C2578" i="1"/>
  <c r="I2583" i="1" l="1"/>
  <c r="J2583" i="1"/>
  <c r="A2584" i="1"/>
  <c r="L2583" i="1"/>
  <c r="M2583" i="1" s="1"/>
  <c r="N2583" i="1" s="1"/>
  <c r="D2583" i="1"/>
  <c r="E2583" i="1" s="1"/>
  <c r="G2583" i="1" s="1"/>
  <c r="H2584" i="1" s="1"/>
  <c r="B2583" i="1"/>
  <c r="J2582" i="1"/>
  <c r="Q2583" i="1"/>
  <c r="C2579" i="1"/>
  <c r="K2578" i="1"/>
  <c r="O2578" i="1" s="1"/>
  <c r="B2584" i="1" l="1"/>
  <c r="A2585" i="1"/>
  <c r="L2584" i="1"/>
  <c r="M2584" i="1" s="1"/>
  <c r="N2584" i="1" s="1"/>
  <c r="D2584" i="1"/>
  <c r="E2584" i="1" s="1"/>
  <c r="G2584" i="1" s="1"/>
  <c r="H2585" i="1" s="1"/>
  <c r="I2584" i="1"/>
  <c r="Q2584" i="1"/>
  <c r="P2584" i="1"/>
  <c r="C2580" i="1"/>
  <c r="K2579" i="1"/>
  <c r="O2579" i="1" s="1"/>
  <c r="P2585" i="1" l="1"/>
  <c r="Q2585" i="1"/>
  <c r="I2585" i="1"/>
  <c r="L2585" i="1"/>
  <c r="M2585" i="1" s="1"/>
  <c r="N2585" i="1" s="1"/>
  <c r="A2586" i="1"/>
  <c r="D2585" i="1"/>
  <c r="E2585" i="1" s="1"/>
  <c r="G2585" i="1" s="1"/>
  <c r="H2586" i="1" s="1"/>
  <c r="B2585" i="1"/>
  <c r="J2584" i="1"/>
  <c r="K2580" i="1"/>
  <c r="O2580" i="1" s="1"/>
  <c r="C2581" i="1"/>
  <c r="B2586" i="1" l="1"/>
  <c r="A2587" i="1"/>
  <c r="L2586" i="1"/>
  <c r="M2586" i="1" s="1"/>
  <c r="N2586" i="1" s="1"/>
  <c r="D2586" i="1"/>
  <c r="E2586" i="1" s="1"/>
  <c r="G2586" i="1" s="1"/>
  <c r="H2587" i="1" s="1"/>
  <c r="I2586" i="1"/>
  <c r="J2585" i="1"/>
  <c r="P2586" i="1"/>
  <c r="Q2586" i="1"/>
  <c r="K2581" i="1"/>
  <c r="O2581" i="1" s="1"/>
  <c r="C2582" i="1"/>
  <c r="P2587" i="1" l="1"/>
  <c r="I2587" i="1"/>
  <c r="J2587" i="1"/>
  <c r="L2587" i="1"/>
  <c r="M2587" i="1" s="1"/>
  <c r="N2587" i="1" s="1"/>
  <c r="A2588" i="1"/>
  <c r="D2587" i="1"/>
  <c r="E2587" i="1" s="1"/>
  <c r="G2587" i="1" s="1"/>
  <c r="H2588" i="1" s="1"/>
  <c r="B2587" i="1"/>
  <c r="Q2587" i="1"/>
  <c r="J2586" i="1"/>
  <c r="C2583" i="1"/>
  <c r="K2582" i="1"/>
  <c r="O2582" i="1" s="1"/>
  <c r="Q2588" i="1" l="1"/>
  <c r="A2589" i="1"/>
  <c r="B2588" i="1"/>
  <c r="L2588" i="1"/>
  <c r="M2588" i="1" s="1"/>
  <c r="N2588" i="1" s="1"/>
  <c r="D2588" i="1"/>
  <c r="E2588" i="1" s="1"/>
  <c r="G2588" i="1" s="1"/>
  <c r="H2589" i="1" s="1"/>
  <c r="I2588" i="1"/>
  <c r="P2588" i="1"/>
  <c r="C2584" i="1"/>
  <c r="K2583" i="1"/>
  <c r="O2583" i="1" s="1"/>
  <c r="P2589" i="1" l="1"/>
  <c r="I2589" i="1"/>
  <c r="J2588" i="1"/>
  <c r="D2589" i="1"/>
  <c r="E2589" i="1" s="1"/>
  <c r="G2589" i="1" s="1"/>
  <c r="H2590" i="1" s="1"/>
  <c r="A2590" i="1"/>
  <c r="L2589" i="1"/>
  <c r="M2589" i="1" s="1"/>
  <c r="N2589" i="1" s="1"/>
  <c r="B2589" i="1"/>
  <c r="Q2589" i="1"/>
  <c r="K2584" i="1"/>
  <c r="O2584" i="1" s="1"/>
  <c r="C2585" i="1"/>
  <c r="I2590" i="1" l="1"/>
  <c r="A2591" i="1"/>
  <c r="D2590" i="1"/>
  <c r="E2590" i="1" s="1"/>
  <c r="G2590" i="1" s="1"/>
  <c r="H2591" i="1" s="1"/>
  <c r="B2590" i="1"/>
  <c r="L2590" i="1"/>
  <c r="M2590" i="1" s="1"/>
  <c r="N2590" i="1" s="1"/>
  <c r="P2590" i="1"/>
  <c r="Q2590" i="1"/>
  <c r="J2589" i="1"/>
  <c r="K2585" i="1"/>
  <c r="O2585" i="1" s="1"/>
  <c r="C2586" i="1"/>
  <c r="Q2591" i="1" l="1"/>
  <c r="P2591" i="1"/>
  <c r="B2591" i="1"/>
  <c r="D2591" i="1"/>
  <c r="E2591" i="1" s="1"/>
  <c r="G2591" i="1" s="1"/>
  <c r="H2592" i="1" s="1"/>
  <c r="L2591" i="1"/>
  <c r="M2591" i="1" s="1"/>
  <c r="N2591" i="1" s="1"/>
  <c r="A2592" i="1"/>
  <c r="I2591" i="1"/>
  <c r="J2590" i="1"/>
  <c r="K2586" i="1"/>
  <c r="O2586" i="1" s="1"/>
  <c r="C2587" i="1"/>
  <c r="I2592" i="1" l="1"/>
  <c r="J2591" i="1"/>
  <c r="L2592" i="1"/>
  <c r="M2592" i="1" s="1"/>
  <c r="N2592" i="1" s="1"/>
  <c r="A2593" i="1"/>
  <c r="B2592" i="1"/>
  <c r="D2592" i="1"/>
  <c r="E2592" i="1" s="1"/>
  <c r="G2592" i="1" s="1"/>
  <c r="H2593" i="1" s="1"/>
  <c r="P2592" i="1"/>
  <c r="J2592" i="1"/>
  <c r="Q2592" i="1"/>
  <c r="C2588" i="1"/>
  <c r="K2587" i="1"/>
  <c r="O2587" i="1" s="1"/>
  <c r="P2593" i="1" l="1"/>
  <c r="D2593" i="1"/>
  <c r="E2593" i="1" s="1"/>
  <c r="G2593" i="1" s="1"/>
  <c r="H2594" i="1" s="1"/>
  <c r="B2593" i="1"/>
  <c r="A2594" i="1"/>
  <c r="L2593" i="1"/>
  <c r="M2593" i="1" s="1"/>
  <c r="N2593" i="1" s="1"/>
  <c r="Q2593" i="1"/>
  <c r="I2593" i="1"/>
  <c r="K2588" i="1"/>
  <c r="O2588" i="1" s="1"/>
  <c r="C2589" i="1"/>
  <c r="I2594" i="1" l="1"/>
  <c r="Q2594" i="1"/>
  <c r="J2594" i="1"/>
  <c r="L2594" i="1"/>
  <c r="M2594" i="1" s="1"/>
  <c r="N2594" i="1" s="1"/>
  <c r="D2594" i="1"/>
  <c r="E2594" i="1" s="1"/>
  <c r="G2594" i="1" s="1"/>
  <c r="H2595" i="1" s="1"/>
  <c r="A2595" i="1"/>
  <c r="B2594" i="1"/>
  <c r="P2594" i="1"/>
  <c r="J2593" i="1"/>
  <c r="K2589" i="1"/>
  <c r="O2589" i="1" s="1"/>
  <c r="C2590" i="1"/>
  <c r="P2595" i="1" l="1"/>
  <c r="B2595" i="1"/>
  <c r="L2595" i="1"/>
  <c r="M2595" i="1" s="1"/>
  <c r="N2595" i="1" s="1"/>
  <c r="A2596" i="1"/>
  <c r="D2595" i="1"/>
  <c r="E2595" i="1" s="1"/>
  <c r="G2595" i="1" s="1"/>
  <c r="H2596" i="1" s="1"/>
  <c r="Q2595" i="1"/>
  <c r="I2595" i="1"/>
  <c r="C2591" i="1"/>
  <c r="K2590" i="1"/>
  <c r="O2590" i="1" s="1"/>
  <c r="I2596" i="1" l="1"/>
  <c r="Q2596" i="1"/>
  <c r="A2597" i="1"/>
  <c r="L2596" i="1"/>
  <c r="M2596" i="1" s="1"/>
  <c r="N2596" i="1" s="1"/>
  <c r="D2596" i="1"/>
  <c r="E2596" i="1" s="1"/>
  <c r="G2596" i="1" s="1"/>
  <c r="H2597" i="1" s="1"/>
  <c r="B2596" i="1"/>
  <c r="P2596" i="1"/>
  <c r="P2597" i="1" s="1"/>
  <c r="J2595" i="1"/>
  <c r="K2591" i="1"/>
  <c r="O2591" i="1" s="1"/>
  <c r="C2592" i="1"/>
  <c r="Q2597" i="1" l="1"/>
  <c r="A2598" i="1"/>
  <c r="D2597" i="1"/>
  <c r="E2597" i="1" s="1"/>
  <c r="G2597" i="1" s="1"/>
  <c r="H2598" i="1" s="1"/>
  <c r="L2597" i="1"/>
  <c r="M2597" i="1" s="1"/>
  <c r="N2597" i="1" s="1"/>
  <c r="B2597" i="1"/>
  <c r="I2597" i="1"/>
  <c r="J2596" i="1"/>
  <c r="K2592" i="1"/>
  <c r="O2592" i="1" s="1"/>
  <c r="C2593" i="1"/>
  <c r="I2598" i="1" l="1"/>
  <c r="J2598" i="1"/>
  <c r="B2598" i="1"/>
  <c r="A2599" i="1"/>
  <c r="D2598" i="1"/>
  <c r="E2598" i="1" s="1"/>
  <c r="G2598" i="1" s="1"/>
  <c r="H2599" i="1" s="1"/>
  <c r="L2598" i="1"/>
  <c r="M2598" i="1" s="1"/>
  <c r="N2598" i="1" s="1"/>
  <c r="Q2598" i="1"/>
  <c r="J2597" i="1"/>
  <c r="P2598" i="1"/>
  <c r="C2594" i="1"/>
  <c r="K2593" i="1"/>
  <c r="O2593" i="1" s="1"/>
  <c r="Q2599" i="1" l="1"/>
  <c r="L2599" i="1"/>
  <c r="M2599" i="1" s="1"/>
  <c r="N2599" i="1" s="1"/>
  <c r="D2599" i="1"/>
  <c r="E2599" i="1" s="1"/>
  <c r="G2599" i="1" s="1"/>
  <c r="H2600" i="1" s="1"/>
  <c r="J2600" i="1" s="1"/>
  <c r="A2600" i="1"/>
  <c r="B2599" i="1"/>
  <c r="P2599" i="1"/>
  <c r="P2600" i="1" s="1"/>
  <c r="I2599" i="1"/>
  <c r="I2600" i="1" s="1"/>
  <c r="K2594" i="1"/>
  <c r="O2594" i="1" s="1"/>
  <c r="C2595" i="1"/>
  <c r="D2600" i="1" l="1"/>
  <c r="E2600" i="1" s="1"/>
  <c r="G2600" i="1" s="1"/>
  <c r="H2601" i="1" s="1"/>
  <c r="A2601" i="1"/>
  <c r="L2600" i="1"/>
  <c r="M2600" i="1" s="1"/>
  <c r="N2600" i="1" s="1"/>
  <c r="B2600" i="1"/>
  <c r="Q2600" i="1"/>
  <c r="J2599" i="1"/>
  <c r="C2596" i="1"/>
  <c r="K2595" i="1"/>
  <c r="O2595" i="1" s="1"/>
  <c r="Q2601" i="1" l="1"/>
  <c r="P2601" i="1"/>
  <c r="A2602" i="1"/>
  <c r="D2601" i="1"/>
  <c r="E2601" i="1" s="1"/>
  <c r="G2601" i="1" s="1"/>
  <c r="H2602" i="1" s="1"/>
  <c r="L2601" i="1"/>
  <c r="M2601" i="1" s="1"/>
  <c r="N2601" i="1" s="1"/>
  <c r="B2601" i="1"/>
  <c r="I2601" i="1"/>
  <c r="C2597" i="1"/>
  <c r="K2596" i="1"/>
  <c r="O2596" i="1" s="1"/>
  <c r="I2602" i="1" l="1"/>
  <c r="J2601" i="1"/>
  <c r="J2602" i="1"/>
  <c r="L2602" i="1"/>
  <c r="M2602" i="1" s="1"/>
  <c r="N2602" i="1" s="1"/>
  <c r="D2602" i="1"/>
  <c r="E2602" i="1" s="1"/>
  <c r="G2602" i="1" s="1"/>
  <c r="H2603" i="1" s="1"/>
  <c r="A2603" i="1"/>
  <c r="B2602" i="1"/>
  <c r="P2602" i="1"/>
  <c r="Q2602" i="1"/>
  <c r="K2597" i="1"/>
  <c r="O2597" i="1" s="1"/>
  <c r="C2598" i="1"/>
  <c r="P2603" i="1" l="1"/>
  <c r="B2603" i="1"/>
  <c r="L2603" i="1"/>
  <c r="M2603" i="1" s="1"/>
  <c r="N2603" i="1" s="1"/>
  <c r="A2604" i="1"/>
  <c r="D2603" i="1"/>
  <c r="E2603" i="1" s="1"/>
  <c r="G2603" i="1" s="1"/>
  <c r="H2604" i="1" s="1"/>
  <c r="Q2603" i="1"/>
  <c r="I2603" i="1"/>
  <c r="K2598" i="1"/>
  <c r="O2598" i="1" s="1"/>
  <c r="C2599" i="1"/>
  <c r="I2604" i="1" l="1"/>
  <c r="Q2604" i="1"/>
  <c r="J2603" i="1"/>
  <c r="B2604" i="1"/>
  <c r="L2604" i="1"/>
  <c r="M2604" i="1" s="1"/>
  <c r="N2604" i="1" s="1"/>
  <c r="A2605" i="1"/>
  <c r="D2604" i="1"/>
  <c r="E2604" i="1" s="1"/>
  <c r="G2604" i="1" s="1"/>
  <c r="H2605" i="1" s="1"/>
  <c r="P2604" i="1"/>
  <c r="C2600" i="1"/>
  <c r="K2599" i="1"/>
  <c r="O2599" i="1" s="1"/>
  <c r="I2605" i="1" l="1"/>
  <c r="J2605" i="1"/>
  <c r="B2605" i="1"/>
  <c r="A2606" i="1"/>
  <c r="L2605" i="1"/>
  <c r="M2605" i="1" s="1"/>
  <c r="N2605" i="1" s="1"/>
  <c r="D2605" i="1"/>
  <c r="E2605" i="1" s="1"/>
  <c r="G2605" i="1" s="1"/>
  <c r="H2606" i="1" s="1"/>
  <c r="Q2605" i="1"/>
  <c r="P2605" i="1"/>
  <c r="J2604" i="1"/>
  <c r="K2600" i="1"/>
  <c r="O2600" i="1" s="1"/>
  <c r="C2601" i="1"/>
  <c r="P2606" i="1" l="1"/>
  <c r="Q2606" i="1"/>
  <c r="L2606" i="1"/>
  <c r="M2606" i="1" s="1"/>
  <c r="N2606" i="1" s="1"/>
  <c r="A2607" i="1"/>
  <c r="D2606" i="1"/>
  <c r="E2606" i="1" s="1"/>
  <c r="G2606" i="1" s="1"/>
  <c r="H2607" i="1" s="1"/>
  <c r="B2606" i="1"/>
  <c r="I2606" i="1"/>
  <c r="C2602" i="1"/>
  <c r="K2601" i="1"/>
  <c r="O2601" i="1" s="1"/>
  <c r="I2607" i="1" l="1"/>
  <c r="J2606" i="1"/>
  <c r="J2607" i="1"/>
  <c r="D2607" i="1"/>
  <c r="E2607" i="1" s="1"/>
  <c r="G2607" i="1" s="1"/>
  <c r="H2608" i="1" s="1"/>
  <c r="L2607" i="1"/>
  <c r="M2607" i="1" s="1"/>
  <c r="N2607" i="1" s="1"/>
  <c r="A2608" i="1"/>
  <c r="B2607" i="1"/>
  <c r="Q2607" i="1"/>
  <c r="P2607" i="1"/>
  <c r="C2603" i="1"/>
  <c r="K2602" i="1"/>
  <c r="O2602" i="1" s="1"/>
  <c r="Q2608" i="1" l="1"/>
  <c r="A2609" i="1"/>
  <c r="L2608" i="1"/>
  <c r="M2608" i="1" s="1"/>
  <c r="N2608" i="1" s="1"/>
  <c r="B2608" i="1"/>
  <c r="D2608" i="1"/>
  <c r="E2608" i="1" s="1"/>
  <c r="G2608" i="1" s="1"/>
  <c r="H2609" i="1" s="1"/>
  <c r="P2608" i="1"/>
  <c r="I2608" i="1"/>
  <c r="C2604" i="1"/>
  <c r="K2603" i="1"/>
  <c r="O2603" i="1" s="1"/>
  <c r="P2609" i="1" l="1"/>
  <c r="I2609" i="1"/>
  <c r="J2608" i="1"/>
  <c r="J2609" i="1"/>
  <c r="A2610" i="1"/>
  <c r="D2609" i="1"/>
  <c r="E2609" i="1" s="1"/>
  <c r="G2609" i="1" s="1"/>
  <c r="H2610" i="1" s="1"/>
  <c r="L2609" i="1"/>
  <c r="M2609" i="1" s="1"/>
  <c r="N2609" i="1" s="1"/>
  <c r="B2609" i="1"/>
  <c r="Q2609" i="1"/>
  <c r="C2605" i="1"/>
  <c r="K2604" i="1"/>
  <c r="O2604" i="1" s="1"/>
  <c r="L2610" i="1" l="1"/>
  <c r="M2610" i="1" s="1"/>
  <c r="N2610" i="1" s="1"/>
  <c r="D2610" i="1"/>
  <c r="E2610" i="1" s="1"/>
  <c r="G2610" i="1" s="1"/>
  <c r="H2611" i="1" s="1"/>
  <c r="J2611" i="1" s="1"/>
  <c r="A2611" i="1"/>
  <c r="B2610" i="1"/>
  <c r="I2610" i="1"/>
  <c r="I2611" i="1" s="1"/>
  <c r="Q2610" i="1"/>
  <c r="Q2611" i="1" s="1"/>
  <c r="P2610" i="1"/>
  <c r="P2611" i="1" s="1"/>
  <c r="K2605" i="1"/>
  <c r="O2605" i="1" s="1"/>
  <c r="C2606" i="1"/>
  <c r="A2612" i="1" l="1"/>
  <c r="B2611" i="1"/>
  <c r="L2611" i="1"/>
  <c r="M2611" i="1" s="1"/>
  <c r="N2611" i="1" s="1"/>
  <c r="D2611" i="1"/>
  <c r="E2611" i="1" s="1"/>
  <c r="G2611" i="1" s="1"/>
  <c r="H2612" i="1" s="1"/>
  <c r="J2610" i="1"/>
  <c r="K2606" i="1"/>
  <c r="O2606" i="1" s="1"/>
  <c r="C2607" i="1"/>
  <c r="A2613" i="1" l="1"/>
  <c r="B2612" i="1"/>
  <c r="D2612" i="1"/>
  <c r="E2612" i="1" s="1"/>
  <c r="G2612" i="1" s="1"/>
  <c r="H2613" i="1" s="1"/>
  <c r="L2612" i="1"/>
  <c r="M2612" i="1" s="1"/>
  <c r="N2612" i="1" s="1"/>
  <c r="P2612" i="1"/>
  <c r="I2612" i="1"/>
  <c r="Q2612" i="1"/>
  <c r="K2607" i="1"/>
  <c r="O2607" i="1" s="1"/>
  <c r="C2608" i="1"/>
  <c r="Q2613" i="1" l="1"/>
  <c r="I2613" i="1"/>
  <c r="P2613" i="1"/>
  <c r="J2613" i="1"/>
  <c r="L2613" i="1"/>
  <c r="M2613" i="1" s="1"/>
  <c r="N2613" i="1" s="1"/>
  <c r="A2614" i="1"/>
  <c r="D2613" i="1"/>
  <c r="E2613" i="1" s="1"/>
  <c r="G2613" i="1" s="1"/>
  <c r="H2614" i="1" s="1"/>
  <c r="B2613" i="1"/>
  <c r="J2612" i="1"/>
  <c r="K2608" i="1"/>
  <c r="O2608" i="1" s="1"/>
  <c r="C2609" i="1"/>
  <c r="D2614" i="1" l="1"/>
  <c r="E2614" i="1" s="1"/>
  <c r="G2614" i="1" s="1"/>
  <c r="H2615" i="1" s="1"/>
  <c r="A2615" i="1"/>
  <c r="B2614" i="1"/>
  <c r="L2614" i="1"/>
  <c r="M2614" i="1" s="1"/>
  <c r="N2614" i="1" s="1"/>
  <c r="P2614" i="1"/>
  <c r="I2614" i="1"/>
  <c r="Q2614" i="1"/>
  <c r="K2609" i="1"/>
  <c r="O2609" i="1" s="1"/>
  <c r="C2610" i="1"/>
  <c r="Q2615" i="1" l="1"/>
  <c r="I2615" i="1"/>
  <c r="P2615" i="1"/>
  <c r="L2615" i="1"/>
  <c r="M2615" i="1" s="1"/>
  <c r="N2615" i="1" s="1"/>
  <c r="A2616" i="1"/>
  <c r="D2615" i="1"/>
  <c r="E2615" i="1" s="1"/>
  <c r="G2615" i="1" s="1"/>
  <c r="H2616" i="1" s="1"/>
  <c r="B2615" i="1"/>
  <c r="J2615" i="1"/>
  <c r="J2614" i="1"/>
  <c r="C2611" i="1"/>
  <c r="K2610" i="1"/>
  <c r="O2610" i="1" s="1"/>
  <c r="A2617" i="1" l="1"/>
  <c r="L2616" i="1"/>
  <c r="M2616" i="1" s="1"/>
  <c r="N2616" i="1" s="1"/>
  <c r="B2616" i="1"/>
  <c r="D2616" i="1"/>
  <c r="E2616" i="1" s="1"/>
  <c r="G2616" i="1" s="1"/>
  <c r="H2617" i="1" s="1"/>
  <c r="J2617" i="1" s="1"/>
  <c r="I2616" i="1"/>
  <c r="I2617" i="1" s="1"/>
  <c r="P2616" i="1"/>
  <c r="P2617" i="1" s="1"/>
  <c r="Q2616" i="1"/>
  <c r="Q2617" i="1" s="1"/>
  <c r="C2612" i="1"/>
  <c r="K2611" i="1"/>
  <c r="O2611" i="1" s="1"/>
  <c r="J2616" i="1" l="1"/>
  <c r="A2618" i="1"/>
  <c r="D2617" i="1"/>
  <c r="E2617" i="1" s="1"/>
  <c r="G2617" i="1" s="1"/>
  <c r="H2618" i="1" s="1"/>
  <c r="B2617" i="1"/>
  <c r="L2617" i="1"/>
  <c r="M2617" i="1" s="1"/>
  <c r="N2617" i="1" s="1"/>
  <c r="K2612" i="1"/>
  <c r="O2612" i="1" s="1"/>
  <c r="C2613" i="1"/>
  <c r="D2618" i="1" l="1"/>
  <c r="E2618" i="1" s="1"/>
  <c r="G2618" i="1" s="1"/>
  <c r="H2619" i="1" s="1"/>
  <c r="A2619" i="1"/>
  <c r="L2618" i="1"/>
  <c r="M2618" i="1" s="1"/>
  <c r="N2618" i="1" s="1"/>
  <c r="B2618" i="1"/>
  <c r="I2618" i="1"/>
  <c r="Q2618" i="1"/>
  <c r="P2618" i="1"/>
  <c r="K2613" i="1"/>
  <c r="O2613" i="1" s="1"/>
  <c r="C2614" i="1"/>
  <c r="I2619" i="1" l="1"/>
  <c r="P2619" i="1"/>
  <c r="Q2619" i="1"/>
  <c r="A2620" i="1"/>
  <c r="D2619" i="1"/>
  <c r="E2619" i="1" s="1"/>
  <c r="G2619" i="1" s="1"/>
  <c r="H2620" i="1" s="1"/>
  <c r="B2619" i="1"/>
  <c r="L2619" i="1"/>
  <c r="M2619" i="1" s="1"/>
  <c r="N2619" i="1" s="1"/>
  <c r="J2619" i="1"/>
  <c r="J2618" i="1"/>
  <c r="C2615" i="1"/>
  <c r="K2614" i="1"/>
  <c r="O2614" i="1" s="1"/>
  <c r="P2620" i="1" l="1"/>
  <c r="D2620" i="1"/>
  <c r="E2620" i="1" s="1"/>
  <c r="G2620" i="1" s="1"/>
  <c r="H2621" i="1" s="1"/>
  <c r="A2621" i="1"/>
  <c r="B2620" i="1"/>
  <c r="L2620" i="1"/>
  <c r="M2620" i="1" s="1"/>
  <c r="N2620" i="1" s="1"/>
  <c r="Q2620" i="1"/>
  <c r="I2620" i="1"/>
  <c r="K2615" i="1"/>
  <c r="O2615" i="1" s="1"/>
  <c r="C2616" i="1"/>
  <c r="I2621" i="1" l="1"/>
  <c r="Q2621" i="1"/>
  <c r="D2621" i="1"/>
  <c r="E2621" i="1" s="1"/>
  <c r="G2621" i="1" s="1"/>
  <c r="H2622" i="1" s="1"/>
  <c r="A2622" i="1"/>
  <c r="L2621" i="1"/>
  <c r="M2621" i="1" s="1"/>
  <c r="N2621" i="1" s="1"/>
  <c r="B2621" i="1"/>
  <c r="J2621" i="1"/>
  <c r="P2621" i="1"/>
  <c r="J2620" i="1"/>
  <c r="C2617" i="1"/>
  <c r="K2616" i="1"/>
  <c r="O2616" i="1" s="1"/>
  <c r="P2622" i="1" l="1"/>
  <c r="L2622" i="1"/>
  <c r="M2622" i="1" s="1"/>
  <c r="N2622" i="1" s="1"/>
  <c r="A2623" i="1"/>
  <c r="D2622" i="1"/>
  <c r="E2622" i="1" s="1"/>
  <c r="G2622" i="1" s="1"/>
  <c r="H2623" i="1" s="1"/>
  <c r="B2622" i="1"/>
  <c r="Q2622" i="1"/>
  <c r="I2622" i="1"/>
  <c r="C2618" i="1"/>
  <c r="K2617" i="1"/>
  <c r="O2617" i="1" s="1"/>
  <c r="L2623" i="1" l="1"/>
  <c r="M2623" i="1" s="1"/>
  <c r="N2623" i="1" s="1"/>
  <c r="D2623" i="1"/>
  <c r="E2623" i="1" s="1"/>
  <c r="G2623" i="1" s="1"/>
  <c r="H2624" i="1" s="1"/>
  <c r="J2624" i="1" s="1"/>
  <c r="B2623" i="1"/>
  <c r="A2624" i="1"/>
  <c r="I2623" i="1"/>
  <c r="I2624" i="1" s="1"/>
  <c r="J2622" i="1"/>
  <c r="Q2623" i="1"/>
  <c r="Q2624" i="1" s="1"/>
  <c r="P2623" i="1"/>
  <c r="K2618" i="1"/>
  <c r="O2618" i="1" s="1"/>
  <c r="C2619" i="1"/>
  <c r="D2624" i="1" l="1"/>
  <c r="E2624" i="1" s="1"/>
  <c r="G2624" i="1" s="1"/>
  <c r="H2625" i="1" s="1"/>
  <c r="A2625" i="1"/>
  <c r="B2624" i="1"/>
  <c r="L2624" i="1"/>
  <c r="M2624" i="1" s="1"/>
  <c r="N2624" i="1" s="1"/>
  <c r="P2624" i="1"/>
  <c r="J2623" i="1"/>
  <c r="K2619" i="1"/>
  <c r="O2619" i="1" s="1"/>
  <c r="C2620" i="1"/>
  <c r="P2625" i="1" l="1"/>
  <c r="Q2625" i="1"/>
  <c r="I2625" i="1"/>
  <c r="A2626" i="1"/>
  <c r="B2625" i="1"/>
  <c r="D2625" i="1"/>
  <c r="E2625" i="1" s="1"/>
  <c r="G2625" i="1" s="1"/>
  <c r="H2626" i="1" s="1"/>
  <c r="L2625" i="1"/>
  <c r="M2625" i="1" s="1"/>
  <c r="N2625" i="1" s="1"/>
  <c r="J2625" i="1"/>
  <c r="K2620" i="1"/>
  <c r="O2620" i="1" s="1"/>
  <c r="C2621" i="1"/>
  <c r="L2626" i="1" l="1"/>
  <c r="M2626" i="1" s="1"/>
  <c r="N2626" i="1" s="1"/>
  <c r="D2626" i="1"/>
  <c r="E2626" i="1" s="1"/>
  <c r="G2626" i="1" s="1"/>
  <c r="H2627" i="1" s="1"/>
  <c r="J2627" i="1" s="1"/>
  <c r="A2627" i="1"/>
  <c r="B2626" i="1"/>
  <c r="Q2626" i="1"/>
  <c r="Q2627" i="1" s="1"/>
  <c r="I2626" i="1"/>
  <c r="I2627" i="1" s="1"/>
  <c r="P2626" i="1"/>
  <c r="P2627" i="1" s="1"/>
  <c r="C2622" i="1"/>
  <c r="K2621" i="1"/>
  <c r="O2621" i="1" s="1"/>
  <c r="L2627" i="1" l="1"/>
  <c r="M2627" i="1" s="1"/>
  <c r="N2627" i="1" s="1"/>
  <c r="D2627" i="1"/>
  <c r="E2627" i="1" s="1"/>
  <c r="G2627" i="1" s="1"/>
  <c r="H2628" i="1" s="1"/>
  <c r="B2627" i="1"/>
  <c r="A2628" i="1"/>
  <c r="J2626" i="1"/>
  <c r="K2622" i="1"/>
  <c r="O2622" i="1" s="1"/>
  <c r="C2623" i="1"/>
  <c r="I2628" i="1" l="1"/>
  <c r="A2629" i="1"/>
  <c r="B2628" i="1"/>
  <c r="D2628" i="1"/>
  <c r="E2628" i="1" s="1"/>
  <c r="G2628" i="1" s="1"/>
  <c r="H2629" i="1" s="1"/>
  <c r="L2628" i="1"/>
  <c r="M2628" i="1" s="1"/>
  <c r="N2628" i="1" s="1"/>
  <c r="J2628" i="1"/>
  <c r="Q2628" i="1"/>
  <c r="P2628" i="1"/>
  <c r="C2624" i="1"/>
  <c r="K2623" i="1"/>
  <c r="O2623" i="1" s="1"/>
  <c r="P2629" i="1" l="1"/>
  <c r="Q2629" i="1"/>
  <c r="L2629" i="1"/>
  <c r="M2629" i="1" s="1"/>
  <c r="N2629" i="1" s="1"/>
  <c r="B2629" i="1"/>
  <c r="D2629" i="1"/>
  <c r="E2629" i="1" s="1"/>
  <c r="G2629" i="1" s="1"/>
  <c r="H2630" i="1" s="1"/>
  <c r="A2630" i="1"/>
  <c r="I2629" i="1"/>
  <c r="C2625" i="1"/>
  <c r="K2624" i="1"/>
  <c r="O2624" i="1" s="1"/>
  <c r="I2630" i="1" l="1"/>
  <c r="J2629" i="1"/>
  <c r="D2630" i="1"/>
  <c r="E2630" i="1" s="1"/>
  <c r="G2630" i="1" s="1"/>
  <c r="H2631" i="1" s="1"/>
  <c r="L2630" i="1"/>
  <c r="M2630" i="1" s="1"/>
  <c r="N2630" i="1" s="1"/>
  <c r="A2631" i="1"/>
  <c r="B2630" i="1"/>
  <c r="J2630" i="1"/>
  <c r="Q2630" i="1"/>
  <c r="P2630" i="1"/>
  <c r="C2626" i="1"/>
  <c r="K2625" i="1"/>
  <c r="O2625" i="1" s="1"/>
  <c r="Q2631" i="1" l="1"/>
  <c r="L2631" i="1"/>
  <c r="M2631" i="1" s="1"/>
  <c r="N2631" i="1" s="1"/>
  <c r="B2631" i="1"/>
  <c r="A2632" i="1"/>
  <c r="D2631" i="1"/>
  <c r="E2631" i="1" s="1"/>
  <c r="G2631" i="1" s="1"/>
  <c r="H2632" i="1" s="1"/>
  <c r="J2632" i="1" s="1"/>
  <c r="P2631" i="1"/>
  <c r="P2632" i="1" s="1"/>
  <c r="I2631" i="1"/>
  <c r="I2632" i="1" s="1"/>
  <c r="K2626" i="1"/>
  <c r="O2626" i="1" s="1"/>
  <c r="C2627" i="1"/>
  <c r="A2633" i="1" l="1"/>
  <c r="L2632" i="1"/>
  <c r="M2632" i="1" s="1"/>
  <c r="N2632" i="1" s="1"/>
  <c r="D2632" i="1"/>
  <c r="E2632" i="1" s="1"/>
  <c r="G2632" i="1" s="1"/>
  <c r="H2633" i="1" s="1"/>
  <c r="B2632" i="1"/>
  <c r="J2631" i="1"/>
  <c r="Q2632" i="1"/>
  <c r="C2628" i="1"/>
  <c r="K2627" i="1"/>
  <c r="O2627" i="1" s="1"/>
  <c r="Q2633" i="1" l="1"/>
  <c r="I2633" i="1"/>
  <c r="P2633" i="1"/>
  <c r="J2633" i="1"/>
  <c r="D2633" i="1"/>
  <c r="E2633" i="1" s="1"/>
  <c r="G2633" i="1" s="1"/>
  <c r="H2634" i="1" s="1"/>
  <c r="B2633" i="1"/>
  <c r="L2633" i="1"/>
  <c r="M2633" i="1" s="1"/>
  <c r="N2633" i="1" s="1"/>
  <c r="A2634" i="1"/>
  <c r="C2629" i="1"/>
  <c r="K2628" i="1"/>
  <c r="O2628" i="1" s="1"/>
  <c r="L2634" i="1" l="1"/>
  <c r="M2634" i="1" s="1"/>
  <c r="N2634" i="1" s="1"/>
  <c r="D2634" i="1"/>
  <c r="E2634" i="1" s="1"/>
  <c r="G2634" i="1" s="1"/>
  <c r="H2635" i="1" s="1"/>
  <c r="J2635" i="1" s="1"/>
  <c r="B2634" i="1"/>
  <c r="A2635" i="1"/>
  <c r="P2634" i="1"/>
  <c r="I2634" i="1"/>
  <c r="I2635" i="1" s="1"/>
  <c r="Q2634" i="1"/>
  <c r="Q2635" i="1" s="1"/>
  <c r="C2630" i="1"/>
  <c r="K2629" i="1"/>
  <c r="O2629" i="1" s="1"/>
  <c r="P2635" i="1" l="1"/>
  <c r="D2635" i="1"/>
  <c r="E2635" i="1" s="1"/>
  <c r="G2635" i="1" s="1"/>
  <c r="H2636" i="1" s="1"/>
  <c r="A2636" i="1"/>
  <c r="B2635" i="1"/>
  <c r="L2635" i="1"/>
  <c r="M2635" i="1" s="1"/>
  <c r="N2635" i="1" s="1"/>
  <c r="J2634" i="1"/>
  <c r="C2631" i="1"/>
  <c r="K2630" i="1"/>
  <c r="O2630" i="1" s="1"/>
  <c r="D2636" i="1" l="1"/>
  <c r="E2636" i="1" s="1"/>
  <c r="G2636" i="1" s="1"/>
  <c r="H2637" i="1" s="1"/>
  <c r="A2637" i="1"/>
  <c r="B2636" i="1"/>
  <c r="L2636" i="1"/>
  <c r="M2636" i="1" s="1"/>
  <c r="N2636" i="1" s="1"/>
  <c r="P2636" i="1"/>
  <c r="Q2636" i="1"/>
  <c r="I2636" i="1"/>
  <c r="C2632" i="1"/>
  <c r="K2631" i="1"/>
  <c r="O2631" i="1" s="1"/>
  <c r="I2637" i="1" l="1"/>
  <c r="Q2637" i="1"/>
  <c r="P2637" i="1"/>
  <c r="L2637" i="1"/>
  <c r="M2637" i="1" s="1"/>
  <c r="N2637" i="1" s="1"/>
  <c r="D2637" i="1"/>
  <c r="E2637" i="1" s="1"/>
  <c r="G2637" i="1" s="1"/>
  <c r="H2638" i="1" s="1"/>
  <c r="A2638" i="1"/>
  <c r="B2637" i="1"/>
  <c r="J2637" i="1"/>
  <c r="J2636" i="1"/>
  <c r="C2633" i="1"/>
  <c r="K2632" i="1"/>
  <c r="O2632" i="1" s="1"/>
  <c r="D2638" i="1" l="1"/>
  <c r="E2638" i="1" s="1"/>
  <c r="G2638" i="1" s="1"/>
  <c r="H2639" i="1" s="1"/>
  <c r="A2639" i="1"/>
  <c r="B2638" i="1"/>
  <c r="L2638" i="1"/>
  <c r="M2638" i="1" s="1"/>
  <c r="N2638" i="1" s="1"/>
  <c r="Q2638" i="1"/>
  <c r="P2638" i="1"/>
  <c r="I2638" i="1"/>
  <c r="C2634" i="1"/>
  <c r="K2633" i="1"/>
  <c r="O2633" i="1" s="1"/>
  <c r="I2639" i="1" l="1"/>
  <c r="P2639" i="1"/>
  <c r="Q2639" i="1"/>
  <c r="J2638" i="1"/>
  <c r="A2640" i="1"/>
  <c r="L2639" i="1"/>
  <c r="M2639" i="1" s="1"/>
  <c r="N2639" i="1" s="1"/>
  <c r="D2639" i="1"/>
  <c r="E2639" i="1" s="1"/>
  <c r="G2639" i="1" s="1"/>
  <c r="H2640" i="1" s="1"/>
  <c r="B2639" i="1"/>
  <c r="J2639" i="1"/>
  <c r="C2635" i="1"/>
  <c r="K2634" i="1"/>
  <c r="O2634" i="1" s="1"/>
  <c r="Q2640" i="1" l="1"/>
  <c r="P2640" i="1"/>
  <c r="D2640" i="1"/>
  <c r="E2640" i="1" s="1"/>
  <c r="G2640" i="1" s="1"/>
  <c r="H2641" i="1" s="1"/>
  <c r="A2641" i="1"/>
  <c r="L2640" i="1"/>
  <c r="M2640" i="1" s="1"/>
  <c r="N2640" i="1" s="1"/>
  <c r="B2640" i="1"/>
  <c r="I2640" i="1"/>
  <c r="K2635" i="1"/>
  <c r="O2635" i="1" s="1"/>
  <c r="C2636" i="1"/>
  <c r="I2641" i="1" l="1"/>
  <c r="B2641" i="1"/>
  <c r="L2641" i="1"/>
  <c r="M2641" i="1" s="1"/>
  <c r="N2641" i="1" s="1"/>
  <c r="A2642" i="1"/>
  <c r="D2641" i="1"/>
  <c r="E2641" i="1" s="1"/>
  <c r="G2641" i="1" s="1"/>
  <c r="H2642" i="1" s="1"/>
  <c r="P2641" i="1"/>
  <c r="Q2641" i="1"/>
  <c r="J2640" i="1"/>
  <c r="C2637" i="1"/>
  <c r="K2636" i="1"/>
  <c r="O2636" i="1" s="1"/>
  <c r="Q2642" i="1" l="1"/>
  <c r="P2642" i="1"/>
  <c r="L2642" i="1"/>
  <c r="M2642" i="1" s="1"/>
  <c r="N2642" i="1" s="1"/>
  <c r="D2642" i="1"/>
  <c r="E2642" i="1" s="1"/>
  <c r="G2642" i="1" s="1"/>
  <c r="H2643" i="1" s="1"/>
  <c r="A2643" i="1"/>
  <c r="B2642" i="1"/>
  <c r="I2642" i="1"/>
  <c r="J2641" i="1"/>
  <c r="K2637" i="1"/>
  <c r="O2637" i="1" s="1"/>
  <c r="C2638" i="1"/>
  <c r="I2643" i="1" l="1"/>
  <c r="J2643" i="1"/>
  <c r="A2644" i="1"/>
  <c r="L2643" i="1"/>
  <c r="M2643" i="1" s="1"/>
  <c r="N2643" i="1" s="1"/>
  <c r="B2643" i="1"/>
  <c r="D2643" i="1"/>
  <c r="E2643" i="1" s="1"/>
  <c r="G2643" i="1" s="1"/>
  <c r="H2644" i="1" s="1"/>
  <c r="J2642" i="1"/>
  <c r="P2643" i="1"/>
  <c r="Q2643" i="1"/>
  <c r="K2638" i="1"/>
  <c r="O2638" i="1" s="1"/>
  <c r="C2639" i="1"/>
  <c r="P2644" i="1" l="1"/>
  <c r="Q2644" i="1"/>
  <c r="A2645" i="1"/>
  <c r="B2644" i="1"/>
  <c r="L2644" i="1"/>
  <c r="M2644" i="1" s="1"/>
  <c r="N2644" i="1" s="1"/>
  <c r="D2644" i="1"/>
  <c r="E2644" i="1" s="1"/>
  <c r="G2644" i="1" s="1"/>
  <c r="H2645" i="1" s="1"/>
  <c r="I2644" i="1"/>
  <c r="K2639" i="1"/>
  <c r="O2639" i="1" s="1"/>
  <c r="C2640" i="1"/>
  <c r="I2645" i="1" l="1"/>
  <c r="A2646" i="1"/>
  <c r="D2645" i="1"/>
  <c r="E2645" i="1" s="1"/>
  <c r="G2645" i="1" s="1"/>
  <c r="H2646" i="1" s="1"/>
  <c r="B2645" i="1"/>
  <c r="L2645" i="1"/>
  <c r="M2645" i="1" s="1"/>
  <c r="N2645" i="1" s="1"/>
  <c r="J2644" i="1"/>
  <c r="J2645" i="1"/>
  <c r="P2645" i="1"/>
  <c r="Q2645" i="1"/>
  <c r="K2640" i="1"/>
  <c r="O2640" i="1" s="1"/>
  <c r="C2641" i="1"/>
  <c r="P2646" i="1" l="1"/>
  <c r="A2647" i="1"/>
  <c r="L2646" i="1"/>
  <c r="M2646" i="1" s="1"/>
  <c r="N2646" i="1" s="1"/>
  <c r="B2646" i="1"/>
  <c r="D2646" i="1"/>
  <c r="E2646" i="1" s="1"/>
  <c r="G2646" i="1" s="1"/>
  <c r="H2647" i="1" s="1"/>
  <c r="Q2646" i="1"/>
  <c r="I2646" i="1"/>
  <c r="K2641" i="1"/>
  <c r="O2641" i="1" s="1"/>
  <c r="C2642" i="1"/>
  <c r="I2647" i="1" l="1"/>
  <c r="J2647" i="1" s="1"/>
  <c r="Q2647" i="1"/>
  <c r="A2648" i="1"/>
  <c r="B2647" i="1"/>
  <c r="L2647" i="1"/>
  <c r="M2647" i="1" s="1"/>
  <c r="N2647" i="1" s="1"/>
  <c r="D2647" i="1"/>
  <c r="E2647" i="1" s="1"/>
  <c r="G2647" i="1" s="1"/>
  <c r="H2648" i="1" s="1"/>
  <c r="J2646" i="1"/>
  <c r="P2647" i="1"/>
  <c r="C2643" i="1"/>
  <c r="K2642" i="1"/>
  <c r="O2642" i="1" s="1"/>
  <c r="B2648" i="1" l="1"/>
  <c r="L2648" i="1"/>
  <c r="M2648" i="1" s="1"/>
  <c r="N2648" i="1" s="1"/>
  <c r="D2648" i="1"/>
  <c r="E2648" i="1" s="1"/>
  <c r="G2648" i="1" s="1"/>
  <c r="H2649" i="1" s="1"/>
  <c r="A2649" i="1"/>
  <c r="Q2648" i="1"/>
  <c r="P2648" i="1"/>
  <c r="I2648" i="1"/>
  <c r="K2643" i="1"/>
  <c r="O2643" i="1" s="1"/>
  <c r="C2644" i="1"/>
  <c r="I2649" i="1" l="1"/>
  <c r="P2649" i="1"/>
  <c r="Q2649" i="1"/>
  <c r="L2649" i="1"/>
  <c r="M2649" i="1" s="1"/>
  <c r="N2649" i="1" s="1"/>
  <c r="A2650" i="1"/>
  <c r="D2649" i="1"/>
  <c r="E2649" i="1" s="1"/>
  <c r="G2649" i="1" s="1"/>
  <c r="H2650" i="1" s="1"/>
  <c r="B2649" i="1"/>
  <c r="J2649" i="1"/>
  <c r="J2648" i="1"/>
  <c r="C2645" i="1"/>
  <c r="K2644" i="1"/>
  <c r="O2644" i="1" s="1"/>
  <c r="L2650" i="1" l="1"/>
  <c r="M2650" i="1" s="1"/>
  <c r="N2650" i="1" s="1"/>
  <c r="D2650" i="1"/>
  <c r="E2650" i="1" s="1"/>
  <c r="G2650" i="1" s="1"/>
  <c r="H2651" i="1" s="1"/>
  <c r="J2651" i="1" s="1"/>
  <c r="B2650" i="1"/>
  <c r="A2651" i="1"/>
  <c r="P2650" i="1"/>
  <c r="P2651" i="1" s="1"/>
  <c r="Q2650" i="1"/>
  <c r="Q2651" i="1" s="1"/>
  <c r="I2650" i="1"/>
  <c r="I2651" i="1" s="1"/>
  <c r="C2646" i="1"/>
  <c r="K2645" i="1"/>
  <c r="O2645" i="1" s="1"/>
  <c r="A2652" i="1" l="1"/>
  <c r="L2651" i="1"/>
  <c r="M2651" i="1" s="1"/>
  <c r="N2651" i="1" s="1"/>
  <c r="B2651" i="1"/>
  <c r="D2651" i="1"/>
  <c r="E2651" i="1" s="1"/>
  <c r="G2651" i="1" s="1"/>
  <c r="H2652" i="1" s="1"/>
  <c r="J2650" i="1"/>
  <c r="C2647" i="1"/>
  <c r="K2646" i="1"/>
  <c r="O2646" i="1" s="1"/>
  <c r="D2652" i="1" l="1"/>
  <c r="E2652" i="1" s="1"/>
  <c r="G2652" i="1" s="1"/>
  <c r="H2653" i="1" s="1"/>
  <c r="A2653" i="1"/>
  <c r="B2652" i="1"/>
  <c r="L2652" i="1"/>
  <c r="M2652" i="1" s="1"/>
  <c r="N2652" i="1" s="1"/>
  <c r="P2652" i="1"/>
  <c r="I2652" i="1"/>
  <c r="Q2652" i="1"/>
  <c r="C2648" i="1"/>
  <c r="K2647" i="1"/>
  <c r="O2647" i="1" s="1"/>
  <c r="I2653" i="1" l="1"/>
  <c r="Q2653" i="1"/>
  <c r="P2653" i="1"/>
  <c r="A2654" i="1"/>
  <c r="L2653" i="1"/>
  <c r="M2653" i="1" s="1"/>
  <c r="N2653" i="1" s="1"/>
  <c r="B2653" i="1"/>
  <c r="D2653" i="1"/>
  <c r="E2653" i="1" s="1"/>
  <c r="G2653" i="1" s="1"/>
  <c r="H2654" i="1" s="1"/>
  <c r="J2653" i="1"/>
  <c r="J2652" i="1"/>
  <c r="K2648" i="1"/>
  <c r="O2648" i="1" s="1"/>
  <c r="C2649" i="1"/>
  <c r="A2655" i="1" l="1"/>
  <c r="D2654" i="1"/>
  <c r="E2654" i="1" s="1"/>
  <c r="G2654" i="1" s="1"/>
  <c r="H2655" i="1" s="1"/>
  <c r="L2654" i="1"/>
  <c r="M2654" i="1" s="1"/>
  <c r="N2654" i="1" s="1"/>
  <c r="B2654" i="1"/>
  <c r="P2654" i="1"/>
  <c r="P2655" i="1" s="1"/>
  <c r="Q2654" i="1"/>
  <c r="Q2655" i="1" s="1"/>
  <c r="I2654" i="1"/>
  <c r="C2650" i="1"/>
  <c r="K2649" i="1"/>
  <c r="O2649" i="1" s="1"/>
  <c r="I2655" i="1" l="1"/>
  <c r="J2655" i="1"/>
  <c r="L2655" i="1"/>
  <c r="M2655" i="1" s="1"/>
  <c r="N2655" i="1" s="1"/>
  <c r="D2655" i="1"/>
  <c r="E2655" i="1" s="1"/>
  <c r="G2655" i="1" s="1"/>
  <c r="H2656" i="1" s="1"/>
  <c r="B2655" i="1"/>
  <c r="A2656" i="1"/>
  <c r="J2654" i="1"/>
  <c r="K2650" i="1"/>
  <c r="O2650" i="1" s="1"/>
  <c r="C2651" i="1"/>
  <c r="L2656" i="1" l="1"/>
  <c r="M2656" i="1" s="1"/>
  <c r="N2656" i="1" s="1"/>
  <c r="D2656" i="1"/>
  <c r="E2656" i="1" s="1"/>
  <c r="G2656" i="1" s="1"/>
  <c r="H2657" i="1" s="1"/>
  <c r="J2657" i="1" s="1"/>
  <c r="B2656" i="1"/>
  <c r="A2657" i="1"/>
  <c r="Q2656" i="1"/>
  <c r="Q2657" i="1" s="1"/>
  <c r="P2656" i="1"/>
  <c r="P2657" i="1" s="1"/>
  <c r="I2656" i="1"/>
  <c r="I2657" i="1" s="1"/>
  <c r="C2652" i="1"/>
  <c r="K2651" i="1"/>
  <c r="O2651" i="1" s="1"/>
  <c r="J2656" i="1" l="1"/>
  <c r="D2657" i="1"/>
  <c r="E2657" i="1" s="1"/>
  <c r="G2657" i="1" s="1"/>
  <c r="H2658" i="1" s="1"/>
  <c r="B2657" i="1"/>
  <c r="A2658" i="1"/>
  <c r="L2657" i="1"/>
  <c r="M2657" i="1" s="1"/>
  <c r="N2657" i="1" s="1"/>
  <c r="C2653" i="1"/>
  <c r="K2652" i="1"/>
  <c r="O2652" i="1" s="1"/>
  <c r="Q2658" i="1" l="1"/>
  <c r="L2658" i="1"/>
  <c r="M2658" i="1" s="1"/>
  <c r="N2658" i="1" s="1"/>
  <c r="D2658" i="1"/>
  <c r="E2658" i="1" s="1"/>
  <c r="G2658" i="1" s="1"/>
  <c r="H2659" i="1" s="1"/>
  <c r="J2659" i="1" s="1"/>
  <c r="A2659" i="1"/>
  <c r="B2658" i="1"/>
  <c r="I2658" i="1"/>
  <c r="I2659" i="1" s="1"/>
  <c r="P2658" i="1"/>
  <c r="P2659" i="1" s="1"/>
  <c r="C2654" i="1"/>
  <c r="K2653" i="1"/>
  <c r="O2653" i="1" s="1"/>
  <c r="J2658" i="1" l="1"/>
  <c r="A2660" i="1"/>
  <c r="D2659" i="1"/>
  <c r="E2659" i="1" s="1"/>
  <c r="G2659" i="1" s="1"/>
  <c r="H2660" i="1" s="1"/>
  <c r="B2659" i="1"/>
  <c r="L2659" i="1"/>
  <c r="M2659" i="1" s="1"/>
  <c r="N2659" i="1" s="1"/>
  <c r="Q2659" i="1"/>
  <c r="C2655" i="1"/>
  <c r="K2654" i="1"/>
  <c r="O2654" i="1" s="1"/>
  <c r="Q2660" i="1" l="1"/>
  <c r="A2661" i="1"/>
  <c r="B2660" i="1"/>
  <c r="L2660" i="1"/>
  <c r="M2660" i="1" s="1"/>
  <c r="N2660" i="1" s="1"/>
  <c r="D2660" i="1"/>
  <c r="E2660" i="1" s="1"/>
  <c r="G2660" i="1" s="1"/>
  <c r="H2661" i="1" s="1"/>
  <c r="I2660" i="1"/>
  <c r="P2660" i="1"/>
  <c r="K2655" i="1"/>
  <c r="O2655" i="1" s="1"/>
  <c r="C2656" i="1"/>
  <c r="P2661" i="1" l="1"/>
  <c r="I2661" i="1"/>
  <c r="J2660" i="1"/>
  <c r="A2662" i="1"/>
  <c r="B2661" i="1"/>
  <c r="D2661" i="1"/>
  <c r="E2661" i="1" s="1"/>
  <c r="G2661" i="1" s="1"/>
  <c r="H2662" i="1" s="1"/>
  <c r="L2661" i="1"/>
  <c r="M2661" i="1" s="1"/>
  <c r="N2661" i="1" s="1"/>
  <c r="J2661" i="1"/>
  <c r="Q2661" i="1"/>
  <c r="K2656" i="1"/>
  <c r="O2656" i="1" s="1"/>
  <c r="C2657" i="1"/>
  <c r="B2662" i="1" l="1"/>
  <c r="L2662" i="1"/>
  <c r="M2662" i="1" s="1"/>
  <c r="N2662" i="1" s="1"/>
  <c r="D2662" i="1"/>
  <c r="E2662" i="1" s="1"/>
  <c r="G2662" i="1" s="1"/>
  <c r="H2663" i="1" s="1"/>
  <c r="A2663" i="1"/>
  <c r="I2662" i="1"/>
  <c r="Q2662" i="1"/>
  <c r="P2662" i="1"/>
  <c r="K2657" i="1"/>
  <c r="O2657" i="1" s="1"/>
  <c r="C2658" i="1"/>
  <c r="P2663" i="1" l="1"/>
  <c r="Q2663" i="1"/>
  <c r="I2663" i="1"/>
  <c r="B2663" i="1"/>
  <c r="A2664" i="1"/>
  <c r="D2663" i="1"/>
  <c r="E2663" i="1" s="1"/>
  <c r="G2663" i="1" s="1"/>
  <c r="H2664" i="1" s="1"/>
  <c r="L2663" i="1"/>
  <c r="M2663" i="1" s="1"/>
  <c r="N2663" i="1" s="1"/>
  <c r="J2663" i="1"/>
  <c r="J2662" i="1"/>
  <c r="K2658" i="1"/>
  <c r="O2658" i="1" s="1"/>
  <c r="C2659" i="1"/>
  <c r="D2664" i="1" l="1"/>
  <c r="E2664" i="1" s="1"/>
  <c r="G2664" i="1" s="1"/>
  <c r="H2665" i="1" s="1"/>
  <c r="B2664" i="1"/>
  <c r="L2664" i="1"/>
  <c r="M2664" i="1" s="1"/>
  <c r="N2664" i="1" s="1"/>
  <c r="A2665" i="1"/>
  <c r="I2664" i="1"/>
  <c r="Q2664" i="1"/>
  <c r="P2664" i="1"/>
  <c r="C2660" i="1"/>
  <c r="K2659" i="1"/>
  <c r="O2659" i="1" s="1"/>
  <c r="P2665" i="1" l="1"/>
  <c r="Q2665" i="1"/>
  <c r="I2665" i="1"/>
  <c r="L2665" i="1"/>
  <c r="M2665" i="1" s="1"/>
  <c r="N2665" i="1" s="1"/>
  <c r="A2666" i="1"/>
  <c r="B2665" i="1"/>
  <c r="D2665" i="1"/>
  <c r="E2665" i="1" s="1"/>
  <c r="G2665" i="1" s="1"/>
  <c r="H2666" i="1" s="1"/>
  <c r="J2665" i="1"/>
  <c r="J2664" i="1"/>
  <c r="K2660" i="1"/>
  <c r="O2660" i="1" s="1"/>
  <c r="C2661" i="1"/>
  <c r="Q2666" i="1" l="1"/>
  <c r="L2666" i="1"/>
  <c r="M2666" i="1" s="1"/>
  <c r="N2666" i="1" s="1"/>
  <c r="D2666" i="1"/>
  <c r="E2666" i="1" s="1"/>
  <c r="G2666" i="1" s="1"/>
  <c r="H2667" i="1" s="1"/>
  <c r="J2667" i="1" s="1"/>
  <c r="A2667" i="1"/>
  <c r="B2666" i="1"/>
  <c r="I2666" i="1"/>
  <c r="I2667" i="1" s="1"/>
  <c r="P2666" i="1"/>
  <c r="C2662" i="1"/>
  <c r="K2661" i="1"/>
  <c r="O2661" i="1" s="1"/>
  <c r="P2667" i="1" l="1"/>
  <c r="A2668" i="1"/>
  <c r="L2667" i="1"/>
  <c r="M2667" i="1" s="1"/>
  <c r="N2667" i="1" s="1"/>
  <c r="B2667" i="1"/>
  <c r="D2667" i="1"/>
  <c r="E2667" i="1" s="1"/>
  <c r="G2667" i="1" s="1"/>
  <c r="H2668" i="1" s="1"/>
  <c r="Q2667" i="1"/>
  <c r="J2666" i="1"/>
  <c r="K2662" i="1"/>
  <c r="O2662" i="1" s="1"/>
  <c r="C2663" i="1"/>
  <c r="Q2668" i="1" l="1"/>
  <c r="B2668" i="1"/>
  <c r="L2668" i="1"/>
  <c r="M2668" i="1" s="1"/>
  <c r="N2668" i="1" s="1"/>
  <c r="D2668" i="1"/>
  <c r="E2668" i="1" s="1"/>
  <c r="G2668" i="1" s="1"/>
  <c r="H2669" i="1" s="1"/>
  <c r="A2669" i="1"/>
  <c r="P2668" i="1"/>
  <c r="I2668" i="1"/>
  <c r="C2664" i="1"/>
  <c r="K2663" i="1"/>
  <c r="O2663" i="1" s="1"/>
  <c r="I2669" i="1" l="1"/>
  <c r="P2669" i="1"/>
  <c r="B2669" i="1"/>
  <c r="L2669" i="1"/>
  <c r="M2669" i="1" s="1"/>
  <c r="N2669" i="1" s="1"/>
  <c r="A2670" i="1"/>
  <c r="D2669" i="1"/>
  <c r="E2669" i="1" s="1"/>
  <c r="G2669" i="1" s="1"/>
  <c r="H2670" i="1" s="1"/>
  <c r="Q2669" i="1"/>
  <c r="J2668" i="1"/>
  <c r="C2665" i="1"/>
  <c r="K2664" i="1"/>
  <c r="O2664" i="1" s="1"/>
  <c r="Q2670" i="1" l="1"/>
  <c r="L2670" i="1"/>
  <c r="M2670" i="1" s="1"/>
  <c r="N2670" i="1" s="1"/>
  <c r="A2671" i="1"/>
  <c r="D2670" i="1"/>
  <c r="E2670" i="1" s="1"/>
  <c r="G2670" i="1" s="1"/>
  <c r="H2671" i="1" s="1"/>
  <c r="J2671" i="1" s="1"/>
  <c r="B2670" i="1"/>
  <c r="P2670" i="1"/>
  <c r="P2671" i="1" s="1"/>
  <c r="I2670" i="1"/>
  <c r="I2671" i="1" s="1"/>
  <c r="J2669" i="1"/>
  <c r="C2666" i="1"/>
  <c r="K2665" i="1"/>
  <c r="O2665" i="1" s="1"/>
  <c r="J2670" i="1" l="1"/>
  <c r="D2671" i="1"/>
  <c r="E2671" i="1" s="1"/>
  <c r="G2671" i="1" s="1"/>
  <c r="H2672" i="1" s="1"/>
  <c r="L2671" i="1"/>
  <c r="M2671" i="1" s="1"/>
  <c r="N2671" i="1" s="1"/>
  <c r="B2671" i="1"/>
  <c r="A2672" i="1"/>
  <c r="Q2671" i="1"/>
  <c r="C2667" i="1"/>
  <c r="K2666" i="1"/>
  <c r="O2666" i="1" s="1"/>
  <c r="Q2672" i="1" l="1"/>
  <c r="P2672" i="1"/>
  <c r="D2672" i="1"/>
  <c r="E2672" i="1" s="1"/>
  <c r="G2672" i="1" s="1"/>
  <c r="H2673" i="1" s="1"/>
  <c r="A2673" i="1"/>
  <c r="B2672" i="1"/>
  <c r="L2672" i="1"/>
  <c r="M2672" i="1" s="1"/>
  <c r="N2672" i="1" s="1"/>
  <c r="I2672" i="1"/>
  <c r="J2672" i="1" s="1"/>
  <c r="K2667" i="1"/>
  <c r="O2667" i="1" s="1"/>
  <c r="C2668" i="1"/>
  <c r="I2673" i="1" l="1"/>
  <c r="D2673" i="1"/>
  <c r="E2673" i="1" s="1"/>
  <c r="G2673" i="1" s="1"/>
  <c r="H2674" i="1" s="1"/>
  <c r="A2674" i="1"/>
  <c r="B2673" i="1"/>
  <c r="L2673" i="1"/>
  <c r="M2673" i="1" s="1"/>
  <c r="N2673" i="1" s="1"/>
  <c r="J2673" i="1"/>
  <c r="P2673" i="1"/>
  <c r="Q2673" i="1"/>
  <c r="C2669" i="1"/>
  <c r="K2668" i="1"/>
  <c r="O2668" i="1" s="1"/>
  <c r="Q2674" i="1" l="1"/>
  <c r="P2674" i="1"/>
  <c r="B2674" i="1"/>
  <c r="L2674" i="1"/>
  <c r="M2674" i="1" s="1"/>
  <c r="N2674" i="1" s="1"/>
  <c r="D2674" i="1"/>
  <c r="E2674" i="1" s="1"/>
  <c r="G2674" i="1" s="1"/>
  <c r="H2675" i="1" s="1"/>
  <c r="A2675" i="1"/>
  <c r="I2674" i="1"/>
  <c r="K2669" i="1"/>
  <c r="O2669" i="1" s="1"/>
  <c r="C2670" i="1"/>
  <c r="I2675" i="1" l="1"/>
  <c r="J2674" i="1"/>
  <c r="A2676" i="1"/>
  <c r="B2675" i="1"/>
  <c r="L2675" i="1"/>
  <c r="M2675" i="1" s="1"/>
  <c r="N2675" i="1" s="1"/>
  <c r="D2675" i="1"/>
  <c r="E2675" i="1" s="1"/>
  <c r="G2675" i="1" s="1"/>
  <c r="H2676" i="1" s="1"/>
  <c r="J2675" i="1"/>
  <c r="P2675" i="1"/>
  <c r="Q2675" i="1"/>
  <c r="C2671" i="1"/>
  <c r="K2670" i="1"/>
  <c r="O2670" i="1" s="1"/>
  <c r="P2676" i="1" l="1"/>
  <c r="D2676" i="1"/>
  <c r="E2676" i="1" s="1"/>
  <c r="G2676" i="1" s="1"/>
  <c r="H2677" i="1" s="1"/>
  <c r="A2677" i="1"/>
  <c r="B2676" i="1"/>
  <c r="L2676" i="1"/>
  <c r="M2676" i="1" s="1"/>
  <c r="N2676" i="1" s="1"/>
  <c r="Q2676" i="1"/>
  <c r="I2676" i="1"/>
  <c r="K2671" i="1"/>
  <c r="O2671" i="1" s="1"/>
  <c r="C2672" i="1"/>
  <c r="I2677" i="1" l="1"/>
  <c r="Q2677" i="1"/>
  <c r="L2677" i="1"/>
  <c r="M2677" i="1" s="1"/>
  <c r="N2677" i="1" s="1"/>
  <c r="D2677" i="1"/>
  <c r="E2677" i="1" s="1"/>
  <c r="G2677" i="1" s="1"/>
  <c r="H2678" i="1" s="1"/>
  <c r="A2678" i="1"/>
  <c r="B2677" i="1"/>
  <c r="P2677" i="1"/>
  <c r="J2677" i="1"/>
  <c r="J2676" i="1"/>
  <c r="C2673" i="1"/>
  <c r="K2672" i="1"/>
  <c r="O2672" i="1" s="1"/>
  <c r="P2678" i="1" l="1"/>
  <c r="L2678" i="1"/>
  <c r="M2678" i="1" s="1"/>
  <c r="N2678" i="1" s="1"/>
  <c r="A2679" i="1"/>
  <c r="D2678" i="1"/>
  <c r="E2678" i="1" s="1"/>
  <c r="G2678" i="1" s="1"/>
  <c r="H2679" i="1" s="1"/>
  <c r="B2678" i="1"/>
  <c r="Q2678" i="1"/>
  <c r="I2678" i="1"/>
  <c r="K2673" i="1"/>
  <c r="O2673" i="1" s="1"/>
  <c r="C2674" i="1"/>
  <c r="Q2679" i="1" l="1"/>
  <c r="I2679" i="1"/>
  <c r="J2679" i="1" s="1"/>
  <c r="B2679" i="1"/>
  <c r="L2679" i="1"/>
  <c r="M2679" i="1" s="1"/>
  <c r="N2679" i="1" s="1"/>
  <c r="D2679" i="1"/>
  <c r="E2679" i="1" s="1"/>
  <c r="G2679" i="1" s="1"/>
  <c r="H2680" i="1" s="1"/>
  <c r="A2680" i="1"/>
  <c r="P2679" i="1"/>
  <c r="P2680" i="1" s="1"/>
  <c r="J2678" i="1"/>
  <c r="K2674" i="1"/>
  <c r="O2674" i="1" s="1"/>
  <c r="C2675" i="1"/>
  <c r="Q2680" i="1" l="1"/>
  <c r="I2680" i="1"/>
  <c r="L2680" i="1"/>
  <c r="M2680" i="1" s="1"/>
  <c r="N2680" i="1" s="1"/>
  <c r="B2680" i="1"/>
  <c r="A2681" i="1"/>
  <c r="D2680" i="1"/>
  <c r="E2680" i="1" s="1"/>
  <c r="G2680" i="1" s="1"/>
  <c r="H2681" i="1" s="1"/>
  <c r="J2680" i="1"/>
  <c r="K2675" i="1"/>
  <c r="O2675" i="1" s="1"/>
  <c r="C2676" i="1"/>
  <c r="B2681" i="1" l="1"/>
  <c r="A2682" i="1"/>
  <c r="D2681" i="1"/>
  <c r="E2681" i="1" s="1"/>
  <c r="G2681" i="1" s="1"/>
  <c r="H2682" i="1" s="1"/>
  <c r="L2681" i="1"/>
  <c r="M2681" i="1" s="1"/>
  <c r="N2681" i="1" s="1"/>
  <c r="I2681" i="1"/>
  <c r="P2681" i="1"/>
  <c r="Q2681" i="1"/>
  <c r="K2676" i="1"/>
  <c r="O2676" i="1" s="1"/>
  <c r="C2677" i="1"/>
  <c r="Q2682" i="1" l="1"/>
  <c r="I2682" i="1"/>
  <c r="P2682" i="1"/>
  <c r="L2682" i="1"/>
  <c r="M2682" i="1" s="1"/>
  <c r="N2682" i="1" s="1"/>
  <c r="D2682" i="1"/>
  <c r="E2682" i="1" s="1"/>
  <c r="G2682" i="1" s="1"/>
  <c r="H2683" i="1" s="1"/>
  <c r="B2682" i="1"/>
  <c r="A2683" i="1"/>
  <c r="J2682" i="1"/>
  <c r="J2681" i="1"/>
  <c r="K2677" i="1"/>
  <c r="O2677" i="1" s="1"/>
  <c r="C2678" i="1"/>
  <c r="A2684" i="1" l="1"/>
  <c r="D2683" i="1"/>
  <c r="E2683" i="1" s="1"/>
  <c r="G2683" i="1" s="1"/>
  <c r="H2684" i="1" s="1"/>
  <c r="B2683" i="1"/>
  <c r="L2683" i="1"/>
  <c r="M2683" i="1" s="1"/>
  <c r="N2683" i="1" s="1"/>
  <c r="P2683" i="1"/>
  <c r="I2683" i="1"/>
  <c r="Q2683" i="1"/>
  <c r="C2679" i="1"/>
  <c r="K2678" i="1"/>
  <c r="O2678" i="1" s="1"/>
  <c r="Q2684" i="1" l="1"/>
  <c r="I2684" i="1"/>
  <c r="P2684" i="1"/>
  <c r="P2685" i="1" s="1"/>
  <c r="J2683" i="1"/>
  <c r="J2684" i="1"/>
  <c r="A2685" i="1"/>
  <c r="B2684" i="1"/>
  <c r="D2684" i="1"/>
  <c r="E2684" i="1" s="1"/>
  <c r="G2684" i="1" s="1"/>
  <c r="H2685" i="1" s="1"/>
  <c r="L2684" i="1"/>
  <c r="M2684" i="1" s="1"/>
  <c r="N2684" i="1" s="1"/>
  <c r="C2680" i="1"/>
  <c r="K2679" i="1"/>
  <c r="O2679" i="1" s="1"/>
  <c r="L2685" i="1" l="1"/>
  <c r="M2685" i="1" s="1"/>
  <c r="N2685" i="1" s="1"/>
  <c r="D2685" i="1"/>
  <c r="E2685" i="1" s="1"/>
  <c r="G2685" i="1" s="1"/>
  <c r="H2686" i="1" s="1"/>
  <c r="J2686" i="1" s="1"/>
  <c r="A2686" i="1"/>
  <c r="B2685" i="1"/>
  <c r="I2685" i="1"/>
  <c r="I2686" i="1" s="1"/>
  <c r="Q2685" i="1"/>
  <c r="Q2686" i="1" s="1"/>
  <c r="K2680" i="1"/>
  <c r="O2680" i="1" s="1"/>
  <c r="C2681" i="1"/>
  <c r="D2686" i="1" l="1"/>
  <c r="E2686" i="1" s="1"/>
  <c r="G2686" i="1" s="1"/>
  <c r="H2687" i="1" s="1"/>
  <c r="A2687" i="1"/>
  <c r="B2686" i="1"/>
  <c r="L2686" i="1"/>
  <c r="M2686" i="1" s="1"/>
  <c r="N2686" i="1" s="1"/>
  <c r="P2686" i="1"/>
  <c r="J2685" i="1"/>
  <c r="K2681" i="1"/>
  <c r="O2681" i="1" s="1"/>
  <c r="C2682" i="1"/>
  <c r="P2687" i="1" l="1"/>
  <c r="A2688" i="1"/>
  <c r="L2687" i="1"/>
  <c r="M2687" i="1" s="1"/>
  <c r="N2687" i="1" s="1"/>
  <c r="B2687" i="1"/>
  <c r="D2687" i="1"/>
  <c r="E2687" i="1" s="1"/>
  <c r="G2687" i="1" s="1"/>
  <c r="H2688" i="1" s="1"/>
  <c r="I2687" i="1"/>
  <c r="Q2687" i="1"/>
  <c r="K2682" i="1"/>
  <c r="O2682" i="1" s="1"/>
  <c r="C2683" i="1"/>
  <c r="B2688" i="1" l="1"/>
  <c r="A2689" i="1"/>
  <c r="L2688" i="1"/>
  <c r="M2688" i="1" s="1"/>
  <c r="N2688" i="1" s="1"/>
  <c r="D2688" i="1"/>
  <c r="E2688" i="1" s="1"/>
  <c r="G2688" i="1" s="1"/>
  <c r="H2689" i="1" s="1"/>
  <c r="Q2688" i="1"/>
  <c r="I2688" i="1"/>
  <c r="J2687" i="1"/>
  <c r="P2688" i="1"/>
  <c r="C2684" i="1"/>
  <c r="K2683" i="1"/>
  <c r="O2683" i="1" s="1"/>
  <c r="I2689" i="1" l="1"/>
  <c r="Q2689" i="1"/>
  <c r="B2689" i="1"/>
  <c r="L2689" i="1"/>
  <c r="M2689" i="1" s="1"/>
  <c r="N2689" i="1" s="1"/>
  <c r="A2690" i="1"/>
  <c r="D2689" i="1"/>
  <c r="E2689" i="1" s="1"/>
  <c r="G2689" i="1" s="1"/>
  <c r="H2690" i="1" s="1"/>
  <c r="P2689" i="1"/>
  <c r="J2688" i="1"/>
  <c r="C2685" i="1"/>
  <c r="K2684" i="1"/>
  <c r="O2684" i="1" s="1"/>
  <c r="P2690" i="1" l="1"/>
  <c r="L2690" i="1"/>
  <c r="M2690" i="1" s="1"/>
  <c r="N2690" i="1" s="1"/>
  <c r="D2690" i="1"/>
  <c r="E2690" i="1" s="1"/>
  <c r="G2690" i="1" s="1"/>
  <c r="H2691" i="1" s="1"/>
  <c r="J2691" i="1" s="1"/>
  <c r="A2691" i="1"/>
  <c r="B2690" i="1"/>
  <c r="Q2690" i="1"/>
  <c r="I2690" i="1"/>
  <c r="I2691" i="1" s="1"/>
  <c r="J2689" i="1"/>
  <c r="C2686" i="1"/>
  <c r="K2685" i="1"/>
  <c r="O2685" i="1" s="1"/>
  <c r="Q2691" i="1" l="1"/>
  <c r="J2690" i="1"/>
  <c r="D2691" i="1"/>
  <c r="E2691" i="1" s="1"/>
  <c r="G2691" i="1" s="1"/>
  <c r="H2692" i="1" s="1"/>
  <c r="B2691" i="1"/>
  <c r="L2691" i="1"/>
  <c r="M2691" i="1" s="1"/>
  <c r="N2691" i="1" s="1"/>
  <c r="A2692" i="1"/>
  <c r="P2691" i="1"/>
  <c r="K2686" i="1"/>
  <c r="O2686" i="1" s="1"/>
  <c r="C2687" i="1"/>
  <c r="P2692" i="1" l="1"/>
  <c r="A2693" i="1"/>
  <c r="L2692" i="1"/>
  <c r="M2692" i="1" s="1"/>
  <c r="N2692" i="1" s="1"/>
  <c r="B2692" i="1"/>
  <c r="D2692" i="1"/>
  <c r="E2692" i="1" s="1"/>
  <c r="G2692" i="1" s="1"/>
  <c r="H2693" i="1" s="1"/>
  <c r="I2692" i="1"/>
  <c r="Q2692" i="1"/>
  <c r="K2687" i="1"/>
  <c r="O2687" i="1" s="1"/>
  <c r="C2688" i="1"/>
  <c r="Q2693" i="1" l="1"/>
  <c r="I2693" i="1"/>
  <c r="J2692" i="1"/>
  <c r="D2693" i="1"/>
  <c r="E2693" i="1" s="1"/>
  <c r="G2693" i="1" s="1"/>
  <c r="H2694" i="1" s="1"/>
  <c r="A2694" i="1"/>
  <c r="L2693" i="1"/>
  <c r="M2693" i="1" s="1"/>
  <c r="N2693" i="1" s="1"/>
  <c r="B2693" i="1"/>
  <c r="P2693" i="1"/>
  <c r="K2688" i="1"/>
  <c r="O2688" i="1" s="1"/>
  <c r="C2689" i="1"/>
  <c r="A2695" i="1" l="1"/>
  <c r="D2694" i="1"/>
  <c r="E2694" i="1" s="1"/>
  <c r="G2694" i="1" s="1"/>
  <c r="H2695" i="1" s="1"/>
  <c r="L2694" i="1"/>
  <c r="M2694" i="1" s="1"/>
  <c r="N2694" i="1" s="1"/>
  <c r="B2694" i="1"/>
  <c r="I2694" i="1"/>
  <c r="Q2694" i="1"/>
  <c r="P2694" i="1"/>
  <c r="P2695" i="1" s="1"/>
  <c r="J2693" i="1"/>
  <c r="K2689" i="1"/>
  <c r="O2689" i="1" s="1"/>
  <c r="C2690" i="1"/>
  <c r="I2695" i="1" l="1"/>
  <c r="J2695" i="1"/>
  <c r="Q2695" i="1"/>
  <c r="J2694" i="1"/>
  <c r="A2696" i="1"/>
  <c r="D2695" i="1"/>
  <c r="E2695" i="1" s="1"/>
  <c r="G2695" i="1" s="1"/>
  <c r="H2696" i="1" s="1"/>
  <c r="L2695" i="1"/>
  <c r="M2695" i="1" s="1"/>
  <c r="N2695" i="1" s="1"/>
  <c r="B2695" i="1"/>
  <c r="C2691" i="1"/>
  <c r="K2690" i="1"/>
  <c r="O2690" i="1" s="1"/>
  <c r="L2696" i="1" l="1"/>
  <c r="M2696" i="1" s="1"/>
  <c r="N2696" i="1" s="1"/>
  <c r="B2696" i="1"/>
  <c r="D2696" i="1"/>
  <c r="E2696" i="1" s="1"/>
  <c r="G2696" i="1" s="1"/>
  <c r="H2697" i="1" s="1"/>
  <c r="J2697" i="1" s="1"/>
  <c r="A2697" i="1"/>
  <c r="Q2696" i="1"/>
  <c r="Q2697" i="1" s="1"/>
  <c r="P2696" i="1"/>
  <c r="P2697" i="1" s="1"/>
  <c r="I2696" i="1"/>
  <c r="I2697" i="1" s="1"/>
  <c r="C2692" i="1"/>
  <c r="K2691" i="1"/>
  <c r="O2691" i="1" s="1"/>
  <c r="A2698" i="1" l="1"/>
  <c r="B2697" i="1"/>
  <c r="D2697" i="1"/>
  <c r="E2697" i="1" s="1"/>
  <c r="G2697" i="1" s="1"/>
  <c r="H2698" i="1" s="1"/>
  <c r="L2697" i="1"/>
  <c r="M2697" i="1" s="1"/>
  <c r="N2697" i="1" s="1"/>
  <c r="J2696" i="1"/>
  <c r="C2693" i="1"/>
  <c r="K2692" i="1"/>
  <c r="O2692" i="1" s="1"/>
  <c r="Q2698" i="1" l="1"/>
  <c r="P2698" i="1"/>
  <c r="L2698" i="1"/>
  <c r="M2698" i="1" s="1"/>
  <c r="N2698" i="1" s="1"/>
  <c r="D2698" i="1"/>
  <c r="E2698" i="1" s="1"/>
  <c r="G2698" i="1" s="1"/>
  <c r="H2699" i="1" s="1"/>
  <c r="A2699" i="1"/>
  <c r="B2698" i="1"/>
  <c r="I2698" i="1"/>
  <c r="C2694" i="1"/>
  <c r="K2693" i="1"/>
  <c r="O2693" i="1" s="1"/>
  <c r="I2699" i="1" l="1"/>
  <c r="J2699" i="1"/>
  <c r="B2699" i="1"/>
  <c r="D2699" i="1"/>
  <c r="E2699" i="1" s="1"/>
  <c r="G2699" i="1" s="1"/>
  <c r="H2700" i="1" s="1"/>
  <c r="A2700" i="1"/>
  <c r="L2699" i="1"/>
  <c r="M2699" i="1" s="1"/>
  <c r="N2699" i="1" s="1"/>
  <c r="J2698" i="1"/>
  <c r="P2699" i="1"/>
  <c r="Q2699" i="1"/>
  <c r="K2694" i="1"/>
  <c r="O2694" i="1" s="1"/>
  <c r="C2695" i="1"/>
  <c r="Q2700" i="1" l="1"/>
  <c r="P2700" i="1"/>
  <c r="A2701" i="1"/>
  <c r="B2700" i="1"/>
  <c r="L2700" i="1"/>
  <c r="M2700" i="1" s="1"/>
  <c r="N2700" i="1" s="1"/>
  <c r="D2700" i="1"/>
  <c r="E2700" i="1" s="1"/>
  <c r="G2700" i="1" s="1"/>
  <c r="H2701" i="1" s="1"/>
  <c r="I2700" i="1"/>
  <c r="K2695" i="1"/>
  <c r="O2695" i="1" s="1"/>
  <c r="C2696" i="1"/>
  <c r="I2701" i="1" l="1"/>
  <c r="J2701" i="1"/>
  <c r="J2700" i="1"/>
  <c r="D2701" i="1"/>
  <c r="E2701" i="1" s="1"/>
  <c r="G2701" i="1" s="1"/>
  <c r="H2702" i="1" s="1"/>
  <c r="B2701" i="1"/>
  <c r="A2702" i="1"/>
  <c r="L2701" i="1"/>
  <c r="M2701" i="1" s="1"/>
  <c r="N2701" i="1" s="1"/>
  <c r="P2701" i="1"/>
  <c r="Q2701" i="1"/>
  <c r="C2697" i="1"/>
  <c r="K2696" i="1"/>
  <c r="O2696" i="1" s="1"/>
  <c r="Q2702" i="1" l="1"/>
  <c r="P2702" i="1"/>
  <c r="D2702" i="1"/>
  <c r="E2702" i="1" s="1"/>
  <c r="G2702" i="1" s="1"/>
  <c r="H2703" i="1" s="1"/>
  <c r="A2703" i="1"/>
  <c r="B2702" i="1"/>
  <c r="L2702" i="1"/>
  <c r="M2702" i="1" s="1"/>
  <c r="N2702" i="1" s="1"/>
  <c r="I2702" i="1"/>
  <c r="K2697" i="1"/>
  <c r="O2697" i="1" s="1"/>
  <c r="C2698" i="1"/>
  <c r="I2703" i="1" l="1"/>
  <c r="J2702" i="1"/>
  <c r="B2703" i="1"/>
  <c r="A2704" i="1"/>
  <c r="D2703" i="1"/>
  <c r="E2703" i="1" s="1"/>
  <c r="G2703" i="1" s="1"/>
  <c r="H2704" i="1" s="1"/>
  <c r="L2703" i="1"/>
  <c r="M2703" i="1" s="1"/>
  <c r="N2703" i="1" s="1"/>
  <c r="J2703" i="1"/>
  <c r="P2703" i="1"/>
  <c r="Q2703" i="1"/>
  <c r="K2698" i="1"/>
  <c r="O2698" i="1" s="1"/>
  <c r="C2699" i="1"/>
  <c r="P2704" i="1" l="1"/>
  <c r="L2704" i="1"/>
  <c r="M2704" i="1" s="1"/>
  <c r="N2704" i="1" s="1"/>
  <c r="B2704" i="1"/>
  <c r="A2705" i="1"/>
  <c r="D2704" i="1"/>
  <c r="E2704" i="1" s="1"/>
  <c r="G2704" i="1" s="1"/>
  <c r="H2705" i="1" s="1"/>
  <c r="J2705" i="1" s="1"/>
  <c r="Q2704" i="1"/>
  <c r="I2704" i="1"/>
  <c r="I2705" i="1" s="1"/>
  <c r="K2699" i="1"/>
  <c r="O2699" i="1" s="1"/>
  <c r="C2700" i="1"/>
  <c r="Q2705" i="1" l="1"/>
  <c r="L2705" i="1"/>
  <c r="M2705" i="1" s="1"/>
  <c r="N2705" i="1" s="1"/>
  <c r="D2705" i="1"/>
  <c r="E2705" i="1" s="1"/>
  <c r="G2705" i="1" s="1"/>
  <c r="H2706" i="1" s="1"/>
  <c r="B2705" i="1"/>
  <c r="A2706" i="1"/>
  <c r="J2704" i="1"/>
  <c r="P2705" i="1"/>
  <c r="P2706" i="1" s="1"/>
  <c r="K2700" i="1"/>
  <c r="O2700" i="1" s="1"/>
  <c r="C2701" i="1"/>
  <c r="L2706" i="1" l="1"/>
  <c r="M2706" i="1" s="1"/>
  <c r="N2706" i="1" s="1"/>
  <c r="D2706" i="1"/>
  <c r="E2706" i="1" s="1"/>
  <c r="G2706" i="1" s="1"/>
  <c r="H2707" i="1" s="1"/>
  <c r="J2707" i="1" s="1"/>
  <c r="B2706" i="1"/>
  <c r="A2707" i="1"/>
  <c r="Q2706" i="1"/>
  <c r="Q2707" i="1" s="1"/>
  <c r="I2706" i="1"/>
  <c r="I2707" i="1" s="1"/>
  <c r="K2701" i="1"/>
  <c r="O2701" i="1" s="1"/>
  <c r="C2702" i="1"/>
  <c r="A2708" i="1" l="1"/>
  <c r="L2707" i="1"/>
  <c r="M2707" i="1" s="1"/>
  <c r="N2707" i="1" s="1"/>
  <c r="D2707" i="1"/>
  <c r="E2707" i="1" s="1"/>
  <c r="G2707" i="1" s="1"/>
  <c r="H2708" i="1" s="1"/>
  <c r="B2707" i="1"/>
  <c r="P2707" i="1"/>
  <c r="P2708" i="1" s="1"/>
  <c r="J2706" i="1"/>
  <c r="K2702" i="1"/>
  <c r="O2702" i="1" s="1"/>
  <c r="C2703" i="1"/>
  <c r="A2709" i="1" l="1"/>
  <c r="B2708" i="1"/>
  <c r="L2708" i="1"/>
  <c r="M2708" i="1" s="1"/>
  <c r="N2708" i="1" s="1"/>
  <c r="D2708" i="1"/>
  <c r="E2708" i="1" s="1"/>
  <c r="G2708" i="1" s="1"/>
  <c r="H2709" i="1" s="1"/>
  <c r="Q2708" i="1"/>
  <c r="I2708" i="1"/>
  <c r="K2703" i="1"/>
  <c r="O2703" i="1" s="1"/>
  <c r="C2704" i="1"/>
  <c r="I2709" i="1" l="1"/>
  <c r="Q2709" i="1"/>
  <c r="P2709" i="1"/>
  <c r="L2709" i="1"/>
  <c r="M2709" i="1" s="1"/>
  <c r="N2709" i="1" s="1"/>
  <c r="A2710" i="1"/>
  <c r="B2709" i="1"/>
  <c r="D2709" i="1"/>
  <c r="E2709" i="1" s="1"/>
  <c r="G2709" i="1" s="1"/>
  <c r="H2710" i="1" s="1"/>
  <c r="J2708" i="1"/>
  <c r="K2704" i="1"/>
  <c r="O2704" i="1" s="1"/>
  <c r="C2705" i="1"/>
  <c r="L2710" i="1" l="1"/>
  <c r="M2710" i="1" s="1"/>
  <c r="N2710" i="1" s="1"/>
  <c r="D2710" i="1"/>
  <c r="E2710" i="1" s="1"/>
  <c r="G2710" i="1" s="1"/>
  <c r="H2711" i="1" s="1"/>
  <c r="J2711" i="1" s="1"/>
  <c r="A2711" i="1"/>
  <c r="B2710" i="1"/>
  <c r="Q2710" i="1"/>
  <c r="Q2711" i="1" s="1"/>
  <c r="P2710" i="1"/>
  <c r="P2711" i="1" s="1"/>
  <c r="I2710" i="1"/>
  <c r="I2711" i="1" s="1"/>
  <c r="J2709" i="1"/>
  <c r="C2706" i="1"/>
  <c r="K2705" i="1"/>
  <c r="O2705" i="1" s="1"/>
  <c r="A2712" i="1" l="1"/>
  <c r="D2711" i="1"/>
  <c r="E2711" i="1" s="1"/>
  <c r="G2711" i="1" s="1"/>
  <c r="H2712" i="1" s="1"/>
  <c r="B2711" i="1"/>
  <c r="L2711" i="1"/>
  <c r="M2711" i="1" s="1"/>
  <c r="N2711" i="1" s="1"/>
  <c r="J2710" i="1"/>
  <c r="C2707" i="1"/>
  <c r="K2706" i="1"/>
  <c r="O2706" i="1" s="1"/>
  <c r="I2712" i="1" l="1"/>
  <c r="J2712" i="1"/>
  <c r="L2712" i="1"/>
  <c r="M2712" i="1" s="1"/>
  <c r="N2712" i="1" s="1"/>
  <c r="B2712" i="1"/>
  <c r="D2712" i="1"/>
  <c r="E2712" i="1" s="1"/>
  <c r="G2712" i="1" s="1"/>
  <c r="H2713" i="1" s="1"/>
  <c r="A2713" i="1"/>
  <c r="P2712" i="1"/>
  <c r="Q2712" i="1"/>
  <c r="Q2713" i="1" s="1"/>
  <c r="K2707" i="1"/>
  <c r="O2707" i="1" s="1"/>
  <c r="C2708" i="1"/>
  <c r="P2713" i="1" l="1"/>
  <c r="A2714" i="1"/>
  <c r="B2713" i="1"/>
  <c r="D2713" i="1"/>
  <c r="E2713" i="1" s="1"/>
  <c r="G2713" i="1" s="1"/>
  <c r="H2714" i="1" s="1"/>
  <c r="L2713" i="1"/>
  <c r="M2713" i="1" s="1"/>
  <c r="N2713" i="1" s="1"/>
  <c r="I2713" i="1"/>
  <c r="C2709" i="1"/>
  <c r="K2708" i="1"/>
  <c r="O2708" i="1" s="1"/>
  <c r="I2714" i="1" l="1"/>
  <c r="J2714" i="1"/>
  <c r="L2714" i="1"/>
  <c r="M2714" i="1" s="1"/>
  <c r="N2714" i="1" s="1"/>
  <c r="D2714" i="1"/>
  <c r="E2714" i="1" s="1"/>
  <c r="G2714" i="1" s="1"/>
  <c r="H2715" i="1" s="1"/>
  <c r="A2715" i="1"/>
  <c r="B2714" i="1"/>
  <c r="P2714" i="1"/>
  <c r="P2715" i="1" s="1"/>
  <c r="J2713" i="1"/>
  <c r="Q2714" i="1"/>
  <c r="K2709" i="1"/>
  <c r="O2709" i="1" s="1"/>
  <c r="C2710" i="1"/>
  <c r="B2715" i="1" l="1"/>
  <c r="D2715" i="1"/>
  <c r="E2715" i="1" s="1"/>
  <c r="G2715" i="1" s="1"/>
  <c r="H2716" i="1" s="1"/>
  <c r="A2716" i="1"/>
  <c r="L2715" i="1"/>
  <c r="M2715" i="1" s="1"/>
  <c r="N2715" i="1" s="1"/>
  <c r="Q2715" i="1"/>
  <c r="I2715" i="1"/>
  <c r="C2711" i="1"/>
  <c r="K2710" i="1"/>
  <c r="O2710" i="1" s="1"/>
  <c r="I2716" i="1" l="1"/>
  <c r="Q2716" i="1"/>
  <c r="J2716" i="1"/>
  <c r="L2716" i="1"/>
  <c r="M2716" i="1" s="1"/>
  <c r="N2716" i="1" s="1"/>
  <c r="A2717" i="1"/>
  <c r="B2716" i="1"/>
  <c r="D2716" i="1"/>
  <c r="E2716" i="1" s="1"/>
  <c r="G2716" i="1" s="1"/>
  <c r="H2717" i="1" s="1"/>
  <c r="P2716" i="1"/>
  <c r="J2715" i="1"/>
  <c r="K2711" i="1"/>
  <c r="O2711" i="1" s="1"/>
  <c r="C2712" i="1"/>
  <c r="P2717" i="1" l="1"/>
  <c r="B2717" i="1"/>
  <c r="D2717" i="1"/>
  <c r="E2717" i="1" s="1"/>
  <c r="G2717" i="1" s="1"/>
  <c r="H2718" i="1" s="1"/>
  <c r="L2717" i="1"/>
  <c r="M2717" i="1" s="1"/>
  <c r="N2717" i="1" s="1"/>
  <c r="A2718" i="1"/>
  <c r="Q2717" i="1"/>
  <c r="I2717" i="1"/>
  <c r="C2713" i="1"/>
  <c r="K2712" i="1"/>
  <c r="O2712" i="1" s="1"/>
  <c r="I2718" i="1" l="1"/>
  <c r="Q2718" i="1"/>
  <c r="A2719" i="1"/>
  <c r="D2718" i="1"/>
  <c r="E2718" i="1" s="1"/>
  <c r="G2718" i="1" s="1"/>
  <c r="H2719" i="1" s="1"/>
  <c r="L2718" i="1"/>
  <c r="M2718" i="1" s="1"/>
  <c r="N2718" i="1" s="1"/>
  <c r="B2718" i="1"/>
  <c r="J2718" i="1"/>
  <c r="J2717" i="1"/>
  <c r="P2718" i="1"/>
  <c r="C2714" i="1"/>
  <c r="K2713" i="1"/>
  <c r="O2713" i="1" s="1"/>
  <c r="Q2719" i="1" l="1"/>
  <c r="A2720" i="1"/>
  <c r="D2719" i="1"/>
  <c r="E2719" i="1" s="1"/>
  <c r="G2719" i="1" s="1"/>
  <c r="H2720" i="1" s="1"/>
  <c r="B2719" i="1"/>
  <c r="L2719" i="1"/>
  <c r="M2719" i="1" s="1"/>
  <c r="N2719" i="1" s="1"/>
  <c r="P2719" i="1"/>
  <c r="I2719" i="1"/>
  <c r="K2714" i="1"/>
  <c r="O2714" i="1" s="1"/>
  <c r="C2715" i="1"/>
  <c r="I2720" i="1" l="1"/>
  <c r="P2720" i="1"/>
  <c r="J2720" i="1"/>
  <c r="B2720" i="1"/>
  <c r="L2720" i="1"/>
  <c r="M2720" i="1" s="1"/>
  <c r="N2720" i="1" s="1"/>
  <c r="D2720" i="1"/>
  <c r="E2720" i="1" s="1"/>
  <c r="G2720" i="1" s="1"/>
  <c r="H2721" i="1" s="1"/>
  <c r="A2721" i="1"/>
  <c r="Q2720" i="1"/>
  <c r="J2719" i="1"/>
  <c r="K2715" i="1"/>
  <c r="O2715" i="1" s="1"/>
  <c r="C2716" i="1"/>
  <c r="Q2721" i="1" l="1"/>
  <c r="L2721" i="1"/>
  <c r="M2721" i="1" s="1"/>
  <c r="N2721" i="1" s="1"/>
  <c r="B2721" i="1"/>
  <c r="A2722" i="1"/>
  <c r="D2721" i="1"/>
  <c r="E2721" i="1" s="1"/>
  <c r="G2721" i="1" s="1"/>
  <c r="H2722" i="1" s="1"/>
  <c r="J2722" i="1" s="1"/>
  <c r="P2721" i="1"/>
  <c r="P2722" i="1" s="1"/>
  <c r="I2721" i="1"/>
  <c r="I2722" i="1" s="1"/>
  <c r="C2717" i="1"/>
  <c r="K2716" i="1"/>
  <c r="O2716" i="1" s="1"/>
  <c r="L2722" i="1" l="1"/>
  <c r="M2722" i="1" s="1"/>
  <c r="N2722" i="1" s="1"/>
  <c r="D2722" i="1"/>
  <c r="E2722" i="1" s="1"/>
  <c r="G2722" i="1" s="1"/>
  <c r="H2723" i="1" s="1"/>
  <c r="J2723" i="1" s="1"/>
  <c r="B2722" i="1"/>
  <c r="A2723" i="1"/>
  <c r="P2723" i="1"/>
  <c r="I2723" i="1"/>
  <c r="J2721" i="1"/>
  <c r="Q2722" i="1"/>
  <c r="Q2723" i="1" s="1"/>
  <c r="C2718" i="1"/>
  <c r="K2717" i="1"/>
  <c r="O2717" i="1" s="1"/>
  <c r="B2723" i="1" l="1"/>
  <c r="D2723" i="1"/>
  <c r="E2723" i="1" s="1"/>
  <c r="G2723" i="1" s="1"/>
  <c r="H2724" i="1" s="1"/>
  <c r="A2724" i="1"/>
  <c r="L2723" i="1"/>
  <c r="M2723" i="1" s="1"/>
  <c r="N2723" i="1" s="1"/>
  <c r="C2719" i="1"/>
  <c r="K2718" i="1"/>
  <c r="O2718" i="1" s="1"/>
  <c r="B2724" i="1" l="1"/>
  <c r="A2725" i="1"/>
  <c r="D2724" i="1"/>
  <c r="E2724" i="1" s="1"/>
  <c r="G2724" i="1" s="1"/>
  <c r="H2725" i="1" s="1"/>
  <c r="J2725" i="1" s="1"/>
  <c r="L2724" i="1"/>
  <c r="M2724" i="1" s="1"/>
  <c r="N2724" i="1" s="1"/>
  <c r="P2724" i="1"/>
  <c r="I2724" i="1"/>
  <c r="I2725" i="1" s="1"/>
  <c r="Q2724" i="1"/>
  <c r="Q2725" i="1" s="1"/>
  <c r="K2719" i="1"/>
  <c r="O2719" i="1" s="1"/>
  <c r="C2720" i="1"/>
  <c r="P2725" i="1" l="1"/>
  <c r="L2725" i="1"/>
  <c r="M2725" i="1" s="1"/>
  <c r="N2725" i="1" s="1"/>
  <c r="B2725" i="1"/>
  <c r="D2725" i="1"/>
  <c r="E2725" i="1" s="1"/>
  <c r="G2725" i="1" s="1"/>
  <c r="H2726" i="1" s="1"/>
  <c r="A2726" i="1"/>
  <c r="J2724" i="1"/>
  <c r="C2721" i="1"/>
  <c r="K2720" i="1"/>
  <c r="O2720" i="1" s="1"/>
  <c r="L2726" i="1" l="1"/>
  <c r="M2726" i="1" s="1"/>
  <c r="N2726" i="1" s="1"/>
  <c r="D2726" i="1"/>
  <c r="E2726" i="1" s="1"/>
  <c r="G2726" i="1" s="1"/>
  <c r="H2727" i="1" s="1"/>
  <c r="J2727" i="1" s="1"/>
  <c r="B2726" i="1"/>
  <c r="A2727" i="1"/>
  <c r="P2726" i="1"/>
  <c r="P2727" i="1" s="1"/>
  <c r="I2726" i="1"/>
  <c r="I2727" i="1" s="1"/>
  <c r="Q2726" i="1"/>
  <c r="Q2727" i="1" s="1"/>
  <c r="C2722" i="1"/>
  <c r="K2721" i="1"/>
  <c r="O2721" i="1" s="1"/>
  <c r="L2727" i="1" l="1"/>
  <c r="M2727" i="1" s="1"/>
  <c r="N2727" i="1" s="1"/>
  <c r="D2727" i="1"/>
  <c r="E2727" i="1" s="1"/>
  <c r="G2727" i="1" s="1"/>
  <c r="H2728" i="1" s="1"/>
  <c r="B2727" i="1"/>
  <c r="A2728" i="1"/>
  <c r="J2726" i="1"/>
  <c r="C2723" i="1"/>
  <c r="K2722" i="1"/>
  <c r="O2722" i="1" s="1"/>
  <c r="B2728" i="1" l="1"/>
  <c r="A2729" i="1"/>
  <c r="L2728" i="1"/>
  <c r="M2728" i="1" s="1"/>
  <c r="N2728" i="1" s="1"/>
  <c r="D2728" i="1"/>
  <c r="E2728" i="1" s="1"/>
  <c r="G2728" i="1" s="1"/>
  <c r="H2729" i="1" s="1"/>
  <c r="I2728" i="1"/>
  <c r="Q2728" i="1"/>
  <c r="P2728" i="1"/>
  <c r="C2724" i="1"/>
  <c r="K2723" i="1"/>
  <c r="O2723" i="1" s="1"/>
  <c r="P2729" i="1" l="1"/>
  <c r="Q2729" i="1"/>
  <c r="I2729" i="1"/>
  <c r="A2730" i="1"/>
  <c r="D2729" i="1"/>
  <c r="E2729" i="1" s="1"/>
  <c r="G2729" i="1" s="1"/>
  <c r="H2730" i="1" s="1"/>
  <c r="B2729" i="1"/>
  <c r="L2729" i="1"/>
  <c r="M2729" i="1" s="1"/>
  <c r="N2729" i="1" s="1"/>
  <c r="J2728" i="1"/>
  <c r="K2724" i="1"/>
  <c r="O2724" i="1" s="1"/>
  <c r="C2725" i="1"/>
  <c r="L2730" i="1" l="1"/>
  <c r="M2730" i="1" s="1"/>
  <c r="N2730" i="1" s="1"/>
  <c r="B2730" i="1"/>
  <c r="A2731" i="1"/>
  <c r="D2730" i="1"/>
  <c r="E2730" i="1" s="1"/>
  <c r="G2730" i="1" s="1"/>
  <c r="H2731" i="1" s="1"/>
  <c r="J2731" i="1" s="1"/>
  <c r="I2730" i="1"/>
  <c r="I2731" i="1" s="1"/>
  <c r="Q2730" i="1"/>
  <c r="Q2731" i="1" s="1"/>
  <c r="P2730" i="1"/>
  <c r="P2731" i="1" s="1"/>
  <c r="J2729" i="1"/>
  <c r="K2725" i="1"/>
  <c r="O2725" i="1" s="1"/>
  <c r="C2726" i="1"/>
  <c r="J2730" i="1" l="1"/>
  <c r="A2732" i="1"/>
  <c r="L2731" i="1"/>
  <c r="M2731" i="1" s="1"/>
  <c r="N2731" i="1" s="1"/>
  <c r="B2731" i="1"/>
  <c r="D2731" i="1"/>
  <c r="E2731" i="1" s="1"/>
  <c r="G2731" i="1" s="1"/>
  <c r="H2732" i="1" s="1"/>
  <c r="K2726" i="1"/>
  <c r="O2726" i="1" s="1"/>
  <c r="C2727" i="1"/>
  <c r="I2732" i="1" l="1"/>
  <c r="L2732" i="1"/>
  <c r="M2732" i="1" s="1"/>
  <c r="N2732" i="1" s="1"/>
  <c r="A2733" i="1"/>
  <c r="B2732" i="1"/>
  <c r="D2732" i="1"/>
  <c r="E2732" i="1" s="1"/>
  <c r="G2732" i="1" s="1"/>
  <c r="H2733" i="1" s="1"/>
  <c r="P2732" i="1"/>
  <c r="Q2732" i="1"/>
  <c r="C2728" i="1"/>
  <c r="K2727" i="1"/>
  <c r="O2727" i="1" s="1"/>
  <c r="Q2733" i="1" l="1"/>
  <c r="P2733" i="1"/>
  <c r="D2733" i="1"/>
  <c r="E2733" i="1" s="1"/>
  <c r="G2733" i="1" s="1"/>
  <c r="H2734" i="1" s="1"/>
  <c r="B2733" i="1"/>
  <c r="A2734" i="1"/>
  <c r="L2733" i="1"/>
  <c r="M2733" i="1" s="1"/>
  <c r="N2733" i="1" s="1"/>
  <c r="I2733" i="1"/>
  <c r="J2732" i="1"/>
  <c r="K2728" i="1"/>
  <c r="O2728" i="1" s="1"/>
  <c r="C2729" i="1"/>
  <c r="D2734" i="1" l="1"/>
  <c r="E2734" i="1" s="1"/>
  <c r="G2734" i="1" s="1"/>
  <c r="H2735" i="1" s="1"/>
  <c r="A2735" i="1"/>
  <c r="B2734" i="1"/>
  <c r="L2734" i="1"/>
  <c r="M2734" i="1" s="1"/>
  <c r="N2734" i="1" s="1"/>
  <c r="P2734" i="1"/>
  <c r="I2734" i="1"/>
  <c r="J2733" i="1"/>
  <c r="Q2734" i="1"/>
  <c r="K2729" i="1"/>
  <c r="O2729" i="1" s="1"/>
  <c r="C2730" i="1"/>
  <c r="I2735" i="1" l="1"/>
  <c r="P2735" i="1"/>
  <c r="L2735" i="1"/>
  <c r="M2735" i="1" s="1"/>
  <c r="N2735" i="1" s="1"/>
  <c r="A2736" i="1"/>
  <c r="D2735" i="1"/>
  <c r="E2735" i="1" s="1"/>
  <c r="G2735" i="1" s="1"/>
  <c r="H2736" i="1" s="1"/>
  <c r="B2735" i="1"/>
  <c r="J2735" i="1"/>
  <c r="Q2735" i="1"/>
  <c r="J2734" i="1"/>
  <c r="C2731" i="1"/>
  <c r="K2730" i="1"/>
  <c r="O2730" i="1" s="1"/>
  <c r="Q2736" i="1" l="1"/>
  <c r="B2736" i="1"/>
  <c r="L2736" i="1"/>
  <c r="M2736" i="1" s="1"/>
  <c r="N2736" i="1" s="1"/>
  <c r="A2737" i="1"/>
  <c r="D2736" i="1"/>
  <c r="E2736" i="1" s="1"/>
  <c r="G2736" i="1" s="1"/>
  <c r="H2737" i="1" s="1"/>
  <c r="P2736" i="1"/>
  <c r="I2736" i="1"/>
  <c r="C2732" i="1"/>
  <c r="K2731" i="1"/>
  <c r="O2731" i="1" s="1"/>
  <c r="I2737" i="1" l="1"/>
  <c r="P2737" i="1"/>
  <c r="J2737" i="1"/>
  <c r="L2737" i="1"/>
  <c r="M2737" i="1" s="1"/>
  <c r="N2737" i="1" s="1"/>
  <c r="A2738" i="1"/>
  <c r="B2737" i="1"/>
  <c r="D2737" i="1"/>
  <c r="E2737" i="1" s="1"/>
  <c r="G2737" i="1" s="1"/>
  <c r="H2738" i="1" s="1"/>
  <c r="J2736" i="1"/>
  <c r="Q2737" i="1"/>
  <c r="C2733" i="1"/>
  <c r="K2732" i="1"/>
  <c r="O2732" i="1" s="1"/>
  <c r="B2738" i="1" l="1"/>
  <c r="L2738" i="1"/>
  <c r="M2738" i="1" s="1"/>
  <c r="N2738" i="1" s="1"/>
  <c r="A2739" i="1"/>
  <c r="D2738" i="1"/>
  <c r="E2738" i="1" s="1"/>
  <c r="G2738" i="1" s="1"/>
  <c r="H2739" i="1" s="1"/>
  <c r="P2738" i="1"/>
  <c r="Q2738" i="1"/>
  <c r="I2738" i="1"/>
  <c r="K2733" i="1"/>
  <c r="O2733" i="1" s="1"/>
  <c r="C2734" i="1"/>
  <c r="I2739" i="1" l="1"/>
  <c r="Q2739" i="1"/>
  <c r="P2739" i="1"/>
  <c r="J2739" i="1"/>
  <c r="L2739" i="1"/>
  <c r="M2739" i="1" s="1"/>
  <c r="N2739" i="1" s="1"/>
  <c r="D2739" i="1"/>
  <c r="E2739" i="1" s="1"/>
  <c r="G2739" i="1" s="1"/>
  <c r="H2740" i="1" s="1"/>
  <c r="B2739" i="1"/>
  <c r="A2740" i="1"/>
  <c r="J2738" i="1"/>
  <c r="C2735" i="1"/>
  <c r="K2734" i="1"/>
  <c r="O2734" i="1" s="1"/>
  <c r="D2740" i="1" l="1"/>
  <c r="E2740" i="1" s="1"/>
  <c r="G2740" i="1" s="1"/>
  <c r="H2741" i="1" s="1"/>
  <c r="A2741" i="1"/>
  <c r="B2740" i="1"/>
  <c r="L2740" i="1"/>
  <c r="M2740" i="1" s="1"/>
  <c r="N2740" i="1" s="1"/>
  <c r="P2740" i="1"/>
  <c r="Q2740" i="1"/>
  <c r="I2740" i="1"/>
  <c r="K2735" i="1"/>
  <c r="O2735" i="1" s="1"/>
  <c r="C2736" i="1"/>
  <c r="P2741" i="1" l="1"/>
  <c r="I2741" i="1"/>
  <c r="Q2741" i="1"/>
  <c r="J2740" i="1"/>
  <c r="B2741" i="1"/>
  <c r="D2741" i="1"/>
  <c r="E2741" i="1" s="1"/>
  <c r="G2741" i="1" s="1"/>
  <c r="H2742" i="1" s="1"/>
  <c r="A2742" i="1"/>
  <c r="L2741" i="1"/>
  <c r="M2741" i="1" s="1"/>
  <c r="N2741" i="1" s="1"/>
  <c r="K2736" i="1"/>
  <c r="O2736" i="1" s="1"/>
  <c r="C2737" i="1"/>
  <c r="D2742" i="1" l="1"/>
  <c r="E2742" i="1" s="1"/>
  <c r="G2742" i="1" s="1"/>
  <c r="H2743" i="1" s="1"/>
  <c r="L2742" i="1"/>
  <c r="M2742" i="1" s="1"/>
  <c r="N2742" i="1" s="1"/>
  <c r="B2742" i="1"/>
  <c r="A2743" i="1"/>
  <c r="Q2742" i="1"/>
  <c r="I2742" i="1"/>
  <c r="J2741" i="1"/>
  <c r="P2742" i="1"/>
  <c r="C2738" i="1"/>
  <c r="K2737" i="1"/>
  <c r="O2737" i="1" s="1"/>
  <c r="I2743" i="1" l="1"/>
  <c r="D2743" i="1"/>
  <c r="E2743" i="1" s="1"/>
  <c r="G2743" i="1" s="1"/>
  <c r="H2744" i="1" s="1"/>
  <c r="A2744" i="1"/>
  <c r="B2743" i="1"/>
  <c r="L2743" i="1"/>
  <c r="M2743" i="1" s="1"/>
  <c r="N2743" i="1" s="1"/>
  <c r="Q2743" i="1"/>
  <c r="J2743" i="1"/>
  <c r="P2743" i="1"/>
  <c r="J2742" i="1"/>
  <c r="C2739" i="1"/>
  <c r="K2738" i="1"/>
  <c r="O2738" i="1" s="1"/>
  <c r="P2744" i="1" l="1"/>
  <c r="Q2744" i="1"/>
  <c r="A2745" i="1"/>
  <c r="B2744" i="1"/>
  <c r="D2744" i="1"/>
  <c r="E2744" i="1" s="1"/>
  <c r="G2744" i="1" s="1"/>
  <c r="H2745" i="1" s="1"/>
  <c r="L2744" i="1"/>
  <c r="M2744" i="1" s="1"/>
  <c r="N2744" i="1" s="1"/>
  <c r="I2744" i="1"/>
  <c r="K2739" i="1"/>
  <c r="O2739" i="1" s="1"/>
  <c r="C2740" i="1"/>
  <c r="A2746" i="1" l="1"/>
  <c r="B2745" i="1"/>
  <c r="D2745" i="1"/>
  <c r="E2745" i="1" s="1"/>
  <c r="G2745" i="1" s="1"/>
  <c r="H2746" i="1" s="1"/>
  <c r="L2745" i="1"/>
  <c r="M2745" i="1" s="1"/>
  <c r="N2745" i="1" s="1"/>
  <c r="P2745" i="1"/>
  <c r="I2745" i="1"/>
  <c r="Q2745" i="1"/>
  <c r="J2744" i="1"/>
  <c r="C2741" i="1"/>
  <c r="K2740" i="1"/>
  <c r="O2740" i="1" s="1"/>
  <c r="Q2746" i="1" l="1"/>
  <c r="I2746" i="1"/>
  <c r="P2746" i="1"/>
  <c r="J2746" i="1"/>
  <c r="L2746" i="1"/>
  <c r="M2746" i="1" s="1"/>
  <c r="N2746" i="1" s="1"/>
  <c r="D2746" i="1"/>
  <c r="E2746" i="1" s="1"/>
  <c r="G2746" i="1" s="1"/>
  <c r="H2747" i="1" s="1"/>
  <c r="A2747" i="1"/>
  <c r="B2746" i="1"/>
  <c r="J2745" i="1"/>
  <c r="C2742" i="1"/>
  <c r="K2741" i="1"/>
  <c r="O2741" i="1" s="1"/>
  <c r="D2747" i="1" l="1"/>
  <c r="E2747" i="1" s="1"/>
  <c r="G2747" i="1" s="1"/>
  <c r="H2748" i="1" s="1"/>
  <c r="B2747" i="1"/>
  <c r="L2747" i="1"/>
  <c r="M2747" i="1" s="1"/>
  <c r="N2747" i="1" s="1"/>
  <c r="A2748" i="1"/>
  <c r="P2747" i="1"/>
  <c r="I2747" i="1"/>
  <c r="Q2747" i="1"/>
  <c r="K2742" i="1"/>
  <c r="O2742" i="1" s="1"/>
  <c r="C2743" i="1"/>
  <c r="Q2748" i="1" l="1"/>
  <c r="I2748" i="1"/>
  <c r="P2748" i="1"/>
  <c r="J2747" i="1"/>
  <c r="A2749" i="1"/>
  <c r="L2748" i="1"/>
  <c r="M2748" i="1" s="1"/>
  <c r="N2748" i="1" s="1"/>
  <c r="D2748" i="1"/>
  <c r="E2748" i="1" s="1"/>
  <c r="G2748" i="1" s="1"/>
  <c r="H2749" i="1" s="1"/>
  <c r="B2748" i="1"/>
  <c r="K2743" i="1"/>
  <c r="O2743" i="1" s="1"/>
  <c r="C2744" i="1"/>
  <c r="P2749" i="1" l="1"/>
  <c r="A2750" i="1"/>
  <c r="B2749" i="1"/>
  <c r="L2749" i="1"/>
  <c r="M2749" i="1" s="1"/>
  <c r="N2749" i="1" s="1"/>
  <c r="D2749" i="1"/>
  <c r="E2749" i="1" s="1"/>
  <c r="G2749" i="1" s="1"/>
  <c r="H2750" i="1" s="1"/>
  <c r="I2749" i="1"/>
  <c r="J2748" i="1"/>
  <c r="Q2749" i="1"/>
  <c r="C2745" i="1"/>
  <c r="K2744" i="1"/>
  <c r="O2744" i="1" s="1"/>
  <c r="I2750" i="1" l="1"/>
  <c r="J2750" i="1"/>
  <c r="D2750" i="1"/>
  <c r="E2750" i="1" s="1"/>
  <c r="G2750" i="1" s="1"/>
  <c r="H2751" i="1" s="1"/>
  <c r="L2750" i="1"/>
  <c r="M2750" i="1" s="1"/>
  <c r="N2750" i="1" s="1"/>
  <c r="A2751" i="1"/>
  <c r="B2750" i="1"/>
  <c r="P2750" i="1"/>
  <c r="Q2750" i="1"/>
  <c r="J2749" i="1"/>
  <c r="K2745" i="1"/>
  <c r="O2745" i="1" s="1"/>
  <c r="C2746" i="1"/>
  <c r="Q2751" i="1" l="1"/>
  <c r="P2751" i="1"/>
  <c r="D2751" i="1"/>
  <c r="E2751" i="1" s="1"/>
  <c r="G2751" i="1" s="1"/>
  <c r="H2752" i="1" s="1"/>
  <c r="L2751" i="1"/>
  <c r="M2751" i="1" s="1"/>
  <c r="N2751" i="1" s="1"/>
  <c r="A2752" i="1"/>
  <c r="B2751" i="1"/>
  <c r="I2751" i="1"/>
  <c r="C2747" i="1"/>
  <c r="K2746" i="1"/>
  <c r="O2746" i="1" s="1"/>
  <c r="I2752" i="1" l="1"/>
  <c r="J2751" i="1"/>
  <c r="B2752" i="1"/>
  <c r="L2752" i="1"/>
  <c r="M2752" i="1" s="1"/>
  <c r="N2752" i="1" s="1"/>
  <c r="D2752" i="1"/>
  <c r="E2752" i="1" s="1"/>
  <c r="G2752" i="1" s="1"/>
  <c r="H2753" i="1" s="1"/>
  <c r="A2753" i="1"/>
  <c r="P2752" i="1"/>
  <c r="J2752" i="1"/>
  <c r="Q2752" i="1"/>
  <c r="K2747" i="1"/>
  <c r="O2747" i="1" s="1"/>
  <c r="C2748" i="1"/>
  <c r="P2753" i="1" l="1"/>
  <c r="B2753" i="1"/>
  <c r="L2753" i="1"/>
  <c r="M2753" i="1" s="1"/>
  <c r="N2753" i="1" s="1"/>
  <c r="A2754" i="1"/>
  <c r="D2753" i="1"/>
  <c r="E2753" i="1" s="1"/>
  <c r="G2753" i="1" s="1"/>
  <c r="H2754" i="1" s="1"/>
  <c r="Q2753" i="1"/>
  <c r="I2753" i="1"/>
  <c r="K2748" i="1"/>
  <c r="O2748" i="1" s="1"/>
  <c r="C2749" i="1"/>
  <c r="I2754" i="1" l="1"/>
  <c r="J2753" i="1"/>
  <c r="Q2754" i="1"/>
  <c r="J2754" i="1"/>
  <c r="L2754" i="1"/>
  <c r="M2754" i="1" s="1"/>
  <c r="N2754" i="1" s="1"/>
  <c r="B2754" i="1"/>
  <c r="D2754" i="1"/>
  <c r="E2754" i="1" s="1"/>
  <c r="G2754" i="1" s="1"/>
  <c r="H2755" i="1" s="1"/>
  <c r="A2755" i="1"/>
  <c r="P2754" i="1"/>
  <c r="K2749" i="1"/>
  <c r="O2749" i="1" s="1"/>
  <c r="C2750" i="1"/>
  <c r="A2756" i="1" l="1"/>
  <c r="B2755" i="1"/>
  <c r="L2755" i="1"/>
  <c r="M2755" i="1" s="1"/>
  <c r="N2755" i="1" s="1"/>
  <c r="D2755" i="1"/>
  <c r="E2755" i="1" s="1"/>
  <c r="G2755" i="1" s="1"/>
  <c r="H2756" i="1" s="1"/>
  <c r="J2756" i="1" s="1"/>
  <c r="Q2755" i="1"/>
  <c r="P2755" i="1"/>
  <c r="I2755" i="1"/>
  <c r="I2756" i="1" s="1"/>
  <c r="C2751" i="1"/>
  <c r="K2750" i="1"/>
  <c r="O2750" i="1" s="1"/>
  <c r="P2756" i="1" l="1"/>
  <c r="Q2756" i="1"/>
  <c r="J2755" i="1"/>
  <c r="A2757" i="1"/>
  <c r="L2756" i="1"/>
  <c r="M2756" i="1" s="1"/>
  <c r="N2756" i="1" s="1"/>
  <c r="B2756" i="1"/>
  <c r="D2756" i="1"/>
  <c r="E2756" i="1" s="1"/>
  <c r="G2756" i="1" s="1"/>
  <c r="H2757" i="1" s="1"/>
  <c r="K2751" i="1"/>
  <c r="O2751" i="1" s="1"/>
  <c r="C2752" i="1"/>
  <c r="B2757" i="1" l="1"/>
  <c r="L2757" i="1"/>
  <c r="M2757" i="1" s="1"/>
  <c r="N2757" i="1" s="1"/>
  <c r="A2758" i="1"/>
  <c r="D2757" i="1"/>
  <c r="E2757" i="1" s="1"/>
  <c r="G2757" i="1" s="1"/>
  <c r="H2758" i="1" s="1"/>
  <c r="P2757" i="1"/>
  <c r="Q2757" i="1"/>
  <c r="I2757" i="1"/>
  <c r="K2752" i="1"/>
  <c r="O2752" i="1" s="1"/>
  <c r="C2753" i="1"/>
  <c r="I2758" i="1" l="1"/>
  <c r="Q2758" i="1"/>
  <c r="P2758" i="1"/>
  <c r="A2759" i="1"/>
  <c r="D2758" i="1"/>
  <c r="E2758" i="1" s="1"/>
  <c r="G2758" i="1" s="1"/>
  <c r="H2759" i="1" s="1"/>
  <c r="B2758" i="1"/>
  <c r="L2758" i="1"/>
  <c r="M2758" i="1" s="1"/>
  <c r="N2758" i="1" s="1"/>
  <c r="J2757" i="1"/>
  <c r="C2754" i="1"/>
  <c r="K2753" i="1"/>
  <c r="O2753" i="1" s="1"/>
  <c r="L2759" i="1" l="1"/>
  <c r="M2759" i="1" s="1"/>
  <c r="N2759" i="1" s="1"/>
  <c r="D2759" i="1"/>
  <c r="E2759" i="1" s="1"/>
  <c r="G2759" i="1" s="1"/>
  <c r="H2760" i="1" s="1"/>
  <c r="J2760" i="1" s="1"/>
  <c r="A2760" i="1"/>
  <c r="B2759" i="1"/>
  <c r="Q2759" i="1"/>
  <c r="Q2760" i="1" s="1"/>
  <c r="P2759" i="1"/>
  <c r="P2760" i="1" s="1"/>
  <c r="I2759" i="1"/>
  <c r="I2760" i="1" s="1"/>
  <c r="J2758" i="1"/>
  <c r="K2754" i="1"/>
  <c r="O2754" i="1" s="1"/>
  <c r="C2755" i="1"/>
  <c r="L2760" i="1" l="1"/>
  <c r="M2760" i="1" s="1"/>
  <c r="N2760" i="1" s="1"/>
  <c r="B2760" i="1"/>
  <c r="D2760" i="1"/>
  <c r="E2760" i="1" s="1"/>
  <c r="G2760" i="1" s="1"/>
  <c r="H2761" i="1" s="1"/>
  <c r="A2761" i="1"/>
  <c r="J2759" i="1"/>
  <c r="C2756" i="1"/>
  <c r="K2755" i="1"/>
  <c r="O2755" i="1" s="1"/>
  <c r="Q2761" i="1" l="1"/>
  <c r="A2762" i="1"/>
  <c r="D2761" i="1"/>
  <c r="E2761" i="1" s="1"/>
  <c r="G2761" i="1" s="1"/>
  <c r="H2762" i="1" s="1"/>
  <c r="B2761" i="1"/>
  <c r="L2761" i="1"/>
  <c r="M2761" i="1" s="1"/>
  <c r="N2761" i="1" s="1"/>
  <c r="P2761" i="1"/>
  <c r="I2761" i="1"/>
  <c r="K2756" i="1"/>
  <c r="O2756" i="1" s="1"/>
  <c r="C2757" i="1"/>
  <c r="P2762" i="1" l="1"/>
  <c r="I2762" i="1"/>
  <c r="J2762" i="1"/>
  <c r="A2763" i="1"/>
  <c r="B2762" i="1"/>
  <c r="D2762" i="1"/>
  <c r="E2762" i="1" s="1"/>
  <c r="G2762" i="1" s="1"/>
  <c r="H2763" i="1" s="1"/>
  <c r="L2762" i="1"/>
  <c r="M2762" i="1" s="1"/>
  <c r="N2762" i="1" s="1"/>
  <c r="Q2762" i="1"/>
  <c r="J2761" i="1"/>
  <c r="C2758" i="1"/>
  <c r="K2757" i="1"/>
  <c r="O2757" i="1" s="1"/>
  <c r="L2763" i="1" l="1"/>
  <c r="M2763" i="1" s="1"/>
  <c r="N2763" i="1" s="1"/>
  <c r="B2763" i="1"/>
  <c r="A2764" i="1"/>
  <c r="D2763" i="1"/>
  <c r="E2763" i="1" s="1"/>
  <c r="G2763" i="1" s="1"/>
  <c r="H2764" i="1" s="1"/>
  <c r="J2764" i="1" s="1"/>
  <c r="Q2763" i="1"/>
  <c r="Q2764" i="1" s="1"/>
  <c r="I2763" i="1"/>
  <c r="I2764" i="1" s="1"/>
  <c r="P2763" i="1"/>
  <c r="P2764" i="1" s="1"/>
  <c r="C2759" i="1"/>
  <c r="K2758" i="1"/>
  <c r="O2758" i="1" s="1"/>
  <c r="A2765" i="1" l="1"/>
  <c r="D2764" i="1"/>
  <c r="E2764" i="1" s="1"/>
  <c r="G2764" i="1" s="1"/>
  <c r="H2765" i="1" s="1"/>
  <c r="B2764" i="1"/>
  <c r="L2764" i="1"/>
  <c r="M2764" i="1" s="1"/>
  <c r="N2764" i="1" s="1"/>
  <c r="J2763" i="1"/>
  <c r="C2760" i="1"/>
  <c r="K2759" i="1"/>
  <c r="O2759" i="1" s="1"/>
  <c r="I2765" i="1" l="1"/>
  <c r="P2765" i="1"/>
  <c r="Q2765" i="1"/>
  <c r="J2765" i="1"/>
  <c r="A2766" i="1"/>
  <c r="D2765" i="1"/>
  <c r="E2765" i="1" s="1"/>
  <c r="G2765" i="1" s="1"/>
  <c r="H2766" i="1" s="1"/>
  <c r="B2765" i="1"/>
  <c r="L2765" i="1"/>
  <c r="M2765" i="1" s="1"/>
  <c r="N2765" i="1" s="1"/>
  <c r="C2761" i="1"/>
  <c r="K2760" i="1"/>
  <c r="O2760" i="1" s="1"/>
  <c r="D2766" i="1" l="1"/>
  <c r="E2766" i="1" s="1"/>
  <c r="G2766" i="1" s="1"/>
  <c r="H2767" i="1" s="1"/>
  <c r="L2766" i="1"/>
  <c r="M2766" i="1" s="1"/>
  <c r="N2766" i="1" s="1"/>
  <c r="B2766" i="1"/>
  <c r="A2767" i="1"/>
  <c r="Q2766" i="1"/>
  <c r="P2766" i="1"/>
  <c r="I2766" i="1"/>
  <c r="C2762" i="1"/>
  <c r="K2761" i="1"/>
  <c r="O2761" i="1" s="1"/>
  <c r="P2767" i="1" l="1"/>
  <c r="Q2767" i="1"/>
  <c r="L2767" i="1"/>
  <c r="M2767" i="1" s="1"/>
  <c r="N2767" i="1" s="1"/>
  <c r="D2767" i="1"/>
  <c r="E2767" i="1" s="1"/>
  <c r="G2767" i="1" s="1"/>
  <c r="H2768" i="1" s="1"/>
  <c r="B2767" i="1"/>
  <c r="A2768" i="1"/>
  <c r="I2767" i="1"/>
  <c r="J2766" i="1"/>
  <c r="C2763" i="1"/>
  <c r="K2762" i="1"/>
  <c r="O2762" i="1" s="1"/>
  <c r="I2768" i="1" l="1"/>
  <c r="J2768" i="1"/>
  <c r="J2767" i="1"/>
  <c r="D2768" i="1"/>
  <c r="E2768" i="1" s="1"/>
  <c r="G2768" i="1" s="1"/>
  <c r="H2769" i="1" s="1"/>
  <c r="L2768" i="1"/>
  <c r="M2768" i="1" s="1"/>
  <c r="N2768" i="1" s="1"/>
  <c r="B2768" i="1"/>
  <c r="A2769" i="1"/>
  <c r="Q2768" i="1"/>
  <c r="P2768" i="1"/>
  <c r="C2764" i="1"/>
  <c r="K2763" i="1"/>
  <c r="O2763" i="1" s="1"/>
  <c r="Q2769" i="1" l="1"/>
  <c r="P2769" i="1"/>
  <c r="A2770" i="1"/>
  <c r="B2769" i="1"/>
  <c r="D2769" i="1"/>
  <c r="E2769" i="1" s="1"/>
  <c r="G2769" i="1" s="1"/>
  <c r="H2770" i="1" s="1"/>
  <c r="L2769" i="1"/>
  <c r="M2769" i="1" s="1"/>
  <c r="N2769" i="1" s="1"/>
  <c r="I2769" i="1"/>
  <c r="J2769" i="1" s="1"/>
  <c r="K2764" i="1"/>
  <c r="O2764" i="1" s="1"/>
  <c r="C2765" i="1"/>
  <c r="I2770" i="1" l="1"/>
  <c r="P2770" i="1"/>
  <c r="J2770" i="1"/>
  <c r="B2770" i="1"/>
  <c r="L2770" i="1"/>
  <c r="M2770" i="1" s="1"/>
  <c r="N2770" i="1" s="1"/>
  <c r="D2770" i="1"/>
  <c r="E2770" i="1" s="1"/>
  <c r="G2770" i="1" s="1"/>
  <c r="H2771" i="1" s="1"/>
  <c r="A2771" i="1"/>
  <c r="Q2770" i="1"/>
  <c r="C2766" i="1"/>
  <c r="K2765" i="1"/>
  <c r="O2765" i="1" s="1"/>
  <c r="P2771" i="1" l="1"/>
  <c r="Q2771" i="1"/>
  <c r="L2771" i="1"/>
  <c r="M2771" i="1" s="1"/>
  <c r="N2771" i="1" s="1"/>
  <c r="A2772" i="1"/>
  <c r="D2771" i="1"/>
  <c r="E2771" i="1" s="1"/>
  <c r="G2771" i="1" s="1"/>
  <c r="H2772" i="1" s="1"/>
  <c r="B2771" i="1"/>
  <c r="I2771" i="1"/>
  <c r="C2767" i="1"/>
  <c r="K2766" i="1"/>
  <c r="O2766" i="1" s="1"/>
  <c r="I2772" i="1" l="1"/>
  <c r="J2772" i="1"/>
  <c r="A2773" i="1"/>
  <c r="B2772" i="1"/>
  <c r="D2772" i="1"/>
  <c r="E2772" i="1" s="1"/>
  <c r="G2772" i="1" s="1"/>
  <c r="H2773" i="1" s="1"/>
  <c r="L2772" i="1"/>
  <c r="M2772" i="1" s="1"/>
  <c r="N2772" i="1" s="1"/>
  <c r="Q2772" i="1"/>
  <c r="P2772" i="1"/>
  <c r="J2771" i="1"/>
  <c r="K2767" i="1"/>
  <c r="O2767" i="1" s="1"/>
  <c r="C2768" i="1"/>
  <c r="P2773" i="1" l="1"/>
  <c r="Q2773" i="1"/>
  <c r="D2773" i="1"/>
  <c r="E2773" i="1" s="1"/>
  <c r="G2773" i="1" s="1"/>
  <c r="H2774" i="1" s="1"/>
  <c r="L2773" i="1"/>
  <c r="M2773" i="1" s="1"/>
  <c r="N2773" i="1" s="1"/>
  <c r="A2774" i="1"/>
  <c r="B2773" i="1"/>
  <c r="I2773" i="1"/>
  <c r="C2769" i="1"/>
  <c r="K2768" i="1"/>
  <c r="O2768" i="1" s="1"/>
  <c r="I2774" i="1" l="1"/>
  <c r="B2774" i="1"/>
  <c r="D2774" i="1"/>
  <c r="E2774" i="1" s="1"/>
  <c r="G2774" i="1" s="1"/>
  <c r="H2775" i="1" s="1"/>
  <c r="A2775" i="1"/>
  <c r="L2774" i="1"/>
  <c r="M2774" i="1" s="1"/>
  <c r="N2774" i="1" s="1"/>
  <c r="J2774" i="1"/>
  <c r="J2773" i="1"/>
  <c r="Q2774" i="1"/>
  <c r="P2774" i="1"/>
  <c r="K2769" i="1"/>
  <c r="O2769" i="1" s="1"/>
  <c r="C2770" i="1"/>
  <c r="Q2775" i="1" l="1"/>
  <c r="L2775" i="1"/>
  <c r="M2775" i="1" s="1"/>
  <c r="N2775" i="1" s="1"/>
  <c r="D2775" i="1"/>
  <c r="E2775" i="1" s="1"/>
  <c r="G2775" i="1" s="1"/>
  <c r="H2776" i="1" s="1"/>
  <c r="J2776" i="1" s="1"/>
  <c r="A2776" i="1"/>
  <c r="B2775" i="1"/>
  <c r="P2775" i="1"/>
  <c r="P2776" i="1" s="1"/>
  <c r="I2775" i="1"/>
  <c r="I2776" i="1" s="1"/>
  <c r="C2771" i="1"/>
  <c r="K2770" i="1"/>
  <c r="O2770" i="1" s="1"/>
  <c r="J2775" i="1" l="1"/>
  <c r="L2776" i="1"/>
  <c r="M2776" i="1" s="1"/>
  <c r="N2776" i="1" s="1"/>
  <c r="A2777" i="1"/>
  <c r="D2776" i="1"/>
  <c r="E2776" i="1" s="1"/>
  <c r="G2776" i="1" s="1"/>
  <c r="H2777" i="1" s="1"/>
  <c r="B2776" i="1"/>
  <c r="P2777" i="1"/>
  <c r="Q2776" i="1"/>
  <c r="Q2777" i="1" s="1"/>
  <c r="K2771" i="1"/>
  <c r="O2771" i="1" s="1"/>
  <c r="C2772" i="1"/>
  <c r="A2778" i="1" l="1"/>
  <c r="B2777" i="1"/>
  <c r="D2777" i="1"/>
  <c r="E2777" i="1" s="1"/>
  <c r="G2777" i="1" s="1"/>
  <c r="H2778" i="1" s="1"/>
  <c r="L2777" i="1"/>
  <c r="M2777" i="1" s="1"/>
  <c r="N2777" i="1" s="1"/>
  <c r="I2777" i="1"/>
  <c r="K2772" i="1"/>
  <c r="O2772" i="1" s="1"/>
  <c r="C2773" i="1"/>
  <c r="I2778" i="1" l="1"/>
  <c r="Q2778" i="1"/>
  <c r="J2778" i="1"/>
  <c r="B2778" i="1"/>
  <c r="D2778" i="1"/>
  <c r="E2778" i="1" s="1"/>
  <c r="G2778" i="1" s="1"/>
  <c r="H2779" i="1" s="1"/>
  <c r="A2779" i="1"/>
  <c r="L2778" i="1"/>
  <c r="M2778" i="1" s="1"/>
  <c r="N2778" i="1" s="1"/>
  <c r="J2777" i="1"/>
  <c r="P2778" i="1"/>
  <c r="K2773" i="1"/>
  <c r="O2773" i="1" s="1"/>
  <c r="C2774" i="1"/>
  <c r="A2780" i="1" l="1"/>
  <c r="D2779" i="1"/>
  <c r="E2779" i="1" s="1"/>
  <c r="G2779" i="1" s="1"/>
  <c r="H2780" i="1" s="1"/>
  <c r="B2779" i="1"/>
  <c r="L2779" i="1"/>
  <c r="M2779" i="1" s="1"/>
  <c r="N2779" i="1" s="1"/>
  <c r="Q2779" i="1"/>
  <c r="P2779" i="1"/>
  <c r="I2779" i="1"/>
  <c r="K2774" i="1"/>
  <c r="O2774" i="1" s="1"/>
  <c r="C2775" i="1"/>
  <c r="I2780" i="1" l="1"/>
  <c r="P2780" i="1"/>
  <c r="Q2780" i="1"/>
  <c r="J2779" i="1"/>
  <c r="J2780" i="1"/>
  <c r="B2780" i="1"/>
  <c r="D2780" i="1"/>
  <c r="E2780" i="1" s="1"/>
  <c r="G2780" i="1" s="1"/>
  <c r="H2781" i="1" s="1"/>
  <c r="L2780" i="1"/>
  <c r="M2780" i="1" s="1"/>
  <c r="N2780" i="1" s="1"/>
  <c r="A2781" i="1"/>
  <c r="K2775" i="1"/>
  <c r="O2775" i="1" s="1"/>
  <c r="C2776" i="1"/>
  <c r="Q2781" i="1" l="1"/>
  <c r="P2781" i="1"/>
  <c r="B2781" i="1"/>
  <c r="D2781" i="1"/>
  <c r="E2781" i="1" s="1"/>
  <c r="G2781" i="1" s="1"/>
  <c r="H2782" i="1" s="1"/>
  <c r="L2781" i="1"/>
  <c r="M2781" i="1" s="1"/>
  <c r="N2781" i="1" s="1"/>
  <c r="A2782" i="1"/>
  <c r="I2781" i="1"/>
  <c r="C2777" i="1"/>
  <c r="K2776" i="1"/>
  <c r="O2776" i="1" s="1"/>
  <c r="I2782" i="1" l="1"/>
  <c r="L2782" i="1"/>
  <c r="M2782" i="1" s="1"/>
  <c r="N2782" i="1" s="1"/>
  <c r="D2782" i="1"/>
  <c r="E2782" i="1" s="1"/>
  <c r="G2782" i="1" s="1"/>
  <c r="H2783" i="1" s="1"/>
  <c r="A2783" i="1"/>
  <c r="B2782" i="1"/>
  <c r="J2782" i="1"/>
  <c r="P2782" i="1"/>
  <c r="P2783" i="1" s="1"/>
  <c r="Q2782" i="1"/>
  <c r="Q2783" i="1" s="1"/>
  <c r="J2781" i="1"/>
  <c r="C2778" i="1"/>
  <c r="K2777" i="1"/>
  <c r="O2777" i="1" s="1"/>
  <c r="L2783" i="1" l="1"/>
  <c r="M2783" i="1" s="1"/>
  <c r="N2783" i="1" s="1"/>
  <c r="D2783" i="1"/>
  <c r="E2783" i="1" s="1"/>
  <c r="G2783" i="1" s="1"/>
  <c r="H2784" i="1" s="1"/>
  <c r="J2784" i="1" s="1"/>
  <c r="A2784" i="1"/>
  <c r="B2783" i="1"/>
  <c r="P2784" i="1"/>
  <c r="I2783" i="1"/>
  <c r="I2784" i="1" s="1"/>
  <c r="C2779" i="1"/>
  <c r="K2778" i="1"/>
  <c r="O2778" i="1" s="1"/>
  <c r="L2784" i="1" l="1"/>
  <c r="M2784" i="1" s="1"/>
  <c r="N2784" i="1" s="1"/>
  <c r="B2784" i="1"/>
  <c r="A2785" i="1"/>
  <c r="D2784" i="1"/>
  <c r="E2784" i="1" s="1"/>
  <c r="G2784" i="1" s="1"/>
  <c r="H2785" i="1" s="1"/>
  <c r="J2785" i="1" s="1"/>
  <c r="I2785" i="1"/>
  <c r="J2783" i="1"/>
  <c r="P2785" i="1"/>
  <c r="Q2784" i="1"/>
  <c r="Q2785" i="1" s="1"/>
  <c r="C2780" i="1"/>
  <c r="K2779" i="1"/>
  <c r="O2779" i="1" s="1"/>
  <c r="A2786" i="1" l="1"/>
  <c r="B2785" i="1"/>
  <c r="D2785" i="1"/>
  <c r="E2785" i="1" s="1"/>
  <c r="G2785" i="1" s="1"/>
  <c r="H2786" i="1" s="1"/>
  <c r="L2785" i="1"/>
  <c r="M2785" i="1" s="1"/>
  <c r="N2785" i="1" s="1"/>
  <c r="C2781" i="1"/>
  <c r="K2780" i="1"/>
  <c r="O2780" i="1" s="1"/>
  <c r="I2786" i="1" l="1"/>
  <c r="P2786" i="1"/>
  <c r="J2786" i="1"/>
  <c r="L2786" i="1"/>
  <c r="M2786" i="1" s="1"/>
  <c r="N2786" i="1" s="1"/>
  <c r="A2787" i="1"/>
  <c r="D2786" i="1"/>
  <c r="E2786" i="1" s="1"/>
  <c r="G2786" i="1" s="1"/>
  <c r="H2787" i="1" s="1"/>
  <c r="B2786" i="1"/>
  <c r="Q2786" i="1"/>
  <c r="K2781" i="1"/>
  <c r="O2781" i="1" s="1"/>
  <c r="C2782" i="1"/>
  <c r="Q2787" i="1" l="1"/>
  <c r="L2787" i="1"/>
  <c r="M2787" i="1" s="1"/>
  <c r="N2787" i="1" s="1"/>
  <c r="D2787" i="1"/>
  <c r="E2787" i="1" s="1"/>
  <c r="G2787" i="1" s="1"/>
  <c r="H2788" i="1" s="1"/>
  <c r="J2788" i="1" s="1"/>
  <c r="B2787" i="1"/>
  <c r="A2788" i="1"/>
  <c r="P2787" i="1"/>
  <c r="P2788" i="1" s="1"/>
  <c r="I2787" i="1"/>
  <c r="I2788" i="1" s="1"/>
  <c r="C2783" i="1"/>
  <c r="K2782" i="1"/>
  <c r="O2782" i="1" s="1"/>
  <c r="B2788" i="1" l="1"/>
  <c r="A2789" i="1"/>
  <c r="D2788" i="1"/>
  <c r="E2788" i="1" s="1"/>
  <c r="G2788" i="1" s="1"/>
  <c r="H2789" i="1" s="1"/>
  <c r="L2788" i="1"/>
  <c r="M2788" i="1" s="1"/>
  <c r="N2788" i="1" s="1"/>
  <c r="J2787" i="1"/>
  <c r="Q2788" i="1"/>
  <c r="K2783" i="1"/>
  <c r="O2783" i="1" s="1"/>
  <c r="C2784" i="1"/>
  <c r="Q2789" i="1" l="1"/>
  <c r="I2789" i="1"/>
  <c r="J2789" i="1"/>
  <c r="L2789" i="1"/>
  <c r="M2789" i="1" s="1"/>
  <c r="N2789" i="1" s="1"/>
  <c r="B2789" i="1"/>
  <c r="D2789" i="1"/>
  <c r="E2789" i="1" s="1"/>
  <c r="G2789" i="1" s="1"/>
  <c r="H2790" i="1" s="1"/>
  <c r="A2790" i="1"/>
  <c r="P2789" i="1"/>
  <c r="C2785" i="1"/>
  <c r="K2784" i="1"/>
  <c r="O2784" i="1" s="1"/>
  <c r="P2790" i="1" l="1"/>
  <c r="D2790" i="1"/>
  <c r="E2790" i="1" s="1"/>
  <c r="G2790" i="1" s="1"/>
  <c r="H2791" i="1" s="1"/>
  <c r="A2791" i="1"/>
  <c r="B2790" i="1"/>
  <c r="L2790" i="1"/>
  <c r="M2790" i="1" s="1"/>
  <c r="N2790" i="1" s="1"/>
  <c r="I2790" i="1"/>
  <c r="Q2790" i="1"/>
  <c r="K2785" i="1"/>
  <c r="O2785" i="1" s="1"/>
  <c r="C2786" i="1"/>
  <c r="Q2791" i="1" l="1"/>
  <c r="I2791" i="1"/>
  <c r="L2791" i="1"/>
  <c r="M2791" i="1" s="1"/>
  <c r="N2791" i="1" s="1"/>
  <c r="D2791" i="1"/>
  <c r="E2791" i="1" s="1"/>
  <c r="G2791" i="1" s="1"/>
  <c r="H2792" i="1" s="1"/>
  <c r="A2792" i="1"/>
  <c r="B2791" i="1"/>
  <c r="J2791" i="1"/>
  <c r="P2791" i="1"/>
  <c r="P2792" i="1" s="1"/>
  <c r="J2790" i="1"/>
  <c r="K2786" i="1"/>
  <c r="O2786" i="1" s="1"/>
  <c r="C2787" i="1"/>
  <c r="L2792" i="1" l="1"/>
  <c r="M2792" i="1" s="1"/>
  <c r="N2792" i="1" s="1"/>
  <c r="B2792" i="1"/>
  <c r="A2793" i="1"/>
  <c r="D2792" i="1"/>
  <c r="E2792" i="1" s="1"/>
  <c r="G2792" i="1" s="1"/>
  <c r="H2793" i="1" s="1"/>
  <c r="J2793" i="1" s="1"/>
  <c r="I2792" i="1"/>
  <c r="I2793" i="1" s="1"/>
  <c r="Q2792" i="1"/>
  <c r="Q2793" i="1" s="1"/>
  <c r="C2788" i="1"/>
  <c r="K2787" i="1"/>
  <c r="O2787" i="1" s="1"/>
  <c r="A2794" i="1" l="1"/>
  <c r="L2793" i="1"/>
  <c r="M2793" i="1" s="1"/>
  <c r="N2793" i="1" s="1"/>
  <c r="B2793" i="1"/>
  <c r="D2793" i="1"/>
  <c r="E2793" i="1" s="1"/>
  <c r="G2793" i="1" s="1"/>
  <c r="H2794" i="1" s="1"/>
  <c r="J2792" i="1"/>
  <c r="P2793" i="1"/>
  <c r="K2788" i="1"/>
  <c r="O2788" i="1" s="1"/>
  <c r="C2789" i="1"/>
  <c r="P2794" i="1" l="1"/>
  <c r="Q2794" i="1"/>
  <c r="L2794" i="1"/>
  <c r="M2794" i="1" s="1"/>
  <c r="N2794" i="1" s="1"/>
  <c r="D2794" i="1"/>
  <c r="E2794" i="1" s="1"/>
  <c r="G2794" i="1" s="1"/>
  <c r="H2795" i="1" s="1"/>
  <c r="B2794" i="1"/>
  <c r="A2795" i="1"/>
  <c r="I2794" i="1"/>
  <c r="K2789" i="1"/>
  <c r="O2789" i="1" s="1"/>
  <c r="C2790" i="1"/>
  <c r="I2795" i="1" l="1"/>
  <c r="B2795" i="1"/>
  <c r="A2796" i="1"/>
  <c r="L2795" i="1"/>
  <c r="M2795" i="1" s="1"/>
  <c r="N2795" i="1" s="1"/>
  <c r="D2795" i="1"/>
  <c r="E2795" i="1" s="1"/>
  <c r="G2795" i="1" s="1"/>
  <c r="H2796" i="1" s="1"/>
  <c r="J2795" i="1"/>
  <c r="Q2795" i="1"/>
  <c r="P2795" i="1"/>
  <c r="J2794" i="1"/>
  <c r="K2790" i="1"/>
  <c r="O2790" i="1" s="1"/>
  <c r="C2791" i="1"/>
  <c r="P2796" i="1" l="1"/>
  <c r="Q2796" i="1"/>
  <c r="L2796" i="1"/>
  <c r="M2796" i="1" s="1"/>
  <c r="N2796" i="1" s="1"/>
  <c r="B2796" i="1"/>
  <c r="A2797" i="1"/>
  <c r="D2796" i="1"/>
  <c r="E2796" i="1" s="1"/>
  <c r="G2796" i="1" s="1"/>
  <c r="H2797" i="1" s="1"/>
  <c r="I2796" i="1"/>
  <c r="K2791" i="1"/>
  <c r="O2791" i="1" s="1"/>
  <c r="C2792" i="1"/>
  <c r="D2797" i="1" l="1"/>
  <c r="E2797" i="1" s="1"/>
  <c r="G2797" i="1" s="1"/>
  <c r="H2798" i="1" s="1"/>
  <c r="A2798" i="1"/>
  <c r="B2797" i="1"/>
  <c r="L2797" i="1"/>
  <c r="M2797" i="1" s="1"/>
  <c r="N2797" i="1" s="1"/>
  <c r="I2797" i="1"/>
  <c r="Q2797" i="1"/>
  <c r="J2796" i="1"/>
  <c r="P2797" i="1"/>
  <c r="K2792" i="1"/>
  <c r="O2792" i="1" s="1"/>
  <c r="C2793" i="1"/>
  <c r="Q2798" i="1" l="1"/>
  <c r="I2798" i="1"/>
  <c r="B2798" i="1"/>
  <c r="D2798" i="1"/>
  <c r="E2798" i="1" s="1"/>
  <c r="G2798" i="1" s="1"/>
  <c r="H2799" i="1" s="1"/>
  <c r="A2799" i="1"/>
  <c r="L2798" i="1"/>
  <c r="M2798" i="1" s="1"/>
  <c r="N2798" i="1" s="1"/>
  <c r="J2798" i="1"/>
  <c r="P2798" i="1"/>
  <c r="J2797" i="1"/>
  <c r="K2793" i="1"/>
  <c r="O2793" i="1" s="1"/>
  <c r="C2794" i="1"/>
  <c r="P2799" i="1" l="1"/>
  <c r="L2799" i="1"/>
  <c r="M2799" i="1" s="1"/>
  <c r="N2799" i="1" s="1"/>
  <c r="D2799" i="1"/>
  <c r="E2799" i="1" s="1"/>
  <c r="G2799" i="1" s="1"/>
  <c r="H2800" i="1" s="1"/>
  <c r="J2800" i="1" s="1"/>
  <c r="A2800" i="1"/>
  <c r="B2799" i="1"/>
  <c r="I2799" i="1"/>
  <c r="I2800" i="1" s="1"/>
  <c r="Q2799" i="1"/>
  <c r="K2794" i="1"/>
  <c r="O2794" i="1" s="1"/>
  <c r="C2795" i="1"/>
  <c r="Q2800" i="1" l="1"/>
  <c r="L2800" i="1"/>
  <c r="M2800" i="1" s="1"/>
  <c r="N2800" i="1" s="1"/>
  <c r="B2800" i="1"/>
  <c r="D2800" i="1"/>
  <c r="E2800" i="1" s="1"/>
  <c r="G2800" i="1" s="1"/>
  <c r="H2801" i="1" s="1"/>
  <c r="A2801" i="1"/>
  <c r="P2800" i="1"/>
  <c r="P2801" i="1" s="1"/>
  <c r="J2799" i="1"/>
  <c r="C2796" i="1"/>
  <c r="K2795" i="1"/>
  <c r="O2795" i="1" s="1"/>
  <c r="I2801" i="1" l="1"/>
  <c r="J2801" i="1"/>
  <c r="B2801" i="1"/>
  <c r="L2801" i="1"/>
  <c r="M2801" i="1" s="1"/>
  <c r="N2801" i="1" s="1"/>
  <c r="A2802" i="1"/>
  <c r="D2801" i="1"/>
  <c r="E2801" i="1" s="1"/>
  <c r="G2801" i="1" s="1"/>
  <c r="H2802" i="1" s="1"/>
  <c r="Q2801" i="1"/>
  <c r="K2796" i="1"/>
  <c r="O2796" i="1" s="1"/>
  <c r="C2797" i="1"/>
  <c r="Q2802" i="1" l="1"/>
  <c r="B2802" i="1"/>
  <c r="A2803" i="1"/>
  <c r="D2802" i="1"/>
  <c r="E2802" i="1" s="1"/>
  <c r="G2802" i="1" s="1"/>
  <c r="H2803" i="1" s="1"/>
  <c r="L2802" i="1"/>
  <c r="M2802" i="1" s="1"/>
  <c r="N2802" i="1" s="1"/>
  <c r="I2802" i="1"/>
  <c r="P2802" i="1"/>
  <c r="C2798" i="1"/>
  <c r="K2797" i="1"/>
  <c r="O2797" i="1" s="1"/>
  <c r="P2803" i="1" l="1"/>
  <c r="I2803" i="1"/>
  <c r="L2803" i="1"/>
  <c r="M2803" i="1" s="1"/>
  <c r="N2803" i="1" s="1"/>
  <c r="B2803" i="1"/>
  <c r="A2804" i="1"/>
  <c r="D2803" i="1"/>
  <c r="E2803" i="1" s="1"/>
  <c r="G2803" i="1" s="1"/>
  <c r="H2804" i="1" s="1"/>
  <c r="J2803" i="1"/>
  <c r="J2802" i="1"/>
  <c r="Q2803" i="1"/>
  <c r="C2799" i="1"/>
  <c r="K2798" i="1"/>
  <c r="O2798" i="1" s="1"/>
  <c r="D2804" i="1" l="1"/>
  <c r="E2804" i="1" s="1"/>
  <c r="G2804" i="1" s="1"/>
  <c r="H2805" i="1" s="1"/>
  <c r="L2804" i="1"/>
  <c r="M2804" i="1" s="1"/>
  <c r="N2804" i="1" s="1"/>
  <c r="A2805" i="1"/>
  <c r="B2804" i="1"/>
  <c r="I2804" i="1"/>
  <c r="Q2804" i="1"/>
  <c r="P2804" i="1"/>
  <c r="C2800" i="1"/>
  <c r="K2799" i="1"/>
  <c r="O2799" i="1" s="1"/>
  <c r="P2805" i="1" l="1"/>
  <c r="Q2805" i="1"/>
  <c r="I2805" i="1"/>
  <c r="B2805" i="1"/>
  <c r="D2805" i="1"/>
  <c r="E2805" i="1" s="1"/>
  <c r="G2805" i="1" s="1"/>
  <c r="H2806" i="1" s="1"/>
  <c r="L2805" i="1"/>
  <c r="M2805" i="1" s="1"/>
  <c r="N2805" i="1" s="1"/>
  <c r="A2806" i="1"/>
  <c r="J2805" i="1"/>
  <c r="J2804" i="1"/>
  <c r="C2801" i="1"/>
  <c r="K2800" i="1"/>
  <c r="O2800" i="1" s="1"/>
  <c r="Q2806" i="1" l="1"/>
  <c r="B2806" i="1"/>
  <c r="A2807" i="1"/>
  <c r="D2806" i="1"/>
  <c r="E2806" i="1" s="1"/>
  <c r="G2806" i="1" s="1"/>
  <c r="H2807" i="1" s="1"/>
  <c r="L2806" i="1"/>
  <c r="M2806" i="1" s="1"/>
  <c r="N2806" i="1" s="1"/>
  <c r="I2806" i="1"/>
  <c r="P2806" i="1"/>
  <c r="K2801" i="1"/>
  <c r="O2801" i="1" s="1"/>
  <c r="C2802" i="1"/>
  <c r="P2807" i="1" l="1"/>
  <c r="I2807" i="1"/>
  <c r="J2807" i="1"/>
  <c r="L2807" i="1"/>
  <c r="M2807" i="1" s="1"/>
  <c r="N2807" i="1" s="1"/>
  <c r="D2807" i="1"/>
  <c r="E2807" i="1" s="1"/>
  <c r="G2807" i="1" s="1"/>
  <c r="H2808" i="1" s="1"/>
  <c r="B2807" i="1"/>
  <c r="A2808" i="1"/>
  <c r="Q2807" i="1"/>
  <c r="J2806" i="1"/>
  <c r="C2803" i="1"/>
  <c r="K2802" i="1"/>
  <c r="O2802" i="1" s="1"/>
  <c r="A2809" i="1" l="1"/>
  <c r="L2808" i="1"/>
  <c r="M2808" i="1" s="1"/>
  <c r="N2808" i="1" s="1"/>
  <c r="D2808" i="1"/>
  <c r="E2808" i="1" s="1"/>
  <c r="G2808" i="1" s="1"/>
  <c r="H2809" i="1" s="1"/>
  <c r="J2809" i="1" s="1"/>
  <c r="B2808" i="1"/>
  <c r="Q2808" i="1"/>
  <c r="I2808" i="1"/>
  <c r="I2809" i="1" s="1"/>
  <c r="P2808" i="1"/>
  <c r="P2809" i="1" s="1"/>
  <c r="C2804" i="1"/>
  <c r="K2803" i="1"/>
  <c r="O2803" i="1" s="1"/>
  <c r="J2808" i="1" l="1"/>
  <c r="Q2809" i="1"/>
  <c r="A2810" i="1"/>
  <c r="B2809" i="1"/>
  <c r="D2809" i="1"/>
  <c r="E2809" i="1" s="1"/>
  <c r="G2809" i="1" s="1"/>
  <c r="H2810" i="1" s="1"/>
  <c r="L2809" i="1"/>
  <c r="M2809" i="1" s="1"/>
  <c r="N2809" i="1" s="1"/>
  <c r="K2804" i="1"/>
  <c r="O2804" i="1" s="1"/>
  <c r="C2805" i="1"/>
  <c r="L2810" i="1" l="1"/>
  <c r="M2810" i="1" s="1"/>
  <c r="N2810" i="1" s="1"/>
  <c r="D2810" i="1"/>
  <c r="E2810" i="1" s="1"/>
  <c r="G2810" i="1" s="1"/>
  <c r="H2811" i="1" s="1"/>
  <c r="J2811" i="1" s="1"/>
  <c r="B2810" i="1"/>
  <c r="A2811" i="1"/>
  <c r="P2810" i="1"/>
  <c r="P2811" i="1" s="1"/>
  <c r="Q2810" i="1"/>
  <c r="Q2811" i="1" s="1"/>
  <c r="I2810" i="1"/>
  <c r="I2811" i="1" s="1"/>
  <c r="C2806" i="1"/>
  <c r="K2805" i="1"/>
  <c r="O2805" i="1" s="1"/>
  <c r="D2811" i="1" l="1"/>
  <c r="E2811" i="1" s="1"/>
  <c r="G2811" i="1" s="1"/>
  <c r="H2812" i="1" s="1"/>
  <c r="L2811" i="1"/>
  <c r="M2811" i="1" s="1"/>
  <c r="N2811" i="1" s="1"/>
  <c r="B2811" i="1"/>
  <c r="A2812" i="1"/>
  <c r="Q2812" i="1"/>
  <c r="J2810" i="1"/>
  <c r="K2806" i="1"/>
  <c r="O2806" i="1" s="1"/>
  <c r="C2807" i="1"/>
  <c r="A2813" i="1" l="1"/>
  <c r="D2812" i="1"/>
  <c r="E2812" i="1" s="1"/>
  <c r="G2812" i="1" s="1"/>
  <c r="H2813" i="1" s="1"/>
  <c r="J2813" i="1" s="1"/>
  <c r="L2812" i="1"/>
  <c r="M2812" i="1" s="1"/>
  <c r="N2812" i="1" s="1"/>
  <c r="B2812" i="1"/>
  <c r="P2812" i="1"/>
  <c r="P2813" i="1" s="1"/>
  <c r="I2812" i="1"/>
  <c r="I2813" i="1" s="1"/>
  <c r="K2807" i="1"/>
  <c r="O2807" i="1" s="1"/>
  <c r="C2808" i="1"/>
  <c r="J2812" i="1" l="1"/>
  <c r="B2813" i="1"/>
  <c r="D2813" i="1"/>
  <c r="E2813" i="1" s="1"/>
  <c r="G2813" i="1" s="1"/>
  <c r="H2814" i="1" s="1"/>
  <c r="L2813" i="1"/>
  <c r="M2813" i="1" s="1"/>
  <c r="N2813" i="1" s="1"/>
  <c r="A2814" i="1"/>
  <c r="Q2813" i="1"/>
  <c r="K2808" i="1"/>
  <c r="O2808" i="1" s="1"/>
  <c r="C2809" i="1"/>
  <c r="P2814" i="1" l="1"/>
  <c r="Q2814" i="1"/>
  <c r="A2815" i="1"/>
  <c r="B2814" i="1"/>
  <c r="L2814" i="1"/>
  <c r="M2814" i="1" s="1"/>
  <c r="N2814" i="1" s="1"/>
  <c r="D2814" i="1"/>
  <c r="E2814" i="1" s="1"/>
  <c r="G2814" i="1" s="1"/>
  <c r="H2815" i="1" s="1"/>
  <c r="I2814" i="1"/>
  <c r="C2810" i="1"/>
  <c r="K2809" i="1"/>
  <c r="O2809" i="1" s="1"/>
  <c r="I2815" i="1" l="1"/>
  <c r="J2815" i="1"/>
  <c r="L2815" i="1"/>
  <c r="M2815" i="1" s="1"/>
  <c r="N2815" i="1" s="1"/>
  <c r="D2815" i="1"/>
  <c r="E2815" i="1" s="1"/>
  <c r="G2815" i="1" s="1"/>
  <c r="H2816" i="1" s="1"/>
  <c r="B2815" i="1"/>
  <c r="A2816" i="1"/>
  <c r="Q2815" i="1"/>
  <c r="P2815" i="1"/>
  <c r="P2816" i="1" s="1"/>
  <c r="J2814" i="1"/>
  <c r="C2811" i="1"/>
  <c r="K2810" i="1"/>
  <c r="O2810" i="1" s="1"/>
  <c r="Q2816" i="1" l="1"/>
  <c r="L2816" i="1"/>
  <c r="M2816" i="1" s="1"/>
  <c r="N2816" i="1" s="1"/>
  <c r="A2817" i="1"/>
  <c r="D2816" i="1"/>
  <c r="E2816" i="1" s="1"/>
  <c r="G2816" i="1" s="1"/>
  <c r="H2817" i="1" s="1"/>
  <c r="J2817" i="1" s="1"/>
  <c r="B2816" i="1"/>
  <c r="I2816" i="1"/>
  <c r="I2817" i="1" s="1"/>
  <c r="C2812" i="1"/>
  <c r="K2811" i="1"/>
  <c r="O2811" i="1" s="1"/>
  <c r="A2818" i="1" l="1"/>
  <c r="B2817" i="1"/>
  <c r="L2817" i="1"/>
  <c r="M2817" i="1" s="1"/>
  <c r="N2817" i="1" s="1"/>
  <c r="D2817" i="1"/>
  <c r="E2817" i="1" s="1"/>
  <c r="G2817" i="1" s="1"/>
  <c r="H2818" i="1" s="1"/>
  <c r="J2816" i="1"/>
  <c r="P2817" i="1"/>
  <c r="Q2817" i="1"/>
  <c r="C2813" i="1"/>
  <c r="K2812" i="1"/>
  <c r="O2812" i="1" s="1"/>
  <c r="Q2818" i="1" l="1"/>
  <c r="P2818" i="1"/>
  <c r="D2818" i="1"/>
  <c r="E2818" i="1" s="1"/>
  <c r="G2818" i="1" s="1"/>
  <c r="H2819" i="1" s="1"/>
  <c r="B2818" i="1"/>
  <c r="A2819" i="1"/>
  <c r="L2818" i="1"/>
  <c r="M2818" i="1" s="1"/>
  <c r="N2818" i="1" s="1"/>
  <c r="I2818" i="1"/>
  <c r="C2814" i="1"/>
  <c r="K2813" i="1"/>
  <c r="O2813" i="1" s="1"/>
  <c r="I2819" i="1" l="1"/>
  <c r="B2819" i="1"/>
  <c r="D2819" i="1"/>
  <c r="E2819" i="1" s="1"/>
  <c r="G2819" i="1" s="1"/>
  <c r="H2820" i="1" s="1"/>
  <c r="L2819" i="1"/>
  <c r="M2819" i="1" s="1"/>
  <c r="N2819" i="1" s="1"/>
  <c r="A2820" i="1"/>
  <c r="P2819" i="1"/>
  <c r="J2819" i="1"/>
  <c r="J2818" i="1"/>
  <c r="Q2819" i="1"/>
  <c r="C2815" i="1"/>
  <c r="K2814" i="1"/>
  <c r="O2814" i="1" s="1"/>
  <c r="P2820" i="1" l="1"/>
  <c r="D2820" i="1"/>
  <c r="E2820" i="1" s="1"/>
  <c r="G2820" i="1" s="1"/>
  <c r="H2821" i="1" s="1"/>
  <c r="J2821" i="1" s="1"/>
  <c r="L2820" i="1"/>
  <c r="M2820" i="1" s="1"/>
  <c r="N2820" i="1" s="1"/>
  <c r="A2821" i="1"/>
  <c r="B2820" i="1"/>
  <c r="Q2820" i="1"/>
  <c r="I2820" i="1"/>
  <c r="I2821" i="1" s="1"/>
  <c r="K2815" i="1"/>
  <c r="O2815" i="1" s="1"/>
  <c r="C2816" i="1"/>
  <c r="Q2821" i="1" l="1"/>
  <c r="J2820" i="1"/>
  <c r="L2821" i="1"/>
  <c r="M2821" i="1" s="1"/>
  <c r="N2821" i="1" s="1"/>
  <c r="B2821" i="1"/>
  <c r="A2822" i="1"/>
  <c r="D2821" i="1"/>
  <c r="E2821" i="1" s="1"/>
  <c r="G2821" i="1" s="1"/>
  <c r="H2822" i="1" s="1"/>
  <c r="P2821" i="1"/>
  <c r="C2817" i="1"/>
  <c r="K2816" i="1"/>
  <c r="O2816" i="1" s="1"/>
  <c r="P2822" i="1" l="1"/>
  <c r="A2823" i="1"/>
  <c r="L2822" i="1"/>
  <c r="M2822" i="1" s="1"/>
  <c r="N2822" i="1" s="1"/>
  <c r="D2822" i="1"/>
  <c r="E2822" i="1" s="1"/>
  <c r="G2822" i="1" s="1"/>
  <c r="H2823" i="1" s="1"/>
  <c r="B2822" i="1"/>
  <c r="Q2822" i="1"/>
  <c r="I2822" i="1"/>
  <c r="K2817" i="1"/>
  <c r="O2817" i="1" s="1"/>
  <c r="C2818" i="1"/>
  <c r="I2823" i="1" l="1"/>
  <c r="Q2823" i="1"/>
  <c r="J2822" i="1"/>
  <c r="J2823" i="1"/>
  <c r="D2823" i="1"/>
  <c r="E2823" i="1" s="1"/>
  <c r="G2823" i="1" s="1"/>
  <c r="H2824" i="1" s="1"/>
  <c r="L2823" i="1"/>
  <c r="M2823" i="1" s="1"/>
  <c r="N2823" i="1" s="1"/>
  <c r="B2823" i="1"/>
  <c r="A2824" i="1"/>
  <c r="P2823" i="1"/>
  <c r="K2818" i="1"/>
  <c r="O2818" i="1" s="1"/>
  <c r="C2819" i="1"/>
  <c r="L2824" i="1" l="1"/>
  <c r="M2824" i="1" s="1"/>
  <c r="N2824" i="1" s="1"/>
  <c r="B2824" i="1"/>
  <c r="D2824" i="1"/>
  <c r="E2824" i="1" s="1"/>
  <c r="G2824" i="1" s="1"/>
  <c r="H2825" i="1" s="1"/>
  <c r="J2825" i="1" s="1"/>
  <c r="A2825" i="1"/>
  <c r="Q2824" i="1"/>
  <c r="Q2825" i="1" s="1"/>
  <c r="P2824" i="1"/>
  <c r="P2825" i="1" s="1"/>
  <c r="I2824" i="1"/>
  <c r="I2825" i="1" s="1"/>
  <c r="K2819" i="1"/>
  <c r="O2819" i="1" s="1"/>
  <c r="C2820" i="1"/>
  <c r="J2824" i="1" l="1"/>
  <c r="B2825" i="1"/>
  <c r="D2825" i="1"/>
  <c r="E2825" i="1" s="1"/>
  <c r="G2825" i="1" s="1"/>
  <c r="H2826" i="1" s="1"/>
  <c r="L2825" i="1"/>
  <c r="M2825" i="1" s="1"/>
  <c r="N2825" i="1" s="1"/>
  <c r="A2826" i="1"/>
  <c r="K2820" i="1"/>
  <c r="O2820" i="1" s="1"/>
  <c r="C2821" i="1"/>
  <c r="D2826" i="1" l="1"/>
  <c r="E2826" i="1" s="1"/>
  <c r="G2826" i="1" s="1"/>
  <c r="H2827" i="1" s="1"/>
  <c r="A2827" i="1"/>
  <c r="B2826" i="1"/>
  <c r="L2826" i="1"/>
  <c r="M2826" i="1" s="1"/>
  <c r="N2826" i="1" s="1"/>
  <c r="Q2826" i="1"/>
  <c r="P2826" i="1"/>
  <c r="I2826" i="1"/>
  <c r="K2821" i="1"/>
  <c r="O2821" i="1" s="1"/>
  <c r="C2822" i="1"/>
  <c r="P2827" i="1" l="1"/>
  <c r="I2827" i="1"/>
  <c r="Q2827" i="1"/>
  <c r="J2826" i="1"/>
  <c r="D2827" i="1"/>
  <c r="E2827" i="1" s="1"/>
  <c r="G2827" i="1" s="1"/>
  <c r="H2828" i="1" s="1"/>
  <c r="L2827" i="1"/>
  <c r="M2827" i="1" s="1"/>
  <c r="N2827" i="1" s="1"/>
  <c r="B2827" i="1"/>
  <c r="A2828" i="1"/>
  <c r="K2822" i="1"/>
  <c r="O2822" i="1" s="1"/>
  <c r="C2823" i="1"/>
  <c r="L2828" i="1" l="1"/>
  <c r="M2828" i="1" s="1"/>
  <c r="N2828" i="1" s="1"/>
  <c r="A2829" i="1"/>
  <c r="B2828" i="1"/>
  <c r="D2828" i="1"/>
  <c r="E2828" i="1" s="1"/>
  <c r="G2828" i="1" s="1"/>
  <c r="H2829" i="1" s="1"/>
  <c r="Q2828" i="1"/>
  <c r="I2828" i="1"/>
  <c r="J2828" i="1" s="1"/>
  <c r="J2827" i="1"/>
  <c r="P2828" i="1"/>
  <c r="P2829" i="1" s="1"/>
  <c r="K2823" i="1"/>
  <c r="O2823" i="1" s="1"/>
  <c r="C2824" i="1"/>
  <c r="Q2829" i="1" l="1"/>
  <c r="I2829" i="1"/>
  <c r="J2829" i="1"/>
  <c r="A2830" i="1"/>
  <c r="B2829" i="1"/>
  <c r="L2829" i="1"/>
  <c r="M2829" i="1" s="1"/>
  <c r="N2829" i="1" s="1"/>
  <c r="D2829" i="1"/>
  <c r="E2829" i="1" s="1"/>
  <c r="G2829" i="1" s="1"/>
  <c r="H2830" i="1" s="1"/>
  <c r="C2825" i="1"/>
  <c r="K2824" i="1"/>
  <c r="O2824" i="1" s="1"/>
  <c r="A2831" i="1" l="1"/>
  <c r="B2830" i="1"/>
  <c r="L2830" i="1"/>
  <c r="M2830" i="1" s="1"/>
  <c r="N2830" i="1" s="1"/>
  <c r="D2830" i="1"/>
  <c r="E2830" i="1" s="1"/>
  <c r="G2830" i="1" s="1"/>
  <c r="H2831" i="1" s="1"/>
  <c r="Q2830" i="1"/>
  <c r="I2830" i="1"/>
  <c r="P2830" i="1"/>
  <c r="K2825" i="1"/>
  <c r="O2825" i="1" s="1"/>
  <c r="C2826" i="1"/>
  <c r="Q2831" i="1" l="1"/>
  <c r="P2831" i="1"/>
  <c r="I2831" i="1"/>
  <c r="L2831" i="1"/>
  <c r="M2831" i="1" s="1"/>
  <c r="N2831" i="1" s="1"/>
  <c r="D2831" i="1"/>
  <c r="E2831" i="1" s="1"/>
  <c r="G2831" i="1" s="1"/>
  <c r="H2832" i="1" s="1"/>
  <c r="B2831" i="1"/>
  <c r="A2832" i="1"/>
  <c r="J2830" i="1"/>
  <c r="C2827" i="1"/>
  <c r="K2826" i="1"/>
  <c r="O2826" i="1" s="1"/>
  <c r="D2832" i="1" l="1"/>
  <c r="E2832" i="1" s="1"/>
  <c r="G2832" i="1" s="1"/>
  <c r="H2833" i="1" s="1"/>
  <c r="L2832" i="1"/>
  <c r="M2832" i="1" s="1"/>
  <c r="N2832" i="1" s="1"/>
  <c r="A2833" i="1"/>
  <c r="B2832" i="1"/>
  <c r="I2832" i="1"/>
  <c r="J2831" i="1"/>
  <c r="P2832" i="1"/>
  <c r="Q2832" i="1"/>
  <c r="C2828" i="1"/>
  <c r="K2827" i="1"/>
  <c r="O2827" i="1" s="1"/>
  <c r="P2833" i="1" l="1"/>
  <c r="I2833" i="1"/>
  <c r="Q2833" i="1"/>
  <c r="J2832" i="1"/>
  <c r="A2834" i="1"/>
  <c r="B2833" i="1"/>
  <c r="D2833" i="1"/>
  <c r="E2833" i="1" s="1"/>
  <c r="G2833" i="1" s="1"/>
  <c r="H2834" i="1" s="1"/>
  <c r="L2833" i="1"/>
  <c r="M2833" i="1" s="1"/>
  <c r="N2833" i="1" s="1"/>
  <c r="C2829" i="1"/>
  <c r="K2828" i="1"/>
  <c r="O2828" i="1" s="1"/>
  <c r="Q2834" i="1" l="1"/>
  <c r="A2835" i="1"/>
  <c r="L2834" i="1"/>
  <c r="M2834" i="1" s="1"/>
  <c r="N2834" i="1" s="1"/>
  <c r="B2834" i="1"/>
  <c r="D2834" i="1"/>
  <c r="E2834" i="1" s="1"/>
  <c r="G2834" i="1" s="1"/>
  <c r="H2835" i="1" s="1"/>
  <c r="I2834" i="1"/>
  <c r="J2833" i="1"/>
  <c r="P2834" i="1"/>
  <c r="K2829" i="1"/>
  <c r="O2829" i="1" s="1"/>
  <c r="C2830" i="1"/>
  <c r="I2835" i="1" l="1"/>
  <c r="Q2835" i="1"/>
  <c r="L2835" i="1"/>
  <c r="M2835" i="1" s="1"/>
  <c r="N2835" i="1" s="1"/>
  <c r="B2835" i="1"/>
  <c r="D2835" i="1"/>
  <c r="E2835" i="1" s="1"/>
  <c r="G2835" i="1" s="1"/>
  <c r="H2836" i="1" s="1"/>
  <c r="A2836" i="1"/>
  <c r="P2835" i="1"/>
  <c r="J2834" i="1"/>
  <c r="K2830" i="1"/>
  <c r="O2830" i="1" s="1"/>
  <c r="C2831" i="1"/>
  <c r="P2836" i="1" l="1"/>
  <c r="A2837" i="1"/>
  <c r="B2836" i="1"/>
  <c r="D2836" i="1"/>
  <c r="E2836" i="1" s="1"/>
  <c r="G2836" i="1" s="1"/>
  <c r="H2837" i="1" s="1"/>
  <c r="L2836" i="1"/>
  <c r="M2836" i="1" s="1"/>
  <c r="N2836" i="1" s="1"/>
  <c r="Q2836" i="1"/>
  <c r="I2836" i="1"/>
  <c r="J2835" i="1"/>
  <c r="K2831" i="1"/>
  <c r="O2831" i="1" s="1"/>
  <c r="C2832" i="1"/>
  <c r="I2837" i="1" l="1"/>
  <c r="Q2837" i="1"/>
  <c r="J2837" i="1"/>
  <c r="L2837" i="1"/>
  <c r="M2837" i="1" s="1"/>
  <c r="N2837" i="1" s="1"/>
  <c r="A2838" i="1"/>
  <c r="D2837" i="1"/>
  <c r="E2837" i="1" s="1"/>
  <c r="G2837" i="1" s="1"/>
  <c r="H2838" i="1" s="1"/>
  <c r="B2837" i="1"/>
  <c r="P2837" i="1"/>
  <c r="J2836" i="1"/>
  <c r="C2833" i="1"/>
  <c r="K2832" i="1"/>
  <c r="O2832" i="1" s="1"/>
  <c r="P2838" i="1" l="1"/>
  <c r="B2838" i="1"/>
  <c r="D2838" i="1"/>
  <c r="E2838" i="1" s="1"/>
  <c r="G2838" i="1" s="1"/>
  <c r="H2839" i="1" s="1"/>
  <c r="L2838" i="1"/>
  <c r="M2838" i="1" s="1"/>
  <c r="N2838" i="1" s="1"/>
  <c r="A2839" i="1"/>
  <c r="Q2838" i="1"/>
  <c r="I2838" i="1"/>
  <c r="C2834" i="1"/>
  <c r="K2833" i="1"/>
  <c r="O2833" i="1" s="1"/>
  <c r="I2839" i="1" l="1"/>
  <c r="J2838" i="1"/>
  <c r="Q2839" i="1"/>
  <c r="L2839" i="1"/>
  <c r="M2839" i="1" s="1"/>
  <c r="N2839" i="1" s="1"/>
  <c r="D2839" i="1"/>
  <c r="E2839" i="1" s="1"/>
  <c r="G2839" i="1" s="1"/>
  <c r="H2840" i="1" s="1"/>
  <c r="B2839" i="1"/>
  <c r="A2840" i="1"/>
  <c r="J2839" i="1"/>
  <c r="P2839" i="1"/>
  <c r="C2835" i="1"/>
  <c r="K2834" i="1"/>
  <c r="O2834" i="1" s="1"/>
  <c r="L2840" i="1" l="1"/>
  <c r="M2840" i="1" s="1"/>
  <c r="N2840" i="1" s="1"/>
  <c r="B2840" i="1"/>
  <c r="A2841" i="1"/>
  <c r="D2840" i="1"/>
  <c r="E2840" i="1" s="1"/>
  <c r="G2840" i="1" s="1"/>
  <c r="H2841" i="1" s="1"/>
  <c r="J2841" i="1" s="1"/>
  <c r="Q2840" i="1"/>
  <c r="P2840" i="1"/>
  <c r="P2841" i="1" s="1"/>
  <c r="I2840" i="1"/>
  <c r="I2841" i="1" s="1"/>
  <c r="K2835" i="1"/>
  <c r="O2835" i="1" s="1"/>
  <c r="C2836" i="1"/>
  <c r="Q2841" i="1" l="1"/>
  <c r="A2842" i="1"/>
  <c r="B2841" i="1"/>
  <c r="D2841" i="1"/>
  <c r="E2841" i="1" s="1"/>
  <c r="G2841" i="1" s="1"/>
  <c r="H2842" i="1" s="1"/>
  <c r="L2841" i="1"/>
  <c r="M2841" i="1" s="1"/>
  <c r="N2841" i="1" s="1"/>
  <c r="J2840" i="1"/>
  <c r="K2836" i="1"/>
  <c r="O2836" i="1" s="1"/>
  <c r="C2837" i="1"/>
  <c r="I2842" i="1" l="1"/>
  <c r="Q2842" i="1"/>
  <c r="P2842" i="1"/>
  <c r="J2842" i="1"/>
  <c r="B2842" i="1"/>
  <c r="L2842" i="1"/>
  <c r="M2842" i="1" s="1"/>
  <c r="N2842" i="1" s="1"/>
  <c r="A2843" i="1"/>
  <c r="D2842" i="1"/>
  <c r="E2842" i="1" s="1"/>
  <c r="G2842" i="1" s="1"/>
  <c r="H2843" i="1" s="1"/>
  <c r="K2837" i="1"/>
  <c r="O2837" i="1" s="1"/>
  <c r="C2838" i="1"/>
  <c r="A2844" i="1" l="1"/>
  <c r="L2843" i="1"/>
  <c r="M2843" i="1" s="1"/>
  <c r="N2843" i="1" s="1"/>
  <c r="B2843" i="1"/>
  <c r="D2843" i="1"/>
  <c r="E2843" i="1" s="1"/>
  <c r="G2843" i="1" s="1"/>
  <c r="H2844" i="1" s="1"/>
  <c r="J2844" i="1" s="1"/>
  <c r="Q2843" i="1"/>
  <c r="Q2844" i="1" s="1"/>
  <c r="P2843" i="1"/>
  <c r="P2844" i="1" s="1"/>
  <c r="I2843" i="1"/>
  <c r="I2844" i="1" s="1"/>
  <c r="K2838" i="1"/>
  <c r="O2838" i="1" s="1"/>
  <c r="C2839" i="1"/>
  <c r="J2843" i="1" l="1"/>
  <c r="A2845" i="1"/>
  <c r="L2844" i="1"/>
  <c r="M2844" i="1" s="1"/>
  <c r="N2844" i="1" s="1"/>
  <c r="D2844" i="1"/>
  <c r="E2844" i="1" s="1"/>
  <c r="G2844" i="1" s="1"/>
  <c r="H2845" i="1" s="1"/>
  <c r="B2844" i="1"/>
  <c r="K2839" i="1"/>
  <c r="O2839" i="1" s="1"/>
  <c r="C2840" i="1"/>
  <c r="B2845" i="1" l="1"/>
  <c r="A2846" i="1"/>
  <c r="D2845" i="1"/>
  <c r="E2845" i="1" s="1"/>
  <c r="G2845" i="1" s="1"/>
  <c r="H2846" i="1" s="1"/>
  <c r="L2845" i="1"/>
  <c r="M2845" i="1" s="1"/>
  <c r="N2845" i="1" s="1"/>
  <c r="Q2845" i="1"/>
  <c r="I2845" i="1"/>
  <c r="P2845" i="1"/>
  <c r="C2841" i="1"/>
  <c r="K2840" i="1"/>
  <c r="O2840" i="1" s="1"/>
  <c r="I2846" i="1" l="1"/>
  <c r="P2846" i="1"/>
  <c r="Q2846" i="1"/>
  <c r="J2846" i="1"/>
  <c r="L2846" i="1"/>
  <c r="M2846" i="1" s="1"/>
  <c r="N2846" i="1" s="1"/>
  <c r="B2846" i="1"/>
  <c r="A2847" i="1"/>
  <c r="D2846" i="1"/>
  <c r="E2846" i="1" s="1"/>
  <c r="G2846" i="1" s="1"/>
  <c r="H2847" i="1" s="1"/>
  <c r="J2845" i="1"/>
  <c r="K2841" i="1"/>
  <c r="O2841" i="1" s="1"/>
  <c r="C2842" i="1"/>
  <c r="L2847" i="1" l="1"/>
  <c r="M2847" i="1" s="1"/>
  <c r="N2847" i="1" s="1"/>
  <c r="D2847" i="1"/>
  <c r="E2847" i="1" s="1"/>
  <c r="G2847" i="1" s="1"/>
  <c r="H2848" i="1" s="1"/>
  <c r="J2848" i="1" s="1"/>
  <c r="B2847" i="1"/>
  <c r="A2848" i="1"/>
  <c r="P2847" i="1"/>
  <c r="P2848" i="1" s="1"/>
  <c r="Q2847" i="1"/>
  <c r="Q2848" i="1" s="1"/>
  <c r="I2847" i="1"/>
  <c r="I2848" i="1" s="1"/>
  <c r="K2842" i="1"/>
  <c r="O2842" i="1" s="1"/>
  <c r="C2843" i="1"/>
  <c r="A2849" i="1" l="1"/>
  <c r="B2848" i="1"/>
  <c r="L2848" i="1"/>
  <c r="M2848" i="1" s="1"/>
  <c r="N2848" i="1" s="1"/>
  <c r="D2848" i="1"/>
  <c r="E2848" i="1" s="1"/>
  <c r="G2848" i="1" s="1"/>
  <c r="H2849" i="1" s="1"/>
  <c r="J2847" i="1"/>
  <c r="K2843" i="1"/>
  <c r="O2843" i="1" s="1"/>
  <c r="C2844" i="1"/>
  <c r="A2850" i="1" l="1"/>
  <c r="B2849" i="1"/>
  <c r="D2849" i="1"/>
  <c r="E2849" i="1" s="1"/>
  <c r="G2849" i="1" s="1"/>
  <c r="H2850" i="1" s="1"/>
  <c r="L2849" i="1"/>
  <c r="M2849" i="1" s="1"/>
  <c r="N2849" i="1" s="1"/>
  <c r="P2849" i="1"/>
  <c r="I2849" i="1"/>
  <c r="Q2849" i="1"/>
  <c r="K2844" i="1"/>
  <c r="O2844" i="1" s="1"/>
  <c r="C2845" i="1"/>
  <c r="I2850" i="1" l="1"/>
  <c r="Q2850" i="1"/>
  <c r="P2850" i="1"/>
  <c r="J2850" i="1"/>
  <c r="A2851" i="1"/>
  <c r="B2850" i="1"/>
  <c r="D2850" i="1"/>
  <c r="E2850" i="1" s="1"/>
  <c r="G2850" i="1" s="1"/>
  <c r="H2851" i="1" s="1"/>
  <c r="L2850" i="1"/>
  <c r="M2850" i="1" s="1"/>
  <c r="N2850" i="1" s="1"/>
  <c r="J2849" i="1"/>
  <c r="C2846" i="1"/>
  <c r="K2845" i="1"/>
  <c r="O2845" i="1" s="1"/>
  <c r="L2851" i="1" l="1"/>
  <c r="M2851" i="1" s="1"/>
  <c r="N2851" i="1" s="1"/>
  <c r="D2851" i="1"/>
  <c r="E2851" i="1" s="1"/>
  <c r="G2851" i="1" s="1"/>
  <c r="H2852" i="1" s="1"/>
  <c r="J2852" i="1" s="1"/>
  <c r="A2852" i="1"/>
  <c r="B2851" i="1"/>
  <c r="P2851" i="1"/>
  <c r="P2852" i="1" s="1"/>
  <c r="Q2851" i="1"/>
  <c r="Q2852" i="1" s="1"/>
  <c r="I2851" i="1"/>
  <c r="I2852" i="1" s="1"/>
  <c r="K2846" i="1"/>
  <c r="O2846" i="1" s="1"/>
  <c r="C2847" i="1"/>
  <c r="B2852" i="1" l="1"/>
  <c r="D2852" i="1"/>
  <c r="E2852" i="1" s="1"/>
  <c r="G2852" i="1" s="1"/>
  <c r="H2853" i="1" s="1"/>
  <c r="A2853" i="1"/>
  <c r="L2852" i="1"/>
  <c r="M2852" i="1" s="1"/>
  <c r="N2852" i="1" s="1"/>
  <c r="J2851" i="1"/>
  <c r="C2848" i="1"/>
  <c r="K2847" i="1"/>
  <c r="O2847" i="1" s="1"/>
  <c r="P2853" i="1" l="1"/>
  <c r="Q2853" i="1"/>
  <c r="I2853" i="1"/>
  <c r="A2854" i="1"/>
  <c r="L2853" i="1"/>
  <c r="M2853" i="1" s="1"/>
  <c r="N2853" i="1" s="1"/>
  <c r="D2853" i="1"/>
  <c r="E2853" i="1" s="1"/>
  <c r="G2853" i="1" s="1"/>
  <c r="H2854" i="1" s="1"/>
  <c r="B2853" i="1"/>
  <c r="K2848" i="1"/>
  <c r="O2848" i="1" s="1"/>
  <c r="C2849" i="1"/>
  <c r="I2854" i="1" l="1"/>
  <c r="Q2854" i="1"/>
  <c r="J2854" i="1"/>
  <c r="D2854" i="1"/>
  <c r="E2854" i="1" s="1"/>
  <c r="G2854" i="1" s="1"/>
  <c r="H2855" i="1" s="1"/>
  <c r="L2854" i="1"/>
  <c r="M2854" i="1" s="1"/>
  <c r="N2854" i="1" s="1"/>
  <c r="B2854" i="1"/>
  <c r="A2855" i="1"/>
  <c r="J2853" i="1"/>
  <c r="P2854" i="1"/>
  <c r="K2849" i="1"/>
  <c r="O2849" i="1" s="1"/>
  <c r="C2850" i="1"/>
  <c r="L2855" i="1" l="1"/>
  <c r="M2855" i="1" s="1"/>
  <c r="N2855" i="1" s="1"/>
  <c r="D2855" i="1"/>
  <c r="E2855" i="1" s="1"/>
  <c r="G2855" i="1" s="1"/>
  <c r="H2856" i="1" s="1"/>
  <c r="J2856" i="1" s="1"/>
  <c r="A2856" i="1"/>
  <c r="B2855" i="1"/>
  <c r="Q2855" i="1"/>
  <c r="Q2856" i="1" s="1"/>
  <c r="P2855" i="1"/>
  <c r="P2856" i="1" s="1"/>
  <c r="I2855" i="1"/>
  <c r="I2856" i="1" s="1"/>
  <c r="C2851" i="1"/>
  <c r="K2850" i="1"/>
  <c r="O2850" i="1" s="1"/>
  <c r="J2855" i="1" l="1"/>
  <c r="B2856" i="1"/>
  <c r="L2856" i="1"/>
  <c r="M2856" i="1" s="1"/>
  <c r="N2856" i="1" s="1"/>
  <c r="D2856" i="1"/>
  <c r="E2856" i="1" s="1"/>
  <c r="G2856" i="1" s="1"/>
  <c r="H2857" i="1" s="1"/>
  <c r="A2857" i="1"/>
  <c r="K2851" i="1"/>
  <c r="O2851" i="1" s="1"/>
  <c r="C2852" i="1"/>
  <c r="I2857" i="1" l="1"/>
  <c r="A2858" i="1"/>
  <c r="D2857" i="1"/>
  <c r="E2857" i="1" s="1"/>
  <c r="G2857" i="1" s="1"/>
  <c r="H2858" i="1" s="1"/>
  <c r="B2857" i="1"/>
  <c r="L2857" i="1"/>
  <c r="M2857" i="1" s="1"/>
  <c r="N2857" i="1" s="1"/>
  <c r="J2857" i="1"/>
  <c r="Q2857" i="1"/>
  <c r="P2857" i="1"/>
  <c r="K2852" i="1"/>
  <c r="O2852" i="1" s="1"/>
  <c r="C2853" i="1"/>
  <c r="Q2858" i="1" l="1"/>
  <c r="P2858" i="1"/>
  <c r="A2859" i="1"/>
  <c r="D2858" i="1"/>
  <c r="E2858" i="1" s="1"/>
  <c r="G2858" i="1" s="1"/>
  <c r="H2859" i="1" s="1"/>
  <c r="L2858" i="1"/>
  <c r="M2858" i="1" s="1"/>
  <c r="N2858" i="1" s="1"/>
  <c r="B2858" i="1"/>
  <c r="I2858" i="1"/>
  <c r="K2853" i="1"/>
  <c r="O2853" i="1" s="1"/>
  <c r="C2854" i="1"/>
  <c r="I2859" i="1" l="1"/>
  <c r="J2858" i="1"/>
  <c r="J2859" i="1"/>
  <c r="L2859" i="1"/>
  <c r="M2859" i="1" s="1"/>
  <c r="N2859" i="1" s="1"/>
  <c r="A2860" i="1"/>
  <c r="D2859" i="1"/>
  <c r="E2859" i="1" s="1"/>
  <c r="G2859" i="1" s="1"/>
  <c r="H2860" i="1" s="1"/>
  <c r="B2859" i="1"/>
  <c r="P2859" i="1"/>
  <c r="Q2859" i="1"/>
  <c r="C2855" i="1"/>
  <c r="K2854" i="1"/>
  <c r="O2854" i="1" s="1"/>
  <c r="P2860" i="1" l="1"/>
  <c r="L2860" i="1"/>
  <c r="M2860" i="1" s="1"/>
  <c r="N2860" i="1" s="1"/>
  <c r="A2861" i="1"/>
  <c r="D2860" i="1"/>
  <c r="E2860" i="1" s="1"/>
  <c r="G2860" i="1" s="1"/>
  <c r="H2861" i="1" s="1"/>
  <c r="B2860" i="1"/>
  <c r="Q2860" i="1"/>
  <c r="I2860" i="1"/>
  <c r="C2856" i="1"/>
  <c r="K2855" i="1"/>
  <c r="O2855" i="1" s="1"/>
  <c r="Q2861" i="1" l="1"/>
  <c r="I2861" i="1"/>
  <c r="J2861" i="1" s="1"/>
  <c r="D2861" i="1"/>
  <c r="E2861" i="1" s="1"/>
  <c r="G2861" i="1" s="1"/>
  <c r="H2862" i="1" s="1"/>
  <c r="L2861" i="1"/>
  <c r="M2861" i="1" s="1"/>
  <c r="N2861" i="1" s="1"/>
  <c r="A2862" i="1"/>
  <c r="B2861" i="1"/>
  <c r="P2861" i="1"/>
  <c r="J2860" i="1"/>
  <c r="C2857" i="1"/>
  <c r="K2856" i="1"/>
  <c r="O2856" i="1" s="1"/>
  <c r="P2862" i="1" l="1"/>
  <c r="L2862" i="1"/>
  <c r="M2862" i="1" s="1"/>
  <c r="N2862" i="1" s="1"/>
  <c r="B2862" i="1"/>
  <c r="A2863" i="1"/>
  <c r="D2862" i="1"/>
  <c r="E2862" i="1" s="1"/>
  <c r="G2862" i="1" s="1"/>
  <c r="H2863" i="1" s="1"/>
  <c r="I2862" i="1"/>
  <c r="Q2862" i="1"/>
  <c r="C2858" i="1"/>
  <c r="K2857" i="1"/>
  <c r="O2857" i="1" s="1"/>
  <c r="Q2863" i="1" l="1"/>
  <c r="I2863" i="1"/>
  <c r="J2863" i="1" s="1"/>
  <c r="L2863" i="1"/>
  <c r="M2863" i="1" s="1"/>
  <c r="N2863" i="1" s="1"/>
  <c r="D2863" i="1"/>
  <c r="E2863" i="1" s="1"/>
  <c r="G2863" i="1" s="1"/>
  <c r="H2864" i="1" s="1"/>
  <c r="B2863" i="1"/>
  <c r="A2864" i="1"/>
  <c r="J2862" i="1"/>
  <c r="P2863" i="1"/>
  <c r="K2858" i="1"/>
  <c r="O2858" i="1" s="1"/>
  <c r="C2859" i="1"/>
  <c r="D2864" i="1" l="1"/>
  <c r="E2864" i="1" s="1"/>
  <c r="G2864" i="1" s="1"/>
  <c r="H2865" i="1" s="1"/>
  <c r="A2865" i="1"/>
  <c r="B2864" i="1"/>
  <c r="L2864" i="1"/>
  <c r="M2864" i="1" s="1"/>
  <c r="N2864" i="1" s="1"/>
  <c r="P2864" i="1"/>
  <c r="I2864" i="1"/>
  <c r="Q2864" i="1"/>
  <c r="C2860" i="1"/>
  <c r="K2859" i="1"/>
  <c r="O2859" i="1" s="1"/>
  <c r="Q2865" i="1" l="1"/>
  <c r="I2865" i="1"/>
  <c r="P2865" i="1"/>
  <c r="J2864" i="1"/>
  <c r="A2866" i="1"/>
  <c r="B2865" i="1"/>
  <c r="D2865" i="1"/>
  <c r="E2865" i="1" s="1"/>
  <c r="G2865" i="1" s="1"/>
  <c r="H2866" i="1" s="1"/>
  <c r="L2865" i="1"/>
  <c r="M2865" i="1" s="1"/>
  <c r="N2865" i="1" s="1"/>
  <c r="K2860" i="1"/>
  <c r="O2860" i="1" s="1"/>
  <c r="C2861" i="1"/>
  <c r="P2866" i="1" l="1"/>
  <c r="B2866" i="1"/>
  <c r="A2867" i="1"/>
  <c r="D2866" i="1"/>
  <c r="E2866" i="1" s="1"/>
  <c r="G2866" i="1" s="1"/>
  <c r="H2867" i="1" s="1"/>
  <c r="L2866" i="1"/>
  <c r="M2866" i="1" s="1"/>
  <c r="N2866" i="1" s="1"/>
  <c r="I2866" i="1"/>
  <c r="J2865" i="1"/>
  <c r="Q2866" i="1"/>
  <c r="C2862" i="1"/>
  <c r="K2861" i="1"/>
  <c r="O2861" i="1" s="1"/>
  <c r="I2867" i="1" l="1"/>
  <c r="J2866" i="1"/>
  <c r="J2867" i="1"/>
  <c r="L2867" i="1"/>
  <c r="M2867" i="1" s="1"/>
  <c r="N2867" i="1" s="1"/>
  <c r="A2868" i="1"/>
  <c r="D2867" i="1"/>
  <c r="E2867" i="1" s="1"/>
  <c r="G2867" i="1" s="1"/>
  <c r="H2868" i="1" s="1"/>
  <c r="B2867" i="1"/>
  <c r="Q2867" i="1"/>
  <c r="P2867" i="1"/>
  <c r="C2863" i="1"/>
  <c r="K2862" i="1"/>
  <c r="O2862" i="1" s="1"/>
  <c r="Q2868" i="1" l="1"/>
  <c r="D2868" i="1"/>
  <c r="E2868" i="1" s="1"/>
  <c r="G2868" i="1" s="1"/>
  <c r="H2869" i="1" s="1"/>
  <c r="L2868" i="1"/>
  <c r="M2868" i="1" s="1"/>
  <c r="N2868" i="1" s="1"/>
  <c r="B2868" i="1"/>
  <c r="A2869" i="1"/>
  <c r="P2868" i="1"/>
  <c r="I2868" i="1"/>
  <c r="C2864" i="1"/>
  <c r="K2863" i="1"/>
  <c r="O2863" i="1" s="1"/>
  <c r="I2869" i="1" l="1"/>
  <c r="P2869" i="1"/>
  <c r="J2869" i="1"/>
  <c r="B2869" i="1"/>
  <c r="D2869" i="1"/>
  <c r="E2869" i="1" s="1"/>
  <c r="G2869" i="1" s="1"/>
  <c r="H2870" i="1" s="1"/>
  <c r="L2869" i="1"/>
  <c r="M2869" i="1" s="1"/>
  <c r="N2869" i="1" s="1"/>
  <c r="A2870" i="1"/>
  <c r="J2868" i="1"/>
  <c r="Q2869" i="1"/>
  <c r="C2865" i="1"/>
  <c r="K2864" i="1"/>
  <c r="O2864" i="1" s="1"/>
  <c r="Q2870" i="1" l="1"/>
  <c r="P2870" i="1"/>
  <c r="L2870" i="1"/>
  <c r="M2870" i="1" s="1"/>
  <c r="N2870" i="1" s="1"/>
  <c r="A2871" i="1"/>
  <c r="D2870" i="1"/>
  <c r="E2870" i="1" s="1"/>
  <c r="G2870" i="1" s="1"/>
  <c r="H2871" i="1" s="1"/>
  <c r="B2870" i="1"/>
  <c r="I2870" i="1"/>
  <c r="C2866" i="1"/>
  <c r="K2865" i="1"/>
  <c r="O2865" i="1" s="1"/>
  <c r="I2871" i="1" l="1"/>
  <c r="J2870" i="1"/>
  <c r="J2871" i="1"/>
  <c r="L2871" i="1"/>
  <c r="M2871" i="1" s="1"/>
  <c r="N2871" i="1" s="1"/>
  <c r="D2871" i="1"/>
  <c r="E2871" i="1" s="1"/>
  <c r="G2871" i="1" s="1"/>
  <c r="H2872" i="1" s="1"/>
  <c r="A2872" i="1"/>
  <c r="B2871" i="1"/>
  <c r="P2871" i="1"/>
  <c r="Q2871" i="1"/>
  <c r="C2867" i="1"/>
  <c r="K2866" i="1"/>
  <c r="O2866" i="1" s="1"/>
  <c r="P2872" i="1" l="1"/>
  <c r="A2873" i="1"/>
  <c r="L2872" i="1"/>
  <c r="M2872" i="1" s="1"/>
  <c r="N2872" i="1" s="1"/>
  <c r="D2872" i="1"/>
  <c r="E2872" i="1" s="1"/>
  <c r="G2872" i="1" s="1"/>
  <c r="H2873" i="1" s="1"/>
  <c r="J2873" i="1" s="1"/>
  <c r="B2872" i="1"/>
  <c r="Q2872" i="1"/>
  <c r="I2872" i="1"/>
  <c r="I2873" i="1" s="1"/>
  <c r="K2867" i="1"/>
  <c r="O2867" i="1" s="1"/>
  <c r="C2868" i="1"/>
  <c r="Q2873" i="1" l="1"/>
  <c r="J2872" i="1"/>
  <c r="A2874" i="1"/>
  <c r="D2873" i="1"/>
  <c r="E2873" i="1" s="1"/>
  <c r="G2873" i="1" s="1"/>
  <c r="H2874" i="1" s="1"/>
  <c r="L2873" i="1"/>
  <c r="M2873" i="1" s="1"/>
  <c r="N2873" i="1" s="1"/>
  <c r="B2873" i="1"/>
  <c r="P2873" i="1"/>
  <c r="P2874" i="1" s="1"/>
  <c r="K2868" i="1"/>
  <c r="O2868" i="1" s="1"/>
  <c r="C2869" i="1"/>
  <c r="L2874" i="1" l="1"/>
  <c r="M2874" i="1" s="1"/>
  <c r="N2874" i="1" s="1"/>
  <c r="A2875" i="1"/>
  <c r="D2874" i="1"/>
  <c r="E2874" i="1" s="1"/>
  <c r="G2874" i="1" s="1"/>
  <c r="H2875" i="1" s="1"/>
  <c r="J2875" i="1" s="1"/>
  <c r="B2874" i="1"/>
  <c r="Q2874" i="1"/>
  <c r="Q2875" i="1" s="1"/>
  <c r="I2874" i="1"/>
  <c r="I2875" i="1" s="1"/>
  <c r="C2870" i="1"/>
  <c r="K2869" i="1"/>
  <c r="O2869" i="1" s="1"/>
  <c r="D2875" i="1" l="1"/>
  <c r="E2875" i="1" s="1"/>
  <c r="G2875" i="1" s="1"/>
  <c r="H2876" i="1" s="1"/>
  <c r="B2875" i="1"/>
  <c r="A2876" i="1"/>
  <c r="L2875" i="1"/>
  <c r="M2875" i="1" s="1"/>
  <c r="N2875" i="1" s="1"/>
  <c r="J2874" i="1"/>
  <c r="P2875" i="1"/>
  <c r="K2870" i="1"/>
  <c r="O2870" i="1" s="1"/>
  <c r="C2871" i="1"/>
  <c r="P2876" i="1" l="1"/>
  <c r="Q2876" i="1"/>
  <c r="D2876" i="1"/>
  <c r="E2876" i="1" s="1"/>
  <c r="G2876" i="1" s="1"/>
  <c r="H2877" i="1" s="1"/>
  <c r="B2876" i="1"/>
  <c r="A2877" i="1"/>
  <c r="L2876" i="1"/>
  <c r="M2876" i="1" s="1"/>
  <c r="N2876" i="1" s="1"/>
  <c r="I2876" i="1"/>
  <c r="K2871" i="1"/>
  <c r="O2871" i="1" s="1"/>
  <c r="C2872" i="1"/>
  <c r="I2877" i="1" l="1"/>
  <c r="J2876" i="1"/>
  <c r="A2878" i="1"/>
  <c r="D2877" i="1"/>
  <c r="E2877" i="1" s="1"/>
  <c r="G2877" i="1" s="1"/>
  <c r="H2878" i="1" s="1"/>
  <c r="L2877" i="1"/>
  <c r="M2877" i="1" s="1"/>
  <c r="N2877" i="1" s="1"/>
  <c r="B2877" i="1"/>
  <c r="J2877" i="1"/>
  <c r="Q2877" i="1"/>
  <c r="P2877" i="1"/>
  <c r="K2872" i="1"/>
  <c r="O2872" i="1" s="1"/>
  <c r="C2873" i="1"/>
  <c r="Q2878" i="1" l="1"/>
  <c r="L2878" i="1"/>
  <c r="M2878" i="1" s="1"/>
  <c r="N2878" i="1" s="1"/>
  <c r="B2878" i="1"/>
  <c r="D2878" i="1"/>
  <c r="E2878" i="1" s="1"/>
  <c r="G2878" i="1" s="1"/>
  <c r="H2879" i="1" s="1"/>
  <c r="A2879" i="1"/>
  <c r="P2878" i="1"/>
  <c r="I2878" i="1"/>
  <c r="K2873" i="1"/>
  <c r="O2873" i="1" s="1"/>
  <c r="C2874" i="1"/>
  <c r="I2879" i="1" l="1"/>
  <c r="P2879" i="1"/>
  <c r="J2878" i="1"/>
  <c r="L2879" i="1"/>
  <c r="M2879" i="1" s="1"/>
  <c r="N2879" i="1" s="1"/>
  <c r="A2880" i="1"/>
  <c r="D2879" i="1"/>
  <c r="E2879" i="1" s="1"/>
  <c r="G2879" i="1" s="1"/>
  <c r="H2880" i="1" s="1"/>
  <c r="B2879" i="1"/>
  <c r="Q2879" i="1"/>
  <c r="K2874" i="1"/>
  <c r="O2874" i="1" s="1"/>
  <c r="C2875" i="1"/>
  <c r="A2881" i="1" l="1"/>
  <c r="B2880" i="1"/>
  <c r="D2880" i="1"/>
  <c r="E2880" i="1" s="1"/>
  <c r="G2880" i="1" s="1"/>
  <c r="H2881" i="1" s="1"/>
  <c r="L2880" i="1"/>
  <c r="M2880" i="1" s="1"/>
  <c r="N2880" i="1" s="1"/>
  <c r="P2880" i="1"/>
  <c r="I2880" i="1"/>
  <c r="Q2880" i="1"/>
  <c r="J2879" i="1"/>
  <c r="C2876" i="1"/>
  <c r="K2875" i="1"/>
  <c r="O2875" i="1" s="1"/>
  <c r="Q2881" i="1" l="1"/>
  <c r="I2881" i="1"/>
  <c r="P2881" i="1"/>
  <c r="J2881" i="1"/>
  <c r="A2882" i="1"/>
  <c r="B2881" i="1"/>
  <c r="L2881" i="1"/>
  <c r="M2881" i="1" s="1"/>
  <c r="N2881" i="1" s="1"/>
  <c r="D2881" i="1"/>
  <c r="E2881" i="1" s="1"/>
  <c r="G2881" i="1" s="1"/>
  <c r="H2882" i="1" s="1"/>
  <c r="J2880" i="1"/>
  <c r="K2876" i="1"/>
  <c r="O2876" i="1" s="1"/>
  <c r="C2877" i="1"/>
  <c r="D2882" i="1" l="1"/>
  <c r="E2882" i="1" s="1"/>
  <c r="G2882" i="1" s="1"/>
  <c r="H2883" i="1" s="1"/>
  <c r="A2883" i="1"/>
  <c r="B2882" i="1"/>
  <c r="L2882" i="1"/>
  <c r="M2882" i="1" s="1"/>
  <c r="N2882" i="1" s="1"/>
  <c r="P2882" i="1"/>
  <c r="I2882" i="1"/>
  <c r="Q2882" i="1"/>
  <c r="K2877" i="1"/>
  <c r="O2877" i="1" s="1"/>
  <c r="C2878" i="1"/>
  <c r="Q2883" i="1" l="1"/>
  <c r="I2883" i="1"/>
  <c r="P2883" i="1"/>
  <c r="D2883" i="1"/>
  <c r="E2883" i="1" s="1"/>
  <c r="G2883" i="1" s="1"/>
  <c r="H2884" i="1" s="1"/>
  <c r="B2883" i="1"/>
  <c r="L2883" i="1"/>
  <c r="M2883" i="1" s="1"/>
  <c r="N2883" i="1" s="1"/>
  <c r="A2884" i="1"/>
  <c r="J2883" i="1"/>
  <c r="J2882" i="1"/>
  <c r="C2879" i="1"/>
  <c r="K2878" i="1"/>
  <c r="O2878" i="1" s="1"/>
  <c r="D2884" i="1" l="1"/>
  <c r="E2884" i="1" s="1"/>
  <c r="G2884" i="1" s="1"/>
  <c r="H2885" i="1" s="1"/>
  <c r="B2884" i="1"/>
  <c r="L2884" i="1"/>
  <c r="M2884" i="1" s="1"/>
  <c r="N2884" i="1" s="1"/>
  <c r="A2885" i="1"/>
  <c r="P2884" i="1"/>
  <c r="I2884" i="1"/>
  <c r="Q2884" i="1"/>
  <c r="C2880" i="1"/>
  <c r="K2879" i="1"/>
  <c r="O2879" i="1" s="1"/>
  <c r="I2885" i="1" l="1"/>
  <c r="Q2885" i="1"/>
  <c r="P2885" i="1"/>
  <c r="J2884" i="1"/>
  <c r="B2885" i="1"/>
  <c r="D2885" i="1"/>
  <c r="E2885" i="1" s="1"/>
  <c r="G2885" i="1" s="1"/>
  <c r="H2886" i="1" s="1"/>
  <c r="A2886" i="1"/>
  <c r="L2885" i="1"/>
  <c r="M2885" i="1" s="1"/>
  <c r="N2885" i="1" s="1"/>
  <c r="J2885" i="1"/>
  <c r="C2881" i="1"/>
  <c r="K2880" i="1"/>
  <c r="O2880" i="1" s="1"/>
  <c r="A2887" i="1" l="1"/>
  <c r="B2886" i="1"/>
  <c r="D2886" i="1"/>
  <c r="E2886" i="1" s="1"/>
  <c r="G2886" i="1" s="1"/>
  <c r="H2887" i="1" s="1"/>
  <c r="L2886" i="1"/>
  <c r="M2886" i="1" s="1"/>
  <c r="N2886" i="1" s="1"/>
  <c r="P2886" i="1"/>
  <c r="Q2886" i="1"/>
  <c r="I2886" i="1"/>
  <c r="C2882" i="1"/>
  <c r="K2881" i="1"/>
  <c r="O2881" i="1" s="1"/>
  <c r="I2887" i="1" l="1"/>
  <c r="Q2887" i="1"/>
  <c r="P2887" i="1"/>
  <c r="J2886" i="1"/>
  <c r="J2887" i="1"/>
  <c r="L2887" i="1"/>
  <c r="M2887" i="1" s="1"/>
  <c r="N2887" i="1" s="1"/>
  <c r="D2887" i="1"/>
  <c r="E2887" i="1" s="1"/>
  <c r="G2887" i="1" s="1"/>
  <c r="H2888" i="1" s="1"/>
  <c r="A2888" i="1"/>
  <c r="B2887" i="1"/>
  <c r="C2883" i="1"/>
  <c r="K2882" i="1"/>
  <c r="O2882" i="1" s="1"/>
  <c r="L2888" i="1" l="1"/>
  <c r="M2888" i="1" s="1"/>
  <c r="N2888" i="1" s="1"/>
  <c r="B2888" i="1"/>
  <c r="A2889" i="1"/>
  <c r="D2888" i="1"/>
  <c r="E2888" i="1" s="1"/>
  <c r="G2888" i="1" s="1"/>
  <c r="H2889" i="1" s="1"/>
  <c r="J2889" i="1" s="1"/>
  <c r="Q2888" i="1"/>
  <c r="Q2889" i="1" s="1"/>
  <c r="P2888" i="1"/>
  <c r="P2889" i="1" s="1"/>
  <c r="I2888" i="1"/>
  <c r="I2889" i="1" s="1"/>
  <c r="K2883" i="1"/>
  <c r="O2883" i="1" s="1"/>
  <c r="C2884" i="1"/>
  <c r="J2888" i="1" l="1"/>
  <c r="A2890" i="1"/>
  <c r="B2889" i="1"/>
  <c r="D2889" i="1"/>
  <c r="E2889" i="1" s="1"/>
  <c r="G2889" i="1" s="1"/>
  <c r="H2890" i="1" s="1"/>
  <c r="L2889" i="1"/>
  <c r="M2889" i="1" s="1"/>
  <c r="N2889" i="1" s="1"/>
  <c r="K2884" i="1"/>
  <c r="O2884" i="1" s="1"/>
  <c r="C2885" i="1"/>
  <c r="P2890" i="1" l="1"/>
  <c r="A2891" i="1"/>
  <c r="L2890" i="1"/>
  <c r="M2890" i="1" s="1"/>
  <c r="N2890" i="1" s="1"/>
  <c r="D2890" i="1"/>
  <c r="E2890" i="1" s="1"/>
  <c r="G2890" i="1" s="1"/>
  <c r="H2891" i="1" s="1"/>
  <c r="J2891" i="1" s="1"/>
  <c r="B2890" i="1"/>
  <c r="Q2890" i="1"/>
  <c r="I2890" i="1"/>
  <c r="I2891" i="1" s="1"/>
  <c r="C2886" i="1"/>
  <c r="K2885" i="1"/>
  <c r="O2885" i="1" s="1"/>
  <c r="Q2891" i="1" l="1"/>
  <c r="D2891" i="1"/>
  <c r="E2891" i="1" s="1"/>
  <c r="G2891" i="1" s="1"/>
  <c r="H2892" i="1" s="1"/>
  <c r="L2891" i="1"/>
  <c r="M2891" i="1" s="1"/>
  <c r="N2891" i="1" s="1"/>
  <c r="A2892" i="1"/>
  <c r="B2891" i="1"/>
  <c r="J2890" i="1"/>
  <c r="P2891" i="1"/>
  <c r="C2887" i="1"/>
  <c r="K2886" i="1"/>
  <c r="O2886" i="1" s="1"/>
  <c r="P2892" i="1" l="1"/>
  <c r="D2892" i="1"/>
  <c r="E2892" i="1" s="1"/>
  <c r="G2892" i="1" s="1"/>
  <c r="H2893" i="1" s="1"/>
  <c r="A2893" i="1"/>
  <c r="B2892" i="1"/>
  <c r="L2892" i="1"/>
  <c r="M2892" i="1" s="1"/>
  <c r="N2892" i="1" s="1"/>
  <c r="I2892" i="1"/>
  <c r="Q2892" i="1"/>
  <c r="C2888" i="1"/>
  <c r="K2887" i="1"/>
  <c r="O2887" i="1" s="1"/>
  <c r="Q2893" i="1" l="1"/>
  <c r="I2893" i="1"/>
  <c r="J2892" i="1"/>
  <c r="A2894" i="1"/>
  <c r="L2893" i="1"/>
  <c r="M2893" i="1" s="1"/>
  <c r="N2893" i="1" s="1"/>
  <c r="D2893" i="1"/>
  <c r="E2893" i="1" s="1"/>
  <c r="G2893" i="1" s="1"/>
  <c r="H2894" i="1" s="1"/>
  <c r="B2893" i="1"/>
  <c r="J2893" i="1"/>
  <c r="P2893" i="1"/>
  <c r="C2889" i="1"/>
  <c r="K2888" i="1"/>
  <c r="O2888" i="1" s="1"/>
  <c r="L2894" i="1" l="1"/>
  <c r="M2894" i="1" s="1"/>
  <c r="N2894" i="1" s="1"/>
  <c r="B2894" i="1"/>
  <c r="A2895" i="1"/>
  <c r="D2894" i="1"/>
  <c r="E2894" i="1" s="1"/>
  <c r="G2894" i="1" s="1"/>
  <c r="H2895" i="1" s="1"/>
  <c r="J2895" i="1" s="1"/>
  <c r="I2894" i="1"/>
  <c r="I2895" i="1" s="1"/>
  <c r="P2894" i="1"/>
  <c r="P2895" i="1" s="1"/>
  <c r="Q2894" i="1"/>
  <c r="Q2895" i="1" s="1"/>
  <c r="C2890" i="1"/>
  <c r="K2889" i="1"/>
  <c r="O2889" i="1" s="1"/>
  <c r="J2894" i="1" l="1"/>
  <c r="L2895" i="1"/>
  <c r="M2895" i="1" s="1"/>
  <c r="N2895" i="1" s="1"/>
  <c r="D2895" i="1"/>
  <c r="E2895" i="1" s="1"/>
  <c r="G2895" i="1" s="1"/>
  <c r="H2896" i="1" s="1"/>
  <c r="B2895" i="1"/>
  <c r="A2896" i="1"/>
  <c r="K2890" i="1"/>
  <c r="O2890" i="1" s="1"/>
  <c r="C2891" i="1"/>
  <c r="D2896" i="1" l="1"/>
  <c r="E2896" i="1" s="1"/>
  <c r="G2896" i="1" s="1"/>
  <c r="H2897" i="1" s="1"/>
  <c r="B2896" i="1"/>
  <c r="A2897" i="1"/>
  <c r="L2896" i="1"/>
  <c r="M2896" i="1" s="1"/>
  <c r="N2896" i="1" s="1"/>
  <c r="P2896" i="1"/>
  <c r="I2896" i="1"/>
  <c r="J2896" i="1" s="1"/>
  <c r="Q2896" i="1"/>
  <c r="C2892" i="1"/>
  <c r="K2891" i="1"/>
  <c r="O2891" i="1" s="1"/>
  <c r="Q2897" i="1" l="1"/>
  <c r="A2898" i="1"/>
  <c r="B2897" i="1"/>
  <c r="D2897" i="1"/>
  <c r="E2897" i="1" s="1"/>
  <c r="G2897" i="1" s="1"/>
  <c r="H2898" i="1" s="1"/>
  <c r="L2897" i="1"/>
  <c r="M2897" i="1" s="1"/>
  <c r="N2897" i="1" s="1"/>
  <c r="I2897" i="1"/>
  <c r="P2897" i="1"/>
  <c r="J2897" i="1"/>
  <c r="C2893" i="1"/>
  <c r="K2892" i="1"/>
  <c r="O2892" i="1" s="1"/>
  <c r="P2898" i="1" l="1"/>
  <c r="I2898" i="1"/>
  <c r="J2898" i="1"/>
  <c r="A2899" i="1"/>
  <c r="D2898" i="1"/>
  <c r="E2898" i="1" s="1"/>
  <c r="G2898" i="1" s="1"/>
  <c r="H2899" i="1" s="1"/>
  <c r="L2898" i="1"/>
  <c r="M2898" i="1" s="1"/>
  <c r="N2898" i="1" s="1"/>
  <c r="B2898" i="1"/>
  <c r="Q2898" i="1"/>
  <c r="C2894" i="1"/>
  <c r="K2893" i="1"/>
  <c r="O2893" i="1" s="1"/>
  <c r="Q2899" i="1" l="1"/>
  <c r="L2899" i="1"/>
  <c r="M2899" i="1" s="1"/>
  <c r="N2899" i="1" s="1"/>
  <c r="A2900" i="1"/>
  <c r="B2899" i="1"/>
  <c r="D2899" i="1"/>
  <c r="E2899" i="1" s="1"/>
  <c r="G2899" i="1" s="1"/>
  <c r="H2900" i="1" s="1"/>
  <c r="I2899" i="1"/>
  <c r="P2899" i="1"/>
  <c r="K2894" i="1"/>
  <c r="O2894" i="1" s="1"/>
  <c r="C2895" i="1"/>
  <c r="P2900" i="1" l="1"/>
  <c r="I2900" i="1"/>
  <c r="J2900" i="1"/>
  <c r="A2901" i="1"/>
  <c r="L2900" i="1"/>
  <c r="M2900" i="1" s="1"/>
  <c r="N2900" i="1" s="1"/>
  <c r="B2900" i="1"/>
  <c r="D2900" i="1"/>
  <c r="E2900" i="1" s="1"/>
  <c r="G2900" i="1" s="1"/>
  <c r="H2901" i="1" s="1"/>
  <c r="J2899" i="1"/>
  <c r="Q2900" i="1"/>
  <c r="C2896" i="1"/>
  <c r="K2895" i="1"/>
  <c r="O2895" i="1" s="1"/>
  <c r="B2901" i="1" l="1"/>
  <c r="L2901" i="1"/>
  <c r="M2901" i="1" s="1"/>
  <c r="N2901" i="1" s="1"/>
  <c r="D2901" i="1"/>
  <c r="E2901" i="1" s="1"/>
  <c r="G2901" i="1" s="1"/>
  <c r="H2902" i="1" s="1"/>
  <c r="A2902" i="1"/>
  <c r="I2901" i="1"/>
  <c r="Q2901" i="1"/>
  <c r="P2901" i="1"/>
  <c r="K2896" i="1"/>
  <c r="O2896" i="1" s="1"/>
  <c r="C2897" i="1"/>
  <c r="P2902" i="1" l="1"/>
  <c r="Q2902" i="1"/>
  <c r="I2902" i="1"/>
  <c r="J2901" i="1"/>
  <c r="B2902" i="1"/>
  <c r="L2902" i="1"/>
  <c r="M2902" i="1" s="1"/>
  <c r="N2902" i="1" s="1"/>
  <c r="A2903" i="1"/>
  <c r="D2902" i="1"/>
  <c r="E2902" i="1" s="1"/>
  <c r="G2902" i="1" s="1"/>
  <c r="H2903" i="1" s="1"/>
  <c r="K2897" i="1"/>
  <c r="O2897" i="1" s="1"/>
  <c r="C2898" i="1"/>
  <c r="L2903" i="1" l="1"/>
  <c r="M2903" i="1" s="1"/>
  <c r="N2903" i="1" s="1"/>
  <c r="B2903" i="1"/>
  <c r="D2903" i="1"/>
  <c r="E2903" i="1" s="1"/>
  <c r="G2903" i="1" s="1"/>
  <c r="H2904" i="1" s="1"/>
  <c r="A2904" i="1"/>
  <c r="I2903" i="1"/>
  <c r="Q2903" i="1"/>
  <c r="J2902" i="1"/>
  <c r="P2903" i="1"/>
  <c r="C2899" i="1"/>
  <c r="K2898" i="1"/>
  <c r="O2898" i="1" s="1"/>
  <c r="Q2904" i="1" l="1"/>
  <c r="I2904" i="1"/>
  <c r="D2904" i="1"/>
  <c r="E2904" i="1" s="1"/>
  <c r="G2904" i="1" s="1"/>
  <c r="H2905" i="1" s="1"/>
  <c r="L2904" i="1"/>
  <c r="M2904" i="1" s="1"/>
  <c r="N2904" i="1" s="1"/>
  <c r="A2905" i="1"/>
  <c r="B2904" i="1"/>
  <c r="J2904" i="1"/>
  <c r="P2904" i="1"/>
  <c r="J2903" i="1"/>
  <c r="C2900" i="1"/>
  <c r="K2899" i="1"/>
  <c r="O2899" i="1" s="1"/>
  <c r="P2905" i="1" l="1"/>
  <c r="A2906" i="1"/>
  <c r="B2905" i="1"/>
  <c r="L2905" i="1"/>
  <c r="M2905" i="1" s="1"/>
  <c r="N2905" i="1" s="1"/>
  <c r="D2905" i="1"/>
  <c r="E2905" i="1" s="1"/>
  <c r="G2905" i="1" s="1"/>
  <c r="H2906" i="1" s="1"/>
  <c r="I2905" i="1"/>
  <c r="Q2905" i="1"/>
  <c r="K2900" i="1"/>
  <c r="O2900" i="1" s="1"/>
  <c r="C2901" i="1"/>
  <c r="I2906" i="1" l="1"/>
  <c r="J2906" i="1"/>
  <c r="Q2906" i="1"/>
  <c r="J2905" i="1"/>
  <c r="A2907" i="1"/>
  <c r="L2906" i="1"/>
  <c r="M2906" i="1" s="1"/>
  <c r="N2906" i="1" s="1"/>
  <c r="B2906" i="1"/>
  <c r="D2906" i="1"/>
  <c r="E2906" i="1" s="1"/>
  <c r="G2906" i="1" s="1"/>
  <c r="H2907" i="1" s="1"/>
  <c r="P2906" i="1"/>
  <c r="C2902" i="1"/>
  <c r="K2901" i="1"/>
  <c r="O2901" i="1" s="1"/>
  <c r="A2908" i="1" l="1"/>
  <c r="L2907" i="1"/>
  <c r="M2907" i="1" s="1"/>
  <c r="N2907" i="1" s="1"/>
  <c r="B2907" i="1"/>
  <c r="D2907" i="1"/>
  <c r="E2907" i="1" s="1"/>
  <c r="G2907" i="1" s="1"/>
  <c r="H2908" i="1" s="1"/>
  <c r="Q2907" i="1"/>
  <c r="P2907" i="1"/>
  <c r="I2907" i="1"/>
  <c r="K2902" i="1"/>
  <c r="O2902" i="1" s="1"/>
  <c r="C2903" i="1"/>
  <c r="P2908" i="1" l="1"/>
  <c r="Q2908" i="1"/>
  <c r="I2908" i="1"/>
  <c r="D2908" i="1"/>
  <c r="E2908" i="1" s="1"/>
  <c r="G2908" i="1" s="1"/>
  <c r="H2909" i="1" s="1"/>
  <c r="B2908" i="1"/>
  <c r="A2909" i="1"/>
  <c r="L2908" i="1"/>
  <c r="M2908" i="1" s="1"/>
  <c r="N2908" i="1" s="1"/>
  <c r="J2907" i="1"/>
  <c r="C2904" i="1"/>
  <c r="K2903" i="1"/>
  <c r="O2903" i="1" s="1"/>
  <c r="B2909" i="1" l="1"/>
  <c r="A2910" i="1"/>
  <c r="D2909" i="1"/>
  <c r="E2909" i="1" s="1"/>
  <c r="G2909" i="1" s="1"/>
  <c r="H2910" i="1" s="1"/>
  <c r="L2909" i="1"/>
  <c r="M2909" i="1" s="1"/>
  <c r="N2909" i="1" s="1"/>
  <c r="I2909" i="1"/>
  <c r="J2909" i="1"/>
  <c r="Q2909" i="1"/>
  <c r="J2908" i="1"/>
  <c r="P2909" i="1"/>
  <c r="K2904" i="1"/>
  <c r="O2904" i="1" s="1"/>
  <c r="C2905" i="1"/>
  <c r="Q2910" i="1" l="1"/>
  <c r="I2910" i="1"/>
  <c r="J2910" i="1"/>
  <c r="A2911" i="1"/>
  <c r="L2910" i="1"/>
  <c r="M2910" i="1" s="1"/>
  <c r="N2910" i="1" s="1"/>
  <c r="D2910" i="1"/>
  <c r="E2910" i="1" s="1"/>
  <c r="G2910" i="1" s="1"/>
  <c r="H2911" i="1" s="1"/>
  <c r="B2910" i="1"/>
  <c r="P2910" i="1"/>
  <c r="C2906" i="1"/>
  <c r="K2905" i="1"/>
  <c r="O2905" i="1" s="1"/>
  <c r="P2911" i="1" l="1"/>
  <c r="L2911" i="1"/>
  <c r="M2911" i="1" s="1"/>
  <c r="N2911" i="1" s="1"/>
  <c r="D2911" i="1"/>
  <c r="E2911" i="1" s="1"/>
  <c r="G2911" i="1" s="1"/>
  <c r="H2912" i="1" s="1"/>
  <c r="J2912" i="1" s="1"/>
  <c r="B2911" i="1"/>
  <c r="A2912" i="1"/>
  <c r="I2911" i="1"/>
  <c r="I2912" i="1" s="1"/>
  <c r="Q2911" i="1"/>
  <c r="Q2912" i="1" s="1"/>
  <c r="C2907" i="1"/>
  <c r="K2906" i="1"/>
  <c r="O2906" i="1" s="1"/>
  <c r="J2911" i="1" l="1"/>
  <c r="L2912" i="1"/>
  <c r="M2912" i="1" s="1"/>
  <c r="N2912" i="1" s="1"/>
  <c r="D2912" i="1"/>
  <c r="E2912" i="1" s="1"/>
  <c r="G2912" i="1" s="1"/>
  <c r="H2913" i="1" s="1"/>
  <c r="B2912" i="1"/>
  <c r="A2913" i="1"/>
  <c r="P2912" i="1"/>
  <c r="P2913" i="1" s="1"/>
  <c r="K2907" i="1"/>
  <c r="O2907" i="1" s="1"/>
  <c r="C2908" i="1"/>
  <c r="L2913" i="1" l="1"/>
  <c r="M2913" i="1" s="1"/>
  <c r="N2913" i="1" s="1"/>
  <c r="D2913" i="1"/>
  <c r="E2913" i="1" s="1"/>
  <c r="G2913" i="1" s="1"/>
  <c r="H2914" i="1" s="1"/>
  <c r="A2914" i="1"/>
  <c r="B2913" i="1"/>
  <c r="I2913" i="1"/>
  <c r="Q2913" i="1"/>
  <c r="K2908" i="1"/>
  <c r="O2908" i="1" s="1"/>
  <c r="C2909" i="1"/>
  <c r="Q2914" i="1" l="1"/>
  <c r="I2914" i="1"/>
  <c r="J2914" i="1"/>
  <c r="L2914" i="1"/>
  <c r="M2914" i="1" s="1"/>
  <c r="N2914" i="1" s="1"/>
  <c r="A2915" i="1"/>
  <c r="B2914" i="1"/>
  <c r="D2914" i="1"/>
  <c r="E2914" i="1" s="1"/>
  <c r="G2914" i="1" s="1"/>
  <c r="H2915" i="1" s="1"/>
  <c r="P2914" i="1"/>
  <c r="J2913" i="1"/>
  <c r="K2909" i="1"/>
  <c r="O2909" i="1" s="1"/>
  <c r="C2910" i="1"/>
  <c r="P2915" i="1" l="1"/>
  <c r="Q2915" i="1"/>
  <c r="B2915" i="1"/>
  <c r="A2916" i="1"/>
  <c r="D2915" i="1"/>
  <c r="E2915" i="1" s="1"/>
  <c r="G2915" i="1" s="1"/>
  <c r="H2916" i="1" s="1"/>
  <c r="L2915" i="1"/>
  <c r="M2915" i="1" s="1"/>
  <c r="N2915" i="1" s="1"/>
  <c r="I2915" i="1"/>
  <c r="C2911" i="1"/>
  <c r="K2910" i="1"/>
  <c r="O2910" i="1" s="1"/>
  <c r="I2916" i="1" l="1"/>
  <c r="B2916" i="1"/>
  <c r="D2916" i="1"/>
  <c r="E2916" i="1" s="1"/>
  <c r="G2916" i="1" s="1"/>
  <c r="H2917" i="1" s="1"/>
  <c r="L2916" i="1"/>
  <c r="M2916" i="1" s="1"/>
  <c r="N2916" i="1" s="1"/>
  <c r="A2917" i="1"/>
  <c r="J2916" i="1"/>
  <c r="J2915" i="1"/>
  <c r="Q2916" i="1"/>
  <c r="P2916" i="1"/>
  <c r="K2911" i="1"/>
  <c r="O2911" i="1" s="1"/>
  <c r="C2912" i="1"/>
  <c r="Q2917" i="1" l="1"/>
  <c r="L2917" i="1"/>
  <c r="M2917" i="1" s="1"/>
  <c r="N2917" i="1" s="1"/>
  <c r="A2918" i="1"/>
  <c r="D2917" i="1"/>
  <c r="E2917" i="1" s="1"/>
  <c r="G2917" i="1" s="1"/>
  <c r="H2918" i="1" s="1"/>
  <c r="J2918" i="1" s="1"/>
  <c r="B2917" i="1"/>
  <c r="P2917" i="1"/>
  <c r="P2918" i="1" s="1"/>
  <c r="I2917" i="1"/>
  <c r="I2918" i="1" s="1"/>
  <c r="C2913" i="1"/>
  <c r="K2912" i="1"/>
  <c r="O2912" i="1" s="1"/>
  <c r="D2918" i="1" l="1"/>
  <c r="E2918" i="1" s="1"/>
  <c r="G2918" i="1" s="1"/>
  <c r="H2919" i="1" s="1"/>
  <c r="L2918" i="1"/>
  <c r="M2918" i="1" s="1"/>
  <c r="N2918" i="1" s="1"/>
  <c r="A2919" i="1"/>
  <c r="B2918" i="1"/>
  <c r="J2917" i="1"/>
  <c r="Q2918" i="1"/>
  <c r="C2914" i="1"/>
  <c r="K2913" i="1"/>
  <c r="O2913" i="1" s="1"/>
  <c r="Q2919" i="1" l="1"/>
  <c r="P2919" i="1"/>
  <c r="L2919" i="1"/>
  <c r="M2919" i="1" s="1"/>
  <c r="N2919" i="1" s="1"/>
  <c r="D2919" i="1"/>
  <c r="E2919" i="1" s="1"/>
  <c r="G2919" i="1" s="1"/>
  <c r="H2920" i="1" s="1"/>
  <c r="A2920" i="1"/>
  <c r="B2919" i="1"/>
  <c r="I2919" i="1"/>
  <c r="K2914" i="1"/>
  <c r="O2914" i="1" s="1"/>
  <c r="C2915" i="1"/>
  <c r="I2920" i="1" l="1"/>
  <c r="J2919" i="1"/>
  <c r="A2921" i="1"/>
  <c r="L2920" i="1"/>
  <c r="M2920" i="1" s="1"/>
  <c r="N2920" i="1" s="1"/>
  <c r="D2920" i="1"/>
  <c r="E2920" i="1" s="1"/>
  <c r="G2920" i="1" s="1"/>
  <c r="H2921" i="1" s="1"/>
  <c r="B2920" i="1"/>
  <c r="J2920" i="1"/>
  <c r="P2920" i="1"/>
  <c r="Q2920" i="1"/>
  <c r="K2915" i="1"/>
  <c r="O2915" i="1" s="1"/>
  <c r="C2916" i="1"/>
  <c r="P2921" i="1" l="1"/>
  <c r="B2921" i="1"/>
  <c r="L2921" i="1"/>
  <c r="M2921" i="1" s="1"/>
  <c r="N2921" i="1" s="1"/>
  <c r="A2922" i="1"/>
  <c r="D2921" i="1"/>
  <c r="E2921" i="1" s="1"/>
  <c r="G2921" i="1" s="1"/>
  <c r="H2922" i="1" s="1"/>
  <c r="Q2921" i="1"/>
  <c r="I2921" i="1"/>
  <c r="K2916" i="1"/>
  <c r="O2916" i="1" s="1"/>
  <c r="C2917" i="1"/>
  <c r="Q2922" i="1" l="1"/>
  <c r="P2922" i="1"/>
  <c r="I2922" i="1"/>
  <c r="A2923" i="1"/>
  <c r="D2922" i="1"/>
  <c r="E2922" i="1" s="1"/>
  <c r="G2922" i="1" s="1"/>
  <c r="H2923" i="1" s="1"/>
  <c r="L2922" i="1"/>
  <c r="M2922" i="1" s="1"/>
  <c r="N2922" i="1" s="1"/>
  <c r="B2922" i="1"/>
  <c r="J2921" i="1"/>
  <c r="C2918" i="1"/>
  <c r="K2917" i="1"/>
  <c r="O2917" i="1" s="1"/>
  <c r="P2923" i="1" l="1"/>
  <c r="I2923" i="1"/>
  <c r="B2923" i="1"/>
  <c r="D2923" i="1"/>
  <c r="E2923" i="1" s="1"/>
  <c r="G2923" i="1" s="1"/>
  <c r="H2924" i="1" s="1"/>
  <c r="A2924" i="1"/>
  <c r="L2923" i="1"/>
  <c r="M2923" i="1" s="1"/>
  <c r="N2923" i="1" s="1"/>
  <c r="J2922" i="1"/>
  <c r="Q2923" i="1"/>
  <c r="C2919" i="1"/>
  <c r="K2918" i="1"/>
  <c r="O2918" i="1" s="1"/>
  <c r="A2925" i="1" l="1"/>
  <c r="B2924" i="1"/>
  <c r="L2924" i="1"/>
  <c r="M2924" i="1" s="1"/>
  <c r="N2924" i="1" s="1"/>
  <c r="D2924" i="1"/>
  <c r="E2924" i="1" s="1"/>
  <c r="G2924" i="1" s="1"/>
  <c r="H2925" i="1" s="1"/>
  <c r="P2924" i="1"/>
  <c r="I2924" i="1"/>
  <c r="Q2924" i="1"/>
  <c r="J2923" i="1"/>
  <c r="K2919" i="1"/>
  <c r="O2919" i="1" s="1"/>
  <c r="C2920" i="1"/>
  <c r="P2925" i="1" l="1"/>
  <c r="Q2925" i="1"/>
  <c r="I2925" i="1"/>
  <c r="J2924" i="1"/>
  <c r="J2925" i="1"/>
  <c r="L2925" i="1"/>
  <c r="M2925" i="1" s="1"/>
  <c r="N2925" i="1" s="1"/>
  <c r="D2925" i="1"/>
  <c r="E2925" i="1" s="1"/>
  <c r="G2925" i="1" s="1"/>
  <c r="H2926" i="1" s="1"/>
  <c r="A2926" i="1"/>
  <c r="B2925" i="1"/>
  <c r="C2921" i="1"/>
  <c r="K2920" i="1"/>
  <c r="O2920" i="1" s="1"/>
  <c r="A2927" i="1" l="1"/>
  <c r="L2926" i="1"/>
  <c r="M2926" i="1" s="1"/>
  <c r="N2926" i="1" s="1"/>
  <c r="D2926" i="1"/>
  <c r="E2926" i="1" s="1"/>
  <c r="G2926" i="1" s="1"/>
  <c r="H2927" i="1" s="1"/>
  <c r="J2927" i="1" s="1"/>
  <c r="B2926" i="1"/>
  <c r="I2926" i="1"/>
  <c r="I2927" i="1" s="1"/>
  <c r="Q2926" i="1"/>
  <c r="P2926" i="1"/>
  <c r="C2922" i="1"/>
  <c r="K2921" i="1"/>
  <c r="O2921" i="1" s="1"/>
  <c r="J2926" i="1" l="1"/>
  <c r="P2927" i="1"/>
  <c r="Q2927" i="1"/>
  <c r="L2927" i="1"/>
  <c r="M2927" i="1" s="1"/>
  <c r="N2927" i="1" s="1"/>
  <c r="D2927" i="1"/>
  <c r="E2927" i="1" s="1"/>
  <c r="G2927" i="1" s="1"/>
  <c r="H2928" i="1" s="1"/>
  <c r="A2928" i="1"/>
  <c r="B2927" i="1"/>
  <c r="K2922" i="1"/>
  <c r="O2922" i="1" s="1"/>
  <c r="C2923" i="1"/>
  <c r="B2928" i="1" l="1"/>
  <c r="A2929" i="1"/>
  <c r="D2928" i="1"/>
  <c r="E2928" i="1" s="1"/>
  <c r="G2928" i="1" s="1"/>
  <c r="H2929" i="1" s="1"/>
  <c r="L2928" i="1"/>
  <c r="M2928" i="1" s="1"/>
  <c r="N2928" i="1" s="1"/>
  <c r="Q2928" i="1"/>
  <c r="P2928" i="1"/>
  <c r="I2928" i="1"/>
  <c r="C2924" i="1"/>
  <c r="K2923" i="1"/>
  <c r="O2923" i="1" s="1"/>
  <c r="I2929" i="1" l="1"/>
  <c r="P2929" i="1"/>
  <c r="J2928" i="1"/>
  <c r="Q2929" i="1"/>
  <c r="J2929" i="1"/>
  <c r="A2930" i="1"/>
  <c r="D2929" i="1"/>
  <c r="E2929" i="1" s="1"/>
  <c r="G2929" i="1" s="1"/>
  <c r="H2930" i="1" s="1"/>
  <c r="L2929" i="1"/>
  <c r="M2929" i="1" s="1"/>
  <c r="N2929" i="1" s="1"/>
  <c r="B2929" i="1"/>
  <c r="C2925" i="1"/>
  <c r="K2924" i="1"/>
  <c r="O2924" i="1" s="1"/>
  <c r="B2930" i="1" l="1"/>
  <c r="D2930" i="1"/>
  <c r="E2930" i="1" s="1"/>
  <c r="G2930" i="1" s="1"/>
  <c r="H2931" i="1" s="1"/>
  <c r="A2931" i="1"/>
  <c r="L2930" i="1"/>
  <c r="M2930" i="1" s="1"/>
  <c r="N2930" i="1" s="1"/>
  <c r="Q2930" i="1"/>
  <c r="P2930" i="1"/>
  <c r="I2930" i="1"/>
  <c r="K2925" i="1"/>
  <c r="O2925" i="1" s="1"/>
  <c r="C2926" i="1"/>
  <c r="P2931" i="1" l="1"/>
  <c r="I2931" i="1"/>
  <c r="Q2931" i="1"/>
  <c r="L2931" i="1"/>
  <c r="M2931" i="1" s="1"/>
  <c r="N2931" i="1" s="1"/>
  <c r="D2931" i="1"/>
  <c r="E2931" i="1" s="1"/>
  <c r="G2931" i="1" s="1"/>
  <c r="H2932" i="1" s="1"/>
  <c r="B2931" i="1"/>
  <c r="A2932" i="1"/>
  <c r="J2931" i="1"/>
  <c r="J2930" i="1"/>
  <c r="K2926" i="1"/>
  <c r="O2926" i="1" s="1"/>
  <c r="C2927" i="1"/>
  <c r="D2932" i="1" l="1"/>
  <c r="E2932" i="1" s="1"/>
  <c r="G2932" i="1" s="1"/>
  <c r="H2933" i="1" s="1"/>
  <c r="A2933" i="1"/>
  <c r="L2932" i="1"/>
  <c r="M2932" i="1" s="1"/>
  <c r="N2932" i="1" s="1"/>
  <c r="B2932" i="1"/>
  <c r="I2932" i="1"/>
  <c r="J2932" i="1" s="1"/>
  <c r="Q2932" i="1"/>
  <c r="P2932" i="1"/>
  <c r="K2927" i="1"/>
  <c r="O2927" i="1" s="1"/>
  <c r="C2928" i="1"/>
  <c r="P2933" i="1" l="1"/>
  <c r="Q2933" i="1"/>
  <c r="I2933" i="1"/>
  <c r="A2934" i="1"/>
  <c r="L2933" i="1"/>
  <c r="M2933" i="1" s="1"/>
  <c r="N2933" i="1" s="1"/>
  <c r="B2933" i="1"/>
  <c r="D2933" i="1"/>
  <c r="E2933" i="1" s="1"/>
  <c r="G2933" i="1" s="1"/>
  <c r="H2934" i="1" s="1"/>
  <c r="J2933" i="1"/>
  <c r="C2929" i="1"/>
  <c r="K2928" i="1"/>
  <c r="O2928" i="1" s="1"/>
  <c r="A2935" i="1" l="1"/>
  <c r="B2934" i="1"/>
  <c r="L2934" i="1"/>
  <c r="M2934" i="1" s="1"/>
  <c r="N2934" i="1" s="1"/>
  <c r="D2934" i="1"/>
  <c r="E2934" i="1" s="1"/>
  <c r="G2934" i="1" s="1"/>
  <c r="H2935" i="1" s="1"/>
  <c r="I2934" i="1"/>
  <c r="Q2934" i="1"/>
  <c r="P2934" i="1"/>
  <c r="C2930" i="1"/>
  <c r="K2929" i="1"/>
  <c r="O2929" i="1" s="1"/>
  <c r="Q2935" i="1" l="1"/>
  <c r="I2935" i="1"/>
  <c r="P2935" i="1"/>
  <c r="J2935" i="1"/>
  <c r="L2935" i="1"/>
  <c r="M2935" i="1" s="1"/>
  <c r="N2935" i="1" s="1"/>
  <c r="A2936" i="1"/>
  <c r="D2935" i="1"/>
  <c r="E2935" i="1" s="1"/>
  <c r="G2935" i="1" s="1"/>
  <c r="H2936" i="1" s="1"/>
  <c r="B2935" i="1"/>
  <c r="J2934" i="1"/>
  <c r="C2931" i="1"/>
  <c r="K2930" i="1"/>
  <c r="O2930" i="1" s="1"/>
  <c r="A2937" i="1" l="1"/>
  <c r="L2936" i="1"/>
  <c r="M2936" i="1" s="1"/>
  <c r="N2936" i="1" s="1"/>
  <c r="B2936" i="1"/>
  <c r="D2936" i="1"/>
  <c r="E2936" i="1" s="1"/>
  <c r="G2936" i="1" s="1"/>
  <c r="H2937" i="1" s="1"/>
  <c r="P2936" i="1"/>
  <c r="I2936" i="1"/>
  <c r="Q2936" i="1"/>
  <c r="K2931" i="1"/>
  <c r="O2931" i="1" s="1"/>
  <c r="C2932" i="1"/>
  <c r="Q2937" i="1" l="1"/>
  <c r="I2937" i="1"/>
  <c r="P2937" i="1"/>
  <c r="J2937" i="1"/>
  <c r="A2938" i="1"/>
  <c r="B2937" i="1"/>
  <c r="L2937" i="1"/>
  <c r="M2937" i="1" s="1"/>
  <c r="N2937" i="1" s="1"/>
  <c r="D2937" i="1"/>
  <c r="E2937" i="1" s="1"/>
  <c r="G2937" i="1" s="1"/>
  <c r="H2938" i="1" s="1"/>
  <c r="J2936" i="1"/>
  <c r="C2933" i="1"/>
  <c r="K2932" i="1"/>
  <c r="O2932" i="1" s="1"/>
  <c r="L2938" i="1" l="1"/>
  <c r="M2938" i="1" s="1"/>
  <c r="N2938" i="1" s="1"/>
  <c r="A2939" i="1"/>
  <c r="B2938" i="1"/>
  <c r="D2938" i="1"/>
  <c r="E2938" i="1" s="1"/>
  <c r="G2938" i="1" s="1"/>
  <c r="H2939" i="1" s="1"/>
  <c r="J2939" i="1" s="1"/>
  <c r="I2938" i="1"/>
  <c r="I2939" i="1" s="1"/>
  <c r="P2938" i="1"/>
  <c r="P2939" i="1" s="1"/>
  <c r="Q2938" i="1"/>
  <c r="Q2939" i="1" s="1"/>
  <c r="C2934" i="1"/>
  <c r="K2933" i="1"/>
  <c r="O2933" i="1" s="1"/>
  <c r="D2939" i="1" l="1"/>
  <c r="E2939" i="1" s="1"/>
  <c r="G2939" i="1" s="1"/>
  <c r="H2940" i="1" s="1"/>
  <c r="L2939" i="1"/>
  <c r="M2939" i="1" s="1"/>
  <c r="N2939" i="1" s="1"/>
  <c r="B2939" i="1"/>
  <c r="A2940" i="1"/>
  <c r="J2938" i="1"/>
  <c r="K2934" i="1"/>
  <c r="O2934" i="1" s="1"/>
  <c r="C2935" i="1"/>
  <c r="P2940" i="1" l="1"/>
  <c r="B2940" i="1"/>
  <c r="D2940" i="1"/>
  <c r="E2940" i="1" s="1"/>
  <c r="G2940" i="1" s="1"/>
  <c r="H2941" i="1" s="1"/>
  <c r="L2940" i="1"/>
  <c r="M2940" i="1" s="1"/>
  <c r="N2940" i="1" s="1"/>
  <c r="A2941" i="1"/>
  <c r="I2940" i="1"/>
  <c r="Q2940" i="1"/>
  <c r="K2935" i="1"/>
  <c r="O2935" i="1" s="1"/>
  <c r="C2936" i="1"/>
  <c r="Q2941" i="1" l="1"/>
  <c r="I2941" i="1"/>
  <c r="J2940" i="1"/>
  <c r="A2942" i="1"/>
  <c r="B2941" i="1"/>
  <c r="L2941" i="1"/>
  <c r="M2941" i="1" s="1"/>
  <c r="N2941" i="1" s="1"/>
  <c r="D2941" i="1"/>
  <c r="E2941" i="1" s="1"/>
  <c r="G2941" i="1" s="1"/>
  <c r="H2942" i="1" s="1"/>
  <c r="J2941" i="1"/>
  <c r="P2941" i="1"/>
  <c r="K2936" i="1"/>
  <c r="O2936" i="1" s="1"/>
  <c r="C2937" i="1"/>
  <c r="D2942" i="1" l="1"/>
  <c r="E2942" i="1" s="1"/>
  <c r="G2942" i="1" s="1"/>
  <c r="H2943" i="1" s="1"/>
  <c r="A2943" i="1"/>
  <c r="L2942" i="1"/>
  <c r="M2942" i="1" s="1"/>
  <c r="N2942" i="1" s="1"/>
  <c r="B2942" i="1"/>
  <c r="I2942" i="1"/>
  <c r="P2942" i="1"/>
  <c r="Q2942" i="1"/>
  <c r="K2937" i="1"/>
  <c r="O2937" i="1" s="1"/>
  <c r="C2938" i="1"/>
  <c r="P2943" i="1" l="1"/>
  <c r="Q2943" i="1"/>
  <c r="I2943" i="1"/>
  <c r="L2943" i="1"/>
  <c r="M2943" i="1" s="1"/>
  <c r="N2943" i="1" s="1"/>
  <c r="D2943" i="1"/>
  <c r="E2943" i="1" s="1"/>
  <c r="G2943" i="1" s="1"/>
  <c r="H2944" i="1" s="1"/>
  <c r="A2944" i="1"/>
  <c r="B2943" i="1"/>
  <c r="J2943" i="1"/>
  <c r="J2942" i="1"/>
  <c r="C2939" i="1"/>
  <c r="K2938" i="1"/>
  <c r="O2938" i="1" s="1"/>
  <c r="A2945" i="1" l="1"/>
  <c r="L2944" i="1"/>
  <c r="M2944" i="1" s="1"/>
  <c r="N2944" i="1" s="1"/>
  <c r="B2944" i="1"/>
  <c r="D2944" i="1"/>
  <c r="E2944" i="1" s="1"/>
  <c r="G2944" i="1" s="1"/>
  <c r="H2945" i="1" s="1"/>
  <c r="I2944" i="1"/>
  <c r="Q2944" i="1"/>
  <c r="P2944" i="1"/>
  <c r="K2939" i="1"/>
  <c r="O2939" i="1" s="1"/>
  <c r="C2940" i="1"/>
  <c r="P2945" i="1" l="1"/>
  <c r="Q2945" i="1"/>
  <c r="I2945" i="1"/>
  <c r="J2944" i="1"/>
  <c r="A2946" i="1"/>
  <c r="B2945" i="1"/>
  <c r="L2945" i="1"/>
  <c r="M2945" i="1" s="1"/>
  <c r="N2945" i="1" s="1"/>
  <c r="D2945" i="1"/>
  <c r="E2945" i="1" s="1"/>
  <c r="G2945" i="1" s="1"/>
  <c r="H2946" i="1" s="1"/>
  <c r="K2940" i="1"/>
  <c r="O2940" i="1" s="1"/>
  <c r="C2941" i="1"/>
  <c r="Q2946" i="1" l="1"/>
  <c r="D2946" i="1"/>
  <c r="E2946" i="1" s="1"/>
  <c r="G2946" i="1" s="1"/>
  <c r="H2947" i="1" s="1"/>
  <c r="L2946" i="1"/>
  <c r="M2946" i="1" s="1"/>
  <c r="N2946" i="1" s="1"/>
  <c r="A2947" i="1"/>
  <c r="B2946" i="1"/>
  <c r="I2946" i="1"/>
  <c r="P2946" i="1"/>
  <c r="J2946" i="1"/>
  <c r="J2945" i="1"/>
  <c r="C2942" i="1"/>
  <c r="K2941" i="1"/>
  <c r="O2941" i="1" s="1"/>
  <c r="I2947" i="1" l="1"/>
  <c r="D2947" i="1"/>
  <c r="E2947" i="1" s="1"/>
  <c r="G2947" i="1" s="1"/>
  <c r="H2948" i="1" s="1"/>
  <c r="B2947" i="1"/>
  <c r="L2947" i="1"/>
  <c r="M2947" i="1" s="1"/>
  <c r="N2947" i="1" s="1"/>
  <c r="A2948" i="1"/>
  <c r="P2947" i="1"/>
  <c r="J2947" i="1"/>
  <c r="Q2947" i="1"/>
  <c r="K2942" i="1"/>
  <c r="O2942" i="1" s="1"/>
  <c r="C2943" i="1"/>
  <c r="Q2948" i="1" l="1"/>
  <c r="P2948" i="1"/>
  <c r="L2948" i="1"/>
  <c r="M2948" i="1" s="1"/>
  <c r="N2948" i="1" s="1"/>
  <c r="B2948" i="1"/>
  <c r="A2949" i="1"/>
  <c r="D2948" i="1"/>
  <c r="E2948" i="1" s="1"/>
  <c r="G2948" i="1" s="1"/>
  <c r="H2949" i="1" s="1"/>
  <c r="I2948" i="1"/>
  <c r="K2943" i="1"/>
  <c r="O2943" i="1" s="1"/>
  <c r="C2944" i="1"/>
  <c r="I2949" i="1" l="1"/>
  <c r="J2948" i="1"/>
  <c r="J2949" i="1"/>
  <c r="A2950" i="1"/>
  <c r="L2949" i="1"/>
  <c r="M2949" i="1" s="1"/>
  <c r="N2949" i="1" s="1"/>
  <c r="D2949" i="1"/>
  <c r="E2949" i="1" s="1"/>
  <c r="G2949" i="1" s="1"/>
  <c r="H2950" i="1" s="1"/>
  <c r="B2949" i="1"/>
  <c r="P2949" i="1"/>
  <c r="Q2949" i="1"/>
  <c r="K2944" i="1"/>
  <c r="O2944" i="1" s="1"/>
  <c r="C2945" i="1"/>
  <c r="P2950" i="1" l="1"/>
  <c r="A2951" i="1"/>
  <c r="D2950" i="1"/>
  <c r="E2950" i="1" s="1"/>
  <c r="G2950" i="1" s="1"/>
  <c r="H2951" i="1" s="1"/>
  <c r="L2950" i="1"/>
  <c r="M2950" i="1" s="1"/>
  <c r="N2950" i="1" s="1"/>
  <c r="B2950" i="1"/>
  <c r="Q2950" i="1"/>
  <c r="I2950" i="1"/>
  <c r="K2945" i="1"/>
  <c r="O2945" i="1" s="1"/>
  <c r="C2946" i="1"/>
  <c r="I2951" i="1" l="1"/>
  <c r="J2951" i="1"/>
  <c r="Q2951" i="1"/>
  <c r="L2951" i="1"/>
  <c r="M2951" i="1" s="1"/>
  <c r="N2951" i="1" s="1"/>
  <c r="D2951" i="1"/>
  <c r="E2951" i="1" s="1"/>
  <c r="G2951" i="1" s="1"/>
  <c r="H2952" i="1" s="1"/>
  <c r="A2952" i="1"/>
  <c r="B2951" i="1"/>
  <c r="J2950" i="1"/>
  <c r="P2951" i="1"/>
  <c r="C2947" i="1"/>
  <c r="K2946" i="1"/>
  <c r="O2946" i="1" s="1"/>
  <c r="P2952" i="1" l="1"/>
  <c r="L2952" i="1"/>
  <c r="M2952" i="1" s="1"/>
  <c r="N2952" i="1" s="1"/>
  <c r="B2952" i="1"/>
  <c r="A2953" i="1"/>
  <c r="D2952" i="1"/>
  <c r="E2952" i="1" s="1"/>
  <c r="G2952" i="1" s="1"/>
  <c r="H2953" i="1" s="1"/>
  <c r="J2953" i="1" s="1"/>
  <c r="Q2952" i="1"/>
  <c r="I2952" i="1"/>
  <c r="I2953" i="1" s="1"/>
  <c r="C2948" i="1"/>
  <c r="K2947" i="1"/>
  <c r="O2947" i="1" s="1"/>
  <c r="Q2953" i="1" l="1"/>
  <c r="J2952" i="1"/>
  <c r="A2954" i="1"/>
  <c r="B2953" i="1"/>
  <c r="L2953" i="1"/>
  <c r="M2953" i="1" s="1"/>
  <c r="N2953" i="1" s="1"/>
  <c r="D2953" i="1"/>
  <c r="E2953" i="1" s="1"/>
  <c r="G2953" i="1" s="1"/>
  <c r="H2954" i="1" s="1"/>
  <c r="P2953" i="1"/>
  <c r="C2949" i="1"/>
  <c r="K2948" i="1"/>
  <c r="O2948" i="1" s="1"/>
  <c r="P2954" i="1" l="1"/>
  <c r="B2954" i="1"/>
  <c r="L2954" i="1"/>
  <c r="M2954" i="1" s="1"/>
  <c r="N2954" i="1" s="1"/>
  <c r="A2955" i="1"/>
  <c r="D2954" i="1"/>
  <c r="E2954" i="1" s="1"/>
  <c r="G2954" i="1" s="1"/>
  <c r="H2955" i="1" s="1"/>
  <c r="Q2954" i="1"/>
  <c r="I2954" i="1"/>
  <c r="C2950" i="1"/>
  <c r="K2949" i="1"/>
  <c r="O2949" i="1" s="1"/>
  <c r="I2955" i="1" l="1"/>
  <c r="Q2955" i="1"/>
  <c r="J2955" i="1"/>
  <c r="B2955" i="1"/>
  <c r="D2955" i="1"/>
  <c r="E2955" i="1" s="1"/>
  <c r="G2955" i="1" s="1"/>
  <c r="H2956" i="1" s="1"/>
  <c r="A2956" i="1"/>
  <c r="L2955" i="1"/>
  <c r="M2955" i="1" s="1"/>
  <c r="N2955" i="1" s="1"/>
  <c r="J2954" i="1"/>
  <c r="P2955" i="1"/>
  <c r="K2950" i="1"/>
  <c r="O2950" i="1" s="1"/>
  <c r="C2951" i="1"/>
  <c r="D2956" i="1" l="1"/>
  <c r="E2956" i="1" s="1"/>
  <c r="G2956" i="1" s="1"/>
  <c r="H2957" i="1" s="1"/>
  <c r="J2957" i="1" s="1"/>
  <c r="L2956" i="1"/>
  <c r="M2956" i="1" s="1"/>
  <c r="N2956" i="1" s="1"/>
  <c r="B2956" i="1"/>
  <c r="A2957" i="1"/>
  <c r="Q2956" i="1"/>
  <c r="P2956" i="1"/>
  <c r="P2957" i="1" s="1"/>
  <c r="I2956" i="1"/>
  <c r="I2957" i="1" s="1"/>
  <c r="C2952" i="1"/>
  <c r="K2951" i="1"/>
  <c r="O2951" i="1" s="1"/>
  <c r="Q2957" i="1" l="1"/>
  <c r="J2956" i="1"/>
  <c r="A2958" i="1"/>
  <c r="D2957" i="1"/>
  <c r="E2957" i="1" s="1"/>
  <c r="G2957" i="1" s="1"/>
  <c r="H2958" i="1" s="1"/>
  <c r="L2957" i="1"/>
  <c r="M2957" i="1" s="1"/>
  <c r="N2957" i="1" s="1"/>
  <c r="B2957" i="1"/>
  <c r="C2953" i="1"/>
  <c r="K2952" i="1"/>
  <c r="O2952" i="1" s="1"/>
  <c r="A2959" i="1" l="1"/>
  <c r="B2958" i="1"/>
  <c r="D2958" i="1"/>
  <c r="E2958" i="1" s="1"/>
  <c r="G2958" i="1" s="1"/>
  <c r="H2959" i="1" s="1"/>
  <c r="L2958" i="1"/>
  <c r="M2958" i="1" s="1"/>
  <c r="N2958" i="1" s="1"/>
  <c r="I2958" i="1"/>
  <c r="J2958" i="1" s="1"/>
  <c r="Q2958" i="1"/>
  <c r="P2958" i="1"/>
  <c r="C2954" i="1"/>
  <c r="K2953" i="1"/>
  <c r="O2953" i="1" s="1"/>
  <c r="P2959" i="1" l="1"/>
  <c r="I2959" i="1"/>
  <c r="Q2959" i="1"/>
  <c r="J2959" i="1"/>
  <c r="L2959" i="1"/>
  <c r="M2959" i="1" s="1"/>
  <c r="N2959" i="1" s="1"/>
  <c r="D2959" i="1"/>
  <c r="E2959" i="1" s="1"/>
  <c r="G2959" i="1" s="1"/>
  <c r="H2960" i="1" s="1"/>
  <c r="B2959" i="1"/>
  <c r="A2960" i="1"/>
  <c r="K2954" i="1"/>
  <c r="O2954" i="1" s="1"/>
  <c r="C2955" i="1"/>
  <c r="D2960" i="1" l="1"/>
  <c r="E2960" i="1" s="1"/>
  <c r="G2960" i="1" s="1"/>
  <c r="H2961" i="1" s="1"/>
  <c r="B2960" i="1"/>
  <c r="A2961" i="1"/>
  <c r="L2960" i="1"/>
  <c r="M2960" i="1" s="1"/>
  <c r="N2960" i="1" s="1"/>
  <c r="I2960" i="1"/>
  <c r="J2960" i="1" s="1"/>
  <c r="Q2960" i="1"/>
  <c r="P2960" i="1"/>
  <c r="C2956" i="1"/>
  <c r="K2955" i="1"/>
  <c r="O2955" i="1" s="1"/>
  <c r="Q2961" i="1" l="1"/>
  <c r="P2961" i="1"/>
  <c r="I2961" i="1"/>
  <c r="B2961" i="1"/>
  <c r="A2962" i="1"/>
  <c r="L2961" i="1"/>
  <c r="M2961" i="1" s="1"/>
  <c r="N2961" i="1" s="1"/>
  <c r="D2961" i="1"/>
  <c r="E2961" i="1" s="1"/>
  <c r="G2961" i="1" s="1"/>
  <c r="H2962" i="1" s="1"/>
  <c r="J2961" i="1"/>
  <c r="C2957" i="1"/>
  <c r="K2956" i="1"/>
  <c r="O2956" i="1" s="1"/>
  <c r="B2962" i="1" l="1"/>
  <c r="A2963" i="1"/>
  <c r="L2962" i="1"/>
  <c r="M2962" i="1" s="1"/>
  <c r="N2962" i="1" s="1"/>
  <c r="D2962" i="1"/>
  <c r="E2962" i="1" s="1"/>
  <c r="G2962" i="1" s="1"/>
  <c r="H2963" i="1" s="1"/>
  <c r="P2962" i="1"/>
  <c r="I2962" i="1"/>
  <c r="Q2962" i="1"/>
  <c r="C2958" i="1"/>
  <c r="K2957" i="1"/>
  <c r="O2957" i="1" s="1"/>
  <c r="Q2963" i="1" l="1"/>
  <c r="I2963" i="1"/>
  <c r="P2963" i="1"/>
  <c r="J2963" i="1"/>
  <c r="D2963" i="1"/>
  <c r="E2963" i="1" s="1"/>
  <c r="G2963" i="1" s="1"/>
  <c r="H2964" i="1" s="1"/>
  <c r="A2964" i="1"/>
  <c r="B2963" i="1"/>
  <c r="L2963" i="1"/>
  <c r="M2963" i="1" s="1"/>
  <c r="N2963" i="1" s="1"/>
  <c r="J2962" i="1"/>
  <c r="C2959" i="1"/>
  <c r="K2958" i="1"/>
  <c r="O2958" i="1" s="1"/>
  <c r="L2964" i="1" l="1"/>
  <c r="M2964" i="1" s="1"/>
  <c r="N2964" i="1" s="1"/>
  <c r="B2964" i="1"/>
  <c r="A2965" i="1"/>
  <c r="D2964" i="1"/>
  <c r="E2964" i="1" s="1"/>
  <c r="G2964" i="1" s="1"/>
  <c r="H2965" i="1" s="1"/>
  <c r="J2965" i="1" s="1"/>
  <c r="P2964" i="1"/>
  <c r="P2965" i="1" s="1"/>
  <c r="I2964" i="1"/>
  <c r="I2965" i="1" s="1"/>
  <c r="Q2964" i="1"/>
  <c r="Q2965" i="1" s="1"/>
  <c r="K2959" i="1"/>
  <c r="O2959" i="1" s="1"/>
  <c r="C2960" i="1"/>
  <c r="J2964" i="1" l="1"/>
  <c r="L2965" i="1"/>
  <c r="M2965" i="1" s="1"/>
  <c r="N2965" i="1" s="1"/>
  <c r="A2966" i="1"/>
  <c r="D2965" i="1"/>
  <c r="E2965" i="1" s="1"/>
  <c r="G2965" i="1" s="1"/>
  <c r="H2966" i="1" s="1"/>
  <c r="J2966" i="1" s="1"/>
  <c r="B2965" i="1"/>
  <c r="I2966" i="1"/>
  <c r="C2961" i="1"/>
  <c r="K2960" i="1"/>
  <c r="O2960" i="1" s="1"/>
  <c r="Q2966" i="1" l="1"/>
  <c r="B2966" i="1"/>
  <c r="A2967" i="1"/>
  <c r="D2966" i="1"/>
  <c r="E2966" i="1" s="1"/>
  <c r="G2966" i="1" s="1"/>
  <c r="H2967" i="1" s="1"/>
  <c r="L2966" i="1"/>
  <c r="M2966" i="1" s="1"/>
  <c r="N2966" i="1" s="1"/>
  <c r="P2966" i="1"/>
  <c r="C2962" i="1"/>
  <c r="K2961" i="1"/>
  <c r="O2961" i="1" s="1"/>
  <c r="Q2967" i="1" l="1"/>
  <c r="P2967" i="1"/>
  <c r="I2967" i="1"/>
  <c r="D2967" i="1"/>
  <c r="E2967" i="1" s="1"/>
  <c r="G2967" i="1" s="1"/>
  <c r="H2968" i="1" s="1"/>
  <c r="L2967" i="1"/>
  <c r="M2967" i="1" s="1"/>
  <c r="N2967" i="1" s="1"/>
  <c r="A2968" i="1"/>
  <c r="B2967" i="1"/>
  <c r="J2967" i="1"/>
  <c r="C2963" i="1"/>
  <c r="K2962" i="1"/>
  <c r="O2962" i="1" s="1"/>
  <c r="B2968" i="1" l="1"/>
  <c r="L2968" i="1"/>
  <c r="M2968" i="1" s="1"/>
  <c r="N2968" i="1" s="1"/>
  <c r="D2968" i="1"/>
  <c r="E2968" i="1" s="1"/>
  <c r="G2968" i="1" s="1"/>
  <c r="H2969" i="1" s="1"/>
  <c r="A2969" i="1"/>
  <c r="I2968" i="1"/>
  <c r="P2968" i="1"/>
  <c r="P2969" i="1" s="1"/>
  <c r="Q2968" i="1"/>
  <c r="K2963" i="1"/>
  <c r="O2963" i="1" s="1"/>
  <c r="C2964" i="1"/>
  <c r="Q2969" i="1" l="1"/>
  <c r="I2969" i="1"/>
  <c r="J2968" i="1"/>
  <c r="B2969" i="1"/>
  <c r="D2969" i="1"/>
  <c r="E2969" i="1" s="1"/>
  <c r="G2969" i="1" s="1"/>
  <c r="H2970" i="1" s="1"/>
  <c r="A2970" i="1"/>
  <c r="L2969" i="1"/>
  <c r="M2969" i="1" s="1"/>
  <c r="N2969" i="1" s="1"/>
  <c r="K2964" i="1"/>
  <c r="O2964" i="1" s="1"/>
  <c r="C2965" i="1"/>
  <c r="A2971" i="1" l="1"/>
  <c r="D2970" i="1"/>
  <c r="E2970" i="1" s="1"/>
  <c r="G2970" i="1" s="1"/>
  <c r="H2971" i="1" s="1"/>
  <c r="B2970" i="1"/>
  <c r="L2970" i="1"/>
  <c r="M2970" i="1" s="1"/>
  <c r="N2970" i="1" s="1"/>
  <c r="I2970" i="1"/>
  <c r="J2970" i="1" s="1"/>
  <c r="P2970" i="1"/>
  <c r="J2969" i="1"/>
  <c r="Q2970" i="1"/>
  <c r="K2965" i="1"/>
  <c r="O2965" i="1" s="1"/>
  <c r="C2966" i="1"/>
  <c r="P2971" i="1" l="1"/>
  <c r="I2971" i="1"/>
  <c r="J2971" i="1"/>
  <c r="Q2971" i="1"/>
  <c r="A2972" i="1"/>
  <c r="D2971" i="1"/>
  <c r="E2971" i="1" s="1"/>
  <c r="G2971" i="1" s="1"/>
  <c r="H2972" i="1" s="1"/>
  <c r="B2971" i="1"/>
  <c r="L2971" i="1"/>
  <c r="M2971" i="1" s="1"/>
  <c r="N2971" i="1" s="1"/>
  <c r="K2966" i="1"/>
  <c r="O2966" i="1" s="1"/>
  <c r="C2967" i="1"/>
  <c r="Q2972" i="1" l="1"/>
  <c r="A2973" i="1"/>
  <c r="B2972" i="1"/>
  <c r="L2972" i="1"/>
  <c r="M2972" i="1" s="1"/>
  <c r="N2972" i="1" s="1"/>
  <c r="D2972" i="1"/>
  <c r="E2972" i="1" s="1"/>
  <c r="G2972" i="1" s="1"/>
  <c r="H2973" i="1" s="1"/>
  <c r="I2972" i="1"/>
  <c r="J2972" i="1"/>
  <c r="P2972" i="1"/>
  <c r="C2968" i="1"/>
  <c r="K2967" i="1"/>
  <c r="O2967" i="1" s="1"/>
  <c r="P2973" i="1" l="1"/>
  <c r="I2973" i="1"/>
  <c r="J2973" i="1"/>
  <c r="B2973" i="1"/>
  <c r="A2974" i="1"/>
  <c r="D2973" i="1"/>
  <c r="E2973" i="1" s="1"/>
  <c r="G2973" i="1" s="1"/>
  <c r="H2974" i="1" s="1"/>
  <c r="L2973" i="1"/>
  <c r="M2973" i="1" s="1"/>
  <c r="N2973" i="1" s="1"/>
  <c r="Q2973" i="1"/>
  <c r="K2968" i="1"/>
  <c r="O2968" i="1" s="1"/>
  <c r="C2969" i="1"/>
  <c r="Q2974" i="1" l="1"/>
  <c r="L2974" i="1"/>
  <c r="M2974" i="1" s="1"/>
  <c r="N2974" i="1" s="1"/>
  <c r="B2974" i="1"/>
  <c r="A2975" i="1"/>
  <c r="D2974" i="1"/>
  <c r="E2974" i="1" s="1"/>
  <c r="G2974" i="1" s="1"/>
  <c r="H2975" i="1" s="1"/>
  <c r="J2975" i="1" s="1"/>
  <c r="I2974" i="1"/>
  <c r="I2975" i="1" s="1"/>
  <c r="P2974" i="1"/>
  <c r="P2975" i="1" s="1"/>
  <c r="K2969" i="1"/>
  <c r="O2969" i="1" s="1"/>
  <c r="C2970" i="1"/>
  <c r="D2975" i="1" l="1"/>
  <c r="E2975" i="1" s="1"/>
  <c r="G2975" i="1" s="1"/>
  <c r="H2976" i="1" s="1"/>
  <c r="L2975" i="1"/>
  <c r="M2975" i="1" s="1"/>
  <c r="N2975" i="1" s="1"/>
  <c r="A2976" i="1"/>
  <c r="B2975" i="1"/>
  <c r="J2974" i="1"/>
  <c r="Q2975" i="1"/>
  <c r="K2970" i="1"/>
  <c r="O2970" i="1" s="1"/>
  <c r="C2971" i="1"/>
  <c r="Q2976" i="1" l="1"/>
  <c r="P2976" i="1"/>
  <c r="A2977" i="1"/>
  <c r="B2976" i="1"/>
  <c r="D2976" i="1"/>
  <c r="E2976" i="1" s="1"/>
  <c r="G2976" i="1" s="1"/>
  <c r="H2977" i="1" s="1"/>
  <c r="L2976" i="1"/>
  <c r="M2976" i="1" s="1"/>
  <c r="N2976" i="1" s="1"/>
  <c r="I2976" i="1"/>
  <c r="J2976" i="1" s="1"/>
  <c r="K2971" i="1"/>
  <c r="O2971" i="1" s="1"/>
  <c r="C2972" i="1"/>
  <c r="P2977" i="1" l="1"/>
  <c r="I2977" i="1"/>
  <c r="J2977" i="1"/>
  <c r="A2978" i="1"/>
  <c r="B2977" i="1"/>
  <c r="L2977" i="1"/>
  <c r="M2977" i="1" s="1"/>
  <c r="N2977" i="1" s="1"/>
  <c r="D2977" i="1"/>
  <c r="E2977" i="1" s="1"/>
  <c r="G2977" i="1" s="1"/>
  <c r="H2978" i="1" s="1"/>
  <c r="Q2977" i="1"/>
  <c r="C2973" i="1"/>
  <c r="K2972" i="1"/>
  <c r="O2972" i="1" s="1"/>
  <c r="Q2978" i="1" l="1"/>
  <c r="A2979" i="1"/>
  <c r="L2978" i="1"/>
  <c r="M2978" i="1" s="1"/>
  <c r="N2978" i="1" s="1"/>
  <c r="D2978" i="1"/>
  <c r="E2978" i="1" s="1"/>
  <c r="G2978" i="1" s="1"/>
  <c r="H2979" i="1" s="1"/>
  <c r="B2978" i="1"/>
  <c r="I2978" i="1"/>
  <c r="P2978" i="1"/>
  <c r="P2979" i="1" s="1"/>
  <c r="K2973" i="1"/>
  <c r="O2973" i="1" s="1"/>
  <c r="C2974" i="1"/>
  <c r="I2979" i="1" l="1"/>
  <c r="J2979" i="1"/>
  <c r="A2980" i="1"/>
  <c r="D2979" i="1"/>
  <c r="E2979" i="1" s="1"/>
  <c r="G2979" i="1" s="1"/>
  <c r="H2980" i="1" s="1"/>
  <c r="B2979" i="1"/>
  <c r="L2979" i="1"/>
  <c r="M2979" i="1" s="1"/>
  <c r="N2979" i="1" s="1"/>
  <c r="J2978" i="1"/>
  <c r="Q2979" i="1"/>
  <c r="K2974" i="1"/>
  <c r="O2974" i="1" s="1"/>
  <c r="C2975" i="1"/>
  <c r="L2980" i="1" l="1"/>
  <c r="M2980" i="1" s="1"/>
  <c r="N2980" i="1" s="1"/>
  <c r="B2980" i="1"/>
  <c r="D2980" i="1"/>
  <c r="E2980" i="1" s="1"/>
  <c r="G2980" i="1" s="1"/>
  <c r="H2981" i="1" s="1"/>
  <c r="A2981" i="1"/>
  <c r="I2980" i="1"/>
  <c r="Q2980" i="1"/>
  <c r="P2980" i="1"/>
  <c r="K2975" i="1"/>
  <c r="O2975" i="1" s="1"/>
  <c r="C2976" i="1"/>
  <c r="P2981" i="1" l="1"/>
  <c r="Q2981" i="1"/>
  <c r="I2981" i="1"/>
  <c r="J2981" i="1"/>
  <c r="J2980" i="1"/>
  <c r="L2981" i="1"/>
  <c r="M2981" i="1" s="1"/>
  <c r="N2981" i="1" s="1"/>
  <c r="B2981" i="1"/>
  <c r="D2981" i="1"/>
  <c r="E2981" i="1" s="1"/>
  <c r="G2981" i="1" s="1"/>
  <c r="H2982" i="1" s="1"/>
  <c r="A2982" i="1"/>
  <c r="C2977" i="1"/>
  <c r="K2976" i="1"/>
  <c r="O2976" i="1" s="1"/>
  <c r="D2982" i="1" l="1"/>
  <c r="E2982" i="1" s="1"/>
  <c r="G2982" i="1" s="1"/>
  <c r="H2983" i="1" s="1"/>
  <c r="A2983" i="1"/>
  <c r="B2982" i="1"/>
  <c r="L2982" i="1"/>
  <c r="M2982" i="1" s="1"/>
  <c r="N2982" i="1" s="1"/>
  <c r="P2982" i="1"/>
  <c r="I2982" i="1"/>
  <c r="Q2982" i="1"/>
  <c r="C2978" i="1"/>
  <c r="K2977" i="1"/>
  <c r="O2977" i="1" s="1"/>
  <c r="Q2983" i="1" l="1"/>
  <c r="I2983" i="1"/>
  <c r="P2983" i="1"/>
  <c r="J2982" i="1"/>
  <c r="L2983" i="1"/>
  <c r="M2983" i="1" s="1"/>
  <c r="N2983" i="1" s="1"/>
  <c r="D2983" i="1"/>
  <c r="E2983" i="1" s="1"/>
  <c r="G2983" i="1" s="1"/>
  <c r="H2984" i="1" s="1"/>
  <c r="A2984" i="1"/>
  <c r="B2983" i="1"/>
  <c r="C2979" i="1"/>
  <c r="K2978" i="1"/>
  <c r="O2978" i="1" s="1"/>
  <c r="A2985" i="1" l="1"/>
  <c r="L2984" i="1"/>
  <c r="M2984" i="1" s="1"/>
  <c r="N2984" i="1" s="1"/>
  <c r="B2984" i="1"/>
  <c r="D2984" i="1"/>
  <c r="E2984" i="1" s="1"/>
  <c r="G2984" i="1" s="1"/>
  <c r="H2985" i="1" s="1"/>
  <c r="J2985" i="1" s="1"/>
  <c r="P2984" i="1"/>
  <c r="I2984" i="1"/>
  <c r="I2985" i="1" s="1"/>
  <c r="J2983" i="1"/>
  <c r="Q2984" i="1"/>
  <c r="K2979" i="1"/>
  <c r="O2979" i="1" s="1"/>
  <c r="C2980" i="1"/>
  <c r="P2985" i="1" l="1"/>
  <c r="J2984" i="1"/>
  <c r="Q2985" i="1"/>
  <c r="A2986" i="1"/>
  <c r="B2985" i="1"/>
  <c r="L2985" i="1"/>
  <c r="M2985" i="1" s="1"/>
  <c r="N2985" i="1" s="1"/>
  <c r="D2985" i="1"/>
  <c r="E2985" i="1" s="1"/>
  <c r="G2985" i="1" s="1"/>
  <c r="H2986" i="1" s="1"/>
  <c r="C2981" i="1"/>
  <c r="K2980" i="1"/>
  <c r="O2980" i="1" s="1"/>
  <c r="B2986" i="1" l="1"/>
  <c r="D2986" i="1"/>
  <c r="E2986" i="1" s="1"/>
  <c r="G2986" i="1" s="1"/>
  <c r="H2987" i="1" s="1"/>
  <c r="L2986" i="1"/>
  <c r="M2986" i="1" s="1"/>
  <c r="N2986" i="1" s="1"/>
  <c r="A2987" i="1"/>
  <c r="Q2986" i="1"/>
  <c r="P2986" i="1"/>
  <c r="I2986" i="1"/>
  <c r="K2981" i="1"/>
  <c r="O2981" i="1" s="1"/>
  <c r="C2982" i="1"/>
  <c r="I2987" i="1" l="1"/>
  <c r="P2987" i="1"/>
  <c r="Q2987" i="1"/>
  <c r="B2987" i="1"/>
  <c r="A2988" i="1"/>
  <c r="D2987" i="1"/>
  <c r="E2987" i="1" s="1"/>
  <c r="G2987" i="1" s="1"/>
  <c r="H2988" i="1" s="1"/>
  <c r="L2987" i="1"/>
  <c r="M2987" i="1" s="1"/>
  <c r="N2987" i="1" s="1"/>
  <c r="J2987" i="1"/>
  <c r="J2986" i="1"/>
  <c r="C2983" i="1"/>
  <c r="K2982" i="1"/>
  <c r="O2982" i="1" s="1"/>
  <c r="L2988" i="1" l="1"/>
  <c r="M2988" i="1" s="1"/>
  <c r="N2988" i="1" s="1"/>
  <c r="B2988" i="1"/>
  <c r="A2989" i="1"/>
  <c r="D2988" i="1"/>
  <c r="E2988" i="1" s="1"/>
  <c r="G2988" i="1" s="1"/>
  <c r="H2989" i="1" s="1"/>
  <c r="J2989" i="1" s="1"/>
  <c r="Q2988" i="1"/>
  <c r="Q2989" i="1" s="1"/>
  <c r="P2988" i="1"/>
  <c r="P2989" i="1" s="1"/>
  <c r="I2988" i="1"/>
  <c r="I2989" i="1" s="1"/>
  <c r="K2983" i="1"/>
  <c r="O2983" i="1" s="1"/>
  <c r="C2984" i="1"/>
  <c r="D2989" i="1" l="1"/>
  <c r="E2989" i="1" s="1"/>
  <c r="G2989" i="1" s="1"/>
  <c r="H2990" i="1" s="1"/>
  <c r="A2990" i="1"/>
  <c r="B2989" i="1"/>
  <c r="L2989" i="1"/>
  <c r="M2989" i="1" s="1"/>
  <c r="N2989" i="1" s="1"/>
  <c r="J2988" i="1"/>
  <c r="K2984" i="1"/>
  <c r="O2984" i="1" s="1"/>
  <c r="C2985" i="1"/>
  <c r="Q2990" i="1" l="1"/>
  <c r="P2990" i="1"/>
  <c r="I2990" i="1"/>
  <c r="D2990" i="1"/>
  <c r="E2990" i="1" s="1"/>
  <c r="G2990" i="1" s="1"/>
  <c r="H2991" i="1" s="1"/>
  <c r="B2990" i="1"/>
  <c r="A2991" i="1"/>
  <c r="L2990" i="1"/>
  <c r="M2990" i="1" s="1"/>
  <c r="N2990" i="1" s="1"/>
  <c r="J2990" i="1"/>
  <c r="K2985" i="1"/>
  <c r="O2985" i="1" s="1"/>
  <c r="C2986" i="1"/>
  <c r="L2991" i="1" l="1"/>
  <c r="M2991" i="1" s="1"/>
  <c r="N2991" i="1" s="1"/>
  <c r="D2991" i="1"/>
  <c r="E2991" i="1" s="1"/>
  <c r="G2991" i="1" s="1"/>
  <c r="H2992" i="1" s="1"/>
  <c r="J2992" i="1" s="1"/>
  <c r="A2992" i="1"/>
  <c r="B2991" i="1"/>
  <c r="I2991" i="1"/>
  <c r="I2992" i="1" s="1"/>
  <c r="P2991" i="1"/>
  <c r="P2992" i="1" s="1"/>
  <c r="Q2991" i="1"/>
  <c r="Q2992" i="1" s="1"/>
  <c r="C2987" i="1"/>
  <c r="K2986" i="1"/>
  <c r="O2986" i="1" s="1"/>
  <c r="J2991" i="1" l="1"/>
  <c r="A2993" i="1"/>
  <c r="B2992" i="1"/>
  <c r="L2992" i="1"/>
  <c r="M2992" i="1" s="1"/>
  <c r="N2992" i="1" s="1"/>
  <c r="D2992" i="1"/>
  <c r="E2992" i="1" s="1"/>
  <c r="G2992" i="1" s="1"/>
  <c r="H2993" i="1" s="1"/>
  <c r="C2988" i="1"/>
  <c r="K2987" i="1"/>
  <c r="O2987" i="1" s="1"/>
  <c r="B2993" i="1" l="1"/>
  <c r="L2993" i="1"/>
  <c r="M2993" i="1" s="1"/>
  <c r="N2993" i="1" s="1"/>
  <c r="A2994" i="1"/>
  <c r="D2993" i="1"/>
  <c r="E2993" i="1" s="1"/>
  <c r="G2993" i="1" s="1"/>
  <c r="H2994" i="1" s="1"/>
  <c r="Q2993" i="1"/>
  <c r="I2993" i="1"/>
  <c r="P2993" i="1"/>
  <c r="C2989" i="1"/>
  <c r="K2988" i="1"/>
  <c r="O2988" i="1" s="1"/>
  <c r="I2994" i="1" l="1"/>
  <c r="B2994" i="1"/>
  <c r="L2994" i="1"/>
  <c r="M2994" i="1" s="1"/>
  <c r="N2994" i="1" s="1"/>
  <c r="D2994" i="1"/>
  <c r="E2994" i="1" s="1"/>
  <c r="G2994" i="1" s="1"/>
  <c r="H2995" i="1" s="1"/>
  <c r="A2995" i="1"/>
  <c r="P2994" i="1"/>
  <c r="Q2994" i="1"/>
  <c r="J2994" i="1"/>
  <c r="J2993" i="1"/>
  <c r="K2989" i="1"/>
  <c r="O2989" i="1" s="1"/>
  <c r="C2990" i="1"/>
  <c r="Q2995" i="1" l="1"/>
  <c r="P2995" i="1"/>
  <c r="L2995" i="1"/>
  <c r="M2995" i="1" s="1"/>
  <c r="N2995" i="1" s="1"/>
  <c r="D2995" i="1"/>
  <c r="E2995" i="1" s="1"/>
  <c r="G2995" i="1" s="1"/>
  <c r="H2996" i="1" s="1"/>
  <c r="J2996" i="1" s="1"/>
  <c r="B2995" i="1"/>
  <c r="A2996" i="1"/>
  <c r="I2995" i="1"/>
  <c r="I2996" i="1" s="1"/>
  <c r="C2991" i="1"/>
  <c r="K2990" i="1"/>
  <c r="O2990" i="1" s="1"/>
  <c r="L2996" i="1" l="1"/>
  <c r="M2996" i="1" s="1"/>
  <c r="N2996" i="1" s="1"/>
  <c r="B2996" i="1"/>
  <c r="D2996" i="1"/>
  <c r="E2996" i="1" s="1"/>
  <c r="G2996" i="1" s="1"/>
  <c r="H2997" i="1" s="1"/>
  <c r="J2997" i="1" s="1"/>
  <c r="A2997" i="1"/>
  <c r="I2997" i="1"/>
  <c r="P2996" i="1"/>
  <c r="P2997" i="1" s="1"/>
  <c r="Q2996" i="1"/>
  <c r="Q2997" i="1" s="1"/>
  <c r="J2995" i="1"/>
  <c r="C2992" i="1"/>
  <c r="K2991" i="1"/>
  <c r="O2991" i="1" s="1"/>
  <c r="A2998" i="1" l="1"/>
  <c r="D2997" i="1"/>
  <c r="E2997" i="1" s="1"/>
  <c r="G2997" i="1" s="1"/>
  <c r="H2998" i="1" s="1"/>
  <c r="L2997" i="1"/>
  <c r="M2997" i="1" s="1"/>
  <c r="N2997" i="1" s="1"/>
  <c r="B2997" i="1"/>
  <c r="C2993" i="1"/>
  <c r="K2992" i="1"/>
  <c r="O2992" i="1" s="1"/>
  <c r="Q2998" i="1" l="1"/>
  <c r="P2998" i="1"/>
  <c r="L2998" i="1"/>
  <c r="M2998" i="1" s="1"/>
  <c r="N2998" i="1" s="1"/>
  <c r="A2999" i="1"/>
  <c r="B2998" i="1"/>
  <c r="D2998" i="1"/>
  <c r="E2998" i="1" s="1"/>
  <c r="G2998" i="1" s="1"/>
  <c r="H2999" i="1" s="1"/>
  <c r="I2998" i="1"/>
  <c r="K2993" i="1"/>
  <c r="O2993" i="1" s="1"/>
  <c r="C2994" i="1"/>
  <c r="I2999" i="1" l="1"/>
  <c r="L2999" i="1"/>
  <c r="M2999" i="1" s="1"/>
  <c r="N2999" i="1" s="1"/>
  <c r="A3000" i="1"/>
  <c r="D2999" i="1"/>
  <c r="E2999" i="1" s="1"/>
  <c r="G2999" i="1" s="1"/>
  <c r="H3000" i="1" s="1"/>
  <c r="B2999" i="1"/>
  <c r="P2999" i="1"/>
  <c r="J2998" i="1"/>
  <c r="Q2999" i="1"/>
  <c r="C2995" i="1"/>
  <c r="K2994" i="1"/>
  <c r="O2994" i="1" s="1"/>
  <c r="P3000" i="1" l="1"/>
  <c r="A3001" i="1"/>
  <c r="B3000" i="1"/>
  <c r="D3000" i="1"/>
  <c r="E3000" i="1" s="1"/>
  <c r="G3000" i="1" s="1"/>
  <c r="H3001" i="1" s="1"/>
  <c r="L3000" i="1"/>
  <c r="M3000" i="1" s="1"/>
  <c r="N3000" i="1" s="1"/>
  <c r="I3000" i="1"/>
  <c r="Q3000" i="1"/>
  <c r="J2999" i="1"/>
  <c r="K2995" i="1"/>
  <c r="O2995" i="1" s="1"/>
  <c r="C2996" i="1"/>
  <c r="Q3001" i="1" l="1"/>
  <c r="I3001" i="1"/>
  <c r="P3001" i="1"/>
  <c r="J3001" i="1"/>
  <c r="A3002" i="1"/>
  <c r="B3001" i="1"/>
  <c r="L3001" i="1"/>
  <c r="M3001" i="1" s="1"/>
  <c r="N3001" i="1" s="1"/>
  <c r="D3001" i="1"/>
  <c r="E3001" i="1" s="1"/>
  <c r="G3001" i="1" s="1"/>
  <c r="H3002" i="1" s="1"/>
  <c r="J3000" i="1"/>
  <c r="C2997" i="1"/>
  <c r="K2996" i="1"/>
  <c r="O2996" i="1" s="1"/>
  <c r="P3002" i="1" l="1"/>
  <c r="L3002" i="1"/>
  <c r="M3002" i="1" s="1"/>
  <c r="N3002" i="1" s="1"/>
  <c r="D3002" i="1"/>
  <c r="E3002" i="1" s="1"/>
  <c r="G3002" i="1" s="1"/>
  <c r="H3003" i="1" s="1"/>
  <c r="J3003" i="1" s="1"/>
  <c r="B3002" i="1"/>
  <c r="A3003" i="1"/>
  <c r="I3002" i="1"/>
  <c r="I3003" i="1" s="1"/>
  <c r="Q3002" i="1"/>
  <c r="K2997" i="1"/>
  <c r="O2997" i="1" s="1"/>
  <c r="C2998" i="1"/>
  <c r="Q3003" i="1" l="1"/>
  <c r="D3003" i="1"/>
  <c r="E3003" i="1" s="1"/>
  <c r="G3003" i="1" s="1"/>
  <c r="H3004" i="1" s="1"/>
  <c r="A3004" i="1"/>
  <c r="B3003" i="1"/>
  <c r="L3003" i="1"/>
  <c r="M3003" i="1" s="1"/>
  <c r="N3003" i="1" s="1"/>
  <c r="P3003" i="1"/>
  <c r="J3002" i="1"/>
  <c r="K2998" i="1"/>
  <c r="O2998" i="1" s="1"/>
  <c r="C2999" i="1"/>
  <c r="P3004" i="1" l="1"/>
  <c r="L3004" i="1"/>
  <c r="M3004" i="1" s="1"/>
  <c r="N3004" i="1" s="1"/>
  <c r="B3004" i="1"/>
  <c r="A3005" i="1"/>
  <c r="D3004" i="1"/>
  <c r="E3004" i="1" s="1"/>
  <c r="G3004" i="1" s="1"/>
  <c r="H3005" i="1" s="1"/>
  <c r="J3005" i="1" s="1"/>
  <c r="I3004" i="1"/>
  <c r="I3005" i="1" s="1"/>
  <c r="Q3004" i="1"/>
  <c r="Q3005" i="1" s="1"/>
  <c r="K2999" i="1"/>
  <c r="O2999" i="1" s="1"/>
  <c r="C3000" i="1"/>
  <c r="L3005" i="1" l="1"/>
  <c r="M3005" i="1" s="1"/>
  <c r="N3005" i="1" s="1"/>
  <c r="D3005" i="1"/>
  <c r="E3005" i="1" s="1"/>
  <c r="G3005" i="1" s="1"/>
  <c r="H3006" i="1" s="1"/>
  <c r="J3006" i="1" s="1"/>
  <c r="B3005" i="1"/>
  <c r="A3006" i="1"/>
  <c r="Q3006" i="1"/>
  <c r="J3004" i="1"/>
  <c r="I3006" i="1"/>
  <c r="P3005" i="1"/>
  <c r="P3006" i="1" s="1"/>
  <c r="C3001" i="1"/>
  <c r="K3000" i="1"/>
  <c r="O3000" i="1" s="1"/>
  <c r="B3006" i="1" l="1"/>
  <c r="L3006" i="1"/>
  <c r="M3006" i="1" s="1"/>
  <c r="N3006" i="1" s="1"/>
  <c r="D3006" i="1"/>
  <c r="E3006" i="1" s="1"/>
  <c r="G3006" i="1" s="1"/>
  <c r="H3007" i="1" s="1"/>
  <c r="A3007" i="1"/>
  <c r="K3001" i="1"/>
  <c r="O3001" i="1" s="1"/>
  <c r="C3002" i="1"/>
  <c r="L3007" i="1" l="1"/>
  <c r="M3007" i="1" s="1"/>
  <c r="N3007" i="1" s="1"/>
  <c r="D3007" i="1"/>
  <c r="E3007" i="1" s="1"/>
  <c r="G3007" i="1" s="1"/>
  <c r="H3008" i="1" s="1"/>
  <c r="J3008" i="1" s="1"/>
  <c r="A3008" i="1"/>
  <c r="B3007" i="1"/>
  <c r="Q3007" i="1"/>
  <c r="Q3008" i="1" s="1"/>
  <c r="I3007" i="1"/>
  <c r="I3008" i="1" s="1"/>
  <c r="P3007" i="1"/>
  <c r="P3008" i="1" s="1"/>
  <c r="C3003" i="1"/>
  <c r="K3002" i="1"/>
  <c r="O3002" i="1" s="1"/>
  <c r="D3008" i="1" l="1"/>
  <c r="E3008" i="1" s="1"/>
  <c r="G3008" i="1" s="1"/>
  <c r="H3009" i="1" s="1"/>
  <c r="A3009" i="1"/>
  <c r="L3008" i="1"/>
  <c r="M3008" i="1" s="1"/>
  <c r="N3008" i="1" s="1"/>
  <c r="B3008" i="1"/>
  <c r="J3007" i="1"/>
  <c r="K3003" i="1"/>
  <c r="O3003" i="1" s="1"/>
  <c r="C3004" i="1"/>
  <c r="I3009" i="1" l="1"/>
  <c r="J3009" i="1" s="1"/>
  <c r="A3010" i="1"/>
  <c r="B3009" i="1"/>
  <c r="L3009" i="1"/>
  <c r="M3009" i="1" s="1"/>
  <c r="N3009" i="1" s="1"/>
  <c r="D3009" i="1"/>
  <c r="E3009" i="1" s="1"/>
  <c r="G3009" i="1" s="1"/>
  <c r="H3010" i="1" s="1"/>
  <c r="P3009" i="1"/>
  <c r="Q3009" i="1"/>
  <c r="C3005" i="1"/>
  <c r="K3004" i="1"/>
  <c r="O3004" i="1" s="1"/>
  <c r="Q3010" i="1" l="1"/>
  <c r="P3010" i="1"/>
  <c r="D3010" i="1"/>
  <c r="E3010" i="1" s="1"/>
  <c r="G3010" i="1" s="1"/>
  <c r="H3011" i="1" s="1"/>
  <c r="A3011" i="1"/>
  <c r="B3010" i="1"/>
  <c r="L3010" i="1"/>
  <c r="M3010" i="1" s="1"/>
  <c r="N3010" i="1" s="1"/>
  <c r="I3010" i="1"/>
  <c r="K3005" i="1"/>
  <c r="O3005" i="1" s="1"/>
  <c r="C3006" i="1"/>
  <c r="I3011" i="1" l="1"/>
  <c r="P3011" i="1"/>
  <c r="L3011" i="1"/>
  <c r="M3011" i="1" s="1"/>
  <c r="N3011" i="1" s="1"/>
  <c r="A3012" i="1"/>
  <c r="D3011" i="1"/>
  <c r="E3011" i="1" s="1"/>
  <c r="G3011" i="1" s="1"/>
  <c r="H3012" i="1" s="1"/>
  <c r="B3011" i="1"/>
  <c r="J3011" i="1"/>
  <c r="Q3011" i="1"/>
  <c r="Q3012" i="1" s="1"/>
  <c r="J3010" i="1"/>
  <c r="K3006" i="1"/>
  <c r="O3006" i="1" s="1"/>
  <c r="C3007" i="1"/>
  <c r="L3012" i="1" l="1"/>
  <c r="M3012" i="1" s="1"/>
  <c r="N3012" i="1" s="1"/>
  <c r="B3012" i="1"/>
  <c r="A3013" i="1"/>
  <c r="D3012" i="1"/>
  <c r="E3012" i="1" s="1"/>
  <c r="G3012" i="1" s="1"/>
  <c r="H3013" i="1" s="1"/>
  <c r="J3013" i="1" s="1"/>
  <c r="Q3013" i="1"/>
  <c r="P3012" i="1"/>
  <c r="P3013" i="1" s="1"/>
  <c r="I3012" i="1"/>
  <c r="I3013" i="1" s="1"/>
  <c r="K3007" i="1"/>
  <c r="O3007" i="1" s="1"/>
  <c r="C3008" i="1"/>
  <c r="B3013" i="1" l="1"/>
  <c r="A3014" i="1"/>
  <c r="L3013" i="1"/>
  <c r="M3013" i="1" s="1"/>
  <c r="N3013" i="1" s="1"/>
  <c r="D3013" i="1"/>
  <c r="E3013" i="1" s="1"/>
  <c r="G3013" i="1" s="1"/>
  <c r="H3014" i="1" s="1"/>
  <c r="J3012" i="1"/>
  <c r="C3009" i="1"/>
  <c r="K3008" i="1"/>
  <c r="O3008" i="1" s="1"/>
  <c r="P3014" i="1" l="1"/>
  <c r="A3015" i="1"/>
  <c r="B3014" i="1"/>
  <c r="L3014" i="1"/>
  <c r="M3014" i="1" s="1"/>
  <c r="N3014" i="1" s="1"/>
  <c r="D3014" i="1"/>
  <c r="E3014" i="1" s="1"/>
  <c r="G3014" i="1" s="1"/>
  <c r="H3015" i="1" s="1"/>
  <c r="Q3014" i="1"/>
  <c r="I3014" i="1"/>
  <c r="C3010" i="1"/>
  <c r="K3009" i="1"/>
  <c r="O3009" i="1" s="1"/>
  <c r="I3015" i="1" l="1"/>
  <c r="Q3015" i="1"/>
  <c r="J3014" i="1"/>
  <c r="L3015" i="1"/>
  <c r="M3015" i="1" s="1"/>
  <c r="N3015" i="1" s="1"/>
  <c r="D3015" i="1"/>
  <c r="E3015" i="1" s="1"/>
  <c r="G3015" i="1" s="1"/>
  <c r="H3016" i="1" s="1"/>
  <c r="B3015" i="1"/>
  <c r="A3016" i="1"/>
  <c r="J3015" i="1"/>
  <c r="P3015" i="1"/>
  <c r="C3011" i="1"/>
  <c r="K3010" i="1"/>
  <c r="O3010" i="1" s="1"/>
  <c r="L3016" i="1" l="1"/>
  <c r="M3016" i="1" s="1"/>
  <c r="N3016" i="1" s="1"/>
  <c r="B3016" i="1"/>
  <c r="D3016" i="1"/>
  <c r="E3016" i="1" s="1"/>
  <c r="G3016" i="1" s="1"/>
  <c r="H3017" i="1" s="1"/>
  <c r="J3017" i="1" s="1"/>
  <c r="A3017" i="1"/>
  <c r="Q3016" i="1"/>
  <c r="Q3017" i="1" s="1"/>
  <c r="P3016" i="1"/>
  <c r="P3017" i="1" s="1"/>
  <c r="I3016" i="1"/>
  <c r="I3017" i="1" s="1"/>
  <c r="C3012" i="1"/>
  <c r="K3011" i="1"/>
  <c r="O3011" i="1" s="1"/>
  <c r="A3018" i="1" l="1"/>
  <c r="D3017" i="1"/>
  <c r="E3017" i="1" s="1"/>
  <c r="G3017" i="1" s="1"/>
  <c r="H3018" i="1" s="1"/>
  <c r="L3017" i="1"/>
  <c r="M3017" i="1" s="1"/>
  <c r="N3017" i="1" s="1"/>
  <c r="B3017" i="1"/>
  <c r="J3016" i="1"/>
  <c r="C3013" i="1"/>
  <c r="K3012" i="1"/>
  <c r="O3012" i="1" s="1"/>
  <c r="P3018" i="1" l="1"/>
  <c r="D3018" i="1"/>
  <c r="E3018" i="1" s="1"/>
  <c r="G3018" i="1" s="1"/>
  <c r="H3019" i="1" s="1"/>
  <c r="A3019" i="1"/>
  <c r="L3018" i="1"/>
  <c r="M3018" i="1" s="1"/>
  <c r="N3018" i="1" s="1"/>
  <c r="B3018" i="1"/>
  <c r="Q3018" i="1"/>
  <c r="I3018" i="1"/>
  <c r="K3013" i="1"/>
  <c r="O3013" i="1" s="1"/>
  <c r="C3014" i="1"/>
  <c r="I3019" i="1" l="1"/>
  <c r="J3019" i="1"/>
  <c r="Q3019" i="1"/>
  <c r="B3019" i="1"/>
  <c r="A3020" i="1"/>
  <c r="D3019" i="1"/>
  <c r="E3019" i="1" s="1"/>
  <c r="G3019" i="1" s="1"/>
  <c r="H3020" i="1" s="1"/>
  <c r="L3019" i="1"/>
  <c r="M3019" i="1" s="1"/>
  <c r="N3019" i="1" s="1"/>
  <c r="J3018" i="1"/>
  <c r="P3019" i="1"/>
  <c r="C3015" i="1"/>
  <c r="K3014" i="1"/>
  <c r="O3014" i="1" s="1"/>
  <c r="P3020" i="1" l="1"/>
  <c r="L3020" i="1"/>
  <c r="M3020" i="1" s="1"/>
  <c r="N3020" i="1" s="1"/>
  <c r="B3020" i="1"/>
  <c r="D3020" i="1"/>
  <c r="E3020" i="1" s="1"/>
  <c r="G3020" i="1" s="1"/>
  <c r="H3021" i="1" s="1"/>
  <c r="J3021" i="1" s="1"/>
  <c r="A3021" i="1"/>
  <c r="Q3020" i="1"/>
  <c r="I3020" i="1"/>
  <c r="I3021" i="1" s="1"/>
  <c r="K3015" i="1"/>
  <c r="O3015" i="1" s="1"/>
  <c r="C3016" i="1"/>
  <c r="Q3021" i="1" l="1"/>
  <c r="B3021" i="1"/>
  <c r="A3022" i="1"/>
  <c r="L3021" i="1"/>
  <c r="M3021" i="1" s="1"/>
  <c r="N3021" i="1" s="1"/>
  <c r="D3021" i="1"/>
  <c r="E3021" i="1" s="1"/>
  <c r="G3021" i="1" s="1"/>
  <c r="H3022" i="1" s="1"/>
  <c r="J3020" i="1"/>
  <c r="P3021" i="1"/>
  <c r="C3017" i="1"/>
  <c r="K3016" i="1"/>
  <c r="O3016" i="1" s="1"/>
  <c r="P3022" i="1" l="1"/>
  <c r="D3022" i="1"/>
  <c r="E3022" i="1" s="1"/>
  <c r="G3022" i="1" s="1"/>
  <c r="H3023" i="1" s="1"/>
  <c r="B3022" i="1"/>
  <c r="L3022" i="1"/>
  <c r="M3022" i="1" s="1"/>
  <c r="N3022" i="1" s="1"/>
  <c r="A3023" i="1"/>
  <c r="Q3022" i="1"/>
  <c r="I3022" i="1"/>
  <c r="C3018" i="1"/>
  <c r="K3017" i="1"/>
  <c r="O3017" i="1" s="1"/>
  <c r="I3023" i="1" l="1"/>
  <c r="Q3023" i="1"/>
  <c r="B3023" i="1"/>
  <c r="L3023" i="1"/>
  <c r="M3023" i="1" s="1"/>
  <c r="N3023" i="1" s="1"/>
  <c r="D3023" i="1"/>
  <c r="E3023" i="1" s="1"/>
  <c r="G3023" i="1" s="1"/>
  <c r="H3024" i="1" s="1"/>
  <c r="A3024" i="1"/>
  <c r="J3022" i="1"/>
  <c r="J3023" i="1"/>
  <c r="P3023" i="1"/>
  <c r="C3019" i="1"/>
  <c r="K3018" i="1"/>
  <c r="O3018" i="1" s="1"/>
  <c r="D3024" i="1" l="1"/>
  <c r="E3024" i="1" s="1"/>
  <c r="G3024" i="1" s="1"/>
  <c r="H3025" i="1" s="1"/>
  <c r="B3024" i="1"/>
  <c r="L3024" i="1"/>
  <c r="M3024" i="1" s="1"/>
  <c r="N3024" i="1" s="1"/>
  <c r="A3025" i="1"/>
  <c r="Q3024" i="1"/>
  <c r="P3024" i="1"/>
  <c r="I3024" i="1"/>
  <c r="K3019" i="1"/>
  <c r="O3019" i="1" s="1"/>
  <c r="C3020" i="1"/>
  <c r="I3025" i="1" l="1"/>
  <c r="P3025" i="1"/>
  <c r="Q3025" i="1"/>
  <c r="J3024" i="1"/>
  <c r="A3026" i="1"/>
  <c r="B3025" i="1"/>
  <c r="L3025" i="1"/>
  <c r="M3025" i="1" s="1"/>
  <c r="N3025" i="1" s="1"/>
  <c r="D3025" i="1"/>
  <c r="E3025" i="1" s="1"/>
  <c r="G3025" i="1" s="1"/>
  <c r="H3026" i="1" s="1"/>
  <c r="J3025" i="1"/>
  <c r="K3020" i="1"/>
  <c r="O3020" i="1" s="1"/>
  <c r="C3021" i="1"/>
  <c r="B3026" i="1" l="1"/>
  <c r="A3027" i="1"/>
  <c r="L3026" i="1"/>
  <c r="M3026" i="1" s="1"/>
  <c r="N3026" i="1" s="1"/>
  <c r="D3026" i="1"/>
  <c r="E3026" i="1" s="1"/>
  <c r="G3026" i="1" s="1"/>
  <c r="H3027" i="1" s="1"/>
  <c r="Q3026" i="1"/>
  <c r="P3026" i="1"/>
  <c r="I3026" i="1"/>
  <c r="C3022" i="1"/>
  <c r="K3021" i="1"/>
  <c r="O3021" i="1" s="1"/>
  <c r="I3027" i="1" l="1"/>
  <c r="P3027" i="1"/>
  <c r="Q3027" i="1"/>
  <c r="J3027" i="1"/>
  <c r="L3027" i="1"/>
  <c r="M3027" i="1" s="1"/>
  <c r="N3027" i="1" s="1"/>
  <c r="B3027" i="1"/>
  <c r="A3028" i="1"/>
  <c r="D3027" i="1"/>
  <c r="E3027" i="1" s="1"/>
  <c r="G3027" i="1" s="1"/>
  <c r="H3028" i="1" s="1"/>
  <c r="J3026" i="1"/>
  <c r="C3023" i="1"/>
  <c r="K3022" i="1"/>
  <c r="O3022" i="1" s="1"/>
  <c r="A3029" i="1" l="1"/>
  <c r="L3028" i="1"/>
  <c r="M3028" i="1" s="1"/>
  <c r="N3028" i="1" s="1"/>
  <c r="B3028" i="1"/>
  <c r="D3028" i="1"/>
  <c r="E3028" i="1" s="1"/>
  <c r="G3028" i="1" s="1"/>
  <c r="H3029" i="1" s="1"/>
  <c r="J3029" i="1" s="1"/>
  <c r="Q3028" i="1"/>
  <c r="P3028" i="1"/>
  <c r="P3029" i="1" s="1"/>
  <c r="I3028" i="1"/>
  <c r="I3029" i="1" s="1"/>
  <c r="C3024" i="1"/>
  <c r="K3023" i="1"/>
  <c r="O3023" i="1" s="1"/>
  <c r="Q3029" i="1" l="1"/>
  <c r="D3029" i="1"/>
  <c r="E3029" i="1" s="1"/>
  <c r="G3029" i="1" s="1"/>
  <c r="H3030" i="1" s="1"/>
  <c r="B3029" i="1"/>
  <c r="L3029" i="1"/>
  <c r="M3029" i="1" s="1"/>
  <c r="N3029" i="1" s="1"/>
  <c r="A3030" i="1"/>
  <c r="J3028" i="1"/>
  <c r="K3024" i="1"/>
  <c r="O3024" i="1" s="1"/>
  <c r="C3025" i="1"/>
  <c r="A3031" i="1" l="1"/>
  <c r="D3030" i="1"/>
  <c r="E3030" i="1" s="1"/>
  <c r="G3030" i="1" s="1"/>
  <c r="H3031" i="1" s="1"/>
  <c r="B3030" i="1"/>
  <c r="L3030" i="1"/>
  <c r="M3030" i="1" s="1"/>
  <c r="N3030" i="1" s="1"/>
  <c r="P3030" i="1"/>
  <c r="Q3030" i="1"/>
  <c r="I3030" i="1"/>
  <c r="C3026" i="1"/>
  <c r="K3025" i="1"/>
  <c r="O3025" i="1" s="1"/>
  <c r="I3031" i="1" l="1"/>
  <c r="P3031" i="1"/>
  <c r="J3031" i="1"/>
  <c r="Q3031" i="1"/>
  <c r="J3030" i="1"/>
  <c r="D3031" i="1"/>
  <c r="E3031" i="1" s="1"/>
  <c r="G3031" i="1" s="1"/>
  <c r="H3032" i="1" s="1"/>
  <c r="L3031" i="1"/>
  <c r="M3031" i="1" s="1"/>
  <c r="N3031" i="1" s="1"/>
  <c r="B3031" i="1"/>
  <c r="A3032" i="1"/>
  <c r="K3026" i="1"/>
  <c r="O3026" i="1" s="1"/>
  <c r="C3027" i="1"/>
  <c r="L3032" i="1" l="1"/>
  <c r="M3032" i="1" s="1"/>
  <c r="N3032" i="1" s="1"/>
  <c r="B3032" i="1"/>
  <c r="D3032" i="1"/>
  <c r="E3032" i="1" s="1"/>
  <c r="G3032" i="1" s="1"/>
  <c r="H3033" i="1" s="1"/>
  <c r="J3033" i="1" s="1"/>
  <c r="A3033" i="1"/>
  <c r="P3032" i="1"/>
  <c r="P3033" i="1" s="1"/>
  <c r="I3032" i="1"/>
  <c r="I3033" i="1" s="1"/>
  <c r="Q3032" i="1"/>
  <c r="Q3033" i="1" s="1"/>
  <c r="C3028" i="1"/>
  <c r="K3027" i="1"/>
  <c r="O3027" i="1" s="1"/>
  <c r="J3032" i="1" l="1"/>
  <c r="B3033" i="1"/>
  <c r="L3033" i="1"/>
  <c r="M3033" i="1" s="1"/>
  <c r="N3033" i="1" s="1"/>
  <c r="D3033" i="1"/>
  <c r="E3033" i="1" s="1"/>
  <c r="G3033" i="1" s="1"/>
  <c r="H3034" i="1" s="1"/>
  <c r="A3034" i="1"/>
  <c r="C3029" i="1"/>
  <c r="K3028" i="1"/>
  <c r="O3028" i="1" s="1"/>
  <c r="Q3034" i="1" l="1"/>
  <c r="D3034" i="1"/>
  <c r="E3034" i="1" s="1"/>
  <c r="G3034" i="1" s="1"/>
  <c r="H3035" i="1" s="1"/>
  <c r="J3035" i="1" s="1"/>
  <c r="L3034" i="1"/>
  <c r="M3034" i="1" s="1"/>
  <c r="N3034" i="1" s="1"/>
  <c r="A3035" i="1"/>
  <c r="B3034" i="1"/>
  <c r="P3034" i="1"/>
  <c r="P3035" i="1" s="1"/>
  <c r="I3034" i="1"/>
  <c r="I3035" i="1" s="1"/>
  <c r="C3030" i="1"/>
  <c r="K3029" i="1"/>
  <c r="O3029" i="1" s="1"/>
  <c r="A3036" i="1" l="1"/>
  <c r="D3035" i="1"/>
  <c r="E3035" i="1" s="1"/>
  <c r="G3035" i="1" s="1"/>
  <c r="H3036" i="1" s="1"/>
  <c r="B3035" i="1"/>
  <c r="L3035" i="1"/>
  <c r="M3035" i="1" s="1"/>
  <c r="N3035" i="1" s="1"/>
  <c r="Q3035" i="1"/>
  <c r="J3034" i="1"/>
  <c r="K3030" i="1"/>
  <c r="O3030" i="1" s="1"/>
  <c r="C3031" i="1"/>
  <c r="Q3036" i="1" l="1"/>
  <c r="I3036" i="1"/>
  <c r="J3036" i="1"/>
  <c r="L3036" i="1"/>
  <c r="M3036" i="1" s="1"/>
  <c r="N3036" i="1" s="1"/>
  <c r="B3036" i="1"/>
  <c r="A3037" i="1"/>
  <c r="D3036" i="1"/>
  <c r="E3036" i="1" s="1"/>
  <c r="G3036" i="1" s="1"/>
  <c r="H3037" i="1" s="1"/>
  <c r="P3036" i="1"/>
  <c r="K3031" i="1"/>
  <c r="O3031" i="1" s="1"/>
  <c r="C3032" i="1"/>
  <c r="P3037" i="1" l="1"/>
  <c r="B3037" i="1"/>
  <c r="A3038" i="1"/>
  <c r="L3037" i="1"/>
  <c r="M3037" i="1" s="1"/>
  <c r="N3037" i="1" s="1"/>
  <c r="D3037" i="1"/>
  <c r="E3037" i="1" s="1"/>
  <c r="G3037" i="1" s="1"/>
  <c r="H3038" i="1" s="1"/>
  <c r="I3037" i="1"/>
  <c r="Q3037" i="1"/>
  <c r="K3032" i="1"/>
  <c r="O3032" i="1" s="1"/>
  <c r="C3033" i="1"/>
  <c r="Q3038" i="1" l="1"/>
  <c r="I3038" i="1"/>
  <c r="J3038" i="1"/>
  <c r="L3038" i="1"/>
  <c r="M3038" i="1" s="1"/>
  <c r="N3038" i="1" s="1"/>
  <c r="D3038" i="1"/>
  <c r="E3038" i="1" s="1"/>
  <c r="G3038" i="1" s="1"/>
  <c r="H3039" i="1" s="1"/>
  <c r="A3039" i="1"/>
  <c r="B3038" i="1"/>
  <c r="J3037" i="1"/>
  <c r="P3038" i="1"/>
  <c r="K3033" i="1"/>
  <c r="O3033" i="1" s="1"/>
  <c r="C3034" i="1"/>
  <c r="L3039" i="1" l="1"/>
  <c r="M3039" i="1" s="1"/>
  <c r="N3039" i="1" s="1"/>
  <c r="D3039" i="1"/>
  <c r="E3039" i="1" s="1"/>
  <c r="G3039" i="1" s="1"/>
  <c r="H3040" i="1" s="1"/>
  <c r="J3040" i="1" s="1"/>
  <c r="B3039" i="1"/>
  <c r="A3040" i="1"/>
  <c r="I3039" i="1"/>
  <c r="I3040" i="1" s="1"/>
  <c r="P3039" i="1"/>
  <c r="P3040" i="1" s="1"/>
  <c r="Q3039" i="1"/>
  <c r="Q3040" i="1" s="1"/>
  <c r="C3035" i="1"/>
  <c r="K3034" i="1"/>
  <c r="O3034" i="1" s="1"/>
  <c r="J3039" i="1" l="1"/>
  <c r="B3040" i="1"/>
  <c r="A3041" i="1"/>
  <c r="D3040" i="1"/>
  <c r="E3040" i="1" s="1"/>
  <c r="G3040" i="1" s="1"/>
  <c r="H3041" i="1" s="1"/>
  <c r="L3040" i="1"/>
  <c r="M3040" i="1" s="1"/>
  <c r="N3040" i="1" s="1"/>
  <c r="K3035" i="1"/>
  <c r="O3035" i="1" s="1"/>
  <c r="C3036" i="1"/>
  <c r="A3042" i="1" l="1"/>
  <c r="B3041" i="1"/>
  <c r="D3041" i="1"/>
  <c r="E3041" i="1" s="1"/>
  <c r="G3041" i="1" s="1"/>
  <c r="H3042" i="1" s="1"/>
  <c r="L3041" i="1"/>
  <c r="M3041" i="1" s="1"/>
  <c r="N3041" i="1" s="1"/>
  <c r="I3041" i="1"/>
  <c r="P3041" i="1"/>
  <c r="Q3041" i="1"/>
  <c r="K3036" i="1"/>
  <c r="O3036" i="1" s="1"/>
  <c r="C3037" i="1"/>
  <c r="Q3042" i="1" l="1"/>
  <c r="P3042" i="1"/>
  <c r="I3042" i="1"/>
  <c r="J3042" i="1"/>
  <c r="A3043" i="1"/>
  <c r="D3042" i="1"/>
  <c r="E3042" i="1" s="1"/>
  <c r="G3042" i="1" s="1"/>
  <c r="H3043" i="1" s="1"/>
  <c r="L3042" i="1"/>
  <c r="M3042" i="1" s="1"/>
  <c r="N3042" i="1" s="1"/>
  <c r="B3042" i="1"/>
  <c r="J3041" i="1"/>
  <c r="K3037" i="1"/>
  <c r="O3037" i="1" s="1"/>
  <c r="C3038" i="1"/>
  <c r="A3044" i="1" l="1"/>
  <c r="L3043" i="1"/>
  <c r="M3043" i="1" s="1"/>
  <c r="N3043" i="1" s="1"/>
  <c r="B3043" i="1"/>
  <c r="D3043" i="1"/>
  <c r="E3043" i="1" s="1"/>
  <c r="G3043" i="1" s="1"/>
  <c r="H3044" i="1" s="1"/>
  <c r="Q3043" i="1"/>
  <c r="I3043" i="1"/>
  <c r="P3043" i="1"/>
  <c r="P3044" i="1" s="1"/>
  <c r="K3038" i="1"/>
  <c r="O3038" i="1" s="1"/>
  <c r="C3039" i="1"/>
  <c r="I3044" i="1" l="1"/>
  <c r="J3044" i="1" s="1"/>
  <c r="Q3044" i="1"/>
  <c r="B3044" i="1"/>
  <c r="L3044" i="1"/>
  <c r="M3044" i="1" s="1"/>
  <c r="N3044" i="1" s="1"/>
  <c r="A3045" i="1"/>
  <c r="D3044" i="1"/>
  <c r="E3044" i="1" s="1"/>
  <c r="G3044" i="1" s="1"/>
  <c r="H3045" i="1" s="1"/>
  <c r="J3043" i="1"/>
  <c r="K3039" i="1"/>
  <c r="O3039" i="1" s="1"/>
  <c r="C3040" i="1"/>
  <c r="Q3045" i="1" l="1"/>
  <c r="L3045" i="1"/>
  <c r="M3045" i="1" s="1"/>
  <c r="N3045" i="1" s="1"/>
  <c r="D3045" i="1"/>
  <c r="E3045" i="1" s="1"/>
  <c r="G3045" i="1" s="1"/>
  <c r="H3046" i="1" s="1"/>
  <c r="J3046" i="1" s="1"/>
  <c r="B3045" i="1"/>
  <c r="A3046" i="1"/>
  <c r="I3045" i="1"/>
  <c r="I3046" i="1" s="1"/>
  <c r="P3045" i="1"/>
  <c r="P3046" i="1" s="1"/>
  <c r="C3041" i="1"/>
  <c r="K3040" i="1"/>
  <c r="O3040" i="1" s="1"/>
  <c r="B3046" i="1" l="1"/>
  <c r="A3047" i="1"/>
  <c r="L3046" i="1"/>
  <c r="M3046" i="1" s="1"/>
  <c r="N3046" i="1" s="1"/>
  <c r="D3046" i="1"/>
  <c r="E3046" i="1" s="1"/>
  <c r="G3046" i="1" s="1"/>
  <c r="H3047" i="1" s="1"/>
  <c r="J3045" i="1"/>
  <c r="Q3046" i="1"/>
  <c r="C3042" i="1"/>
  <c r="K3041" i="1"/>
  <c r="O3041" i="1" s="1"/>
  <c r="Q3047" i="1" l="1"/>
  <c r="L3047" i="1"/>
  <c r="M3047" i="1" s="1"/>
  <c r="N3047" i="1" s="1"/>
  <c r="D3047" i="1"/>
  <c r="E3047" i="1" s="1"/>
  <c r="G3047" i="1" s="1"/>
  <c r="H3048" i="1" s="1"/>
  <c r="J3048" i="1" s="1"/>
  <c r="B3047" i="1"/>
  <c r="A3048" i="1"/>
  <c r="I3047" i="1"/>
  <c r="I3048" i="1" s="1"/>
  <c r="P3047" i="1"/>
  <c r="P3048" i="1" s="1"/>
  <c r="K3042" i="1"/>
  <c r="O3042" i="1" s="1"/>
  <c r="C3043" i="1"/>
  <c r="J3047" i="1" l="1"/>
  <c r="D3048" i="1"/>
  <c r="E3048" i="1" s="1"/>
  <c r="G3048" i="1" s="1"/>
  <c r="H3049" i="1" s="1"/>
  <c r="B3048" i="1"/>
  <c r="L3048" i="1"/>
  <c r="M3048" i="1" s="1"/>
  <c r="N3048" i="1" s="1"/>
  <c r="A3049" i="1"/>
  <c r="Q3048" i="1"/>
  <c r="K3043" i="1"/>
  <c r="O3043" i="1" s="1"/>
  <c r="C3044" i="1"/>
  <c r="Q3049" i="1" l="1"/>
  <c r="A3050" i="1"/>
  <c r="B3049" i="1"/>
  <c r="L3049" i="1"/>
  <c r="M3049" i="1" s="1"/>
  <c r="N3049" i="1" s="1"/>
  <c r="D3049" i="1"/>
  <c r="E3049" i="1" s="1"/>
  <c r="G3049" i="1" s="1"/>
  <c r="H3050" i="1" s="1"/>
  <c r="P3049" i="1"/>
  <c r="I3049" i="1"/>
  <c r="C3045" i="1"/>
  <c r="K3044" i="1"/>
  <c r="O3044" i="1" s="1"/>
  <c r="I3050" i="1" l="1"/>
  <c r="P3050" i="1"/>
  <c r="J3049" i="1"/>
  <c r="J3050" i="1"/>
  <c r="A3051" i="1"/>
  <c r="D3050" i="1"/>
  <c r="E3050" i="1" s="1"/>
  <c r="G3050" i="1" s="1"/>
  <c r="H3051" i="1" s="1"/>
  <c r="L3050" i="1"/>
  <c r="M3050" i="1" s="1"/>
  <c r="N3050" i="1" s="1"/>
  <c r="B3050" i="1"/>
  <c r="Q3050" i="1"/>
  <c r="C3046" i="1"/>
  <c r="K3045" i="1"/>
  <c r="O3045" i="1" s="1"/>
  <c r="B3051" i="1" l="1"/>
  <c r="A3052" i="1"/>
  <c r="L3051" i="1"/>
  <c r="M3051" i="1" s="1"/>
  <c r="N3051" i="1" s="1"/>
  <c r="D3051" i="1"/>
  <c r="E3051" i="1" s="1"/>
  <c r="G3051" i="1" s="1"/>
  <c r="H3052" i="1" s="1"/>
  <c r="P3051" i="1"/>
  <c r="Q3051" i="1"/>
  <c r="I3051" i="1"/>
  <c r="K3046" i="1"/>
  <c r="O3046" i="1" s="1"/>
  <c r="C3047" i="1"/>
  <c r="I3052" i="1" l="1"/>
  <c r="Q3052" i="1"/>
  <c r="P3052" i="1"/>
  <c r="J3051" i="1"/>
  <c r="J3052" i="1"/>
  <c r="L3052" i="1"/>
  <c r="M3052" i="1" s="1"/>
  <c r="N3052" i="1" s="1"/>
  <c r="B3052" i="1"/>
  <c r="D3052" i="1"/>
  <c r="E3052" i="1" s="1"/>
  <c r="G3052" i="1" s="1"/>
  <c r="H3053" i="1" s="1"/>
  <c r="A3053" i="1"/>
  <c r="C3048" i="1"/>
  <c r="K3047" i="1"/>
  <c r="O3047" i="1" s="1"/>
  <c r="P3053" i="1" l="1"/>
  <c r="Q3053" i="1"/>
  <c r="D3053" i="1"/>
  <c r="E3053" i="1" s="1"/>
  <c r="G3053" i="1" s="1"/>
  <c r="H3054" i="1" s="1"/>
  <c r="B3053" i="1"/>
  <c r="L3053" i="1"/>
  <c r="M3053" i="1" s="1"/>
  <c r="N3053" i="1" s="1"/>
  <c r="A3054" i="1"/>
  <c r="I3053" i="1"/>
  <c r="K3048" i="1"/>
  <c r="O3048" i="1" s="1"/>
  <c r="C3049" i="1"/>
  <c r="A3055" i="1" l="1"/>
  <c r="D3054" i="1"/>
  <c r="E3054" i="1" s="1"/>
  <c r="G3054" i="1" s="1"/>
  <c r="H3055" i="1" s="1"/>
  <c r="B3054" i="1"/>
  <c r="L3054" i="1"/>
  <c r="M3054" i="1" s="1"/>
  <c r="N3054" i="1" s="1"/>
  <c r="I3054" i="1"/>
  <c r="J3054" i="1" s="1"/>
  <c r="Q3054" i="1"/>
  <c r="P3054" i="1"/>
  <c r="J3053" i="1"/>
  <c r="K3049" i="1"/>
  <c r="O3049" i="1" s="1"/>
  <c r="C3050" i="1"/>
  <c r="Q3055" i="1" l="1"/>
  <c r="P3055" i="1"/>
  <c r="I3055" i="1"/>
  <c r="J3055" i="1"/>
  <c r="L3055" i="1"/>
  <c r="M3055" i="1" s="1"/>
  <c r="N3055" i="1" s="1"/>
  <c r="D3055" i="1"/>
  <c r="E3055" i="1" s="1"/>
  <c r="G3055" i="1" s="1"/>
  <c r="H3056" i="1" s="1"/>
  <c r="B3055" i="1"/>
  <c r="A3056" i="1"/>
  <c r="C3051" i="1"/>
  <c r="K3050" i="1"/>
  <c r="O3050" i="1" s="1"/>
  <c r="A3057" i="1" l="1"/>
  <c r="L3056" i="1"/>
  <c r="M3056" i="1" s="1"/>
  <c r="N3056" i="1" s="1"/>
  <c r="D3056" i="1"/>
  <c r="E3056" i="1" s="1"/>
  <c r="G3056" i="1" s="1"/>
  <c r="H3057" i="1" s="1"/>
  <c r="J3057" i="1" s="1"/>
  <c r="B3056" i="1"/>
  <c r="I3056" i="1"/>
  <c r="I3057" i="1" s="1"/>
  <c r="P3056" i="1"/>
  <c r="Q3056" i="1"/>
  <c r="Q3057" i="1" s="1"/>
  <c r="K3051" i="1"/>
  <c r="O3051" i="1" s="1"/>
  <c r="C3052" i="1"/>
  <c r="P3057" i="1" l="1"/>
  <c r="J3056" i="1"/>
  <c r="B3057" i="1"/>
  <c r="D3057" i="1"/>
  <c r="E3057" i="1" s="1"/>
  <c r="G3057" i="1" s="1"/>
  <c r="H3058" i="1" s="1"/>
  <c r="A3058" i="1"/>
  <c r="L3057" i="1"/>
  <c r="M3057" i="1" s="1"/>
  <c r="N3057" i="1" s="1"/>
  <c r="C3053" i="1"/>
  <c r="K3052" i="1"/>
  <c r="O3052" i="1" s="1"/>
  <c r="D3058" i="1" l="1"/>
  <c r="E3058" i="1" s="1"/>
  <c r="G3058" i="1" s="1"/>
  <c r="H3059" i="1" s="1"/>
  <c r="A3059" i="1"/>
  <c r="L3058" i="1"/>
  <c r="M3058" i="1" s="1"/>
  <c r="N3058" i="1" s="1"/>
  <c r="B3058" i="1"/>
  <c r="P3058" i="1"/>
  <c r="I3058" i="1"/>
  <c r="Q3058" i="1"/>
  <c r="C3054" i="1"/>
  <c r="K3053" i="1"/>
  <c r="O3053" i="1" s="1"/>
  <c r="Q3059" i="1" l="1"/>
  <c r="I3059" i="1"/>
  <c r="J3058" i="1"/>
  <c r="P3059" i="1"/>
  <c r="L3059" i="1"/>
  <c r="M3059" i="1" s="1"/>
  <c r="N3059" i="1" s="1"/>
  <c r="A3060" i="1"/>
  <c r="B3059" i="1"/>
  <c r="D3059" i="1"/>
  <c r="E3059" i="1" s="1"/>
  <c r="G3059" i="1" s="1"/>
  <c r="H3060" i="1" s="1"/>
  <c r="C3055" i="1"/>
  <c r="K3054" i="1"/>
  <c r="O3054" i="1" s="1"/>
  <c r="D3060" i="1" l="1"/>
  <c r="E3060" i="1" s="1"/>
  <c r="G3060" i="1" s="1"/>
  <c r="H3061" i="1" s="1"/>
  <c r="L3060" i="1"/>
  <c r="M3060" i="1" s="1"/>
  <c r="N3060" i="1" s="1"/>
  <c r="A3061" i="1"/>
  <c r="B3060" i="1"/>
  <c r="P3060" i="1"/>
  <c r="I3060" i="1"/>
  <c r="J3059" i="1"/>
  <c r="Q3060" i="1"/>
  <c r="C3056" i="1"/>
  <c r="K3055" i="1"/>
  <c r="O3055" i="1" s="1"/>
  <c r="D3061" i="1" l="1"/>
  <c r="E3061" i="1" s="1"/>
  <c r="G3061" i="1" s="1"/>
  <c r="H3062" i="1" s="1"/>
  <c r="A3062" i="1"/>
  <c r="L3061" i="1"/>
  <c r="M3061" i="1" s="1"/>
  <c r="N3061" i="1" s="1"/>
  <c r="B3061" i="1"/>
  <c r="I3061" i="1"/>
  <c r="P3061" i="1"/>
  <c r="Q3061" i="1"/>
  <c r="J3060" i="1"/>
  <c r="C3057" i="1"/>
  <c r="K3056" i="1"/>
  <c r="O3056" i="1" s="1"/>
  <c r="P3062" i="1" l="1"/>
  <c r="I3062" i="1"/>
  <c r="Q3062" i="1"/>
  <c r="J3061" i="1"/>
  <c r="D3062" i="1"/>
  <c r="E3062" i="1" s="1"/>
  <c r="G3062" i="1" s="1"/>
  <c r="H3063" i="1" s="1"/>
  <c r="L3062" i="1"/>
  <c r="M3062" i="1" s="1"/>
  <c r="N3062" i="1" s="1"/>
  <c r="B3062" i="1"/>
  <c r="A3063" i="1"/>
  <c r="C3058" i="1"/>
  <c r="K3057" i="1"/>
  <c r="O3057" i="1" s="1"/>
  <c r="D3063" i="1" l="1"/>
  <c r="E3063" i="1" s="1"/>
  <c r="G3063" i="1" s="1"/>
  <c r="H3064" i="1" s="1"/>
  <c r="B3063" i="1"/>
  <c r="L3063" i="1"/>
  <c r="M3063" i="1" s="1"/>
  <c r="N3063" i="1" s="1"/>
  <c r="A3064" i="1"/>
  <c r="Q3063" i="1"/>
  <c r="I3063" i="1"/>
  <c r="J3062" i="1"/>
  <c r="P3063" i="1"/>
  <c r="K3058" i="1"/>
  <c r="O3058" i="1" s="1"/>
  <c r="C3059" i="1"/>
  <c r="P3064" i="1" l="1"/>
  <c r="I3064" i="1"/>
  <c r="J3064" i="1"/>
  <c r="D3064" i="1"/>
  <c r="E3064" i="1" s="1"/>
  <c r="G3064" i="1" s="1"/>
  <c r="H3065" i="1" s="1"/>
  <c r="A3065" i="1"/>
  <c r="B3064" i="1"/>
  <c r="L3064" i="1"/>
  <c r="M3064" i="1" s="1"/>
  <c r="N3064" i="1" s="1"/>
  <c r="Q3064" i="1"/>
  <c r="J3063" i="1"/>
  <c r="C3060" i="1"/>
  <c r="K3059" i="1"/>
  <c r="O3059" i="1" s="1"/>
  <c r="Q3065" i="1" l="1"/>
  <c r="I3065" i="1"/>
  <c r="P3065" i="1"/>
  <c r="A3066" i="1"/>
  <c r="B3065" i="1"/>
  <c r="L3065" i="1"/>
  <c r="M3065" i="1" s="1"/>
  <c r="N3065" i="1" s="1"/>
  <c r="D3065" i="1"/>
  <c r="E3065" i="1" s="1"/>
  <c r="G3065" i="1" s="1"/>
  <c r="H3066" i="1" s="1"/>
  <c r="J3065" i="1"/>
  <c r="C3061" i="1"/>
  <c r="K3060" i="1"/>
  <c r="O3060" i="1" s="1"/>
  <c r="L3066" i="1" l="1"/>
  <c r="M3066" i="1" s="1"/>
  <c r="N3066" i="1" s="1"/>
  <c r="D3066" i="1"/>
  <c r="E3066" i="1" s="1"/>
  <c r="G3066" i="1" s="1"/>
  <c r="H3067" i="1" s="1"/>
  <c r="J3067" i="1" s="1"/>
  <c r="B3066" i="1"/>
  <c r="A3067" i="1"/>
  <c r="P3066" i="1"/>
  <c r="P3067" i="1" s="1"/>
  <c r="I3066" i="1"/>
  <c r="I3067" i="1" s="1"/>
  <c r="Q3066" i="1"/>
  <c r="Q3067" i="1" s="1"/>
  <c r="C3062" i="1"/>
  <c r="K3061" i="1"/>
  <c r="O3061" i="1" s="1"/>
  <c r="D3067" i="1" l="1"/>
  <c r="E3067" i="1" s="1"/>
  <c r="G3067" i="1" s="1"/>
  <c r="H3068" i="1" s="1"/>
  <c r="A3068" i="1"/>
  <c r="L3067" i="1"/>
  <c r="M3067" i="1" s="1"/>
  <c r="N3067" i="1" s="1"/>
  <c r="B3067" i="1"/>
  <c r="J3066" i="1"/>
  <c r="C3063" i="1"/>
  <c r="K3062" i="1"/>
  <c r="O3062" i="1" s="1"/>
  <c r="D3068" i="1" l="1"/>
  <c r="E3068" i="1" s="1"/>
  <c r="G3068" i="1" s="1"/>
  <c r="H3069" i="1" s="1"/>
  <c r="L3068" i="1"/>
  <c r="M3068" i="1" s="1"/>
  <c r="N3068" i="1" s="1"/>
  <c r="B3068" i="1"/>
  <c r="A3069" i="1"/>
  <c r="P3068" i="1"/>
  <c r="Q3068" i="1"/>
  <c r="I3068" i="1"/>
  <c r="K3063" i="1"/>
  <c r="O3063" i="1" s="1"/>
  <c r="C3064" i="1"/>
  <c r="I3069" i="1" l="1"/>
  <c r="Q3069" i="1"/>
  <c r="P3069" i="1"/>
  <c r="J3068" i="1"/>
  <c r="D3069" i="1"/>
  <c r="E3069" i="1" s="1"/>
  <c r="G3069" i="1" s="1"/>
  <c r="H3070" i="1" s="1"/>
  <c r="A3070" i="1"/>
  <c r="B3069" i="1"/>
  <c r="L3069" i="1"/>
  <c r="M3069" i="1" s="1"/>
  <c r="N3069" i="1" s="1"/>
  <c r="J3069" i="1"/>
  <c r="C3065" i="1"/>
  <c r="K3064" i="1"/>
  <c r="O3064" i="1" s="1"/>
  <c r="A3071" i="1" l="1"/>
  <c r="L3070" i="1"/>
  <c r="M3070" i="1" s="1"/>
  <c r="N3070" i="1" s="1"/>
  <c r="B3070" i="1"/>
  <c r="D3070" i="1"/>
  <c r="E3070" i="1" s="1"/>
  <c r="G3070" i="1" s="1"/>
  <c r="H3071" i="1" s="1"/>
  <c r="J3071" i="1" s="1"/>
  <c r="P3070" i="1"/>
  <c r="P3071" i="1" s="1"/>
  <c r="Q3070" i="1"/>
  <c r="Q3071" i="1" s="1"/>
  <c r="I3070" i="1"/>
  <c r="I3071" i="1" s="1"/>
  <c r="K3065" i="1"/>
  <c r="O3065" i="1" s="1"/>
  <c r="C3066" i="1"/>
  <c r="L3071" i="1" l="1"/>
  <c r="M3071" i="1" s="1"/>
  <c r="N3071" i="1" s="1"/>
  <c r="D3071" i="1"/>
  <c r="E3071" i="1" s="1"/>
  <c r="G3071" i="1" s="1"/>
  <c r="H3072" i="1" s="1"/>
  <c r="A3072" i="1"/>
  <c r="B3071" i="1"/>
  <c r="J3070" i="1"/>
  <c r="C3067" i="1"/>
  <c r="K3066" i="1"/>
  <c r="O3066" i="1" s="1"/>
  <c r="B3072" i="1" l="1"/>
  <c r="L3072" i="1"/>
  <c r="M3072" i="1" s="1"/>
  <c r="N3072" i="1" s="1"/>
  <c r="A3073" i="1"/>
  <c r="D3072" i="1"/>
  <c r="E3072" i="1" s="1"/>
  <c r="G3072" i="1" s="1"/>
  <c r="H3073" i="1" s="1"/>
  <c r="Q3072" i="1"/>
  <c r="I3072" i="1"/>
  <c r="P3072" i="1"/>
  <c r="P3073" i="1" s="1"/>
  <c r="K3067" i="1"/>
  <c r="O3067" i="1" s="1"/>
  <c r="C3068" i="1"/>
  <c r="I3073" i="1" l="1"/>
  <c r="J3073" i="1"/>
  <c r="Q3073" i="1"/>
  <c r="J3072" i="1"/>
  <c r="A3074" i="1"/>
  <c r="B3073" i="1"/>
  <c r="L3073" i="1"/>
  <c r="M3073" i="1" s="1"/>
  <c r="N3073" i="1" s="1"/>
  <c r="D3073" i="1"/>
  <c r="E3073" i="1" s="1"/>
  <c r="G3073" i="1" s="1"/>
  <c r="H3074" i="1" s="1"/>
  <c r="K3068" i="1"/>
  <c r="O3068" i="1" s="1"/>
  <c r="C3069" i="1"/>
  <c r="P3074" i="1" l="1"/>
  <c r="D3074" i="1"/>
  <c r="E3074" i="1" s="1"/>
  <c r="G3074" i="1" s="1"/>
  <c r="H3075" i="1" s="1"/>
  <c r="L3074" i="1"/>
  <c r="M3074" i="1" s="1"/>
  <c r="N3074" i="1" s="1"/>
  <c r="A3075" i="1"/>
  <c r="B3074" i="1"/>
  <c r="Q3074" i="1"/>
  <c r="I3074" i="1"/>
  <c r="K3069" i="1"/>
  <c r="O3069" i="1" s="1"/>
  <c r="C3070" i="1"/>
  <c r="Q3075" i="1" l="1"/>
  <c r="I3075" i="1"/>
  <c r="A3076" i="1"/>
  <c r="D3075" i="1"/>
  <c r="E3075" i="1" s="1"/>
  <c r="G3075" i="1" s="1"/>
  <c r="H3076" i="1" s="1"/>
  <c r="B3075" i="1"/>
  <c r="L3075" i="1"/>
  <c r="M3075" i="1" s="1"/>
  <c r="N3075" i="1" s="1"/>
  <c r="J3075" i="1"/>
  <c r="P3075" i="1"/>
  <c r="J3074" i="1"/>
  <c r="C3071" i="1"/>
  <c r="K3070" i="1"/>
  <c r="O3070" i="1" s="1"/>
  <c r="P3076" i="1" l="1"/>
  <c r="L3076" i="1"/>
  <c r="M3076" i="1" s="1"/>
  <c r="N3076" i="1" s="1"/>
  <c r="A3077" i="1"/>
  <c r="D3076" i="1"/>
  <c r="E3076" i="1" s="1"/>
  <c r="G3076" i="1" s="1"/>
  <c r="H3077" i="1" s="1"/>
  <c r="B3076" i="1"/>
  <c r="I3076" i="1"/>
  <c r="Q3076" i="1"/>
  <c r="Q3077" i="1" s="1"/>
  <c r="K3071" i="1"/>
  <c r="O3071" i="1" s="1"/>
  <c r="C3072" i="1"/>
  <c r="I3077" i="1" l="1"/>
  <c r="J3077" i="1"/>
  <c r="A3078" i="1"/>
  <c r="D3077" i="1"/>
  <c r="E3077" i="1" s="1"/>
  <c r="G3077" i="1" s="1"/>
  <c r="H3078" i="1" s="1"/>
  <c r="L3077" i="1"/>
  <c r="M3077" i="1" s="1"/>
  <c r="N3077" i="1" s="1"/>
  <c r="B3077" i="1"/>
  <c r="J3076" i="1"/>
  <c r="P3077" i="1"/>
  <c r="P3078" i="1" s="1"/>
  <c r="K3072" i="1"/>
  <c r="O3072" i="1" s="1"/>
  <c r="C3073" i="1"/>
  <c r="I3078" i="1" l="1"/>
  <c r="Q3078" i="1"/>
  <c r="J3078" i="1"/>
  <c r="A3079" i="1"/>
  <c r="B3078" i="1"/>
  <c r="D3078" i="1"/>
  <c r="E3078" i="1" s="1"/>
  <c r="G3078" i="1" s="1"/>
  <c r="H3079" i="1" s="1"/>
  <c r="L3078" i="1"/>
  <c r="M3078" i="1" s="1"/>
  <c r="N3078" i="1" s="1"/>
  <c r="K3073" i="1"/>
  <c r="O3073" i="1" s="1"/>
  <c r="C3074" i="1"/>
  <c r="L3079" i="1" l="1"/>
  <c r="M3079" i="1" s="1"/>
  <c r="N3079" i="1" s="1"/>
  <c r="D3079" i="1"/>
  <c r="E3079" i="1" s="1"/>
  <c r="G3079" i="1" s="1"/>
  <c r="H3080" i="1" s="1"/>
  <c r="J3080" i="1" s="1"/>
  <c r="B3079" i="1"/>
  <c r="A3080" i="1"/>
  <c r="Q3079" i="1"/>
  <c r="Q3080" i="1" s="1"/>
  <c r="I3079" i="1"/>
  <c r="I3080" i="1" s="1"/>
  <c r="P3079" i="1"/>
  <c r="P3080" i="1" s="1"/>
  <c r="C3075" i="1"/>
  <c r="K3074" i="1"/>
  <c r="O3074" i="1" s="1"/>
  <c r="L3080" i="1" l="1"/>
  <c r="M3080" i="1" s="1"/>
  <c r="N3080" i="1" s="1"/>
  <c r="B3080" i="1"/>
  <c r="D3080" i="1"/>
  <c r="E3080" i="1" s="1"/>
  <c r="G3080" i="1" s="1"/>
  <c r="H3081" i="1" s="1"/>
  <c r="A3081" i="1"/>
  <c r="J3079" i="1"/>
  <c r="C3076" i="1"/>
  <c r="K3075" i="1"/>
  <c r="O3075" i="1" s="1"/>
  <c r="A3082" i="1" l="1"/>
  <c r="B3081" i="1"/>
  <c r="D3081" i="1"/>
  <c r="E3081" i="1" s="1"/>
  <c r="G3081" i="1" s="1"/>
  <c r="H3082" i="1" s="1"/>
  <c r="L3081" i="1"/>
  <c r="M3081" i="1" s="1"/>
  <c r="N3081" i="1" s="1"/>
  <c r="Q3081" i="1"/>
  <c r="I3081" i="1"/>
  <c r="P3081" i="1"/>
  <c r="C3077" i="1"/>
  <c r="K3076" i="1"/>
  <c r="O3076" i="1" s="1"/>
  <c r="P3082" i="1" l="1"/>
  <c r="I3082" i="1"/>
  <c r="J3081" i="1"/>
  <c r="Q3082" i="1"/>
  <c r="J3082" i="1"/>
  <c r="A3083" i="1"/>
  <c r="B3082" i="1"/>
  <c r="D3082" i="1"/>
  <c r="E3082" i="1" s="1"/>
  <c r="G3082" i="1" s="1"/>
  <c r="H3083" i="1" s="1"/>
  <c r="L3082" i="1"/>
  <c r="M3082" i="1" s="1"/>
  <c r="N3082" i="1" s="1"/>
  <c r="C3078" i="1"/>
  <c r="K3077" i="1"/>
  <c r="O3077" i="1" s="1"/>
  <c r="Q3083" i="1" l="1"/>
  <c r="A3084" i="1"/>
  <c r="L3083" i="1"/>
  <c r="M3083" i="1" s="1"/>
  <c r="N3083" i="1" s="1"/>
  <c r="D3083" i="1"/>
  <c r="E3083" i="1" s="1"/>
  <c r="G3083" i="1" s="1"/>
  <c r="H3084" i="1" s="1"/>
  <c r="J3084" i="1" s="1"/>
  <c r="B3083" i="1"/>
  <c r="I3083" i="1"/>
  <c r="I3084" i="1" s="1"/>
  <c r="Q3084" i="1"/>
  <c r="P3083" i="1"/>
  <c r="P3084" i="1" s="1"/>
  <c r="C3079" i="1"/>
  <c r="K3078" i="1"/>
  <c r="O3078" i="1" s="1"/>
  <c r="J3083" i="1" l="1"/>
  <c r="B3084" i="1"/>
  <c r="D3084" i="1"/>
  <c r="E3084" i="1" s="1"/>
  <c r="G3084" i="1" s="1"/>
  <c r="H3085" i="1" s="1"/>
  <c r="L3084" i="1"/>
  <c r="M3084" i="1" s="1"/>
  <c r="N3084" i="1" s="1"/>
  <c r="A3085" i="1"/>
  <c r="C3080" i="1"/>
  <c r="K3079" i="1"/>
  <c r="O3079" i="1" s="1"/>
  <c r="A3086" i="1" l="1"/>
  <c r="D3085" i="1"/>
  <c r="E3085" i="1" s="1"/>
  <c r="G3085" i="1" s="1"/>
  <c r="H3086" i="1" s="1"/>
  <c r="B3085" i="1"/>
  <c r="L3085" i="1"/>
  <c r="M3085" i="1" s="1"/>
  <c r="N3085" i="1" s="1"/>
  <c r="I3085" i="1"/>
  <c r="Q3085" i="1"/>
  <c r="P3085" i="1"/>
  <c r="K3080" i="1"/>
  <c r="O3080" i="1" s="1"/>
  <c r="C3081" i="1"/>
  <c r="Q3086" i="1" l="1"/>
  <c r="P3086" i="1"/>
  <c r="I3086" i="1"/>
  <c r="J3085" i="1"/>
  <c r="J3086" i="1"/>
  <c r="A3087" i="1"/>
  <c r="D3086" i="1"/>
  <c r="E3086" i="1" s="1"/>
  <c r="G3086" i="1" s="1"/>
  <c r="H3087" i="1" s="1"/>
  <c r="L3086" i="1"/>
  <c r="M3086" i="1" s="1"/>
  <c r="N3086" i="1" s="1"/>
  <c r="B3086" i="1"/>
  <c r="C3082" i="1"/>
  <c r="K3081" i="1"/>
  <c r="O3081" i="1" s="1"/>
  <c r="L3087" i="1" l="1"/>
  <c r="M3087" i="1" s="1"/>
  <c r="N3087" i="1" s="1"/>
  <c r="D3087" i="1"/>
  <c r="E3087" i="1" s="1"/>
  <c r="G3087" i="1" s="1"/>
  <c r="H3088" i="1" s="1"/>
  <c r="J3088" i="1" s="1"/>
  <c r="B3087" i="1"/>
  <c r="A3088" i="1"/>
  <c r="I3087" i="1"/>
  <c r="I3088" i="1" s="1"/>
  <c r="P3087" i="1"/>
  <c r="P3088" i="1" s="1"/>
  <c r="Q3087" i="1"/>
  <c r="Q3088" i="1" s="1"/>
  <c r="C3083" i="1"/>
  <c r="K3082" i="1"/>
  <c r="O3082" i="1" s="1"/>
  <c r="D3088" i="1" l="1"/>
  <c r="E3088" i="1" s="1"/>
  <c r="G3088" i="1" s="1"/>
  <c r="H3089" i="1" s="1"/>
  <c r="A3089" i="1"/>
  <c r="L3088" i="1"/>
  <c r="M3088" i="1" s="1"/>
  <c r="N3088" i="1" s="1"/>
  <c r="B3088" i="1"/>
  <c r="J3087" i="1"/>
  <c r="C3084" i="1"/>
  <c r="K3083" i="1"/>
  <c r="O3083" i="1" s="1"/>
  <c r="I3089" i="1" l="1"/>
  <c r="A3090" i="1"/>
  <c r="L3089" i="1"/>
  <c r="M3089" i="1" s="1"/>
  <c r="N3089" i="1" s="1"/>
  <c r="B3089" i="1"/>
  <c r="D3089" i="1"/>
  <c r="E3089" i="1" s="1"/>
  <c r="G3089" i="1" s="1"/>
  <c r="H3090" i="1" s="1"/>
  <c r="J3089" i="1"/>
  <c r="P3089" i="1"/>
  <c r="Q3089" i="1"/>
  <c r="C3085" i="1"/>
  <c r="K3084" i="1"/>
  <c r="O3084" i="1" s="1"/>
  <c r="Q3090" i="1" l="1"/>
  <c r="P3090" i="1"/>
  <c r="L3090" i="1"/>
  <c r="M3090" i="1" s="1"/>
  <c r="N3090" i="1" s="1"/>
  <c r="A3091" i="1"/>
  <c r="B3090" i="1"/>
  <c r="D3090" i="1"/>
  <c r="E3090" i="1" s="1"/>
  <c r="G3090" i="1" s="1"/>
  <c r="H3091" i="1" s="1"/>
  <c r="I3090" i="1"/>
  <c r="K3085" i="1"/>
  <c r="O3085" i="1" s="1"/>
  <c r="C3086" i="1"/>
  <c r="D3091" i="1" l="1"/>
  <c r="E3091" i="1" s="1"/>
  <c r="G3091" i="1" s="1"/>
  <c r="H3092" i="1" s="1"/>
  <c r="A3092" i="1"/>
  <c r="B3091" i="1"/>
  <c r="L3091" i="1"/>
  <c r="M3091" i="1" s="1"/>
  <c r="N3091" i="1" s="1"/>
  <c r="I3091" i="1"/>
  <c r="P3091" i="1"/>
  <c r="Q3091" i="1"/>
  <c r="J3090" i="1"/>
  <c r="C3087" i="1"/>
  <c r="K3086" i="1"/>
  <c r="O3086" i="1" s="1"/>
  <c r="Q3092" i="1" l="1"/>
  <c r="P3092" i="1"/>
  <c r="I3092" i="1"/>
  <c r="A3093" i="1"/>
  <c r="D3092" i="1"/>
  <c r="E3092" i="1" s="1"/>
  <c r="G3092" i="1" s="1"/>
  <c r="H3093" i="1" s="1"/>
  <c r="B3092" i="1"/>
  <c r="L3092" i="1"/>
  <c r="M3092" i="1" s="1"/>
  <c r="N3092" i="1" s="1"/>
  <c r="J3092" i="1"/>
  <c r="J3091" i="1"/>
  <c r="C3088" i="1"/>
  <c r="K3087" i="1"/>
  <c r="O3087" i="1" s="1"/>
  <c r="D3093" i="1" l="1"/>
  <c r="E3093" i="1" s="1"/>
  <c r="G3093" i="1" s="1"/>
  <c r="H3094" i="1" s="1"/>
  <c r="L3093" i="1"/>
  <c r="M3093" i="1" s="1"/>
  <c r="N3093" i="1" s="1"/>
  <c r="B3093" i="1"/>
  <c r="A3094" i="1"/>
  <c r="I3093" i="1"/>
  <c r="P3093" i="1"/>
  <c r="Q3093" i="1"/>
  <c r="C3089" i="1"/>
  <c r="K3088" i="1"/>
  <c r="O3088" i="1" s="1"/>
  <c r="P3094" i="1" l="1"/>
  <c r="B3094" i="1"/>
  <c r="A3095" i="1"/>
  <c r="D3094" i="1"/>
  <c r="E3094" i="1" s="1"/>
  <c r="G3094" i="1" s="1"/>
  <c r="H3095" i="1" s="1"/>
  <c r="L3094" i="1"/>
  <c r="M3094" i="1" s="1"/>
  <c r="N3094" i="1" s="1"/>
  <c r="Q3094" i="1"/>
  <c r="I3094" i="1"/>
  <c r="J3094" i="1" s="1"/>
  <c r="J3093" i="1"/>
  <c r="K3089" i="1"/>
  <c r="O3089" i="1" s="1"/>
  <c r="C3090" i="1"/>
  <c r="I3095" i="1" l="1"/>
  <c r="Q3095" i="1"/>
  <c r="J3095" i="1"/>
  <c r="B3095" i="1"/>
  <c r="L3095" i="1"/>
  <c r="M3095" i="1" s="1"/>
  <c r="N3095" i="1" s="1"/>
  <c r="D3095" i="1"/>
  <c r="E3095" i="1" s="1"/>
  <c r="G3095" i="1" s="1"/>
  <c r="H3096" i="1" s="1"/>
  <c r="A3096" i="1"/>
  <c r="P3095" i="1"/>
  <c r="K3090" i="1"/>
  <c r="O3090" i="1" s="1"/>
  <c r="C3091" i="1"/>
  <c r="P3096" i="1" l="1"/>
  <c r="D3096" i="1"/>
  <c r="E3096" i="1" s="1"/>
  <c r="G3096" i="1" s="1"/>
  <c r="H3097" i="1" s="1"/>
  <c r="L3096" i="1"/>
  <c r="M3096" i="1" s="1"/>
  <c r="N3096" i="1" s="1"/>
  <c r="A3097" i="1"/>
  <c r="B3096" i="1"/>
  <c r="Q3096" i="1"/>
  <c r="I3096" i="1"/>
  <c r="J3096" i="1" s="1"/>
  <c r="K3091" i="1"/>
  <c r="O3091" i="1" s="1"/>
  <c r="C3092" i="1"/>
  <c r="Q3097" i="1" l="1"/>
  <c r="I3097" i="1"/>
  <c r="J3097" i="1" s="1"/>
  <c r="A3098" i="1"/>
  <c r="B3097" i="1"/>
  <c r="D3097" i="1"/>
  <c r="E3097" i="1" s="1"/>
  <c r="G3097" i="1" s="1"/>
  <c r="H3098" i="1" s="1"/>
  <c r="L3097" i="1"/>
  <c r="M3097" i="1" s="1"/>
  <c r="N3097" i="1" s="1"/>
  <c r="P3097" i="1"/>
  <c r="C3093" i="1"/>
  <c r="K3092" i="1"/>
  <c r="O3092" i="1" s="1"/>
  <c r="P3098" i="1" l="1"/>
  <c r="L3098" i="1"/>
  <c r="M3098" i="1" s="1"/>
  <c r="N3098" i="1" s="1"/>
  <c r="D3098" i="1"/>
  <c r="E3098" i="1" s="1"/>
  <c r="G3098" i="1" s="1"/>
  <c r="H3099" i="1" s="1"/>
  <c r="A3099" i="1"/>
  <c r="B3098" i="1"/>
  <c r="I3098" i="1"/>
  <c r="Q3098" i="1"/>
  <c r="C3094" i="1"/>
  <c r="K3093" i="1"/>
  <c r="O3093" i="1" s="1"/>
  <c r="Q3099" i="1" l="1"/>
  <c r="I3099" i="1"/>
  <c r="A3100" i="1"/>
  <c r="B3099" i="1"/>
  <c r="D3099" i="1"/>
  <c r="E3099" i="1" s="1"/>
  <c r="G3099" i="1" s="1"/>
  <c r="H3100" i="1" s="1"/>
  <c r="L3099" i="1"/>
  <c r="M3099" i="1" s="1"/>
  <c r="N3099" i="1" s="1"/>
  <c r="J3098" i="1"/>
  <c r="P3099" i="1"/>
  <c r="K3094" i="1"/>
  <c r="O3094" i="1" s="1"/>
  <c r="C3095" i="1"/>
  <c r="A3101" i="1" l="1"/>
  <c r="L3100" i="1"/>
  <c r="M3100" i="1" s="1"/>
  <c r="N3100" i="1" s="1"/>
  <c r="B3100" i="1"/>
  <c r="D3100" i="1"/>
  <c r="E3100" i="1" s="1"/>
  <c r="G3100" i="1" s="1"/>
  <c r="H3101" i="1" s="1"/>
  <c r="I3100" i="1"/>
  <c r="Q3100" i="1"/>
  <c r="P3100" i="1"/>
  <c r="P3101" i="1" s="1"/>
  <c r="J3099" i="1"/>
  <c r="K3095" i="1"/>
  <c r="O3095" i="1" s="1"/>
  <c r="C3096" i="1"/>
  <c r="Q3101" i="1" l="1"/>
  <c r="I3101" i="1"/>
  <c r="B3101" i="1"/>
  <c r="A3102" i="1"/>
  <c r="D3101" i="1"/>
  <c r="E3101" i="1" s="1"/>
  <c r="G3101" i="1" s="1"/>
  <c r="H3102" i="1" s="1"/>
  <c r="L3101" i="1"/>
  <c r="M3101" i="1" s="1"/>
  <c r="N3101" i="1" s="1"/>
  <c r="J3100" i="1"/>
  <c r="C3097" i="1"/>
  <c r="K3096" i="1"/>
  <c r="O3096" i="1" s="1"/>
  <c r="L3102" i="1" l="1"/>
  <c r="M3102" i="1" s="1"/>
  <c r="N3102" i="1" s="1"/>
  <c r="B3102" i="1"/>
  <c r="D3102" i="1"/>
  <c r="E3102" i="1" s="1"/>
  <c r="G3102" i="1" s="1"/>
  <c r="H3103" i="1" s="1"/>
  <c r="J3103" i="1" s="1"/>
  <c r="A3103" i="1"/>
  <c r="I3102" i="1"/>
  <c r="I3103" i="1" s="1"/>
  <c r="Q3102" i="1"/>
  <c r="Q3103" i="1" s="1"/>
  <c r="P3102" i="1"/>
  <c r="P3103" i="1" s="1"/>
  <c r="J3101" i="1"/>
  <c r="C3098" i="1"/>
  <c r="K3097" i="1"/>
  <c r="O3097" i="1" s="1"/>
  <c r="L3103" i="1" l="1"/>
  <c r="M3103" i="1" s="1"/>
  <c r="N3103" i="1" s="1"/>
  <c r="D3103" i="1"/>
  <c r="E3103" i="1" s="1"/>
  <c r="G3103" i="1" s="1"/>
  <c r="H3104" i="1" s="1"/>
  <c r="B3103" i="1"/>
  <c r="A3104" i="1"/>
  <c r="J3102" i="1"/>
  <c r="C3099" i="1"/>
  <c r="K3098" i="1"/>
  <c r="O3098" i="1" s="1"/>
  <c r="Q3104" i="1" l="1"/>
  <c r="B3104" i="1"/>
  <c r="A3105" i="1"/>
  <c r="D3104" i="1"/>
  <c r="E3104" i="1" s="1"/>
  <c r="G3104" i="1" s="1"/>
  <c r="H3105" i="1" s="1"/>
  <c r="L3104" i="1"/>
  <c r="M3104" i="1" s="1"/>
  <c r="N3104" i="1" s="1"/>
  <c r="I3104" i="1"/>
  <c r="P3104" i="1"/>
  <c r="K3099" i="1"/>
  <c r="O3099" i="1" s="1"/>
  <c r="C3100" i="1"/>
  <c r="A3106" i="1" l="1"/>
  <c r="B3105" i="1"/>
  <c r="D3105" i="1"/>
  <c r="E3105" i="1" s="1"/>
  <c r="G3105" i="1" s="1"/>
  <c r="H3106" i="1" s="1"/>
  <c r="L3105" i="1"/>
  <c r="M3105" i="1" s="1"/>
  <c r="N3105" i="1" s="1"/>
  <c r="P3105" i="1"/>
  <c r="I3105" i="1"/>
  <c r="J3104" i="1"/>
  <c r="Q3105" i="1"/>
  <c r="K3100" i="1"/>
  <c r="O3100" i="1" s="1"/>
  <c r="C3101" i="1"/>
  <c r="I3106" i="1" l="1"/>
  <c r="J3105" i="1"/>
  <c r="P3106" i="1"/>
  <c r="J3106" i="1"/>
  <c r="Q3106" i="1"/>
  <c r="B3106" i="1"/>
  <c r="L3106" i="1"/>
  <c r="M3106" i="1" s="1"/>
  <c r="N3106" i="1" s="1"/>
  <c r="A3107" i="1"/>
  <c r="D3106" i="1"/>
  <c r="E3106" i="1" s="1"/>
  <c r="G3106" i="1" s="1"/>
  <c r="H3107" i="1" s="1"/>
  <c r="K3101" i="1"/>
  <c r="O3101" i="1" s="1"/>
  <c r="C3102" i="1"/>
  <c r="A3108" i="1" l="1"/>
  <c r="D3107" i="1"/>
  <c r="E3107" i="1" s="1"/>
  <c r="G3107" i="1" s="1"/>
  <c r="H3108" i="1" s="1"/>
  <c r="B3107" i="1"/>
  <c r="L3107" i="1"/>
  <c r="M3107" i="1" s="1"/>
  <c r="N3107" i="1" s="1"/>
  <c r="Q3107" i="1"/>
  <c r="P3107" i="1"/>
  <c r="I3107" i="1"/>
  <c r="K3102" i="1"/>
  <c r="O3102" i="1" s="1"/>
  <c r="C3103" i="1"/>
  <c r="I3108" i="1" l="1"/>
  <c r="J3107" i="1"/>
  <c r="P3108" i="1"/>
  <c r="Q3108" i="1"/>
  <c r="Q3109" i="1" s="1"/>
  <c r="J3108" i="1"/>
  <c r="B3108" i="1"/>
  <c r="A3109" i="1"/>
  <c r="D3108" i="1"/>
  <c r="E3108" i="1" s="1"/>
  <c r="G3108" i="1" s="1"/>
  <c r="H3109" i="1" s="1"/>
  <c r="L3108" i="1"/>
  <c r="M3108" i="1" s="1"/>
  <c r="N3108" i="1" s="1"/>
  <c r="K3103" i="1"/>
  <c r="O3103" i="1" s="1"/>
  <c r="C3104" i="1"/>
  <c r="P3109" i="1" l="1"/>
  <c r="L3109" i="1"/>
  <c r="M3109" i="1" s="1"/>
  <c r="N3109" i="1" s="1"/>
  <c r="B3109" i="1"/>
  <c r="D3109" i="1"/>
  <c r="E3109" i="1" s="1"/>
  <c r="G3109" i="1" s="1"/>
  <c r="H3110" i="1" s="1"/>
  <c r="J3110" i="1" s="1"/>
  <c r="A3110" i="1"/>
  <c r="I3109" i="1"/>
  <c r="I3110" i="1" s="1"/>
  <c r="C3105" i="1"/>
  <c r="K3104" i="1"/>
  <c r="O3104" i="1" s="1"/>
  <c r="D3110" i="1" l="1"/>
  <c r="E3110" i="1" s="1"/>
  <c r="G3110" i="1" s="1"/>
  <c r="H3111" i="1" s="1"/>
  <c r="L3110" i="1"/>
  <c r="M3110" i="1" s="1"/>
  <c r="N3110" i="1" s="1"/>
  <c r="B3110" i="1"/>
  <c r="A3111" i="1"/>
  <c r="J3109" i="1"/>
  <c r="P3110" i="1"/>
  <c r="Q3110" i="1"/>
  <c r="C3106" i="1"/>
  <c r="K3105" i="1"/>
  <c r="O3105" i="1" s="1"/>
  <c r="Q3111" i="1" l="1"/>
  <c r="P3111" i="1"/>
  <c r="L3111" i="1"/>
  <c r="M3111" i="1" s="1"/>
  <c r="N3111" i="1" s="1"/>
  <c r="D3111" i="1"/>
  <c r="E3111" i="1" s="1"/>
  <c r="G3111" i="1" s="1"/>
  <c r="H3112" i="1" s="1"/>
  <c r="B3111" i="1"/>
  <c r="A3112" i="1"/>
  <c r="I3111" i="1"/>
  <c r="K3106" i="1"/>
  <c r="O3106" i="1" s="1"/>
  <c r="C3107" i="1"/>
  <c r="I3112" i="1" l="1"/>
  <c r="J3112" i="1"/>
  <c r="A3113" i="1"/>
  <c r="D3112" i="1"/>
  <c r="E3112" i="1" s="1"/>
  <c r="G3112" i="1" s="1"/>
  <c r="H3113" i="1" s="1"/>
  <c r="B3112" i="1"/>
  <c r="L3112" i="1"/>
  <c r="M3112" i="1" s="1"/>
  <c r="N3112" i="1" s="1"/>
  <c r="J3111" i="1"/>
  <c r="P3112" i="1"/>
  <c r="Q3112" i="1"/>
  <c r="K3107" i="1"/>
  <c r="O3107" i="1" s="1"/>
  <c r="C3108" i="1"/>
  <c r="Q3113" i="1" l="1"/>
  <c r="P3113" i="1"/>
  <c r="A3114" i="1"/>
  <c r="B3113" i="1"/>
  <c r="D3113" i="1"/>
  <c r="E3113" i="1" s="1"/>
  <c r="G3113" i="1" s="1"/>
  <c r="H3114" i="1" s="1"/>
  <c r="L3113" i="1"/>
  <c r="M3113" i="1" s="1"/>
  <c r="N3113" i="1" s="1"/>
  <c r="I3113" i="1"/>
  <c r="C3109" i="1"/>
  <c r="K3108" i="1"/>
  <c r="O3108" i="1" s="1"/>
  <c r="I3114" i="1" l="1"/>
  <c r="J3114" i="1"/>
  <c r="J3113" i="1"/>
  <c r="A3115" i="1"/>
  <c r="L3114" i="1"/>
  <c r="M3114" i="1" s="1"/>
  <c r="N3114" i="1" s="1"/>
  <c r="D3114" i="1"/>
  <c r="E3114" i="1" s="1"/>
  <c r="G3114" i="1" s="1"/>
  <c r="H3115" i="1" s="1"/>
  <c r="B3114" i="1"/>
  <c r="P3114" i="1"/>
  <c r="Q3114" i="1"/>
  <c r="K3109" i="1"/>
  <c r="O3109" i="1" s="1"/>
  <c r="C3110" i="1"/>
  <c r="P3115" i="1" l="1"/>
  <c r="B3115" i="1"/>
  <c r="L3115" i="1"/>
  <c r="M3115" i="1" s="1"/>
  <c r="N3115" i="1" s="1"/>
  <c r="D3115" i="1"/>
  <c r="E3115" i="1" s="1"/>
  <c r="G3115" i="1" s="1"/>
  <c r="H3116" i="1" s="1"/>
  <c r="A3116" i="1"/>
  <c r="Q3115" i="1"/>
  <c r="I3115" i="1"/>
  <c r="C3111" i="1"/>
  <c r="K3110" i="1"/>
  <c r="O3110" i="1" s="1"/>
  <c r="I3116" i="1" l="1"/>
  <c r="Q3116" i="1"/>
  <c r="B3116" i="1"/>
  <c r="L3116" i="1"/>
  <c r="M3116" i="1" s="1"/>
  <c r="N3116" i="1" s="1"/>
  <c r="A3117" i="1"/>
  <c r="D3116" i="1"/>
  <c r="E3116" i="1" s="1"/>
  <c r="G3116" i="1" s="1"/>
  <c r="H3117" i="1" s="1"/>
  <c r="J3115" i="1"/>
  <c r="J3116" i="1"/>
  <c r="P3116" i="1"/>
  <c r="C3112" i="1"/>
  <c r="K3111" i="1"/>
  <c r="O3111" i="1" s="1"/>
  <c r="D3117" i="1" l="1"/>
  <c r="E3117" i="1" s="1"/>
  <c r="G3117" i="1" s="1"/>
  <c r="H3118" i="1" s="1"/>
  <c r="A3118" i="1"/>
  <c r="B3117" i="1"/>
  <c r="L3117" i="1"/>
  <c r="M3117" i="1" s="1"/>
  <c r="N3117" i="1" s="1"/>
  <c r="Q3117" i="1"/>
  <c r="P3117" i="1"/>
  <c r="I3117" i="1"/>
  <c r="C3113" i="1"/>
  <c r="K3112" i="1"/>
  <c r="O3112" i="1" s="1"/>
  <c r="P3118" i="1" l="1"/>
  <c r="I3118" i="1"/>
  <c r="Q3118" i="1"/>
  <c r="D3118" i="1"/>
  <c r="E3118" i="1" s="1"/>
  <c r="G3118" i="1" s="1"/>
  <c r="H3119" i="1" s="1"/>
  <c r="L3118" i="1"/>
  <c r="M3118" i="1" s="1"/>
  <c r="N3118" i="1" s="1"/>
  <c r="B3118" i="1"/>
  <c r="A3119" i="1"/>
  <c r="J3118" i="1"/>
  <c r="J3117" i="1"/>
  <c r="K3113" i="1"/>
  <c r="O3113" i="1" s="1"/>
  <c r="C3114" i="1"/>
  <c r="L3119" i="1" l="1"/>
  <c r="M3119" i="1" s="1"/>
  <c r="N3119" i="1" s="1"/>
  <c r="D3119" i="1"/>
  <c r="E3119" i="1" s="1"/>
  <c r="G3119" i="1" s="1"/>
  <c r="H3120" i="1" s="1"/>
  <c r="J3120" i="1" s="1"/>
  <c r="B3119" i="1"/>
  <c r="A3120" i="1"/>
  <c r="Q3119" i="1"/>
  <c r="Q3120" i="1" s="1"/>
  <c r="I3119" i="1"/>
  <c r="I3120" i="1" s="1"/>
  <c r="P3119" i="1"/>
  <c r="P3120" i="1" s="1"/>
  <c r="K3114" i="1"/>
  <c r="O3114" i="1" s="1"/>
  <c r="C3115" i="1"/>
  <c r="J3119" i="1" l="1"/>
  <c r="D3120" i="1"/>
  <c r="E3120" i="1" s="1"/>
  <c r="G3120" i="1" s="1"/>
  <c r="H3121" i="1" s="1"/>
  <c r="B3120" i="1"/>
  <c r="L3120" i="1"/>
  <c r="M3120" i="1" s="1"/>
  <c r="N3120" i="1" s="1"/>
  <c r="A3121" i="1"/>
  <c r="C3116" i="1"/>
  <c r="K3115" i="1"/>
  <c r="O3115" i="1" s="1"/>
  <c r="I3121" i="1" l="1"/>
  <c r="Q3121" i="1"/>
  <c r="B3121" i="1"/>
  <c r="L3121" i="1"/>
  <c r="M3121" i="1" s="1"/>
  <c r="N3121" i="1" s="1"/>
  <c r="A3122" i="1"/>
  <c r="D3121" i="1"/>
  <c r="E3121" i="1" s="1"/>
  <c r="G3121" i="1" s="1"/>
  <c r="H3122" i="1" s="1"/>
  <c r="J3121" i="1"/>
  <c r="P3121" i="1"/>
  <c r="K3116" i="1"/>
  <c r="O3116" i="1" s="1"/>
  <c r="C3117" i="1"/>
  <c r="P3122" i="1" l="1"/>
  <c r="B3122" i="1"/>
  <c r="D3122" i="1"/>
  <c r="E3122" i="1" s="1"/>
  <c r="G3122" i="1" s="1"/>
  <c r="H3123" i="1" s="1"/>
  <c r="L3122" i="1"/>
  <c r="M3122" i="1" s="1"/>
  <c r="N3122" i="1" s="1"/>
  <c r="A3123" i="1"/>
  <c r="Q3122" i="1"/>
  <c r="I3122" i="1"/>
  <c r="C3118" i="1"/>
  <c r="K3117" i="1"/>
  <c r="O3117" i="1" s="1"/>
  <c r="I3123" i="1" l="1"/>
  <c r="L3123" i="1"/>
  <c r="M3123" i="1" s="1"/>
  <c r="N3123" i="1" s="1"/>
  <c r="B3123" i="1"/>
  <c r="A3124" i="1"/>
  <c r="D3123" i="1"/>
  <c r="E3123" i="1" s="1"/>
  <c r="G3123" i="1" s="1"/>
  <c r="H3124" i="1" s="1"/>
  <c r="Q3123" i="1"/>
  <c r="J3123" i="1"/>
  <c r="P3123" i="1"/>
  <c r="P3124" i="1" s="1"/>
  <c r="J3122" i="1"/>
  <c r="K3118" i="1"/>
  <c r="O3118" i="1" s="1"/>
  <c r="C3119" i="1"/>
  <c r="Q3124" i="1" l="1"/>
  <c r="D3124" i="1"/>
  <c r="E3124" i="1" s="1"/>
  <c r="G3124" i="1" s="1"/>
  <c r="H3125" i="1" s="1"/>
  <c r="L3124" i="1"/>
  <c r="M3124" i="1" s="1"/>
  <c r="N3124" i="1" s="1"/>
  <c r="A3125" i="1"/>
  <c r="B3124" i="1"/>
  <c r="I3124" i="1"/>
  <c r="K3119" i="1"/>
  <c r="O3119" i="1" s="1"/>
  <c r="C3120" i="1"/>
  <c r="I3125" i="1" l="1"/>
  <c r="D3125" i="1"/>
  <c r="E3125" i="1" s="1"/>
  <c r="G3125" i="1" s="1"/>
  <c r="H3126" i="1" s="1"/>
  <c r="B3125" i="1"/>
  <c r="A3126" i="1"/>
  <c r="L3125" i="1"/>
  <c r="M3125" i="1" s="1"/>
  <c r="N3125" i="1" s="1"/>
  <c r="J3125" i="1"/>
  <c r="J3124" i="1"/>
  <c r="Q3125" i="1"/>
  <c r="P3125" i="1"/>
  <c r="C3121" i="1"/>
  <c r="K3120" i="1"/>
  <c r="O3120" i="1" s="1"/>
  <c r="Q3126" i="1" l="1"/>
  <c r="L3126" i="1"/>
  <c r="M3126" i="1" s="1"/>
  <c r="N3126" i="1" s="1"/>
  <c r="B3126" i="1"/>
  <c r="D3126" i="1"/>
  <c r="E3126" i="1" s="1"/>
  <c r="G3126" i="1" s="1"/>
  <c r="H3127" i="1" s="1"/>
  <c r="A3127" i="1"/>
  <c r="P3126" i="1"/>
  <c r="P3127" i="1" s="1"/>
  <c r="I3126" i="1"/>
  <c r="K3121" i="1"/>
  <c r="O3121" i="1" s="1"/>
  <c r="C3122" i="1"/>
  <c r="I3127" i="1" l="1"/>
  <c r="J3127" i="1" s="1"/>
  <c r="J3126" i="1"/>
  <c r="L3127" i="1"/>
  <c r="M3127" i="1" s="1"/>
  <c r="N3127" i="1" s="1"/>
  <c r="D3127" i="1"/>
  <c r="E3127" i="1" s="1"/>
  <c r="G3127" i="1" s="1"/>
  <c r="H3128" i="1" s="1"/>
  <c r="B3127" i="1"/>
  <c r="A3128" i="1"/>
  <c r="Q3127" i="1"/>
  <c r="C3123" i="1"/>
  <c r="K3122" i="1"/>
  <c r="O3122" i="1" s="1"/>
  <c r="I3128" i="1" l="1"/>
  <c r="Q3128" i="1"/>
  <c r="A3129" i="1"/>
  <c r="D3128" i="1"/>
  <c r="E3128" i="1" s="1"/>
  <c r="G3128" i="1" s="1"/>
  <c r="H3129" i="1" s="1"/>
  <c r="L3128" i="1"/>
  <c r="M3128" i="1" s="1"/>
  <c r="N3128" i="1" s="1"/>
  <c r="B3128" i="1"/>
  <c r="J3128" i="1"/>
  <c r="P3128" i="1"/>
  <c r="C3124" i="1"/>
  <c r="K3123" i="1"/>
  <c r="O3123" i="1" s="1"/>
  <c r="P3129" i="1" l="1"/>
  <c r="A3130" i="1"/>
  <c r="B3129" i="1"/>
  <c r="L3129" i="1"/>
  <c r="M3129" i="1" s="1"/>
  <c r="N3129" i="1" s="1"/>
  <c r="D3129" i="1"/>
  <c r="E3129" i="1" s="1"/>
  <c r="G3129" i="1" s="1"/>
  <c r="H3130" i="1" s="1"/>
  <c r="Q3129" i="1"/>
  <c r="I3129" i="1"/>
  <c r="J3129" i="1" s="1"/>
  <c r="C3125" i="1"/>
  <c r="K3124" i="1"/>
  <c r="O3124" i="1" s="1"/>
  <c r="Q3130" i="1" l="1"/>
  <c r="I3130" i="1"/>
  <c r="L3130" i="1"/>
  <c r="M3130" i="1" s="1"/>
  <c r="N3130" i="1" s="1"/>
  <c r="B3130" i="1"/>
  <c r="A3131" i="1"/>
  <c r="D3130" i="1"/>
  <c r="E3130" i="1" s="1"/>
  <c r="G3130" i="1" s="1"/>
  <c r="H3131" i="1" s="1"/>
  <c r="P3130" i="1"/>
  <c r="K3125" i="1"/>
  <c r="O3125" i="1" s="1"/>
  <c r="C3126" i="1"/>
  <c r="P3131" i="1" l="1"/>
  <c r="D3131" i="1"/>
  <c r="E3131" i="1" s="1"/>
  <c r="G3131" i="1" s="1"/>
  <c r="H3132" i="1" s="1"/>
  <c r="B3131" i="1"/>
  <c r="L3131" i="1"/>
  <c r="M3131" i="1" s="1"/>
  <c r="N3131" i="1" s="1"/>
  <c r="A3132" i="1"/>
  <c r="I3131" i="1"/>
  <c r="Q3131" i="1"/>
  <c r="J3130" i="1"/>
  <c r="K3126" i="1"/>
  <c r="O3126" i="1" s="1"/>
  <c r="C3127" i="1"/>
  <c r="I3132" i="1" l="1"/>
  <c r="D3132" i="1"/>
  <c r="E3132" i="1" s="1"/>
  <c r="G3132" i="1" s="1"/>
  <c r="H3133" i="1" s="1"/>
  <c r="A3133" i="1"/>
  <c r="B3132" i="1"/>
  <c r="L3132" i="1"/>
  <c r="M3132" i="1" s="1"/>
  <c r="N3132" i="1" s="1"/>
  <c r="Q3132" i="1"/>
  <c r="J3131" i="1"/>
  <c r="J3132" i="1"/>
  <c r="P3132" i="1"/>
  <c r="K3127" i="1"/>
  <c r="O3127" i="1" s="1"/>
  <c r="C3128" i="1"/>
  <c r="Q3133" i="1" l="1"/>
  <c r="B3133" i="1"/>
  <c r="L3133" i="1"/>
  <c r="M3133" i="1" s="1"/>
  <c r="N3133" i="1" s="1"/>
  <c r="D3133" i="1"/>
  <c r="E3133" i="1" s="1"/>
  <c r="G3133" i="1" s="1"/>
  <c r="H3134" i="1" s="1"/>
  <c r="A3134" i="1"/>
  <c r="P3133" i="1"/>
  <c r="I3133" i="1"/>
  <c r="K3128" i="1"/>
  <c r="O3128" i="1" s="1"/>
  <c r="C3129" i="1"/>
  <c r="P3134" i="1" l="1"/>
  <c r="Q3134" i="1"/>
  <c r="I3134" i="1"/>
  <c r="J3133" i="1"/>
  <c r="D3134" i="1"/>
  <c r="E3134" i="1" s="1"/>
  <c r="G3134" i="1" s="1"/>
  <c r="H3135" i="1" s="1"/>
  <c r="L3134" i="1"/>
  <c r="M3134" i="1" s="1"/>
  <c r="N3134" i="1" s="1"/>
  <c r="A3135" i="1"/>
  <c r="B3134" i="1"/>
  <c r="C3130" i="1"/>
  <c r="K3129" i="1"/>
  <c r="O3129" i="1" s="1"/>
  <c r="L3135" i="1" l="1"/>
  <c r="M3135" i="1" s="1"/>
  <c r="N3135" i="1" s="1"/>
  <c r="D3135" i="1"/>
  <c r="E3135" i="1" s="1"/>
  <c r="G3135" i="1" s="1"/>
  <c r="H3136" i="1" s="1"/>
  <c r="A3136" i="1"/>
  <c r="B3135" i="1"/>
  <c r="I3135" i="1"/>
  <c r="Q3135" i="1"/>
  <c r="J3134" i="1"/>
  <c r="P3135" i="1"/>
  <c r="C3131" i="1"/>
  <c r="K3130" i="1"/>
  <c r="O3130" i="1" s="1"/>
  <c r="Q3136" i="1" l="1"/>
  <c r="I3136" i="1"/>
  <c r="P3136" i="1"/>
  <c r="J3136" i="1"/>
  <c r="J3135" i="1"/>
  <c r="A3137" i="1"/>
  <c r="D3136" i="1"/>
  <c r="E3136" i="1" s="1"/>
  <c r="G3136" i="1" s="1"/>
  <c r="H3137" i="1" s="1"/>
  <c r="B3136" i="1"/>
  <c r="L3136" i="1"/>
  <c r="M3136" i="1" s="1"/>
  <c r="N3136" i="1" s="1"/>
  <c r="C3132" i="1"/>
  <c r="K3131" i="1"/>
  <c r="O3131" i="1" s="1"/>
  <c r="P3137" i="1" l="1"/>
  <c r="A3138" i="1"/>
  <c r="B3137" i="1"/>
  <c r="L3137" i="1"/>
  <c r="M3137" i="1" s="1"/>
  <c r="N3137" i="1" s="1"/>
  <c r="D3137" i="1"/>
  <c r="E3137" i="1" s="1"/>
  <c r="G3137" i="1" s="1"/>
  <c r="H3138" i="1" s="1"/>
  <c r="I3137" i="1"/>
  <c r="Q3137" i="1"/>
  <c r="C3133" i="1"/>
  <c r="K3132" i="1"/>
  <c r="O3132" i="1" s="1"/>
  <c r="Q3138" i="1" l="1"/>
  <c r="I3138" i="1"/>
  <c r="J3138" i="1" s="1"/>
  <c r="D3138" i="1"/>
  <c r="E3138" i="1" s="1"/>
  <c r="G3138" i="1" s="1"/>
  <c r="H3139" i="1" s="1"/>
  <c r="L3138" i="1"/>
  <c r="M3138" i="1" s="1"/>
  <c r="N3138" i="1" s="1"/>
  <c r="B3138" i="1"/>
  <c r="A3139" i="1"/>
  <c r="J3137" i="1"/>
  <c r="P3138" i="1"/>
  <c r="K3133" i="1"/>
  <c r="O3133" i="1" s="1"/>
  <c r="C3134" i="1"/>
  <c r="D3139" i="1" l="1"/>
  <c r="E3139" i="1" s="1"/>
  <c r="G3139" i="1" s="1"/>
  <c r="H3140" i="1" s="1"/>
  <c r="B3139" i="1"/>
  <c r="A3140" i="1"/>
  <c r="L3139" i="1"/>
  <c r="M3139" i="1" s="1"/>
  <c r="N3139" i="1" s="1"/>
  <c r="I3139" i="1"/>
  <c r="J3139" i="1"/>
  <c r="P3139" i="1"/>
  <c r="P3140" i="1" s="1"/>
  <c r="Q3139" i="1"/>
  <c r="C3135" i="1"/>
  <c r="K3134" i="1"/>
  <c r="O3134" i="1" s="1"/>
  <c r="A3141" i="1" l="1"/>
  <c r="D3140" i="1"/>
  <c r="E3140" i="1" s="1"/>
  <c r="G3140" i="1" s="1"/>
  <c r="H3141" i="1" s="1"/>
  <c r="L3140" i="1"/>
  <c r="M3140" i="1" s="1"/>
  <c r="N3140" i="1" s="1"/>
  <c r="B3140" i="1"/>
  <c r="Q3140" i="1"/>
  <c r="I3140" i="1"/>
  <c r="C3136" i="1"/>
  <c r="K3135" i="1"/>
  <c r="O3135" i="1" s="1"/>
  <c r="I3141" i="1" l="1"/>
  <c r="Q3141" i="1"/>
  <c r="J3140" i="1"/>
  <c r="J3141" i="1"/>
  <c r="L3141" i="1"/>
  <c r="M3141" i="1" s="1"/>
  <c r="N3141" i="1" s="1"/>
  <c r="D3141" i="1"/>
  <c r="E3141" i="1" s="1"/>
  <c r="G3141" i="1" s="1"/>
  <c r="H3142" i="1" s="1"/>
  <c r="B3141" i="1"/>
  <c r="A3142" i="1"/>
  <c r="P3141" i="1"/>
  <c r="K3136" i="1"/>
  <c r="O3136" i="1" s="1"/>
  <c r="C3137" i="1"/>
  <c r="A3143" i="1" l="1"/>
  <c r="D3142" i="1"/>
  <c r="E3142" i="1" s="1"/>
  <c r="G3142" i="1" s="1"/>
  <c r="H3143" i="1" s="1"/>
  <c r="B3142" i="1"/>
  <c r="L3142" i="1"/>
  <c r="M3142" i="1" s="1"/>
  <c r="N3142" i="1" s="1"/>
  <c r="Q3142" i="1"/>
  <c r="P3142" i="1"/>
  <c r="I3142" i="1"/>
  <c r="C3138" i="1"/>
  <c r="K3137" i="1"/>
  <c r="O3137" i="1" s="1"/>
  <c r="I3143" i="1" l="1"/>
  <c r="P3143" i="1"/>
  <c r="Q3143" i="1"/>
  <c r="J3142" i="1"/>
  <c r="J3143" i="1"/>
  <c r="L3143" i="1"/>
  <c r="M3143" i="1" s="1"/>
  <c r="N3143" i="1" s="1"/>
  <c r="D3143" i="1"/>
  <c r="E3143" i="1" s="1"/>
  <c r="G3143" i="1" s="1"/>
  <c r="H3144" i="1" s="1"/>
  <c r="B3143" i="1"/>
  <c r="A3144" i="1"/>
  <c r="C3139" i="1"/>
  <c r="K3138" i="1"/>
  <c r="O3138" i="1" s="1"/>
  <c r="Q3144" i="1" l="1"/>
  <c r="P3144" i="1"/>
  <c r="B3144" i="1"/>
  <c r="D3144" i="1"/>
  <c r="E3144" i="1" s="1"/>
  <c r="G3144" i="1" s="1"/>
  <c r="H3145" i="1" s="1"/>
  <c r="L3144" i="1"/>
  <c r="M3144" i="1" s="1"/>
  <c r="N3144" i="1" s="1"/>
  <c r="A3145" i="1"/>
  <c r="I3144" i="1"/>
  <c r="C3140" i="1"/>
  <c r="K3139" i="1"/>
  <c r="O3139" i="1" s="1"/>
  <c r="I3145" i="1" l="1"/>
  <c r="A3146" i="1"/>
  <c r="B3145" i="1"/>
  <c r="D3145" i="1"/>
  <c r="E3145" i="1" s="1"/>
  <c r="G3145" i="1" s="1"/>
  <c r="H3146" i="1" s="1"/>
  <c r="L3145" i="1"/>
  <c r="M3145" i="1" s="1"/>
  <c r="N3145" i="1" s="1"/>
  <c r="J3145" i="1"/>
  <c r="P3145" i="1"/>
  <c r="Q3145" i="1"/>
  <c r="J3144" i="1"/>
  <c r="K3140" i="1"/>
  <c r="O3140" i="1" s="1"/>
  <c r="C3141" i="1"/>
  <c r="Q3146" i="1" l="1"/>
  <c r="P3146" i="1"/>
  <c r="D3146" i="1"/>
  <c r="E3146" i="1" s="1"/>
  <c r="G3146" i="1" s="1"/>
  <c r="H3147" i="1" s="1"/>
  <c r="L3146" i="1"/>
  <c r="M3146" i="1" s="1"/>
  <c r="N3146" i="1" s="1"/>
  <c r="A3147" i="1"/>
  <c r="B3146" i="1"/>
  <c r="I3146" i="1"/>
  <c r="K3141" i="1"/>
  <c r="O3141" i="1" s="1"/>
  <c r="C3142" i="1"/>
  <c r="I3147" i="1" l="1"/>
  <c r="J3147" i="1"/>
  <c r="A3148" i="1"/>
  <c r="L3147" i="1"/>
  <c r="M3147" i="1" s="1"/>
  <c r="N3147" i="1" s="1"/>
  <c r="D3147" i="1"/>
  <c r="E3147" i="1" s="1"/>
  <c r="G3147" i="1" s="1"/>
  <c r="H3148" i="1" s="1"/>
  <c r="B3147" i="1"/>
  <c r="J3146" i="1"/>
  <c r="P3147" i="1"/>
  <c r="P3148" i="1" s="1"/>
  <c r="Q3147" i="1"/>
  <c r="C3143" i="1"/>
  <c r="K3142" i="1"/>
  <c r="O3142" i="1" s="1"/>
  <c r="Q3148" i="1" l="1"/>
  <c r="D3148" i="1"/>
  <c r="E3148" i="1" s="1"/>
  <c r="G3148" i="1" s="1"/>
  <c r="H3149" i="1" s="1"/>
  <c r="B3148" i="1"/>
  <c r="L3148" i="1"/>
  <c r="M3148" i="1" s="1"/>
  <c r="N3148" i="1" s="1"/>
  <c r="A3149" i="1"/>
  <c r="I3148" i="1"/>
  <c r="C3144" i="1"/>
  <c r="K3143" i="1"/>
  <c r="O3143" i="1" s="1"/>
  <c r="I3149" i="1" l="1"/>
  <c r="A3150" i="1"/>
  <c r="B3149" i="1"/>
  <c r="D3149" i="1"/>
  <c r="E3149" i="1" s="1"/>
  <c r="G3149" i="1" s="1"/>
  <c r="H3150" i="1" s="1"/>
  <c r="L3149" i="1"/>
  <c r="M3149" i="1" s="1"/>
  <c r="N3149" i="1" s="1"/>
  <c r="J3149" i="1"/>
  <c r="Q3149" i="1"/>
  <c r="J3148" i="1"/>
  <c r="P3149" i="1"/>
  <c r="K3144" i="1"/>
  <c r="O3144" i="1" s="1"/>
  <c r="C3145" i="1"/>
  <c r="Q3150" i="1" l="1"/>
  <c r="A3151" i="1"/>
  <c r="L3150" i="1"/>
  <c r="M3150" i="1" s="1"/>
  <c r="N3150" i="1" s="1"/>
  <c r="D3150" i="1"/>
  <c r="E3150" i="1" s="1"/>
  <c r="G3150" i="1" s="1"/>
  <c r="H3151" i="1" s="1"/>
  <c r="B3150" i="1"/>
  <c r="P3150" i="1"/>
  <c r="I3150" i="1"/>
  <c r="C3146" i="1"/>
  <c r="K3145" i="1"/>
  <c r="O3145" i="1" s="1"/>
  <c r="I3151" i="1" l="1"/>
  <c r="J3151" i="1" s="1"/>
  <c r="P3151" i="1"/>
  <c r="J3150" i="1"/>
  <c r="L3151" i="1"/>
  <c r="M3151" i="1" s="1"/>
  <c r="N3151" i="1" s="1"/>
  <c r="D3151" i="1"/>
  <c r="E3151" i="1" s="1"/>
  <c r="G3151" i="1" s="1"/>
  <c r="H3152" i="1" s="1"/>
  <c r="B3151" i="1"/>
  <c r="A3152" i="1"/>
  <c r="Q3151" i="1"/>
  <c r="C3147" i="1"/>
  <c r="K3146" i="1"/>
  <c r="O3146" i="1" s="1"/>
  <c r="Q3152" i="1" l="1"/>
  <c r="D3152" i="1"/>
  <c r="E3152" i="1" s="1"/>
  <c r="G3152" i="1" s="1"/>
  <c r="H3153" i="1" s="1"/>
  <c r="L3152" i="1"/>
  <c r="M3152" i="1" s="1"/>
  <c r="N3152" i="1" s="1"/>
  <c r="B3152" i="1"/>
  <c r="A3153" i="1"/>
  <c r="P3152" i="1"/>
  <c r="I3152" i="1"/>
  <c r="K3147" i="1"/>
  <c r="O3147" i="1" s="1"/>
  <c r="C3148" i="1"/>
  <c r="I3153" i="1" l="1"/>
  <c r="P3153" i="1"/>
  <c r="J3153" i="1"/>
  <c r="A3154" i="1"/>
  <c r="B3153" i="1"/>
  <c r="D3153" i="1"/>
  <c r="E3153" i="1" s="1"/>
  <c r="G3153" i="1" s="1"/>
  <c r="H3154" i="1" s="1"/>
  <c r="L3153" i="1"/>
  <c r="M3153" i="1" s="1"/>
  <c r="N3153" i="1" s="1"/>
  <c r="J3152" i="1"/>
  <c r="Q3153" i="1"/>
  <c r="C3149" i="1"/>
  <c r="K3148" i="1"/>
  <c r="O3148" i="1" s="1"/>
  <c r="Q3154" i="1" l="1"/>
  <c r="I3154" i="1"/>
  <c r="J3154" i="1"/>
  <c r="A3155" i="1"/>
  <c r="L3154" i="1"/>
  <c r="M3154" i="1" s="1"/>
  <c r="N3154" i="1" s="1"/>
  <c r="D3154" i="1"/>
  <c r="E3154" i="1" s="1"/>
  <c r="G3154" i="1" s="1"/>
  <c r="H3155" i="1" s="1"/>
  <c r="B3154" i="1"/>
  <c r="P3154" i="1"/>
  <c r="P3155" i="1" s="1"/>
  <c r="K3149" i="1"/>
  <c r="O3149" i="1" s="1"/>
  <c r="C3150" i="1"/>
  <c r="A3156" i="1" l="1"/>
  <c r="B3155" i="1"/>
  <c r="D3155" i="1"/>
  <c r="E3155" i="1" s="1"/>
  <c r="G3155" i="1" s="1"/>
  <c r="H3156" i="1" s="1"/>
  <c r="L3155" i="1"/>
  <c r="M3155" i="1" s="1"/>
  <c r="N3155" i="1" s="1"/>
  <c r="I3155" i="1"/>
  <c r="Q3155" i="1"/>
  <c r="K3150" i="1"/>
  <c r="O3150" i="1" s="1"/>
  <c r="C3151" i="1"/>
  <c r="I3156" i="1" l="1"/>
  <c r="J3156" i="1" s="1"/>
  <c r="Q3156" i="1"/>
  <c r="A3157" i="1"/>
  <c r="B3156" i="1"/>
  <c r="L3156" i="1"/>
  <c r="M3156" i="1" s="1"/>
  <c r="N3156" i="1" s="1"/>
  <c r="D3156" i="1"/>
  <c r="E3156" i="1" s="1"/>
  <c r="G3156" i="1" s="1"/>
  <c r="H3157" i="1" s="1"/>
  <c r="J3155" i="1"/>
  <c r="P3156" i="1"/>
  <c r="K3151" i="1"/>
  <c r="O3151" i="1" s="1"/>
  <c r="C3152" i="1"/>
  <c r="D3157" i="1" l="1"/>
  <c r="E3157" i="1" s="1"/>
  <c r="G3157" i="1" s="1"/>
  <c r="H3158" i="1" s="1"/>
  <c r="B3157" i="1"/>
  <c r="L3157" i="1"/>
  <c r="M3157" i="1" s="1"/>
  <c r="N3157" i="1" s="1"/>
  <c r="A3158" i="1"/>
  <c r="Q3157" i="1"/>
  <c r="P3157" i="1"/>
  <c r="I3157" i="1"/>
  <c r="K3152" i="1"/>
  <c r="O3152" i="1" s="1"/>
  <c r="C3153" i="1"/>
  <c r="Q3158" i="1" l="1"/>
  <c r="I3158" i="1"/>
  <c r="P3158" i="1"/>
  <c r="B3158" i="1"/>
  <c r="D3158" i="1"/>
  <c r="E3158" i="1" s="1"/>
  <c r="G3158" i="1" s="1"/>
  <c r="H3159" i="1" s="1"/>
  <c r="A3159" i="1"/>
  <c r="L3158" i="1"/>
  <c r="M3158" i="1" s="1"/>
  <c r="N3158" i="1" s="1"/>
  <c r="J3158" i="1"/>
  <c r="J3157" i="1"/>
  <c r="C3154" i="1"/>
  <c r="K3153" i="1"/>
  <c r="O3153" i="1" s="1"/>
  <c r="L3159" i="1" l="1"/>
  <c r="M3159" i="1" s="1"/>
  <c r="N3159" i="1" s="1"/>
  <c r="D3159" i="1"/>
  <c r="E3159" i="1" s="1"/>
  <c r="G3159" i="1" s="1"/>
  <c r="H3160" i="1" s="1"/>
  <c r="J3160" i="1" s="1"/>
  <c r="B3159" i="1"/>
  <c r="A3160" i="1"/>
  <c r="P3159" i="1"/>
  <c r="P3160" i="1" s="1"/>
  <c r="I3159" i="1"/>
  <c r="I3160" i="1" s="1"/>
  <c r="Q3159" i="1"/>
  <c r="Q3160" i="1" s="1"/>
  <c r="K3154" i="1"/>
  <c r="O3154" i="1" s="1"/>
  <c r="C3155" i="1"/>
  <c r="J3159" i="1" l="1"/>
  <c r="A3161" i="1"/>
  <c r="B3160" i="1"/>
  <c r="L3160" i="1"/>
  <c r="M3160" i="1" s="1"/>
  <c r="N3160" i="1" s="1"/>
  <c r="D3160" i="1"/>
  <c r="E3160" i="1" s="1"/>
  <c r="G3160" i="1" s="1"/>
  <c r="H3161" i="1" s="1"/>
  <c r="C3156" i="1"/>
  <c r="K3155" i="1"/>
  <c r="O3155" i="1" s="1"/>
  <c r="P3161" i="1" l="1"/>
  <c r="Q3161" i="1"/>
  <c r="A3162" i="1"/>
  <c r="B3161" i="1"/>
  <c r="L3161" i="1"/>
  <c r="M3161" i="1" s="1"/>
  <c r="N3161" i="1" s="1"/>
  <c r="D3161" i="1"/>
  <c r="E3161" i="1" s="1"/>
  <c r="G3161" i="1" s="1"/>
  <c r="H3162" i="1" s="1"/>
  <c r="I3161" i="1"/>
  <c r="C3157" i="1"/>
  <c r="K3156" i="1"/>
  <c r="O3156" i="1" s="1"/>
  <c r="I3162" i="1" l="1"/>
  <c r="J3161" i="1"/>
  <c r="A3163" i="1"/>
  <c r="D3162" i="1"/>
  <c r="E3162" i="1" s="1"/>
  <c r="G3162" i="1" s="1"/>
  <c r="H3163" i="1" s="1"/>
  <c r="L3162" i="1"/>
  <c r="M3162" i="1" s="1"/>
  <c r="N3162" i="1" s="1"/>
  <c r="B3162" i="1"/>
  <c r="Q3162" i="1"/>
  <c r="P3162" i="1"/>
  <c r="K3157" i="1"/>
  <c r="O3157" i="1" s="1"/>
  <c r="C3158" i="1"/>
  <c r="Q3163" i="1" l="1"/>
  <c r="A3164" i="1"/>
  <c r="D3163" i="1"/>
  <c r="E3163" i="1" s="1"/>
  <c r="G3163" i="1" s="1"/>
  <c r="H3164" i="1" s="1"/>
  <c r="L3163" i="1"/>
  <c r="M3163" i="1" s="1"/>
  <c r="N3163" i="1" s="1"/>
  <c r="B3163" i="1"/>
  <c r="I3163" i="1"/>
  <c r="P3163" i="1"/>
  <c r="J3162" i="1"/>
  <c r="K3158" i="1"/>
  <c r="O3158" i="1" s="1"/>
  <c r="C3159" i="1"/>
  <c r="P3164" i="1" l="1"/>
  <c r="I3164" i="1"/>
  <c r="J3163" i="1"/>
  <c r="J3164" i="1"/>
  <c r="A3165" i="1"/>
  <c r="L3164" i="1"/>
  <c r="M3164" i="1" s="1"/>
  <c r="N3164" i="1" s="1"/>
  <c r="D3164" i="1"/>
  <c r="E3164" i="1" s="1"/>
  <c r="G3164" i="1" s="1"/>
  <c r="H3165" i="1" s="1"/>
  <c r="B3164" i="1"/>
  <c r="Q3164" i="1"/>
  <c r="K3159" i="1"/>
  <c r="O3159" i="1" s="1"/>
  <c r="C3160" i="1"/>
  <c r="B3165" i="1" l="1"/>
  <c r="A3166" i="1"/>
  <c r="L3165" i="1"/>
  <c r="M3165" i="1" s="1"/>
  <c r="N3165" i="1" s="1"/>
  <c r="D3165" i="1"/>
  <c r="E3165" i="1" s="1"/>
  <c r="G3165" i="1" s="1"/>
  <c r="H3166" i="1" s="1"/>
  <c r="I3165" i="1"/>
  <c r="Q3165" i="1"/>
  <c r="P3165" i="1"/>
  <c r="K3160" i="1"/>
  <c r="O3160" i="1" s="1"/>
  <c r="C3161" i="1"/>
  <c r="P3166" i="1" l="1"/>
  <c r="Q3166" i="1"/>
  <c r="I3166" i="1"/>
  <c r="J3165" i="1"/>
  <c r="J3166" i="1"/>
  <c r="L3166" i="1"/>
  <c r="M3166" i="1" s="1"/>
  <c r="N3166" i="1" s="1"/>
  <c r="B3166" i="1"/>
  <c r="A3167" i="1"/>
  <c r="D3166" i="1"/>
  <c r="E3166" i="1" s="1"/>
  <c r="G3166" i="1" s="1"/>
  <c r="H3167" i="1" s="1"/>
  <c r="C3162" i="1"/>
  <c r="K3161" i="1"/>
  <c r="O3161" i="1" s="1"/>
  <c r="L3167" i="1" l="1"/>
  <c r="M3167" i="1" s="1"/>
  <c r="N3167" i="1" s="1"/>
  <c r="D3167" i="1"/>
  <c r="E3167" i="1" s="1"/>
  <c r="G3167" i="1" s="1"/>
  <c r="H3168" i="1" s="1"/>
  <c r="J3168" i="1" s="1"/>
  <c r="A3168" i="1"/>
  <c r="B3167" i="1"/>
  <c r="I3167" i="1"/>
  <c r="I3168" i="1" s="1"/>
  <c r="Q3167" i="1"/>
  <c r="Q3168" i="1" s="1"/>
  <c r="J3167" i="1"/>
  <c r="P3167" i="1"/>
  <c r="P3168" i="1" s="1"/>
  <c r="C3163" i="1"/>
  <c r="K3162" i="1"/>
  <c r="O3162" i="1" s="1"/>
  <c r="D3168" i="1" l="1"/>
  <c r="E3168" i="1" s="1"/>
  <c r="G3168" i="1" s="1"/>
  <c r="H3169" i="1" s="1"/>
  <c r="B3168" i="1"/>
  <c r="L3168" i="1"/>
  <c r="M3168" i="1" s="1"/>
  <c r="N3168" i="1" s="1"/>
  <c r="A3169" i="1"/>
  <c r="C3164" i="1"/>
  <c r="K3163" i="1"/>
  <c r="O3163" i="1" s="1"/>
  <c r="I3169" i="1" l="1"/>
  <c r="A3170" i="1"/>
  <c r="B3169" i="1"/>
  <c r="L3169" i="1"/>
  <c r="M3169" i="1" s="1"/>
  <c r="N3169" i="1" s="1"/>
  <c r="D3169" i="1"/>
  <c r="E3169" i="1" s="1"/>
  <c r="G3169" i="1" s="1"/>
  <c r="H3170" i="1" s="1"/>
  <c r="J3169" i="1"/>
  <c r="Q3169" i="1"/>
  <c r="P3169" i="1"/>
  <c r="C3165" i="1"/>
  <c r="K3164" i="1"/>
  <c r="O3164" i="1" s="1"/>
  <c r="P3170" i="1" l="1"/>
  <c r="Q3170" i="1"/>
  <c r="D3170" i="1"/>
  <c r="E3170" i="1" s="1"/>
  <c r="G3170" i="1" s="1"/>
  <c r="H3171" i="1" s="1"/>
  <c r="L3170" i="1"/>
  <c r="M3170" i="1" s="1"/>
  <c r="N3170" i="1" s="1"/>
  <c r="A3171" i="1"/>
  <c r="B3170" i="1"/>
  <c r="I3170" i="1"/>
  <c r="K3165" i="1"/>
  <c r="O3165" i="1" s="1"/>
  <c r="C3166" i="1"/>
  <c r="I3171" i="1" l="1"/>
  <c r="J3171" i="1"/>
  <c r="A3172" i="1"/>
  <c r="D3171" i="1"/>
  <c r="E3171" i="1" s="1"/>
  <c r="G3171" i="1" s="1"/>
  <c r="H3172" i="1" s="1"/>
  <c r="B3171" i="1"/>
  <c r="L3171" i="1"/>
  <c r="M3171" i="1" s="1"/>
  <c r="N3171" i="1" s="1"/>
  <c r="Q3171" i="1"/>
  <c r="P3171" i="1"/>
  <c r="J3170" i="1"/>
  <c r="K3166" i="1"/>
  <c r="O3166" i="1" s="1"/>
  <c r="C3167" i="1"/>
  <c r="P3172" i="1" l="1"/>
  <c r="Q3172" i="1"/>
  <c r="B3172" i="1"/>
  <c r="D3172" i="1"/>
  <c r="E3172" i="1" s="1"/>
  <c r="G3172" i="1" s="1"/>
  <c r="H3173" i="1" s="1"/>
  <c r="L3172" i="1"/>
  <c r="M3172" i="1" s="1"/>
  <c r="N3172" i="1" s="1"/>
  <c r="A3173" i="1"/>
  <c r="I3172" i="1"/>
  <c r="K3167" i="1"/>
  <c r="O3167" i="1" s="1"/>
  <c r="C3168" i="1"/>
  <c r="I3173" i="1" l="1"/>
  <c r="L3173" i="1"/>
  <c r="M3173" i="1" s="1"/>
  <c r="N3173" i="1" s="1"/>
  <c r="A3174" i="1"/>
  <c r="B3173" i="1"/>
  <c r="D3173" i="1"/>
  <c r="E3173" i="1" s="1"/>
  <c r="G3173" i="1" s="1"/>
  <c r="H3174" i="1" s="1"/>
  <c r="Q3173" i="1"/>
  <c r="Q3174" i="1" s="1"/>
  <c r="J3173" i="1"/>
  <c r="J3172" i="1"/>
  <c r="P3173" i="1"/>
  <c r="C3169" i="1"/>
  <c r="K3168" i="1"/>
  <c r="O3168" i="1" s="1"/>
  <c r="A3175" i="1" l="1"/>
  <c r="D3174" i="1"/>
  <c r="E3174" i="1" s="1"/>
  <c r="G3174" i="1" s="1"/>
  <c r="H3175" i="1" s="1"/>
  <c r="L3174" i="1"/>
  <c r="M3174" i="1" s="1"/>
  <c r="N3174" i="1" s="1"/>
  <c r="B3174" i="1"/>
  <c r="P3174" i="1"/>
  <c r="I3174" i="1"/>
  <c r="K3169" i="1"/>
  <c r="O3169" i="1" s="1"/>
  <c r="C3170" i="1"/>
  <c r="P3175" i="1" l="1"/>
  <c r="I3175" i="1"/>
  <c r="J3175" i="1"/>
  <c r="D3175" i="1"/>
  <c r="E3175" i="1" s="1"/>
  <c r="G3175" i="1" s="1"/>
  <c r="H3176" i="1" s="1"/>
  <c r="A3176" i="1"/>
  <c r="L3175" i="1"/>
  <c r="M3175" i="1" s="1"/>
  <c r="N3175" i="1" s="1"/>
  <c r="B3175" i="1"/>
  <c r="Q3175" i="1"/>
  <c r="J3174" i="1"/>
  <c r="K3170" i="1"/>
  <c r="O3170" i="1" s="1"/>
  <c r="C3171" i="1"/>
  <c r="Q3176" i="1" l="1"/>
  <c r="B3176" i="1"/>
  <c r="A3177" i="1"/>
  <c r="L3176" i="1"/>
  <c r="M3176" i="1" s="1"/>
  <c r="N3176" i="1" s="1"/>
  <c r="D3176" i="1"/>
  <c r="E3176" i="1" s="1"/>
  <c r="G3176" i="1" s="1"/>
  <c r="H3177" i="1" s="1"/>
  <c r="I3176" i="1"/>
  <c r="P3176" i="1"/>
  <c r="C3172" i="1"/>
  <c r="K3171" i="1"/>
  <c r="O3171" i="1" s="1"/>
  <c r="P3177" i="1" l="1"/>
  <c r="I3177" i="1"/>
  <c r="J3176" i="1"/>
  <c r="J3177" i="1"/>
  <c r="A3178" i="1"/>
  <c r="B3177" i="1"/>
  <c r="L3177" i="1"/>
  <c r="M3177" i="1" s="1"/>
  <c r="N3177" i="1" s="1"/>
  <c r="D3177" i="1"/>
  <c r="E3177" i="1" s="1"/>
  <c r="G3177" i="1" s="1"/>
  <c r="H3178" i="1" s="1"/>
  <c r="Q3177" i="1"/>
  <c r="K3172" i="1"/>
  <c r="O3172" i="1" s="1"/>
  <c r="C3173" i="1"/>
  <c r="B3178" i="1" l="1"/>
  <c r="A3179" i="1"/>
  <c r="D3178" i="1"/>
  <c r="E3178" i="1" s="1"/>
  <c r="G3178" i="1" s="1"/>
  <c r="H3179" i="1" s="1"/>
  <c r="L3178" i="1"/>
  <c r="M3178" i="1" s="1"/>
  <c r="N3178" i="1" s="1"/>
  <c r="I3178" i="1"/>
  <c r="Q3178" i="1"/>
  <c r="P3178" i="1"/>
  <c r="C3174" i="1"/>
  <c r="K3173" i="1"/>
  <c r="O3173" i="1" s="1"/>
  <c r="P3179" i="1" l="1"/>
  <c r="Q3179" i="1"/>
  <c r="I3179" i="1"/>
  <c r="J3179" i="1"/>
  <c r="L3179" i="1"/>
  <c r="M3179" i="1" s="1"/>
  <c r="N3179" i="1" s="1"/>
  <c r="B3179" i="1"/>
  <c r="D3179" i="1"/>
  <c r="E3179" i="1" s="1"/>
  <c r="G3179" i="1" s="1"/>
  <c r="H3180" i="1" s="1"/>
  <c r="A3180" i="1"/>
  <c r="J3178" i="1"/>
  <c r="K3174" i="1"/>
  <c r="O3174" i="1" s="1"/>
  <c r="C3175" i="1"/>
  <c r="L3180" i="1" l="1"/>
  <c r="M3180" i="1" s="1"/>
  <c r="N3180" i="1" s="1"/>
  <c r="D3180" i="1"/>
  <c r="E3180" i="1" s="1"/>
  <c r="G3180" i="1" s="1"/>
  <c r="H3181" i="1" s="1"/>
  <c r="J3181" i="1" s="1"/>
  <c r="A3181" i="1"/>
  <c r="B3180" i="1"/>
  <c r="Q3180" i="1"/>
  <c r="Q3181" i="1" s="1"/>
  <c r="I3180" i="1"/>
  <c r="I3181" i="1" s="1"/>
  <c r="P3180" i="1"/>
  <c r="P3181" i="1" s="1"/>
  <c r="C3176" i="1"/>
  <c r="K3175" i="1"/>
  <c r="O3175" i="1" s="1"/>
  <c r="D3181" i="1" l="1"/>
  <c r="E3181" i="1" s="1"/>
  <c r="G3181" i="1" s="1"/>
  <c r="H3182" i="1" s="1"/>
  <c r="L3181" i="1"/>
  <c r="M3181" i="1" s="1"/>
  <c r="N3181" i="1" s="1"/>
  <c r="B3181" i="1"/>
  <c r="A3182" i="1"/>
  <c r="J3180" i="1"/>
  <c r="K3176" i="1"/>
  <c r="O3176" i="1" s="1"/>
  <c r="C3177" i="1"/>
  <c r="Q3182" i="1" l="1"/>
  <c r="I3182" i="1"/>
  <c r="D3182" i="1"/>
  <c r="E3182" i="1" s="1"/>
  <c r="G3182" i="1" s="1"/>
  <c r="H3183" i="1" s="1"/>
  <c r="A3183" i="1"/>
  <c r="L3182" i="1"/>
  <c r="M3182" i="1" s="1"/>
  <c r="N3182" i="1" s="1"/>
  <c r="B3182" i="1"/>
  <c r="J3182" i="1"/>
  <c r="P3182" i="1"/>
  <c r="K3177" i="1"/>
  <c r="O3177" i="1" s="1"/>
  <c r="C3178" i="1"/>
  <c r="P3183" i="1" l="1"/>
  <c r="L3183" i="1"/>
  <c r="M3183" i="1" s="1"/>
  <c r="N3183" i="1" s="1"/>
  <c r="D3183" i="1"/>
  <c r="E3183" i="1" s="1"/>
  <c r="G3183" i="1" s="1"/>
  <c r="H3184" i="1" s="1"/>
  <c r="J3184" i="1" s="1"/>
  <c r="A3184" i="1"/>
  <c r="B3183" i="1"/>
  <c r="I3183" i="1"/>
  <c r="I3184" i="1" s="1"/>
  <c r="Q3183" i="1"/>
  <c r="Q3184" i="1" s="1"/>
  <c r="K3178" i="1"/>
  <c r="O3178" i="1" s="1"/>
  <c r="C3179" i="1"/>
  <c r="J3183" i="1" l="1"/>
  <c r="B3184" i="1"/>
  <c r="L3184" i="1"/>
  <c r="M3184" i="1" s="1"/>
  <c r="N3184" i="1" s="1"/>
  <c r="D3184" i="1"/>
  <c r="E3184" i="1" s="1"/>
  <c r="G3184" i="1" s="1"/>
  <c r="H3185" i="1" s="1"/>
  <c r="A3185" i="1"/>
  <c r="P3184" i="1"/>
  <c r="C3180" i="1"/>
  <c r="K3179" i="1"/>
  <c r="O3179" i="1" s="1"/>
  <c r="P3185" i="1" l="1"/>
  <c r="A3186" i="1"/>
  <c r="L3185" i="1"/>
  <c r="M3185" i="1" s="1"/>
  <c r="N3185" i="1" s="1"/>
  <c r="B3185" i="1"/>
  <c r="D3185" i="1"/>
  <c r="E3185" i="1" s="1"/>
  <c r="G3185" i="1" s="1"/>
  <c r="H3186" i="1" s="1"/>
  <c r="Q3185" i="1"/>
  <c r="I3185" i="1"/>
  <c r="C3181" i="1"/>
  <c r="K3180" i="1"/>
  <c r="O3180" i="1" s="1"/>
  <c r="L3186" i="1" l="1"/>
  <c r="M3186" i="1" s="1"/>
  <c r="N3186" i="1" s="1"/>
  <c r="B3186" i="1"/>
  <c r="D3186" i="1"/>
  <c r="E3186" i="1" s="1"/>
  <c r="G3186" i="1" s="1"/>
  <c r="H3187" i="1" s="1"/>
  <c r="A3187" i="1"/>
  <c r="I3186" i="1"/>
  <c r="J3185" i="1"/>
  <c r="Q3186" i="1"/>
  <c r="P3186" i="1"/>
  <c r="C3182" i="1"/>
  <c r="K3181" i="1"/>
  <c r="O3181" i="1" s="1"/>
  <c r="Q3187" i="1" l="1"/>
  <c r="I3187" i="1"/>
  <c r="J3187" i="1" s="1"/>
  <c r="L3187" i="1"/>
  <c r="M3187" i="1" s="1"/>
  <c r="N3187" i="1" s="1"/>
  <c r="B3187" i="1"/>
  <c r="D3187" i="1"/>
  <c r="E3187" i="1" s="1"/>
  <c r="G3187" i="1" s="1"/>
  <c r="H3188" i="1" s="1"/>
  <c r="A3188" i="1"/>
  <c r="P3187" i="1"/>
  <c r="J3186" i="1"/>
  <c r="K3182" i="1"/>
  <c r="O3182" i="1" s="1"/>
  <c r="C3183" i="1"/>
  <c r="P3188" i="1" l="1"/>
  <c r="L3188" i="1"/>
  <c r="M3188" i="1" s="1"/>
  <c r="N3188" i="1" s="1"/>
  <c r="A3189" i="1"/>
  <c r="B3188" i="1"/>
  <c r="D3188" i="1"/>
  <c r="E3188" i="1" s="1"/>
  <c r="G3188" i="1" s="1"/>
  <c r="H3189" i="1" s="1"/>
  <c r="I3188" i="1"/>
  <c r="Q3188" i="1"/>
  <c r="K3183" i="1"/>
  <c r="O3183" i="1" s="1"/>
  <c r="C3184" i="1"/>
  <c r="Q3189" i="1" l="1"/>
  <c r="I3189" i="1"/>
  <c r="J3188" i="1"/>
  <c r="D3189" i="1"/>
  <c r="E3189" i="1" s="1"/>
  <c r="G3189" i="1" s="1"/>
  <c r="H3190" i="1" s="1"/>
  <c r="L3189" i="1"/>
  <c r="M3189" i="1" s="1"/>
  <c r="N3189" i="1" s="1"/>
  <c r="A3190" i="1"/>
  <c r="B3189" i="1"/>
  <c r="P3189" i="1"/>
  <c r="C3185" i="1"/>
  <c r="K3184" i="1"/>
  <c r="O3184" i="1" s="1"/>
  <c r="A3191" i="1" l="1"/>
  <c r="L3190" i="1"/>
  <c r="M3190" i="1" s="1"/>
  <c r="N3190" i="1" s="1"/>
  <c r="D3190" i="1"/>
  <c r="E3190" i="1" s="1"/>
  <c r="G3190" i="1" s="1"/>
  <c r="H3191" i="1" s="1"/>
  <c r="J3191" i="1" s="1"/>
  <c r="B3190" i="1"/>
  <c r="I3190" i="1"/>
  <c r="I3191" i="1" s="1"/>
  <c r="Q3190" i="1"/>
  <c r="P3190" i="1"/>
  <c r="P3191" i="1" s="1"/>
  <c r="J3189" i="1"/>
  <c r="C3186" i="1"/>
  <c r="K3185" i="1"/>
  <c r="O3185" i="1" s="1"/>
  <c r="Q3191" i="1" l="1"/>
  <c r="J3190" i="1"/>
  <c r="L3191" i="1"/>
  <c r="M3191" i="1" s="1"/>
  <c r="N3191" i="1" s="1"/>
  <c r="B3191" i="1"/>
  <c r="A3192" i="1"/>
  <c r="D3191" i="1"/>
  <c r="E3191" i="1" s="1"/>
  <c r="G3191" i="1" s="1"/>
  <c r="H3192" i="1" s="1"/>
  <c r="K3186" i="1"/>
  <c r="O3186" i="1" s="1"/>
  <c r="C3187" i="1"/>
  <c r="A3193" i="1" l="1"/>
  <c r="L3192" i="1"/>
  <c r="M3192" i="1" s="1"/>
  <c r="N3192" i="1" s="1"/>
  <c r="B3192" i="1"/>
  <c r="D3192" i="1"/>
  <c r="E3192" i="1" s="1"/>
  <c r="G3192" i="1" s="1"/>
  <c r="H3193" i="1" s="1"/>
  <c r="J3193" i="1" s="1"/>
  <c r="Q3192" i="1"/>
  <c r="Q3193" i="1" s="1"/>
  <c r="P3192" i="1"/>
  <c r="P3193" i="1" s="1"/>
  <c r="I3192" i="1"/>
  <c r="I3193" i="1" s="1"/>
  <c r="K3187" i="1"/>
  <c r="O3187" i="1" s="1"/>
  <c r="C3188" i="1"/>
  <c r="A3194" i="1" l="1"/>
  <c r="B3193" i="1"/>
  <c r="L3193" i="1"/>
  <c r="M3193" i="1" s="1"/>
  <c r="N3193" i="1" s="1"/>
  <c r="D3193" i="1"/>
  <c r="E3193" i="1" s="1"/>
  <c r="G3193" i="1" s="1"/>
  <c r="H3194" i="1" s="1"/>
  <c r="J3192" i="1"/>
  <c r="C3189" i="1"/>
  <c r="K3188" i="1"/>
  <c r="O3188" i="1" s="1"/>
  <c r="L3194" i="1" l="1"/>
  <c r="M3194" i="1" s="1"/>
  <c r="N3194" i="1" s="1"/>
  <c r="B3194" i="1"/>
  <c r="D3194" i="1"/>
  <c r="E3194" i="1" s="1"/>
  <c r="G3194" i="1" s="1"/>
  <c r="H3195" i="1" s="1"/>
  <c r="J3195" i="1" s="1"/>
  <c r="A3195" i="1"/>
  <c r="P3194" i="1"/>
  <c r="P3195" i="1" s="1"/>
  <c r="Q3194" i="1"/>
  <c r="Q3195" i="1" s="1"/>
  <c r="I3194" i="1"/>
  <c r="I3195" i="1" s="1"/>
  <c r="C3190" i="1"/>
  <c r="K3189" i="1"/>
  <c r="O3189" i="1" s="1"/>
  <c r="D3195" i="1" l="1"/>
  <c r="E3195" i="1" s="1"/>
  <c r="G3195" i="1" s="1"/>
  <c r="H3196" i="1" s="1"/>
  <c r="L3195" i="1"/>
  <c r="M3195" i="1" s="1"/>
  <c r="N3195" i="1" s="1"/>
  <c r="B3195" i="1"/>
  <c r="A3196" i="1"/>
  <c r="Q3196" i="1"/>
  <c r="J3194" i="1"/>
  <c r="K3190" i="1"/>
  <c r="O3190" i="1" s="1"/>
  <c r="C3191" i="1"/>
  <c r="D3196" i="1" l="1"/>
  <c r="E3196" i="1" s="1"/>
  <c r="G3196" i="1" s="1"/>
  <c r="H3197" i="1" s="1"/>
  <c r="B3196" i="1"/>
  <c r="L3196" i="1"/>
  <c r="M3196" i="1" s="1"/>
  <c r="N3196" i="1" s="1"/>
  <c r="A3197" i="1"/>
  <c r="P3196" i="1"/>
  <c r="I3196" i="1"/>
  <c r="C3192" i="1"/>
  <c r="K3191" i="1"/>
  <c r="O3191" i="1" s="1"/>
  <c r="I3197" i="1" l="1"/>
  <c r="P3197" i="1"/>
  <c r="J3196" i="1"/>
  <c r="D3197" i="1"/>
  <c r="E3197" i="1" s="1"/>
  <c r="G3197" i="1" s="1"/>
  <c r="H3198" i="1" s="1"/>
  <c r="B3197" i="1"/>
  <c r="L3197" i="1"/>
  <c r="M3197" i="1" s="1"/>
  <c r="N3197" i="1" s="1"/>
  <c r="A3198" i="1"/>
  <c r="J3197" i="1"/>
  <c r="Q3197" i="1"/>
  <c r="C3193" i="1"/>
  <c r="K3192" i="1"/>
  <c r="O3192" i="1" s="1"/>
  <c r="D3198" i="1" l="1"/>
  <c r="E3198" i="1" s="1"/>
  <c r="G3198" i="1" s="1"/>
  <c r="H3199" i="1" s="1"/>
  <c r="L3198" i="1"/>
  <c r="M3198" i="1" s="1"/>
  <c r="N3198" i="1" s="1"/>
  <c r="A3199" i="1"/>
  <c r="B3198" i="1"/>
  <c r="P3198" i="1"/>
  <c r="Q3198" i="1"/>
  <c r="I3198" i="1"/>
  <c r="C3194" i="1"/>
  <c r="K3193" i="1"/>
  <c r="O3193" i="1" s="1"/>
  <c r="I3199" i="1" l="1"/>
  <c r="J3199" i="1"/>
  <c r="P3199" i="1"/>
  <c r="J3198" i="1"/>
  <c r="Q3199" i="1"/>
  <c r="L3199" i="1"/>
  <c r="M3199" i="1" s="1"/>
  <c r="N3199" i="1" s="1"/>
  <c r="A3200" i="1"/>
  <c r="B3199" i="1"/>
  <c r="D3199" i="1"/>
  <c r="E3199" i="1" s="1"/>
  <c r="G3199" i="1" s="1"/>
  <c r="H3200" i="1" s="1"/>
  <c r="K3194" i="1"/>
  <c r="O3194" i="1" s="1"/>
  <c r="C3195" i="1"/>
  <c r="D3200" i="1" l="1"/>
  <c r="E3200" i="1" s="1"/>
  <c r="G3200" i="1" s="1"/>
  <c r="H3201" i="1" s="1"/>
  <c r="B3200" i="1"/>
  <c r="A3201" i="1"/>
  <c r="L3200" i="1"/>
  <c r="M3200" i="1" s="1"/>
  <c r="N3200" i="1" s="1"/>
  <c r="Q3200" i="1"/>
  <c r="P3200" i="1"/>
  <c r="I3200" i="1"/>
  <c r="C3196" i="1"/>
  <c r="K3195" i="1"/>
  <c r="O3195" i="1" s="1"/>
  <c r="I3201" i="1" l="1"/>
  <c r="P3201" i="1"/>
  <c r="Q3201" i="1"/>
  <c r="A3202" i="1"/>
  <c r="B3201" i="1"/>
  <c r="L3201" i="1"/>
  <c r="M3201" i="1" s="1"/>
  <c r="N3201" i="1" s="1"/>
  <c r="D3201" i="1"/>
  <c r="E3201" i="1" s="1"/>
  <c r="G3201" i="1" s="1"/>
  <c r="H3202" i="1" s="1"/>
  <c r="J3201" i="1"/>
  <c r="J3200" i="1"/>
  <c r="C3197" i="1"/>
  <c r="K3196" i="1"/>
  <c r="O3196" i="1" s="1"/>
  <c r="D3202" i="1" l="1"/>
  <c r="E3202" i="1" s="1"/>
  <c r="G3202" i="1" s="1"/>
  <c r="H3203" i="1" s="1"/>
  <c r="J3203" i="1" s="1"/>
  <c r="L3202" i="1"/>
  <c r="M3202" i="1" s="1"/>
  <c r="N3202" i="1" s="1"/>
  <c r="A3203" i="1"/>
  <c r="B3202" i="1"/>
  <c r="Q3202" i="1"/>
  <c r="P3202" i="1"/>
  <c r="I3202" i="1"/>
  <c r="I3203" i="1" s="1"/>
  <c r="C3198" i="1"/>
  <c r="K3197" i="1"/>
  <c r="O3197" i="1" s="1"/>
  <c r="Q3203" i="1" l="1"/>
  <c r="P3203" i="1"/>
  <c r="D3203" i="1"/>
  <c r="E3203" i="1" s="1"/>
  <c r="G3203" i="1" s="1"/>
  <c r="H3204" i="1" s="1"/>
  <c r="B3203" i="1"/>
  <c r="L3203" i="1"/>
  <c r="M3203" i="1" s="1"/>
  <c r="N3203" i="1" s="1"/>
  <c r="A3204" i="1"/>
  <c r="J3202" i="1"/>
  <c r="K3198" i="1"/>
  <c r="O3198" i="1" s="1"/>
  <c r="C3199" i="1"/>
  <c r="L3204" i="1" l="1"/>
  <c r="M3204" i="1" s="1"/>
  <c r="N3204" i="1" s="1"/>
  <c r="B3204" i="1"/>
  <c r="D3204" i="1"/>
  <c r="E3204" i="1" s="1"/>
  <c r="G3204" i="1" s="1"/>
  <c r="H3205" i="1" s="1"/>
  <c r="J3205" i="1" s="1"/>
  <c r="A3205" i="1"/>
  <c r="P3204" i="1"/>
  <c r="P3205" i="1" s="1"/>
  <c r="Q3204" i="1"/>
  <c r="Q3205" i="1" s="1"/>
  <c r="I3204" i="1"/>
  <c r="I3205" i="1" s="1"/>
  <c r="K3199" i="1"/>
  <c r="O3199" i="1" s="1"/>
  <c r="C3200" i="1"/>
  <c r="J3204" i="1" l="1"/>
  <c r="A3206" i="1"/>
  <c r="D3205" i="1"/>
  <c r="E3205" i="1" s="1"/>
  <c r="G3205" i="1" s="1"/>
  <c r="H3206" i="1" s="1"/>
  <c r="B3205" i="1"/>
  <c r="L3205" i="1"/>
  <c r="M3205" i="1" s="1"/>
  <c r="N3205" i="1" s="1"/>
  <c r="K3200" i="1"/>
  <c r="O3200" i="1" s="1"/>
  <c r="C3201" i="1"/>
  <c r="A3207" i="1" l="1"/>
  <c r="B3206" i="1"/>
  <c r="L3206" i="1"/>
  <c r="M3206" i="1" s="1"/>
  <c r="N3206" i="1" s="1"/>
  <c r="D3206" i="1"/>
  <c r="E3206" i="1" s="1"/>
  <c r="G3206" i="1" s="1"/>
  <c r="H3207" i="1" s="1"/>
  <c r="J3207" i="1" s="1"/>
  <c r="P3206" i="1"/>
  <c r="Q3206" i="1"/>
  <c r="I3206" i="1"/>
  <c r="I3207" i="1" s="1"/>
  <c r="C3202" i="1"/>
  <c r="K3201" i="1"/>
  <c r="O3201" i="1" s="1"/>
  <c r="Q3207" i="1" l="1"/>
  <c r="P3207" i="1"/>
  <c r="L3207" i="1"/>
  <c r="M3207" i="1" s="1"/>
  <c r="N3207" i="1" s="1"/>
  <c r="D3207" i="1"/>
  <c r="E3207" i="1" s="1"/>
  <c r="G3207" i="1" s="1"/>
  <c r="H3208" i="1" s="1"/>
  <c r="A3208" i="1"/>
  <c r="B3207" i="1"/>
  <c r="J3206" i="1"/>
  <c r="K3202" i="1"/>
  <c r="O3202" i="1" s="1"/>
  <c r="C3203" i="1"/>
  <c r="L3208" i="1" l="1"/>
  <c r="M3208" i="1" s="1"/>
  <c r="N3208" i="1" s="1"/>
  <c r="B3208" i="1"/>
  <c r="A3209" i="1"/>
  <c r="D3208" i="1"/>
  <c r="E3208" i="1" s="1"/>
  <c r="G3208" i="1" s="1"/>
  <c r="H3209" i="1" s="1"/>
  <c r="J3209" i="1" s="1"/>
  <c r="P3208" i="1"/>
  <c r="P3209" i="1" s="1"/>
  <c r="Q3208" i="1"/>
  <c r="Q3209" i="1" s="1"/>
  <c r="I3208" i="1"/>
  <c r="I3209" i="1" s="1"/>
  <c r="K3203" i="1"/>
  <c r="O3203" i="1" s="1"/>
  <c r="C3204" i="1"/>
  <c r="A3210" i="1" l="1"/>
  <c r="B3209" i="1"/>
  <c r="D3209" i="1"/>
  <c r="E3209" i="1" s="1"/>
  <c r="G3209" i="1" s="1"/>
  <c r="H3210" i="1" s="1"/>
  <c r="L3209" i="1"/>
  <c r="M3209" i="1" s="1"/>
  <c r="N3209" i="1" s="1"/>
  <c r="J3208" i="1"/>
  <c r="C3205" i="1"/>
  <c r="K3204" i="1"/>
  <c r="O3204" i="1" s="1"/>
  <c r="Q3210" i="1" l="1"/>
  <c r="I3210" i="1"/>
  <c r="J3210" i="1"/>
  <c r="D3210" i="1"/>
  <c r="E3210" i="1" s="1"/>
  <c r="G3210" i="1" s="1"/>
  <c r="H3211" i="1" s="1"/>
  <c r="B3210" i="1"/>
  <c r="A3211" i="1"/>
  <c r="L3210" i="1"/>
  <c r="M3210" i="1" s="1"/>
  <c r="N3210" i="1" s="1"/>
  <c r="P3210" i="1"/>
  <c r="C3206" i="1"/>
  <c r="K3205" i="1"/>
  <c r="O3205" i="1" s="1"/>
  <c r="D3211" i="1" l="1"/>
  <c r="E3211" i="1" s="1"/>
  <c r="G3211" i="1" s="1"/>
  <c r="H3212" i="1" s="1"/>
  <c r="J3212" i="1" s="1"/>
  <c r="L3211" i="1"/>
  <c r="M3211" i="1" s="1"/>
  <c r="N3211" i="1" s="1"/>
  <c r="A3212" i="1"/>
  <c r="B3211" i="1"/>
  <c r="P3211" i="1"/>
  <c r="P3212" i="1" s="1"/>
  <c r="I3211" i="1"/>
  <c r="I3212" i="1" s="1"/>
  <c r="Q3211" i="1"/>
  <c r="Q3212" i="1" s="1"/>
  <c r="K3206" i="1"/>
  <c r="O3206" i="1" s="1"/>
  <c r="C3207" i="1"/>
  <c r="J3211" i="1" l="1"/>
  <c r="D3212" i="1"/>
  <c r="E3212" i="1" s="1"/>
  <c r="G3212" i="1" s="1"/>
  <c r="H3213" i="1" s="1"/>
  <c r="A3213" i="1"/>
  <c r="L3212" i="1"/>
  <c r="M3212" i="1" s="1"/>
  <c r="N3212" i="1" s="1"/>
  <c r="B3212" i="1"/>
  <c r="K3207" i="1"/>
  <c r="O3207" i="1" s="1"/>
  <c r="C3208" i="1"/>
  <c r="A3214" i="1" l="1"/>
  <c r="D3213" i="1"/>
  <c r="E3213" i="1" s="1"/>
  <c r="G3213" i="1" s="1"/>
  <c r="H3214" i="1" s="1"/>
  <c r="B3213" i="1"/>
  <c r="L3213" i="1"/>
  <c r="M3213" i="1" s="1"/>
  <c r="N3213" i="1" s="1"/>
  <c r="I3213" i="1"/>
  <c r="J3213" i="1" s="1"/>
  <c r="P3213" i="1"/>
  <c r="Q3213" i="1"/>
  <c r="C3209" i="1"/>
  <c r="K3208" i="1"/>
  <c r="O3208" i="1" s="1"/>
  <c r="Q3214" i="1" l="1"/>
  <c r="P3214" i="1"/>
  <c r="I3214" i="1"/>
  <c r="J3214" i="1"/>
  <c r="A3215" i="1"/>
  <c r="B3214" i="1"/>
  <c r="D3214" i="1"/>
  <c r="E3214" i="1" s="1"/>
  <c r="G3214" i="1" s="1"/>
  <c r="H3215" i="1" s="1"/>
  <c r="L3214" i="1"/>
  <c r="M3214" i="1" s="1"/>
  <c r="N3214" i="1" s="1"/>
  <c r="C3210" i="1"/>
  <c r="K3209" i="1"/>
  <c r="O3209" i="1" s="1"/>
  <c r="L3215" i="1" l="1"/>
  <c r="M3215" i="1" s="1"/>
  <c r="N3215" i="1" s="1"/>
  <c r="D3215" i="1"/>
  <c r="E3215" i="1" s="1"/>
  <c r="G3215" i="1" s="1"/>
  <c r="H3216" i="1" s="1"/>
  <c r="J3216" i="1" s="1"/>
  <c r="B3215" i="1"/>
  <c r="A3216" i="1"/>
  <c r="I3215" i="1"/>
  <c r="I3216" i="1" s="1"/>
  <c r="P3215" i="1"/>
  <c r="P3216" i="1" s="1"/>
  <c r="Q3215" i="1"/>
  <c r="Q3216" i="1" s="1"/>
  <c r="C3211" i="1"/>
  <c r="K3210" i="1"/>
  <c r="O3210" i="1" s="1"/>
  <c r="D3216" i="1" l="1"/>
  <c r="E3216" i="1" s="1"/>
  <c r="G3216" i="1" s="1"/>
  <c r="H3217" i="1" s="1"/>
  <c r="B3216" i="1"/>
  <c r="A3217" i="1"/>
  <c r="L3216" i="1"/>
  <c r="M3216" i="1" s="1"/>
  <c r="N3216" i="1" s="1"/>
  <c r="J3215" i="1"/>
  <c r="C3212" i="1"/>
  <c r="K3211" i="1"/>
  <c r="O3211" i="1" s="1"/>
  <c r="A3218" i="1" l="1"/>
  <c r="B3217" i="1"/>
  <c r="D3217" i="1"/>
  <c r="E3217" i="1" s="1"/>
  <c r="G3217" i="1" s="1"/>
  <c r="H3218" i="1" s="1"/>
  <c r="L3217" i="1"/>
  <c r="M3217" i="1" s="1"/>
  <c r="N3217" i="1" s="1"/>
  <c r="Q3217" i="1"/>
  <c r="P3217" i="1"/>
  <c r="I3217" i="1"/>
  <c r="K3212" i="1"/>
  <c r="O3212" i="1" s="1"/>
  <c r="C3213" i="1"/>
  <c r="I3218" i="1" l="1"/>
  <c r="J3217" i="1"/>
  <c r="P3218" i="1"/>
  <c r="Q3218" i="1"/>
  <c r="J3218" i="1"/>
  <c r="D3218" i="1"/>
  <c r="E3218" i="1" s="1"/>
  <c r="G3218" i="1" s="1"/>
  <c r="H3219" i="1" s="1"/>
  <c r="L3218" i="1"/>
  <c r="M3218" i="1" s="1"/>
  <c r="N3218" i="1" s="1"/>
  <c r="B3218" i="1"/>
  <c r="A3219" i="1"/>
  <c r="C3214" i="1"/>
  <c r="K3213" i="1"/>
  <c r="O3213" i="1" s="1"/>
  <c r="Q3219" i="1" l="1"/>
  <c r="P3219" i="1"/>
  <c r="D3219" i="1"/>
  <c r="E3219" i="1" s="1"/>
  <c r="G3219" i="1" s="1"/>
  <c r="H3220" i="1" s="1"/>
  <c r="B3219" i="1"/>
  <c r="A3220" i="1"/>
  <c r="L3219" i="1"/>
  <c r="M3219" i="1" s="1"/>
  <c r="N3219" i="1" s="1"/>
  <c r="I3219" i="1"/>
  <c r="K3214" i="1"/>
  <c r="O3214" i="1" s="1"/>
  <c r="C3215" i="1"/>
  <c r="I3220" i="1" l="1"/>
  <c r="J3220" i="1"/>
  <c r="A3221" i="1"/>
  <c r="B3220" i="1"/>
  <c r="D3220" i="1"/>
  <c r="E3220" i="1" s="1"/>
  <c r="G3220" i="1" s="1"/>
  <c r="H3221" i="1" s="1"/>
  <c r="L3220" i="1"/>
  <c r="M3220" i="1" s="1"/>
  <c r="N3220" i="1" s="1"/>
  <c r="P3220" i="1"/>
  <c r="J3219" i="1"/>
  <c r="Q3220" i="1"/>
  <c r="K3215" i="1"/>
  <c r="O3215" i="1" s="1"/>
  <c r="C3216" i="1"/>
  <c r="P3221" i="1" l="1"/>
  <c r="A3222" i="1"/>
  <c r="B3221" i="1"/>
  <c r="D3221" i="1"/>
  <c r="E3221" i="1" s="1"/>
  <c r="G3221" i="1" s="1"/>
  <c r="H3222" i="1" s="1"/>
  <c r="L3221" i="1"/>
  <c r="M3221" i="1" s="1"/>
  <c r="N3221" i="1" s="1"/>
  <c r="Q3221" i="1"/>
  <c r="I3221" i="1"/>
  <c r="K3216" i="1"/>
  <c r="O3216" i="1" s="1"/>
  <c r="C3217" i="1"/>
  <c r="I3222" i="1" l="1"/>
  <c r="Q3222" i="1"/>
  <c r="J3222" i="1"/>
  <c r="B3222" i="1"/>
  <c r="L3222" i="1"/>
  <c r="M3222" i="1" s="1"/>
  <c r="N3222" i="1" s="1"/>
  <c r="A3223" i="1"/>
  <c r="D3222" i="1"/>
  <c r="E3222" i="1" s="1"/>
  <c r="G3222" i="1" s="1"/>
  <c r="H3223" i="1" s="1"/>
  <c r="P3222" i="1"/>
  <c r="J3221" i="1"/>
  <c r="C3218" i="1"/>
  <c r="K3217" i="1"/>
  <c r="O3217" i="1" s="1"/>
  <c r="L3223" i="1" l="1"/>
  <c r="M3223" i="1" s="1"/>
  <c r="N3223" i="1" s="1"/>
  <c r="B3223" i="1"/>
  <c r="D3223" i="1"/>
  <c r="E3223" i="1" s="1"/>
  <c r="G3223" i="1" s="1"/>
  <c r="H3224" i="1" s="1"/>
  <c r="J3224" i="1" s="1"/>
  <c r="A3224" i="1"/>
  <c r="P3223" i="1"/>
  <c r="Q3223" i="1"/>
  <c r="Q3224" i="1" s="1"/>
  <c r="I3223" i="1"/>
  <c r="I3224" i="1" s="1"/>
  <c r="C3219" i="1"/>
  <c r="K3218" i="1"/>
  <c r="O3218" i="1" s="1"/>
  <c r="P3224" i="1" l="1"/>
  <c r="D3224" i="1"/>
  <c r="E3224" i="1" s="1"/>
  <c r="G3224" i="1" s="1"/>
  <c r="H3225" i="1" s="1"/>
  <c r="L3224" i="1"/>
  <c r="M3224" i="1" s="1"/>
  <c r="N3224" i="1" s="1"/>
  <c r="B3224" i="1"/>
  <c r="A3225" i="1"/>
  <c r="J3223" i="1"/>
  <c r="C3220" i="1"/>
  <c r="K3219" i="1"/>
  <c r="O3219" i="1" s="1"/>
  <c r="A3226" i="1" l="1"/>
  <c r="B3225" i="1"/>
  <c r="L3225" i="1"/>
  <c r="M3225" i="1" s="1"/>
  <c r="N3225" i="1" s="1"/>
  <c r="D3225" i="1"/>
  <c r="E3225" i="1" s="1"/>
  <c r="G3225" i="1" s="1"/>
  <c r="H3226" i="1" s="1"/>
  <c r="P3225" i="1"/>
  <c r="I3225" i="1"/>
  <c r="Q3225" i="1"/>
  <c r="C3221" i="1"/>
  <c r="K3220" i="1"/>
  <c r="O3220" i="1" s="1"/>
  <c r="Q3226" i="1" l="1"/>
  <c r="I3226" i="1"/>
  <c r="P3226" i="1"/>
  <c r="J3225" i="1"/>
  <c r="J3226" i="1"/>
  <c r="D3226" i="1"/>
  <c r="E3226" i="1" s="1"/>
  <c r="G3226" i="1" s="1"/>
  <c r="H3227" i="1" s="1"/>
  <c r="A3227" i="1"/>
  <c r="B3226" i="1"/>
  <c r="L3226" i="1"/>
  <c r="M3226" i="1" s="1"/>
  <c r="N3226" i="1" s="1"/>
  <c r="K3221" i="1"/>
  <c r="O3221" i="1" s="1"/>
  <c r="C3222" i="1"/>
  <c r="P3227" i="1" l="1"/>
  <c r="I3227" i="1"/>
  <c r="A3228" i="1"/>
  <c r="B3227" i="1"/>
  <c r="L3227" i="1"/>
  <c r="M3227" i="1" s="1"/>
  <c r="N3227" i="1" s="1"/>
  <c r="D3227" i="1"/>
  <c r="E3227" i="1" s="1"/>
  <c r="G3227" i="1" s="1"/>
  <c r="H3228" i="1" s="1"/>
  <c r="Q3227" i="1"/>
  <c r="C3223" i="1"/>
  <c r="K3222" i="1"/>
  <c r="O3222" i="1" s="1"/>
  <c r="Q3228" i="1" l="1"/>
  <c r="A3229" i="1"/>
  <c r="L3228" i="1"/>
  <c r="M3228" i="1" s="1"/>
  <c r="N3228" i="1" s="1"/>
  <c r="D3228" i="1"/>
  <c r="E3228" i="1" s="1"/>
  <c r="G3228" i="1" s="1"/>
  <c r="H3229" i="1" s="1"/>
  <c r="J3229" i="1" s="1"/>
  <c r="B3228" i="1"/>
  <c r="I3228" i="1"/>
  <c r="I3229" i="1" s="1"/>
  <c r="P3228" i="1"/>
  <c r="J3227" i="1"/>
  <c r="K3223" i="1"/>
  <c r="O3223" i="1" s="1"/>
  <c r="C3224" i="1"/>
  <c r="P3229" i="1" l="1"/>
  <c r="J3228" i="1"/>
  <c r="B3229" i="1"/>
  <c r="D3229" i="1"/>
  <c r="E3229" i="1" s="1"/>
  <c r="G3229" i="1" s="1"/>
  <c r="H3230" i="1" s="1"/>
  <c r="A3230" i="1"/>
  <c r="L3229" i="1"/>
  <c r="M3229" i="1" s="1"/>
  <c r="N3229" i="1" s="1"/>
  <c r="Q3229" i="1"/>
  <c r="K3224" i="1"/>
  <c r="O3224" i="1" s="1"/>
  <c r="C3225" i="1"/>
  <c r="Q3230" i="1" l="1"/>
  <c r="L3230" i="1"/>
  <c r="M3230" i="1" s="1"/>
  <c r="N3230" i="1" s="1"/>
  <c r="B3230" i="1"/>
  <c r="A3231" i="1"/>
  <c r="D3230" i="1"/>
  <c r="E3230" i="1" s="1"/>
  <c r="G3230" i="1" s="1"/>
  <c r="H3231" i="1" s="1"/>
  <c r="P3230" i="1"/>
  <c r="I3230" i="1"/>
  <c r="C3226" i="1"/>
  <c r="K3225" i="1"/>
  <c r="O3225" i="1" s="1"/>
  <c r="I3231" i="1" l="1"/>
  <c r="P3231" i="1"/>
  <c r="J3231" i="1"/>
  <c r="L3231" i="1"/>
  <c r="M3231" i="1" s="1"/>
  <c r="N3231" i="1" s="1"/>
  <c r="D3231" i="1"/>
  <c r="E3231" i="1" s="1"/>
  <c r="G3231" i="1" s="1"/>
  <c r="H3232" i="1" s="1"/>
  <c r="A3232" i="1"/>
  <c r="B3231" i="1"/>
  <c r="J3230" i="1"/>
  <c r="Q3231" i="1"/>
  <c r="K3226" i="1"/>
  <c r="O3226" i="1" s="1"/>
  <c r="C3227" i="1"/>
  <c r="L3232" i="1" l="1"/>
  <c r="M3232" i="1" s="1"/>
  <c r="N3232" i="1" s="1"/>
  <c r="B3232" i="1"/>
  <c r="D3232" i="1"/>
  <c r="E3232" i="1" s="1"/>
  <c r="G3232" i="1" s="1"/>
  <c r="H3233" i="1" s="1"/>
  <c r="J3233" i="1" s="1"/>
  <c r="A3233" i="1"/>
  <c r="P3232" i="1"/>
  <c r="P3233" i="1" s="1"/>
  <c r="Q3232" i="1"/>
  <c r="Q3233" i="1" s="1"/>
  <c r="I3232" i="1"/>
  <c r="I3233" i="1" s="1"/>
  <c r="C3228" i="1"/>
  <c r="K3227" i="1"/>
  <c r="O3227" i="1" s="1"/>
  <c r="A3234" i="1" l="1"/>
  <c r="B3233" i="1"/>
  <c r="D3233" i="1"/>
  <c r="E3233" i="1" s="1"/>
  <c r="G3233" i="1" s="1"/>
  <c r="H3234" i="1" s="1"/>
  <c r="L3233" i="1"/>
  <c r="M3233" i="1" s="1"/>
  <c r="N3233" i="1" s="1"/>
  <c r="J3232" i="1"/>
  <c r="C3229" i="1"/>
  <c r="K3228" i="1"/>
  <c r="O3228" i="1" s="1"/>
  <c r="I3234" i="1" l="1"/>
  <c r="J3234" i="1"/>
  <c r="A3235" i="1"/>
  <c r="L3234" i="1"/>
  <c r="M3234" i="1" s="1"/>
  <c r="N3234" i="1" s="1"/>
  <c r="D3234" i="1"/>
  <c r="E3234" i="1" s="1"/>
  <c r="G3234" i="1" s="1"/>
  <c r="H3235" i="1" s="1"/>
  <c r="B3234" i="1"/>
  <c r="Q3234" i="1"/>
  <c r="P3234" i="1"/>
  <c r="K3229" i="1"/>
  <c r="O3229" i="1" s="1"/>
  <c r="C3230" i="1"/>
  <c r="Q3235" i="1" l="1"/>
  <c r="P3235" i="1"/>
  <c r="A3236" i="1"/>
  <c r="L3235" i="1"/>
  <c r="M3235" i="1" s="1"/>
  <c r="N3235" i="1" s="1"/>
  <c r="D3235" i="1"/>
  <c r="E3235" i="1" s="1"/>
  <c r="G3235" i="1" s="1"/>
  <c r="H3236" i="1" s="1"/>
  <c r="J3236" i="1" s="1"/>
  <c r="B3235" i="1"/>
  <c r="I3235" i="1"/>
  <c r="I3236" i="1" s="1"/>
  <c r="C3231" i="1"/>
  <c r="K3230" i="1"/>
  <c r="O3230" i="1" s="1"/>
  <c r="L3236" i="1" l="1"/>
  <c r="M3236" i="1" s="1"/>
  <c r="N3236" i="1" s="1"/>
  <c r="A3237" i="1"/>
  <c r="B3236" i="1"/>
  <c r="D3236" i="1"/>
  <c r="E3236" i="1" s="1"/>
  <c r="G3236" i="1" s="1"/>
  <c r="H3237" i="1" s="1"/>
  <c r="J3235" i="1"/>
  <c r="P3236" i="1"/>
  <c r="P3237" i="1" s="1"/>
  <c r="Q3236" i="1"/>
  <c r="Q3237" i="1" s="1"/>
  <c r="C3232" i="1"/>
  <c r="K3231" i="1"/>
  <c r="O3231" i="1" s="1"/>
  <c r="L3237" i="1" l="1"/>
  <c r="M3237" i="1" s="1"/>
  <c r="N3237" i="1" s="1"/>
  <c r="B3237" i="1"/>
  <c r="D3237" i="1"/>
  <c r="E3237" i="1" s="1"/>
  <c r="G3237" i="1" s="1"/>
  <c r="H3238" i="1" s="1"/>
  <c r="A3238" i="1"/>
  <c r="I3237" i="1"/>
  <c r="C3233" i="1"/>
  <c r="K3232" i="1"/>
  <c r="O3232" i="1" s="1"/>
  <c r="I3238" i="1" l="1"/>
  <c r="Q3238" i="1"/>
  <c r="D3238" i="1"/>
  <c r="E3238" i="1" s="1"/>
  <c r="G3238" i="1" s="1"/>
  <c r="H3239" i="1" s="1"/>
  <c r="L3238" i="1"/>
  <c r="M3238" i="1" s="1"/>
  <c r="N3238" i="1" s="1"/>
  <c r="B3238" i="1"/>
  <c r="A3239" i="1"/>
  <c r="J3238" i="1"/>
  <c r="J3237" i="1"/>
  <c r="P3238" i="1"/>
  <c r="K3233" i="1"/>
  <c r="O3233" i="1" s="1"/>
  <c r="C3234" i="1"/>
  <c r="L3239" i="1" l="1"/>
  <c r="M3239" i="1" s="1"/>
  <c r="N3239" i="1" s="1"/>
  <c r="B3239" i="1"/>
  <c r="A3240" i="1"/>
  <c r="D3239" i="1"/>
  <c r="E3239" i="1" s="1"/>
  <c r="G3239" i="1" s="1"/>
  <c r="H3240" i="1" s="1"/>
  <c r="J3240" i="1" s="1"/>
  <c r="Q3239" i="1"/>
  <c r="Q3240" i="1" s="1"/>
  <c r="P3239" i="1"/>
  <c r="P3240" i="1" s="1"/>
  <c r="I3239" i="1"/>
  <c r="I3240" i="1" s="1"/>
  <c r="C3235" i="1"/>
  <c r="K3234" i="1"/>
  <c r="O3234" i="1" s="1"/>
  <c r="J3239" i="1" l="1"/>
  <c r="D3240" i="1"/>
  <c r="E3240" i="1" s="1"/>
  <c r="G3240" i="1" s="1"/>
  <c r="H3241" i="1" s="1"/>
  <c r="L3240" i="1"/>
  <c r="M3240" i="1" s="1"/>
  <c r="N3240" i="1" s="1"/>
  <c r="A3241" i="1"/>
  <c r="B3240" i="1"/>
  <c r="C3236" i="1"/>
  <c r="K3235" i="1"/>
  <c r="O3235" i="1" s="1"/>
  <c r="I3241" i="1" l="1"/>
  <c r="A3242" i="1"/>
  <c r="B3241" i="1"/>
  <c r="D3241" i="1"/>
  <c r="E3241" i="1" s="1"/>
  <c r="G3241" i="1" s="1"/>
  <c r="H3242" i="1" s="1"/>
  <c r="L3241" i="1"/>
  <c r="M3241" i="1" s="1"/>
  <c r="N3241" i="1" s="1"/>
  <c r="Q3241" i="1"/>
  <c r="J3241" i="1"/>
  <c r="P3241" i="1"/>
  <c r="K3236" i="1"/>
  <c r="O3236" i="1" s="1"/>
  <c r="C3237" i="1"/>
  <c r="P3242" i="1" l="1"/>
  <c r="Q3242" i="1"/>
  <c r="A3243" i="1"/>
  <c r="D3242" i="1"/>
  <c r="E3242" i="1" s="1"/>
  <c r="G3242" i="1" s="1"/>
  <c r="H3243" i="1" s="1"/>
  <c r="B3242" i="1"/>
  <c r="L3242" i="1"/>
  <c r="M3242" i="1" s="1"/>
  <c r="N3242" i="1" s="1"/>
  <c r="I3242" i="1"/>
  <c r="C3238" i="1"/>
  <c r="K3237" i="1"/>
  <c r="O3237" i="1" s="1"/>
  <c r="I3243" i="1" l="1"/>
  <c r="J3242" i="1"/>
  <c r="J3243" i="1"/>
  <c r="B3243" i="1"/>
  <c r="L3243" i="1"/>
  <c r="M3243" i="1" s="1"/>
  <c r="N3243" i="1" s="1"/>
  <c r="A3244" i="1"/>
  <c r="D3243" i="1"/>
  <c r="E3243" i="1" s="1"/>
  <c r="G3243" i="1" s="1"/>
  <c r="H3244" i="1" s="1"/>
  <c r="Q3243" i="1"/>
  <c r="P3243" i="1"/>
  <c r="C3239" i="1"/>
  <c r="K3238" i="1"/>
  <c r="O3238" i="1" s="1"/>
  <c r="B3244" i="1" l="1"/>
  <c r="A3245" i="1"/>
  <c r="L3244" i="1"/>
  <c r="M3244" i="1" s="1"/>
  <c r="N3244" i="1" s="1"/>
  <c r="D3244" i="1"/>
  <c r="E3244" i="1" s="1"/>
  <c r="G3244" i="1" s="1"/>
  <c r="H3245" i="1" s="1"/>
  <c r="Q3244" i="1"/>
  <c r="P3244" i="1"/>
  <c r="I3244" i="1"/>
  <c r="K3239" i="1"/>
  <c r="O3239" i="1" s="1"/>
  <c r="C3240" i="1"/>
  <c r="I3245" i="1" l="1"/>
  <c r="P3245" i="1"/>
  <c r="Q3245" i="1"/>
  <c r="J3245" i="1"/>
  <c r="A3246" i="1"/>
  <c r="D3245" i="1"/>
  <c r="E3245" i="1" s="1"/>
  <c r="G3245" i="1" s="1"/>
  <c r="H3246" i="1" s="1"/>
  <c r="L3245" i="1"/>
  <c r="M3245" i="1" s="1"/>
  <c r="N3245" i="1" s="1"/>
  <c r="B3245" i="1"/>
  <c r="J3244" i="1"/>
  <c r="K3240" i="1"/>
  <c r="O3240" i="1" s="1"/>
  <c r="C3241" i="1"/>
  <c r="P3246" i="1" l="1"/>
  <c r="D3246" i="1"/>
  <c r="E3246" i="1" s="1"/>
  <c r="G3246" i="1" s="1"/>
  <c r="H3247" i="1" s="1"/>
  <c r="B3246" i="1"/>
  <c r="L3246" i="1"/>
  <c r="M3246" i="1" s="1"/>
  <c r="N3246" i="1" s="1"/>
  <c r="A3247" i="1"/>
  <c r="Q3246" i="1"/>
  <c r="I3246" i="1"/>
  <c r="K3241" i="1"/>
  <c r="O3241" i="1" s="1"/>
  <c r="C3242" i="1"/>
  <c r="I3247" i="1" l="1"/>
  <c r="Q3247" i="1"/>
  <c r="L3247" i="1"/>
  <c r="M3247" i="1" s="1"/>
  <c r="N3247" i="1" s="1"/>
  <c r="D3247" i="1"/>
  <c r="E3247" i="1" s="1"/>
  <c r="G3247" i="1" s="1"/>
  <c r="H3248" i="1" s="1"/>
  <c r="A3248" i="1"/>
  <c r="B3247" i="1"/>
  <c r="J3246" i="1"/>
  <c r="J3247" i="1"/>
  <c r="P3247" i="1"/>
  <c r="C3243" i="1"/>
  <c r="K3242" i="1"/>
  <c r="O3242" i="1" s="1"/>
  <c r="L3248" i="1" l="1"/>
  <c r="M3248" i="1" s="1"/>
  <c r="N3248" i="1" s="1"/>
  <c r="B3248" i="1"/>
  <c r="A3249" i="1"/>
  <c r="D3248" i="1"/>
  <c r="E3248" i="1" s="1"/>
  <c r="G3248" i="1" s="1"/>
  <c r="H3249" i="1" s="1"/>
  <c r="J3249" i="1" s="1"/>
  <c r="Q3248" i="1"/>
  <c r="Q3249" i="1" s="1"/>
  <c r="P3248" i="1"/>
  <c r="P3249" i="1" s="1"/>
  <c r="I3248" i="1"/>
  <c r="I3249" i="1" s="1"/>
  <c r="K3243" i="1"/>
  <c r="O3243" i="1" s="1"/>
  <c r="C3244" i="1"/>
  <c r="J3248" i="1" l="1"/>
  <c r="A3250" i="1"/>
  <c r="B3249" i="1"/>
  <c r="L3249" i="1"/>
  <c r="M3249" i="1" s="1"/>
  <c r="N3249" i="1" s="1"/>
  <c r="D3249" i="1"/>
  <c r="E3249" i="1" s="1"/>
  <c r="G3249" i="1" s="1"/>
  <c r="H3250" i="1" s="1"/>
  <c r="K3244" i="1"/>
  <c r="O3244" i="1" s="1"/>
  <c r="C3245" i="1"/>
  <c r="B3250" i="1" l="1"/>
  <c r="D3250" i="1"/>
  <c r="E3250" i="1" s="1"/>
  <c r="G3250" i="1" s="1"/>
  <c r="H3251" i="1" s="1"/>
  <c r="L3250" i="1"/>
  <c r="M3250" i="1" s="1"/>
  <c r="N3250" i="1" s="1"/>
  <c r="A3251" i="1"/>
  <c r="Q3250" i="1"/>
  <c r="I3250" i="1"/>
  <c r="P3250" i="1"/>
  <c r="K3245" i="1"/>
  <c r="O3245" i="1" s="1"/>
  <c r="C3246" i="1"/>
  <c r="P3251" i="1" l="1"/>
  <c r="I3251" i="1"/>
  <c r="Q3251" i="1"/>
  <c r="L3251" i="1"/>
  <c r="M3251" i="1" s="1"/>
  <c r="N3251" i="1" s="1"/>
  <c r="B3251" i="1"/>
  <c r="D3251" i="1"/>
  <c r="E3251" i="1" s="1"/>
  <c r="G3251" i="1" s="1"/>
  <c r="H3252" i="1" s="1"/>
  <c r="A3252" i="1"/>
  <c r="J3251" i="1"/>
  <c r="J3250" i="1"/>
  <c r="K3246" i="1"/>
  <c r="O3246" i="1" s="1"/>
  <c r="C3247" i="1"/>
  <c r="D3252" i="1" l="1"/>
  <c r="E3252" i="1" s="1"/>
  <c r="G3252" i="1" s="1"/>
  <c r="H3253" i="1" s="1"/>
  <c r="J3253" i="1" s="1"/>
  <c r="L3252" i="1"/>
  <c r="M3252" i="1" s="1"/>
  <c r="N3252" i="1" s="1"/>
  <c r="B3252" i="1"/>
  <c r="A3253" i="1"/>
  <c r="Q3252" i="1"/>
  <c r="Q3253" i="1" s="1"/>
  <c r="I3252" i="1"/>
  <c r="I3253" i="1" s="1"/>
  <c r="P3252" i="1"/>
  <c r="K3247" i="1"/>
  <c r="O3247" i="1" s="1"/>
  <c r="C3248" i="1"/>
  <c r="P3253" i="1" l="1"/>
  <c r="D3253" i="1"/>
  <c r="E3253" i="1" s="1"/>
  <c r="G3253" i="1" s="1"/>
  <c r="H3254" i="1" s="1"/>
  <c r="L3253" i="1"/>
  <c r="M3253" i="1" s="1"/>
  <c r="N3253" i="1" s="1"/>
  <c r="B3253" i="1"/>
  <c r="A3254" i="1"/>
  <c r="J3252" i="1"/>
  <c r="C3249" i="1"/>
  <c r="K3248" i="1"/>
  <c r="O3248" i="1" s="1"/>
  <c r="P3254" i="1" l="1"/>
  <c r="Q3254" i="1"/>
  <c r="L3254" i="1"/>
  <c r="M3254" i="1" s="1"/>
  <c r="N3254" i="1" s="1"/>
  <c r="D3254" i="1"/>
  <c r="E3254" i="1" s="1"/>
  <c r="G3254" i="1" s="1"/>
  <c r="H3255" i="1" s="1"/>
  <c r="B3254" i="1"/>
  <c r="A3255" i="1"/>
  <c r="I3254" i="1"/>
  <c r="C3250" i="1"/>
  <c r="K3249" i="1"/>
  <c r="O3249" i="1" s="1"/>
  <c r="I3255" i="1" l="1"/>
  <c r="J3255" i="1"/>
  <c r="J3254" i="1"/>
  <c r="D3255" i="1"/>
  <c r="E3255" i="1" s="1"/>
  <c r="G3255" i="1" s="1"/>
  <c r="H3256" i="1" s="1"/>
  <c r="L3255" i="1"/>
  <c r="M3255" i="1" s="1"/>
  <c r="N3255" i="1" s="1"/>
  <c r="B3255" i="1"/>
  <c r="A3256" i="1"/>
  <c r="Q3255" i="1"/>
  <c r="P3255" i="1"/>
  <c r="C3251" i="1"/>
  <c r="K3250" i="1"/>
  <c r="O3250" i="1" s="1"/>
  <c r="P3256" i="1" l="1"/>
  <c r="Q3256" i="1"/>
  <c r="A3257" i="1"/>
  <c r="B3256" i="1"/>
  <c r="D3256" i="1"/>
  <c r="E3256" i="1" s="1"/>
  <c r="G3256" i="1" s="1"/>
  <c r="H3257" i="1" s="1"/>
  <c r="L3256" i="1"/>
  <c r="M3256" i="1" s="1"/>
  <c r="N3256" i="1" s="1"/>
  <c r="I3256" i="1"/>
  <c r="C3252" i="1"/>
  <c r="K3251" i="1"/>
  <c r="O3251" i="1" s="1"/>
  <c r="I3257" i="1" l="1"/>
  <c r="J3256" i="1"/>
  <c r="J3257" i="1"/>
  <c r="A3258" i="1"/>
  <c r="B3257" i="1"/>
  <c r="D3257" i="1"/>
  <c r="E3257" i="1" s="1"/>
  <c r="G3257" i="1" s="1"/>
  <c r="H3258" i="1" s="1"/>
  <c r="L3257" i="1"/>
  <c r="M3257" i="1" s="1"/>
  <c r="N3257" i="1" s="1"/>
  <c r="Q3257" i="1"/>
  <c r="P3257" i="1"/>
  <c r="K3252" i="1"/>
  <c r="O3252" i="1" s="1"/>
  <c r="C3253" i="1"/>
  <c r="Q3258" i="1" l="1"/>
  <c r="L3258" i="1"/>
  <c r="M3258" i="1" s="1"/>
  <c r="N3258" i="1" s="1"/>
  <c r="A3259" i="1"/>
  <c r="D3258" i="1"/>
  <c r="E3258" i="1" s="1"/>
  <c r="G3258" i="1" s="1"/>
  <c r="H3259" i="1" s="1"/>
  <c r="J3259" i="1" s="1"/>
  <c r="B3258" i="1"/>
  <c r="P3258" i="1"/>
  <c r="P3259" i="1" s="1"/>
  <c r="I3258" i="1"/>
  <c r="I3259" i="1" s="1"/>
  <c r="C3254" i="1"/>
  <c r="K3253" i="1"/>
  <c r="O3253" i="1" s="1"/>
  <c r="D3259" i="1" l="1"/>
  <c r="E3259" i="1" s="1"/>
  <c r="G3259" i="1" s="1"/>
  <c r="H3260" i="1" s="1"/>
  <c r="L3259" i="1"/>
  <c r="M3259" i="1" s="1"/>
  <c r="N3259" i="1" s="1"/>
  <c r="B3259" i="1"/>
  <c r="A3260" i="1"/>
  <c r="J3258" i="1"/>
  <c r="Q3259" i="1"/>
  <c r="C3255" i="1"/>
  <c r="K3254" i="1"/>
  <c r="O3254" i="1" s="1"/>
  <c r="Q3260" i="1" l="1"/>
  <c r="P3260" i="1"/>
  <c r="I3260" i="1"/>
  <c r="D3260" i="1"/>
  <c r="E3260" i="1" s="1"/>
  <c r="G3260" i="1" s="1"/>
  <c r="H3261" i="1" s="1"/>
  <c r="B3260" i="1"/>
  <c r="L3260" i="1"/>
  <c r="M3260" i="1" s="1"/>
  <c r="N3260" i="1" s="1"/>
  <c r="A3261" i="1"/>
  <c r="J3260" i="1"/>
  <c r="K3255" i="1"/>
  <c r="O3255" i="1" s="1"/>
  <c r="C3256" i="1"/>
  <c r="P3261" i="1" l="1"/>
  <c r="L3261" i="1"/>
  <c r="M3261" i="1" s="1"/>
  <c r="N3261" i="1" s="1"/>
  <c r="B3261" i="1"/>
  <c r="A3262" i="1"/>
  <c r="D3261" i="1"/>
  <c r="E3261" i="1" s="1"/>
  <c r="G3261" i="1" s="1"/>
  <c r="H3262" i="1" s="1"/>
  <c r="I3261" i="1"/>
  <c r="Q3261" i="1"/>
  <c r="C3257" i="1"/>
  <c r="K3256" i="1"/>
  <c r="O3256" i="1" s="1"/>
  <c r="Q3262" i="1" l="1"/>
  <c r="I3262" i="1"/>
  <c r="D3262" i="1"/>
  <c r="E3262" i="1" s="1"/>
  <c r="G3262" i="1" s="1"/>
  <c r="H3263" i="1" s="1"/>
  <c r="B3262" i="1"/>
  <c r="A3263" i="1"/>
  <c r="L3262" i="1"/>
  <c r="M3262" i="1" s="1"/>
  <c r="N3262" i="1" s="1"/>
  <c r="P3262" i="1"/>
  <c r="J3261" i="1"/>
  <c r="K3257" i="1"/>
  <c r="O3257" i="1" s="1"/>
  <c r="C3258" i="1"/>
  <c r="P3263" i="1" l="1"/>
  <c r="D3263" i="1"/>
  <c r="E3263" i="1" s="1"/>
  <c r="G3263" i="1" s="1"/>
  <c r="H3264" i="1" s="1"/>
  <c r="L3263" i="1"/>
  <c r="M3263" i="1" s="1"/>
  <c r="N3263" i="1" s="1"/>
  <c r="A3264" i="1"/>
  <c r="B3263" i="1"/>
  <c r="I3263" i="1"/>
  <c r="J3262" i="1"/>
  <c r="Q3263" i="1"/>
  <c r="C3259" i="1"/>
  <c r="K3258" i="1"/>
  <c r="O3258" i="1" s="1"/>
  <c r="I3264" i="1" l="1"/>
  <c r="J3264" i="1"/>
  <c r="B3264" i="1"/>
  <c r="A3265" i="1"/>
  <c r="D3264" i="1"/>
  <c r="E3264" i="1" s="1"/>
  <c r="G3264" i="1" s="1"/>
  <c r="H3265" i="1" s="1"/>
  <c r="L3264" i="1"/>
  <c r="M3264" i="1" s="1"/>
  <c r="N3264" i="1" s="1"/>
  <c r="J3263" i="1"/>
  <c r="Q3264" i="1"/>
  <c r="P3264" i="1"/>
  <c r="C3260" i="1"/>
  <c r="K3259" i="1"/>
  <c r="O3259" i="1" s="1"/>
  <c r="P3265" i="1" l="1"/>
  <c r="Q3265" i="1"/>
  <c r="B3265" i="1"/>
  <c r="L3265" i="1"/>
  <c r="M3265" i="1" s="1"/>
  <c r="N3265" i="1" s="1"/>
  <c r="A3266" i="1"/>
  <c r="D3265" i="1"/>
  <c r="E3265" i="1" s="1"/>
  <c r="G3265" i="1" s="1"/>
  <c r="H3266" i="1" s="1"/>
  <c r="I3265" i="1"/>
  <c r="K3260" i="1"/>
  <c r="O3260" i="1" s="1"/>
  <c r="C3261" i="1"/>
  <c r="I3266" i="1" l="1"/>
  <c r="J3266" i="1"/>
  <c r="L3266" i="1"/>
  <c r="M3266" i="1" s="1"/>
  <c r="N3266" i="1" s="1"/>
  <c r="A3267" i="1"/>
  <c r="D3266" i="1"/>
  <c r="E3266" i="1" s="1"/>
  <c r="G3266" i="1" s="1"/>
  <c r="H3267" i="1" s="1"/>
  <c r="B3266" i="1"/>
  <c r="Q3266" i="1"/>
  <c r="P3266" i="1"/>
  <c r="J3265" i="1"/>
  <c r="K3261" i="1"/>
  <c r="O3261" i="1" s="1"/>
  <c r="C3262" i="1"/>
  <c r="P3267" i="1" l="1"/>
  <c r="Q3267" i="1"/>
  <c r="D3267" i="1"/>
  <c r="E3267" i="1" s="1"/>
  <c r="G3267" i="1" s="1"/>
  <c r="H3268" i="1" s="1"/>
  <c r="B3267" i="1"/>
  <c r="L3267" i="1"/>
  <c r="M3267" i="1" s="1"/>
  <c r="N3267" i="1" s="1"/>
  <c r="A3268" i="1"/>
  <c r="I3267" i="1"/>
  <c r="C3263" i="1"/>
  <c r="K3262" i="1"/>
  <c r="O3262" i="1" s="1"/>
  <c r="I3268" i="1" l="1"/>
  <c r="Q3268" i="1"/>
  <c r="P3268" i="1"/>
  <c r="L3268" i="1"/>
  <c r="M3268" i="1" s="1"/>
  <c r="N3268" i="1" s="1"/>
  <c r="D3268" i="1"/>
  <c r="E3268" i="1" s="1"/>
  <c r="G3268" i="1" s="1"/>
  <c r="H3269" i="1" s="1"/>
  <c r="A3269" i="1"/>
  <c r="B3268" i="1"/>
  <c r="J3268" i="1"/>
  <c r="J3267" i="1"/>
  <c r="C3264" i="1"/>
  <c r="K3263" i="1"/>
  <c r="O3263" i="1" s="1"/>
  <c r="D3269" i="1" l="1"/>
  <c r="E3269" i="1" s="1"/>
  <c r="G3269" i="1" s="1"/>
  <c r="H3270" i="1" s="1"/>
  <c r="A3270" i="1"/>
  <c r="B3269" i="1"/>
  <c r="L3269" i="1"/>
  <c r="M3269" i="1" s="1"/>
  <c r="N3269" i="1" s="1"/>
  <c r="P3269" i="1"/>
  <c r="Q3269" i="1"/>
  <c r="I3269" i="1"/>
  <c r="K3264" i="1"/>
  <c r="O3264" i="1" s="1"/>
  <c r="C3265" i="1"/>
  <c r="I3270" i="1" l="1"/>
  <c r="P3270" i="1"/>
  <c r="J3269" i="1"/>
  <c r="Q3270" i="1"/>
  <c r="A3271" i="1"/>
  <c r="B3270" i="1"/>
  <c r="D3270" i="1"/>
  <c r="E3270" i="1" s="1"/>
  <c r="G3270" i="1" s="1"/>
  <c r="H3271" i="1" s="1"/>
  <c r="L3270" i="1"/>
  <c r="M3270" i="1" s="1"/>
  <c r="N3270" i="1" s="1"/>
  <c r="J3270" i="1"/>
  <c r="C3266" i="1"/>
  <c r="K3265" i="1"/>
  <c r="O3265" i="1" s="1"/>
  <c r="L3271" i="1" l="1"/>
  <c r="M3271" i="1" s="1"/>
  <c r="N3271" i="1" s="1"/>
  <c r="D3271" i="1"/>
  <c r="E3271" i="1" s="1"/>
  <c r="G3271" i="1" s="1"/>
  <c r="H3272" i="1" s="1"/>
  <c r="J3272" i="1" s="1"/>
  <c r="A3272" i="1"/>
  <c r="B3271" i="1"/>
  <c r="Q3271" i="1"/>
  <c r="Q3272" i="1" s="1"/>
  <c r="P3271" i="1"/>
  <c r="P3272" i="1" s="1"/>
  <c r="I3271" i="1"/>
  <c r="I3272" i="1" s="1"/>
  <c r="C3267" i="1"/>
  <c r="K3266" i="1"/>
  <c r="O3266" i="1" s="1"/>
  <c r="L3272" i="1" l="1"/>
  <c r="M3272" i="1" s="1"/>
  <c r="N3272" i="1" s="1"/>
  <c r="B3272" i="1"/>
  <c r="A3273" i="1"/>
  <c r="D3272" i="1"/>
  <c r="E3272" i="1" s="1"/>
  <c r="G3272" i="1" s="1"/>
  <c r="H3273" i="1" s="1"/>
  <c r="J3271" i="1"/>
  <c r="K3267" i="1"/>
  <c r="O3267" i="1" s="1"/>
  <c r="C3268" i="1"/>
  <c r="P3273" i="1" l="1"/>
  <c r="A3274" i="1"/>
  <c r="B3273" i="1"/>
  <c r="D3273" i="1"/>
  <c r="E3273" i="1" s="1"/>
  <c r="G3273" i="1" s="1"/>
  <c r="H3274" i="1" s="1"/>
  <c r="L3273" i="1"/>
  <c r="M3273" i="1" s="1"/>
  <c r="N3273" i="1" s="1"/>
  <c r="Q3273" i="1"/>
  <c r="I3273" i="1"/>
  <c r="C3269" i="1"/>
  <c r="K3268" i="1"/>
  <c r="O3268" i="1" s="1"/>
  <c r="I3274" i="1" l="1"/>
  <c r="Q3274" i="1"/>
  <c r="J3274" i="1"/>
  <c r="D3274" i="1"/>
  <c r="E3274" i="1" s="1"/>
  <c r="G3274" i="1" s="1"/>
  <c r="H3275" i="1" s="1"/>
  <c r="A3275" i="1"/>
  <c r="B3274" i="1"/>
  <c r="L3274" i="1"/>
  <c r="M3274" i="1" s="1"/>
  <c r="N3274" i="1" s="1"/>
  <c r="P3274" i="1"/>
  <c r="J3273" i="1"/>
  <c r="K3269" i="1"/>
  <c r="O3269" i="1" s="1"/>
  <c r="C3270" i="1"/>
  <c r="P3275" i="1" l="1"/>
  <c r="L3275" i="1"/>
  <c r="M3275" i="1" s="1"/>
  <c r="N3275" i="1" s="1"/>
  <c r="A3276" i="1"/>
  <c r="B3275" i="1"/>
  <c r="D3275" i="1"/>
  <c r="E3275" i="1" s="1"/>
  <c r="G3275" i="1" s="1"/>
  <c r="H3276" i="1" s="1"/>
  <c r="Q3275" i="1"/>
  <c r="I3275" i="1"/>
  <c r="C3271" i="1"/>
  <c r="K3270" i="1"/>
  <c r="O3270" i="1" s="1"/>
  <c r="I3276" i="1" l="1"/>
  <c r="Q3276" i="1"/>
  <c r="J3276" i="1"/>
  <c r="J3275" i="1"/>
  <c r="D3276" i="1"/>
  <c r="E3276" i="1" s="1"/>
  <c r="G3276" i="1" s="1"/>
  <c r="H3277" i="1" s="1"/>
  <c r="A3277" i="1"/>
  <c r="B3276" i="1"/>
  <c r="L3276" i="1"/>
  <c r="M3276" i="1" s="1"/>
  <c r="N3276" i="1" s="1"/>
  <c r="P3276" i="1"/>
  <c r="K3271" i="1"/>
  <c r="O3271" i="1" s="1"/>
  <c r="C3272" i="1"/>
  <c r="A3278" i="1" l="1"/>
  <c r="L3277" i="1"/>
  <c r="M3277" i="1" s="1"/>
  <c r="N3277" i="1" s="1"/>
  <c r="D3277" i="1"/>
  <c r="E3277" i="1" s="1"/>
  <c r="G3277" i="1" s="1"/>
  <c r="H3278" i="1" s="1"/>
  <c r="J3278" i="1" s="1"/>
  <c r="B3277" i="1"/>
  <c r="Q3277" i="1"/>
  <c r="Q3278" i="1" s="1"/>
  <c r="P3277" i="1"/>
  <c r="P3278" i="1" s="1"/>
  <c r="I3277" i="1"/>
  <c r="I3278" i="1" s="1"/>
  <c r="C3273" i="1"/>
  <c r="K3272" i="1"/>
  <c r="O3272" i="1" s="1"/>
  <c r="J3277" i="1" l="1"/>
  <c r="L3278" i="1"/>
  <c r="M3278" i="1" s="1"/>
  <c r="N3278" i="1" s="1"/>
  <c r="B3278" i="1"/>
  <c r="A3279" i="1"/>
  <c r="D3278" i="1"/>
  <c r="E3278" i="1" s="1"/>
  <c r="G3278" i="1" s="1"/>
  <c r="H3279" i="1" s="1"/>
  <c r="K3273" i="1"/>
  <c r="O3273" i="1" s="1"/>
  <c r="C3274" i="1"/>
  <c r="D3279" i="1" l="1"/>
  <c r="E3279" i="1" s="1"/>
  <c r="G3279" i="1" s="1"/>
  <c r="H3280" i="1" s="1"/>
  <c r="B3279" i="1"/>
  <c r="L3279" i="1"/>
  <c r="M3279" i="1" s="1"/>
  <c r="N3279" i="1" s="1"/>
  <c r="A3280" i="1"/>
  <c r="P3279" i="1"/>
  <c r="I3279" i="1"/>
  <c r="Q3279" i="1"/>
  <c r="K3274" i="1"/>
  <c r="O3274" i="1" s="1"/>
  <c r="C3275" i="1"/>
  <c r="Q3280" i="1" l="1"/>
  <c r="I3280" i="1"/>
  <c r="P3280" i="1"/>
  <c r="A3281" i="1"/>
  <c r="L3280" i="1"/>
  <c r="M3280" i="1" s="1"/>
  <c r="N3280" i="1" s="1"/>
  <c r="B3280" i="1"/>
  <c r="D3280" i="1"/>
  <c r="E3280" i="1" s="1"/>
  <c r="G3280" i="1" s="1"/>
  <c r="H3281" i="1" s="1"/>
  <c r="J3280" i="1"/>
  <c r="J3279" i="1"/>
  <c r="K3275" i="1"/>
  <c r="O3275" i="1" s="1"/>
  <c r="C3276" i="1"/>
  <c r="A3282" i="1" l="1"/>
  <c r="B3281" i="1"/>
  <c r="L3281" i="1"/>
  <c r="M3281" i="1" s="1"/>
  <c r="N3281" i="1" s="1"/>
  <c r="D3281" i="1"/>
  <c r="E3281" i="1" s="1"/>
  <c r="G3281" i="1" s="1"/>
  <c r="H3282" i="1" s="1"/>
  <c r="J3282" i="1" s="1"/>
  <c r="P3281" i="1"/>
  <c r="I3281" i="1"/>
  <c r="I3282" i="1" s="1"/>
  <c r="Q3281" i="1"/>
  <c r="K3276" i="1"/>
  <c r="O3276" i="1" s="1"/>
  <c r="C3277" i="1"/>
  <c r="Q3282" i="1" l="1"/>
  <c r="P3282" i="1"/>
  <c r="D3282" i="1"/>
  <c r="E3282" i="1" s="1"/>
  <c r="G3282" i="1" s="1"/>
  <c r="H3283" i="1" s="1"/>
  <c r="L3282" i="1"/>
  <c r="M3282" i="1" s="1"/>
  <c r="N3282" i="1" s="1"/>
  <c r="B3282" i="1"/>
  <c r="A3283" i="1"/>
  <c r="J3281" i="1"/>
  <c r="K3277" i="1"/>
  <c r="O3277" i="1" s="1"/>
  <c r="C3278" i="1"/>
  <c r="A3284" i="1" l="1"/>
  <c r="B3283" i="1"/>
  <c r="D3283" i="1"/>
  <c r="E3283" i="1" s="1"/>
  <c r="G3283" i="1" s="1"/>
  <c r="H3284" i="1" s="1"/>
  <c r="L3283" i="1"/>
  <c r="M3283" i="1" s="1"/>
  <c r="N3283" i="1" s="1"/>
  <c r="Q3283" i="1"/>
  <c r="P3283" i="1"/>
  <c r="I3283" i="1"/>
  <c r="K3278" i="1"/>
  <c r="O3278" i="1" s="1"/>
  <c r="C3279" i="1"/>
  <c r="I3284" i="1" l="1"/>
  <c r="Q3284" i="1"/>
  <c r="P3284" i="1"/>
  <c r="J3283" i="1"/>
  <c r="J3284" i="1"/>
  <c r="L3284" i="1"/>
  <c r="M3284" i="1" s="1"/>
  <c r="N3284" i="1" s="1"/>
  <c r="B3284" i="1"/>
  <c r="D3284" i="1"/>
  <c r="E3284" i="1" s="1"/>
  <c r="G3284" i="1" s="1"/>
  <c r="H3285" i="1" s="1"/>
  <c r="A3285" i="1"/>
  <c r="K3279" i="1"/>
  <c r="O3279" i="1" s="1"/>
  <c r="C3280" i="1"/>
  <c r="P3285" i="1" l="1"/>
  <c r="Q3285" i="1"/>
  <c r="A3286" i="1"/>
  <c r="L3285" i="1"/>
  <c r="M3285" i="1" s="1"/>
  <c r="N3285" i="1" s="1"/>
  <c r="B3285" i="1"/>
  <c r="D3285" i="1"/>
  <c r="E3285" i="1" s="1"/>
  <c r="G3285" i="1" s="1"/>
  <c r="H3286" i="1" s="1"/>
  <c r="I3285" i="1"/>
  <c r="C3281" i="1"/>
  <c r="K3280" i="1"/>
  <c r="O3280" i="1" s="1"/>
  <c r="I3286" i="1" l="1"/>
  <c r="J3286" i="1"/>
  <c r="A3287" i="1"/>
  <c r="D3286" i="1"/>
  <c r="E3286" i="1" s="1"/>
  <c r="G3286" i="1" s="1"/>
  <c r="H3287" i="1" s="1"/>
  <c r="B3286" i="1"/>
  <c r="L3286" i="1"/>
  <c r="M3286" i="1" s="1"/>
  <c r="N3286" i="1" s="1"/>
  <c r="Q3286" i="1"/>
  <c r="J3285" i="1"/>
  <c r="P3286" i="1"/>
  <c r="K3281" i="1"/>
  <c r="O3281" i="1" s="1"/>
  <c r="C3282" i="1"/>
  <c r="Q3287" i="1" l="1"/>
  <c r="L3287" i="1"/>
  <c r="M3287" i="1" s="1"/>
  <c r="N3287" i="1" s="1"/>
  <c r="D3287" i="1"/>
  <c r="E3287" i="1" s="1"/>
  <c r="G3287" i="1" s="1"/>
  <c r="H3288" i="1" s="1"/>
  <c r="J3288" i="1" s="1"/>
  <c r="B3287" i="1"/>
  <c r="A3288" i="1"/>
  <c r="P3287" i="1"/>
  <c r="P3288" i="1" s="1"/>
  <c r="I3287" i="1"/>
  <c r="I3288" i="1" s="1"/>
  <c r="K3282" i="1"/>
  <c r="O3282" i="1" s="1"/>
  <c r="C3283" i="1"/>
  <c r="L3288" i="1" l="1"/>
  <c r="M3288" i="1" s="1"/>
  <c r="N3288" i="1" s="1"/>
  <c r="B3288" i="1"/>
  <c r="A3289" i="1"/>
  <c r="D3288" i="1"/>
  <c r="E3288" i="1" s="1"/>
  <c r="G3288" i="1" s="1"/>
  <c r="H3289" i="1" s="1"/>
  <c r="J3287" i="1"/>
  <c r="Q3288" i="1"/>
  <c r="K3283" i="1"/>
  <c r="O3283" i="1" s="1"/>
  <c r="C3284" i="1"/>
  <c r="Q3289" i="1" l="1"/>
  <c r="I3289" i="1"/>
  <c r="J3289" i="1"/>
  <c r="A3290" i="1"/>
  <c r="B3289" i="1"/>
  <c r="D3289" i="1"/>
  <c r="E3289" i="1" s="1"/>
  <c r="G3289" i="1" s="1"/>
  <c r="H3290" i="1" s="1"/>
  <c r="L3289" i="1"/>
  <c r="M3289" i="1" s="1"/>
  <c r="N3289" i="1" s="1"/>
  <c r="P3289" i="1"/>
  <c r="C3285" i="1"/>
  <c r="K3284" i="1"/>
  <c r="O3284" i="1" s="1"/>
  <c r="P3290" i="1" l="1"/>
  <c r="Q3290" i="1"/>
  <c r="D3290" i="1"/>
  <c r="E3290" i="1" s="1"/>
  <c r="G3290" i="1" s="1"/>
  <c r="H3291" i="1" s="1"/>
  <c r="J3291" i="1" s="1"/>
  <c r="L3290" i="1"/>
  <c r="M3290" i="1" s="1"/>
  <c r="N3290" i="1" s="1"/>
  <c r="B3290" i="1"/>
  <c r="A3291" i="1"/>
  <c r="I3290" i="1"/>
  <c r="I3291" i="1" s="1"/>
  <c r="K3285" i="1"/>
  <c r="O3285" i="1" s="1"/>
  <c r="C3286" i="1"/>
  <c r="D3291" i="1" l="1"/>
  <c r="E3291" i="1" s="1"/>
  <c r="G3291" i="1" s="1"/>
  <c r="H3292" i="1" s="1"/>
  <c r="L3291" i="1"/>
  <c r="M3291" i="1" s="1"/>
  <c r="N3291" i="1" s="1"/>
  <c r="A3292" i="1"/>
  <c r="B3291" i="1"/>
  <c r="J3290" i="1"/>
  <c r="Q3291" i="1"/>
  <c r="Q3292" i="1" s="1"/>
  <c r="P3291" i="1"/>
  <c r="P3292" i="1" s="1"/>
  <c r="C3287" i="1"/>
  <c r="K3286" i="1"/>
  <c r="O3286" i="1" s="1"/>
  <c r="I3292" i="1" l="1"/>
  <c r="L3292" i="1"/>
  <c r="M3292" i="1" s="1"/>
  <c r="N3292" i="1" s="1"/>
  <c r="B3292" i="1"/>
  <c r="A3293" i="1"/>
  <c r="D3292" i="1"/>
  <c r="E3292" i="1" s="1"/>
  <c r="G3292" i="1" s="1"/>
  <c r="H3293" i="1" s="1"/>
  <c r="J3292" i="1"/>
  <c r="C3288" i="1"/>
  <c r="K3287" i="1"/>
  <c r="O3287" i="1" s="1"/>
  <c r="P3293" i="1" l="1"/>
  <c r="A3294" i="1"/>
  <c r="D3293" i="1"/>
  <c r="E3293" i="1" s="1"/>
  <c r="G3293" i="1" s="1"/>
  <c r="H3294" i="1" s="1"/>
  <c r="J3294" i="1" s="1"/>
  <c r="L3293" i="1"/>
  <c r="M3293" i="1" s="1"/>
  <c r="N3293" i="1" s="1"/>
  <c r="B3293" i="1"/>
  <c r="Q3293" i="1"/>
  <c r="I3293" i="1"/>
  <c r="I3294" i="1" s="1"/>
  <c r="K3288" i="1"/>
  <c r="O3288" i="1" s="1"/>
  <c r="C3289" i="1"/>
  <c r="Q3294" i="1" l="1"/>
  <c r="A3295" i="1"/>
  <c r="D3294" i="1"/>
  <c r="E3294" i="1" s="1"/>
  <c r="G3294" i="1" s="1"/>
  <c r="H3295" i="1" s="1"/>
  <c r="B3294" i="1"/>
  <c r="L3294" i="1"/>
  <c r="M3294" i="1" s="1"/>
  <c r="N3294" i="1" s="1"/>
  <c r="J3293" i="1"/>
  <c r="P3294" i="1"/>
  <c r="K3289" i="1"/>
  <c r="O3289" i="1" s="1"/>
  <c r="C3290" i="1"/>
  <c r="P3295" i="1" l="1"/>
  <c r="L3295" i="1"/>
  <c r="M3295" i="1" s="1"/>
  <c r="N3295" i="1" s="1"/>
  <c r="D3295" i="1"/>
  <c r="E3295" i="1" s="1"/>
  <c r="G3295" i="1" s="1"/>
  <c r="H3296" i="1" s="1"/>
  <c r="J3296" i="1" s="1"/>
  <c r="B3295" i="1"/>
  <c r="A3296" i="1"/>
  <c r="Q3295" i="1"/>
  <c r="I3295" i="1"/>
  <c r="I3296" i="1" s="1"/>
  <c r="K3290" i="1"/>
  <c r="O3290" i="1" s="1"/>
  <c r="C3291" i="1"/>
  <c r="Q3296" i="1" l="1"/>
  <c r="L3296" i="1"/>
  <c r="M3296" i="1" s="1"/>
  <c r="N3296" i="1" s="1"/>
  <c r="D3296" i="1"/>
  <c r="E3296" i="1" s="1"/>
  <c r="G3296" i="1" s="1"/>
  <c r="H3297" i="1" s="1"/>
  <c r="A3297" i="1"/>
  <c r="B3296" i="1"/>
  <c r="J3295" i="1"/>
  <c r="P3296" i="1"/>
  <c r="C3292" i="1"/>
  <c r="K3291" i="1"/>
  <c r="O3291" i="1" s="1"/>
  <c r="P3297" i="1" l="1"/>
  <c r="A3298" i="1"/>
  <c r="L3297" i="1"/>
  <c r="M3297" i="1" s="1"/>
  <c r="N3297" i="1" s="1"/>
  <c r="D3297" i="1"/>
  <c r="E3297" i="1" s="1"/>
  <c r="G3297" i="1" s="1"/>
  <c r="H3298" i="1" s="1"/>
  <c r="J3298" i="1" s="1"/>
  <c r="B3297" i="1"/>
  <c r="Q3297" i="1"/>
  <c r="Q3298" i="1" s="1"/>
  <c r="I3297" i="1"/>
  <c r="I3298" i="1" s="1"/>
  <c r="C3293" i="1"/>
  <c r="K3292" i="1"/>
  <c r="O3292" i="1" s="1"/>
  <c r="J3297" i="1" l="1"/>
  <c r="D3298" i="1"/>
  <c r="E3298" i="1" s="1"/>
  <c r="G3298" i="1" s="1"/>
  <c r="H3299" i="1" s="1"/>
  <c r="L3298" i="1"/>
  <c r="M3298" i="1" s="1"/>
  <c r="N3298" i="1" s="1"/>
  <c r="B3298" i="1"/>
  <c r="A3299" i="1"/>
  <c r="P3298" i="1"/>
  <c r="K3293" i="1"/>
  <c r="O3293" i="1" s="1"/>
  <c r="C3294" i="1"/>
  <c r="P3299" i="1" l="1"/>
  <c r="B3299" i="1"/>
  <c r="A3300" i="1"/>
  <c r="D3299" i="1"/>
  <c r="E3299" i="1" s="1"/>
  <c r="G3299" i="1" s="1"/>
  <c r="H3300" i="1" s="1"/>
  <c r="L3299" i="1"/>
  <c r="M3299" i="1" s="1"/>
  <c r="N3299" i="1" s="1"/>
  <c r="I3299" i="1"/>
  <c r="Q3299" i="1"/>
  <c r="C3295" i="1"/>
  <c r="K3294" i="1"/>
  <c r="O3294" i="1" s="1"/>
  <c r="I3300" i="1" l="1"/>
  <c r="Q3300" i="1"/>
  <c r="J3299" i="1"/>
  <c r="J3300" i="1"/>
  <c r="A3301" i="1"/>
  <c r="L3300" i="1"/>
  <c r="M3300" i="1" s="1"/>
  <c r="N3300" i="1" s="1"/>
  <c r="B3300" i="1"/>
  <c r="D3300" i="1"/>
  <c r="E3300" i="1" s="1"/>
  <c r="G3300" i="1" s="1"/>
  <c r="H3301" i="1" s="1"/>
  <c r="P3300" i="1"/>
  <c r="K3295" i="1"/>
  <c r="O3295" i="1" s="1"/>
  <c r="C3296" i="1"/>
  <c r="Q3301" i="1" l="1"/>
  <c r="A3302" i="1"/>
  <c r="D3301" i="1"/>
  <c r="E3301" i="1" s="1"/>
  <c r="G3301" i="1" s="1"/>
  <c r="H3302" i="1" s="1"/>
  <c r="L3301" i="1"/>
  <c r="M3301" i="1" s="1"/>
  <c r="N3301" i="1" s="1"/>
  <c r="B3301" i="1"/>
  <c r="P3301" i="1"/>
  <c r="I3301" i="1"/>
  <c r="C3297" i="1"/>
  <c r="K3296" i="1"/>
  <c r="O3296" i="1" s="1"/>
  <c r="I3302" i="1" l="1"/>
  <c r="J3302" i="1"/>
  <c r="P3302" i="1"/>
  <c r="B3302" i="1"/>
  <c r="D3302" i="1"/>
  <c r="E3302" i="1" s="1"/>
  <c r="G3302" i="1" s="1"/>
  <c r="H3303" i="1" s="1"/>
  <c r="L3302" i="1"/>
  <c r="M3302" i="1" s="1"/>
  <c r="N3302" i="1" s="1"/>
  <c r="A3303" i="1"/>
  <c r="Q3302" i="1"/>
  <c r="J3301" i="1"/>
  <c r="C3298" i="1"/>
  <c r="K3297" i="1"/>
  <c r="O3297" i="1" s="1"/>
  <c r="Q3303" i="1" l="1"/>
  <c r="L3303" i="1"/>
  <c r="M3303" i="1" s="1"/>
  <c r="N3303" i="1" s="1"/>
  <c r="D3303" i="1"/>
  <c r="E3303" i="1" s="1"/>
  <c r="G3303" i="1" s="1"/>
  <c r="H3304" i="1" s="1"/>
  <c r="J3304" i="1" s="1"/>
  <c r="B3303" i="1"/>
  <c r="A3304" i="1"/>
  <c r="P3303" i="1"/>
  <c r="P3304" i="1" s="1"/>
  <c r="I3303" i="1"/>
  <c r="I3304" i="1" s="1"/>
  <c r="C3299" i="1"/>
  <c r="K3298" i="1"/>
  <c r="O3298" i="1" s="1"/>
  <c r="J3303" i="1" l="1"/>
  <c r="A3305" i="1"/>
  <c r="D3304" i="1"/>
  <c r="E3304" i="1" s="1"/>
  <c r="G3304" i="1" s="1"/>
  <c r="H3305" i="1" s="1"/>
  <c r="B3304" i="1"/>
  <c r="L3304" i="1"/>
  <c r="M3304" i="1" s="1"/>
  <c r="N3304" i="1" s="1"/>
  <c r="Q3304" i="1"/>
  <c r="C3300" i="1"/>
  <c r="K3299" i="1"/>
  <c r="O3299" i="1" s="1"/>
  <c r="Q3305" i="1" l="1"/>
  <c r="A3306" i="1"/>
  <c r="D3305" i="1"/>
  <c r="E3305" i="1" s="1"/>
  <c r="G3305" i="1" s="1"/>
  <c r="H3306" i="1" s="1"/>
  <c r="B3305" i="1"/>
  <c r="L3305" i="1"/>
  <c r="M3305" i="1" s="1"/>
  <c r="N3305" i="1" s="1"/>
  <c r="P3305" i="1"/>
  <c r="I3305" i="1"/>
  <c r="C3301" i="1"/>
  <c r="K3300" i="1"/>
  <c r="O3300" i="1" s="1"/>
  <c r="I3306" i="1" l="1"/>
  <c r="P3306" i="1"/>
  <c r="J3306" i="1"/>
  <c r="D3306" i="1"/>
  <c r="E3306" i="1" s="1"/>
  <c r="G3306" i="1" s="1"/>
  <c r="H3307" i="1" s="1"/>
  <c r="B3306" i="1"/>
  <c r="L3306" i="1"/>
  <c r="M3306" i="1" s="1"/>
  <c r="N3306" i="1" s="1"/>
  <c r="A3307" i="1"/>
  <c r="J3305" i="1"/>
  <c r="Q3306" i="1"/>
  <c r="C3302" i="1"/>
  <c r="K3301" i="1"/>
  <c r="O3301" i="1" s="1"/>
  <c r="A3308" i="1" l="1"/>
  <c r="B3307" i="1"/>
  <c r="L3307" i="1"/>
  <c r="M3307" i="1" s="1"/>
  <c r="N3307" i="1" s="1"/>
  <c r="D3307" i="1"/>
  <c r="E3307" i="1" s="1"/>
  <c r="G3307" i="1" s="1"/>
  <c r="H3308" i="1" s="1"/>
  <c r="J3308" i="1" s="1"/>
  <c r="P3307" i="1"/>
  <c r="Q3307" i="1"/>
  <c r="I3307" i="1"/>
  <c r="I3308" i="1" s="1"/>
  <c r="C3303" i="1"/>
  <c r="K3302" i="1"/>
  <c r="O3302" i="1" s="1"/>
  <c r="Q3308" i="1" l="1"/>
  <c r="P3308" i="1"/>
  <c r="J3307" i="1"/>
  <c r="L3308" i="1"/>
  <c r="M3308" i="1" s="1"/>
  <c r="N3308" i="1" s="1"/>
  <c r="B3308" i="1"/>
  <c r="D3308" i="1"/>
  <c r="E3308" i="1" s="1"/>
  <c r="G3308" i="1" s="1"/>
  <c r="H3309" i="1" s="1"/>
  <c r="A3309" i="1"/>
  <c r="K3303" i="1"/>
  <c r="O3303" i="1" s="1"/>
  <c r="C3304" i="1"/>
  <c r="A3310" i="1" l="1"/>
  <c r="B3309" i="1"/>
  <c r="L3309" i="1"/>
  <c r="M3309" i="1" s="1"/>
  <c r="N3309" i="1" s="1"/>
  <c r="D3309" i="1"/>
  <c r="E3309" i="1" s="1"/>
  <c r="G3309" i="1" s="1"/>
  <c r="H3310" i="1" s="1"/>
  <c r="P3309" i="1"/>
  <c r="Q3309" i="1"/>
  <c r="I3309" i="1"/>
  <c r="K3304" i="1"/>
  <c r="O3304" i="1" s="1"/>
  <c r="C3305" i="1"/>
  <c r="I3310" i="1" l="1"/>
  <c r="Q3310" i="1"/>
  <c r="P3310" i="1"/>
  <c r="J3310" i="1"/>
  <c r="D3310" i="1"/>
  <c r="E3310" i="1" s="1"/>
  <c r="G3310" i="1" s="1"/>
  <c r="H3311" i="1" s="1"/>
  <c r="L3310" i="1"/>
  <c r="M3310" i="1" s="1"/>
  <c r="N3310" i="1" s="1"/>
  <c r="A3311" i="1"/>
  <c r="B3310" i="1"/>
  <c r="J3309" i="1"/>
  <c r="C3306" i="1"/>
  <c r="K3305" i="1"/>
  <c r="O3305" i="1" s="1"/>
  <c r="L3311" i="1" l="1"/>
  <c r="M3311" i="1" s="1"/>
  <c r="N3311" i="1" s="1"/>
  <c r="D3311" i="1"/>
  <c r="E3311" i="1" s="1"/>
  <c r="G3311" i="1" s="1"/>
  <c r="H3312" i="1" s="1"/>
  <c r="J3312" i="1" s="1"/>
  <c r="B3311" i="1"/>
  <c r="A3312" i="1"/>
  <c r="P3311" i="1"/>
  <c r="P3312" i="1" s="1"/>
  <c r="Q3311" i="1"/>
  <c r="Q3312" i="1" s="1"/>
  <c r="I3311" i="1"/>
  <c r="I3312" i="1" s="1"/>
  <c r="C3307" i="1"/>
  <c r="K3306" i="1"/>
  <c r="O3306" i="1" s="1"/>
  <c r="J3311" i="1" l="1"/>
  <c r="D3312" i="1"/>
  <c r="E3312" i="1" s="1"/>
  <c r="G3312" i="1" s="1"/>
  <c r="H3313" i="1" s="1"/>
  <c r="L3312" i="1"/>
  <c r="M3312" i="1" s="1"/>
  <c r="N3312" i="1" s="1"/>
  <c r="A3313" i="1"/>
  <c r="B3312" i="1"/>
  <c r="K3307" i="1"/>
  <c r="O3307" i="1" s="1"/>
  <c r="C3308" i="1"/>
  <c r="B3313" i="1" l="1"/>
  <c r="D3313" i="1"/>
  <c r="E3313" i="1" s="1"/>
  <c r="G3313" i="1" s="1"/>
  <c r="H3314" i="1" s="1"/>
  <c r="A3314" i="1"/>
  <c r="L3313" i="1"/>
  <c r="M3313" i="1" s="1"/>
  <c r="N3313" i="1" s="1"/>
  <c r="P3313" i="1"/>
  <c r="I3313" i="1"/>
  <c r="Q3313" i="1"/>
  <c r="C3309" i="1"/>
  <c r="K3308" i="1"/>
  <c r="O3308" i="1" s="1"/>
  <c r="I3314" i="1" l="1"/>
  <c r="Q3314" i="1"/>
  <c r="P3314" i="1"/>
  <c r="J3313" i="1"/>
  <c r="J3314" i="1"/>
  <c r="A3315" i="1"/>
  <c r="D3314" i="1"/>
  <c r="E3314" i="1" s="1"/>
  <c r="G3314" i="1" s="1"/>
  <c r="H3315" i="1" s="1"/>
  <c r="L3314" i="1"/>
  <c r="M3314" i="1" s="1"/>
  <c r="N3314" i="1" s="1"/>
  <c r="B3314" i="1"/>
  <c r="K3309" i="1"/>
  <c r="O3309" i="1" s="1"/>
  <c r="C3310" i="1"/>
  <c r="A3316" i="1" l="1"/>
  <c r="B3315" i="1"/>
  <c r="D3315" i="1"/>
  <c r="E3315" i="1" s="1"/>
  <c r="G3315" i="1" s="1"/>
  <c r="H3316" i="1" s="1"/>
  <c r="L3315" i="1"/>
  <c r="M3315" i="1" s="1"/>
  <c r="N3315" i="1" s="1"/>
  <c r="P3315" i="1"/>
  <c r="Q3315" i="1"/>
  <c r="I3315" i="1"/>
  <c r="K3310" i="1"/>
  <c r="O3310" i="1" s="1"/>
  <c r="C3311" i="1"/>
  <c r="I3316" i="1" l="1"/>
  <c r="J3315" i="1"/>
  <c r="Q3316" i="1"/>
  <c r="P3316" i="1"/>
  <c r="J3316" i="1"/>
  <c r="B3316" i="1"/>
  <c r="L3316" i="1"/>
  <c r="M3316" i="1" s="1"/>
  <c r="N3316" i="1" s="1"/>
  <c r="D3316" i="1"/>
  <c r="E3316" i="1" s="1"/>
  <c r="G3316" i="1" s="1"/>
  <c r="H3317" i="1" s="1"/>
  <c r="A3317" i="1"/>
  <c r="C3312" i="1"/>
  <c r="K3311" i="1"/>
  <c r="O3311" i="1" s="1"/>
  <c r="P3317" i="1" l="1"/>
  <c r="Q3317" i="1"/>
  <c r="L3317" i="1"/>
  <c r="M3317" i="1" s="1"/>
  <c r="N3317" i="1" s="1"/>
  <c r="B3317" i="1"/>
  <c r="A3318" i="1"/>
  <c r="D3317" i="1"/>
  <c r="E3317" i="1" s="1"/>
  <c r="G3317" i="1" s="1"/>
  <c r="H3318" i="1" s="1"/>
  <c r="I3317" i="1"/>
  <c r="C3313" i="1"/>
  <c r="K3312" i="1"/>
  <c r="O3312" i="1" s="1"/>
  <c r="D3318" i="1" l="1"/>
  <c r="E3318" i="1" s="1"/>
  <c r="G3318" i="1" s="1"/>
  <c r="H3319" i="1" s="1"/>
  <c r="A3319" i="1"/>
  <c r="B3318" i="1"/>
  <c r="L3318" i="1"/>
  <c r="M3318" i="1" s="1"/>
  <c r="N3318" i="1" s="1"/>
  <c r="I3318" i="1"/>
  <c r="Q3318" i="1"/>
  <c r="P3318" i="1"/>
  <c r="J3317" i="1"/>
  <c r="K3313" i="1"/>
  <c r="O3313" i="1" s="1"/>
  <c r="C3314" i="1"/>
  <c r="P3319" i="1" l="1"/>
  <c r="I3319" i="1"/>
  <c r="Q3319" i="1"/>
  <c r="L3319" i="1"/>
  <c r="M3319" i="1" s="1"/>
  <c r="N3319" i="1" s="1"/>
  <c r="D3319" i="1"/>
  <c r="E3319" i="1" s="1"/>
  <c r="G3319" i="1" s="1"/>
  <c r="H3320" i="1" s="1"/>
  <c r="B3319" i="1"/>
  <c r="A3320" i="1"/>
  <c r="J3319" i="1"/>
  <c r="J3318" i="1"/>
  <c r="K3314" i="1"/>
  <c r="O3314" i="1" s="1"/>
  <c r="C3315" i="1"/>
  <c r="A3321" i="1" l="1"/>
  <c r="D3320" i="1"/>
  <c r="E3320" i="1" s="1"/>
  <c r="G3320" i="1" s="1"/>
  <c r="H3321" i="1" s="1"/>
  <c r="L3320" i="1"/>
  <c r="M3320" i="1" s="1"/>
  <c r="N3320" i="1" s="1"/>
  <c r="B3320" i="1"/>
  <c r="I3320" i="1"/>
  <c r="J3320" i="1"/>
  <c r="Q3320" i="1"/>
  <c r="P3320" i="1"/>
  <c r="K3315" i="1"/>
  <c r="O3315" i="1" s="1"/>
  <c r="C3316" i="1"/>
  <c r="P3321" i="1" l="1"/>
  <c r="Q3321" i="1"/>
  <c r="I3321" i="1"/>
  <c r="J3321" i="1"/>
  <c r="A3322" i="1"/>
  <c r="B3321" i="1"/>
  <c r="L3321" i="1"/>
  <c r="M3321" i="1" s="1"/>
  <c r="N3321" i="1" s="1"/>
  <c r="D3321" i="1"/>
  <c r="E3321" i="1" s="1"/>
  <c r="G3321" i="1" s="1"/>
  <c r="H3322" i="1" s="1"/>
  <c r="K3316" i="1"/>
  <c r="O3316" i="1" s="1"/>
  <c r="C3317" i="1"/>
  <c r="D3322" i="1" l="1"/>
  <c r="E3322" i="1" s="1"/>
  <c r="G3322" i="1" s="1"/>
  <c r="H3323" i="1" s="1"/>
  <c r="J3323" i="1" s="1"/>
  <c r="L3322" i="1"/>
  <c r="M3322" i="1" s="1"/>
  <c r="N3322" i="1" s="1"/>
  <c r="B3322" i="1"/>
  <c r="A3323" i="1"/>
  <c r="Q3322" i="1"/>
  <c r="Q3323" i="1" s="1"/>
  <c r="I3322" i="1"/>
  <c r="I3323" i="1" s="1"/>
  <c r="P3322" i="1"/>
  <c r="P3323" i="1" s="1"/>
  <c r="K3317" i="1"/>
  <c r="O3317" i="1" s="1"/>
  <c r="C3318" i="1"/>
  <c r="B3323" i="1" l="1"/>
  <c r="A3324" i="1"/>
  <c r="L3323" i="1"/>
  <c r="M3323" i="1" s="1"/>
  <c r="N3323" i="1" s="1"/>
  <c r="D3323" i="1"/>
  <c r="E3323" i="1" s="1"/>
  <c r="G3323" i="1" s="1"/>
  <c r="H3324" i="1" s="1"/>
  <c r="J3322" i="1"/>
  <c r="K3318" i="1"/>
  <c r="O3318" i="1" s="1"/>
  <c r="C3319" i="1"/>
  <c r="Q3324" i="1" l="1"/>
  <c r="L3324" i="1"/>
  <c r="M3324" i="1" s="1"/>
  <c r="N3324" i="1" s="1"/>
  <c r="B3324" i="1"/>
  <c r="A3325" i="1"/>
  <c r="D3324" i="1"/>
  <c r="E3324" i="1" s="1"/>
  <c r="G3324" i="1" s="1"/>
  <c r="H3325" i="1" s="1"/>
  <c r="I3324" i="1"/>
  <c r="P3324" i="1"/>
  <c r="K3319" i="1"/>
  <c r="O3319" i="1" s="1"/>
  <c r="C3320" i="1"/>
  <c r="P3325" i="1" l="1"/>
  <c r="I3325" i="1"/>
  <c r="J3324" i="1"/>
  <c r="J3325" i="1"/>
  <c r="D3325" i="1"/>
  <c r="E3325" i="1" s="1"/>
  <c r="G3325" i="1" s="1"/>
  <c r="H3326" i="1" s="1"/>
  <c r="L3325" i="1"/>
  <c r="M3325" i="1" s="1"/>
  <c r="N3325" i="1" s="1"/>
  <c r="B3325" i="1"/>
  <c r="A3326" i="1"/>
  <c r="Q3325" i="1"/>
  <c r="K3320" i="1"/>
  <c r="O3320" i="1" s="1"/>
  <c r="C3321" i="1"/>
  <c r="L3326" i="1" l="1"/>
  <c r="M3326" i="1" s="1"/>
  <c r="N3326" i="1" s="1"/>
  <c r="B3326" i="1"/>
  <c r="A3327" i="1"/>
  <c r="D3326" i="1"/>
  <c r="E3326" i="1" s="1"/>
  <c r="G3326" i="1" s="1"/>
  <c r="H3327" i="1" s="1"/>
  <c r="J3327" i="1" s="1"/>
  <c r="I3326" i="1"/>
  <c r="I3327" i="1" s="1"/>
  <c r="Q3326" i="1"/>
  <c r="Q3327" i="1" s="1"/>
  <c r="P3326" i="1"/>
  <c r="P3327" i="1" s="1"/>
  <c r="C3322" i="1"/>
  <c r="K3321" i="1"/>
  <c r="O3321" i="1" s="1"/>
  <c r="J3326" i="1" l="1"/>
  <c r="B3327" i="1"/>
  <c r="A3328" i="1"/>
  <c r="L3327" i="1"/>
  <c r="M3327" i="1" s="1"/>
  <c r="N3327" i="1" s="1"/>
  <c r="D3327" i="1"/>
  <c r="E3327" i="1" s="1"/>
  <c r="G3327" i="1" s="1"/>
  <c r="H3328" i="1" s="1"/>
  <c r="C3323" i="1"/>
  <c r="K3322" i="1"/>
  <c r="O3322" i="1" s="1"/>
  <c r="A3329" i="1" l="1"/>
  <c r="D3328" i="1"/>
  <c r="E3328" i="1" s="1"/>
  <c r="G3328" i="1" s="1"/>
  <c r="H3329" i="1" s="1"/>
  <c r="J3329" i="1" s="1"/>
  <c r="L3328" i="1"/>
  <c r="M3328" i="1" s="1"/>
  <c r="N3328" i="1" s="1"/>
  <c r="B3328" i="1"/>
  <c r="I3328" i="1"/>
  <c r="I3329" i="1" s="1"/>
  <c r="P3328" i="1"/>
  <c r="P3329" i="1" s="1"/>
  <c r="Q3328" i="1"/>
  <c r="Q3329" i="1" s="1"/>
  <c r="C3324" i="1"/>
  <c r="K3323" i="1"/>
  <c r="O3323" i="1" s="1"/>
  <c r="J3328" i="1" l="1"/>
  <c r="A3330" i="1"/>
  <c r="B3329" i="1"/>
  <c r="L3329" i="1"/>
  <c r="M3329" i="1" s="1"/>
  <c r="N3329" i="1" s="1"/>
  <c r="D3329" i="1"/>
  <c r="E3329" i="1" s="1"/>
  <c r="G3329" i="1" s="1"/>
  <c r="H3330" i="1" s="1"/>
  <c r="C3325" i="1"/>
  <c r="K3324" i="1"/>
  <c r="O3324" i="1" s="1"/>
  <c r="P3330" i="1" l="1"/>
  <c r="B3330" i="1"/>
  <c r="L3330" i="1"/>
  <c r="M3330" i="1" s="1"/>
  <c r="N3330" i="1" s="1"/>
  <c r="A3331" i="1"/>
  <c r="D3330" i="1"/>
  <c r="E3330" i="1" s="1"/>
  <c r="G3330" i="1" s="1"/>
  <c r="H3331" i="1" s="1"/>
  <c r="I3330" i="1"/>
  <c r="Q3330" i="1"/>
  <c r="C3326" i="1"/>
  <c r="K3325" i="1"/>
  <c r="O3325" i="1" s="1"/>
  <c r="Q3331" i="1" l="1"/>
  <c r="I3331" i="1"/>
  <c r="L3331" i="1"/>
  <c r="M3331" i="1" s="1"/>
  <c r="N3331" i="1" s="1"/>
  <c r="D3331" i="1"/>
  <c r="E3331" i="1" s="1"/>
  <c r="G3331" i="1" s="1"/>
  <c r="H3332" i="1" s="1"/>
  <c r="A3332" i="1"/>
  <c r="B3331" i="1"/>
  <c r="J3331" i="1"/>
  <c r="J3330" i="1"/>
  <c r="P3331" i="1"/>
  <c r="K3326" i="1"/>
  <c r="O3326" i="1" s="1"/>
  <c r="C3327" i="1"/>
  <c r="D3332" i="1" l="1"/>
  <c r="E3332" i="1" s="1"/>
  <c r="G3332" i="1" s="1"/>
  <c r="H3333" i="1" s="1"/>
  <c r="L3332" i="1"/>
  <c r="M3332" i="1" s="1"/>
  <c r="N3332" i="1" s="1"/>
  <c r="B3332" i="1"/>
  <c r="A3333" i="1"/>
  <c r="I3332" i="1"/>
  <c r="P3332" i="1"/>
  <c r="Q3332" i="1"/>
  <c r="C3328" i="1"/>
  <c r="K3327" i="1"/>
  <c r="O3327" i="1" s="1"/>
  <c r="P3333" i="1" l="1"/>
  <c r="I3333" i="1"/>
  <c r="Q3333" i="1"/>
  <c r="J3333" i="1"/>
  <c r="J3332" i="1"/>
  <c r="D3333" i="1"/>
  <c r="E3333" i="1" s="1"/>
  <c r="G3333" i="1" s="1"/>
  <c r="H3334" i="1" s="1"/>
  <c r="L3333" i="1"/>
  <c r="M3333" i="1" s="1"/>
  <c r="N3333" i="1" s="1"/>
  <c r="B3333" i="1"/>
  <c r="A3334" i="1"/>
  <c r="C3329" i="1"/>
  <c r="K3328" i="1"/>
  <c r="O3328" i="1" s="1"/>
  <c r="P3334" i="1" l="1"/>
  <c r="L3334" i="1"/>
  <c r="M3334" i="1" s="1"/>
  <c r="N3334" i="1" s="1"/>
  <c r="B3334" i="1"/>
  <c r="D3334" i="1"/>
  <c r="E3334" i="1" s="1"/>
  <c r="G3334" i="1" s="1"/>
  <c r="H3335" i="1" s="1"/>
  <c r="J3335" i="1" s="1"/>
  <c r="A3335" i="1"/>
  <c r="I3334" i="1"/>
  <c r="I3335" i="1" s="1"/>
  <c r="Q3334" i="1"/>
  <c r="Q3335" i="1" s="1"/>
  <c r="K3329" i="1"/>
  <c r="O3329" i="1" s="1"/>
  <c r="C3330" i="1"/>
  <c r="J3334" i="1" l="1"/>
  <c r="L3335" i="1"/>
  <c r="M3335" i="1" s="1"/>
  <c r="N3335" i="1" s="1"/>
  <c r="B3335" i="1"/>
  <c r="D3335" i="1"/>
  <c r="E3335" i="1" s="1"/>
  <c r="G3335" i="1" s="1"/>
  <c r="H3336" i="1" s="1"/>
  <c r="A3336" i="1"/>
  <c r="P3335" i="1"/>
  <c r="C3331" i="1"/>
  <c r="K3330" i="1"/>
  <c r="O3330" i="1" s="1"/>
  <c r="P3336" i="1" l="1"/>
  <c r="I3336" i="1"/>
  <c r="A3337" i="1"/>
  <c r="D3336" i="1"/>
  <c r="E3336" i="1" s="1"/>
  <c r="G3336" i="1" s="1"/>
  <c r="H3337" i="1" s="1"/>
  <c r="L3336" i="1"/>
  <c r="M3336" i="1" s="1"/>
  <c r="N3336" i="1" s="1"/>
  <c r="B3336" i="1"/>
  <c r="J3336" i="1"/>
  <c r="Q3336" i="1"/>
  <c r="K3331" i="1"/>
  <c r="O3331" i="1" s="1"/>
  <c r="C3332" i="1"/>
  <c r="Q3337" i="1" l="1"/>
  <c r="A3338" i="1"/>
  <c r="B3337" i="1"/>
  <c r="L3337" i="1"/>
  <c r="M3337" i="1" s="1"/>
  <c r="N3337" i="1" s="1"/>
  <c r="D3337" i="1"/>
  <c r="E3337" i="1" s="1"/>
  <c r="G3337" i="1" s="1"/>
  <c r="H3338" i="1" s="1"/>
  <c r="I3337" i="1"/>
  <c r="J3337" i="1"/>
  <c r="P3337" i="1"/>
  <c r="K3332" i="1"/>
  <c r="O3332" i="1" s="1"/>
  <c r="C3333" i="1"/>
  <c r="P3338" i="1" l="1"/>
  <c r="I3338" i="1"/>
  <c r="J3338" i="1"/>
  <c r="L3338" i="1"/>
  <c r="M3338" i="1" s="1"/>
  <c r="N3338" i="1" s="1"/>
  <c r="D3338" i="1"/>
  <c r="E3338" i="1" s="1"/>
  <c r="G3338" i="1" s="1"/>
  <c r="H3339" i="1" s="1"/>
  <c r="A3339" i="1"/>
  <c r="B3338" i="1"/>
  <c r="Q3338" i="1"/>
  <c r="C3334" i="1"/>
  <c r="K3333" i="1"/>
  <c r="O3333" i="1" s="1"/>
  <c r="Q3339" i="1" l="1"/>
  <c r="D3339" i="1"/>
  <c r="E3339" i="1" s="1"/>
  <c r="G3339" i="1" s="1"/>
  <c r="H3340" i="1" s="1"/>
  <c r="L3339" i="1"/>
  <c r="M3339" i="1" s="1"/>
  <c r="N3339" i="1" s="1"/>
  <c r="A3340" i="1"/>
  <c r="B3339" i="1"/>
  <c r="I3339" i="1"/>
  <c r="P3339" i="1"/>
  <c r="P3340" i="1" s="1"/>
  <c r="C3335" i="1"/>
  <c r="K3334" i="1"/>
  <c r="O3334" i="1" s="1"/>
  <c r="I3340" i="1" l="1"/>
  <c r="J3339" i="1"/>
  <c r="L3340" i="1"/>
  <c r="M3340" i="1" s="1"/>
  <c r="N3340" i="1" s="1"/>
  <c r="B3340" i="1"/>
  <c r="D3340" i="1"/>
  <c r="E3340" i="1" s="1"/>
  <c r="G3340" i="1" s="1"/>
  <c r="H3341" i="1" s="1"/>
  <c r="A3341" i="1"/>
  <c r="J3340" i="1"/>
  <c r="Q3340" i="1"/>
  <c r="K3335" i="1"/>
  <c r="O3335" i="1" s="1"/>
  <c r="C3336" i="1"/>
  <c r="D3341" i="1" l="1"/>
  <c r="E3341" i="1" s="1"/>
  <c r="G3341" i="1" s="1"/>
  <c r="H3342" i="1" s="1"/>
  <c r="L3341" i="1"/>
  <c r="M3341" i="1" s="1"/>
  <c r="N3341" i="1" s="1"/>
  <c r="B3341" i="1"/>
  <c r="A3342" i="1"/>
  <c r="I3341" i="1"/>
  <c r="Q3341" i="1"/>
  <c r="P3341" i="1"/>
  <c r="P3342" i="1" s="1"/>
  <c r="K3336" i="1"/>
  <c r="O3336" i="1" s="1"/>
  <c r="C3337" i="1"/>
  <c r="I3342" i="1" l="1"/>
  <c r="Q3342" i="1"/>
  <c r="A3343" i="1"/>
  <c r="D3342" i="1"/>
  <c r="E3342" i="1" s="1"/>
  <c r="G3342" i="1" s="1"/>
  <c r="H3343" i="1" s="1"/>
  <c r="B3342" i="1"/>
  <c r="L3342" i="1"/>
  <c r="M3342" i="1" s="1"/>
  <c r="N3342" i="1" s="1"/>
  <c r="J3342" i="1"/>
  <c r="J3341" i="1"/>
  <c r="C3338" i="1"/>
  <c r="K3337" i="1"/>
  <c r="O3337" i="1" s="1"/>
  <c r="P3343" i="1" l="1"/>
  <c r="D3343" i="1"/>
  <c r="E3343" i="1" s="1"/>
  <c r="G3343" i="1" s="1"/>
  <c r="H3344" i="1" s="1"/>
  <c r="J3344" i="1" s="1"/>
  <c r="L3343" i="1"/>
  <c r="M3343" i="1" s="1"/>
  <c r="N3343" i="1" s="1"/>
  <c r="A3344" i="1"/>
  <c r="B3343" i="1"/>
  <c r="Q3343" i="1"/>
  <c r="I3343" i="1"/>
  <c r="I3344" i="1" s="1"/>
  <c r="K3338" i="1"/>
  <c r="O3338" i="1" s="1"/>
  <c r="C3339" i="1"/>
  <c r="Q3344" i="1" l="1"/>
  <c r="D3344" i="1"/>
  <c r="E3344" i="1" s="1"/>
  <c r="G3344" i="1" s="1"/>
  <c r="H3345" i="1" s="1"/>
  <c r="B3344" i="1"/>
  <c r="L3344" i="1"/>
  <c r="M3344" i="1" s="1"/>
  <c r="N3344" i="1" s="1"/>
  <c r="A3345" i="1"/>
  <c r="P3344" i="1"/>
  <c r="J3343" i="1"/>
  <c r="C3340" i="1"/>
  <c r="K3339" i="1"/>
  <c r="O3339" i="1" s="1"/>
  <c r="P3345" i="1" l="1"/>
  <c r="A3346" i="1"/>
  <c r="B3345" i="1"/>
  <c r="L3345" i="1"/>
  <c r="M3345" i="1" s="1"/>
  <c r="N3345" i="1" s="1"/>
  <c r="D3345" i="1"/>
  <c r="E3345" i="1" s="1"/>
  <c r="G3345" i="1" s="1"/>
  <c r="H3346" i="1" s="1"/>
  <c r="I3345" i="1"/>
  <c r="Q3345" i="1"/>
  <c r="C3341" i="1"/>
  <c r="K3340" i="1"/>
  <c r="O3340" i="1" s="1"/>
  <c r="I3346" i="1" l="1"/>
  <c r="Q3346" i="1"/>
  <c r="J3345" i="1"/>
  <c r="J3346" i="1"/>
  <c r="D3346" i="1"/>
  <c r="E3346" i="1" s="1"/>
  <c r="G3346" i="1" s="1"/>
  <c r="H3347" i="1" s="1"/>
  <c r="A3347" i="1"/>
  <c r="L3346" i="1"/>
  <c r="M3346" i="1" s="1"/>
  <c r="N3346" i="1" s="1"/>
  <c r="B3346" i="1"/>
  <c r="P3346" i="1"/>
  <c r="K3341" i="1"/>
  <c r="O3341" i="1" s="1"/>
  <c r="C3342" i="1"/>
  <c r="A3348" i="1" l="1"/>
  <c r="D3347" i="1"/>
  <c r="E3347" i="1" s="1"/>
  <c r="G3347" i="1" s="1"/>
  <c r="H3348" i="1" s="1"/>
  <c r="B3347" i="1"/>
  <c r="L3347" i="1"/>
  <c r="M3347" i="1" s="1"/>
  <c r="N3347" i="1" s="1"/>
  <c r="Q3347" i="1"/>
  <c r="P3347" i="1"/>
  <c r="I3347" i="1"/>
  <c r="K3342" i="1"/>
  <c r="O3342" i="1" s="1"/>
  <c r="C3343" i="1"/>
  <c r="P3348" i="1" l="1"/>
  <c r="I3348" i="1"/>
  <c r="Q3348" i="1"/>
  <c r="J3347" i="1"/>
  <c r="J3348" i="1"/>
  <c r="L3348" i="1"/>
  <c r="M3348" i="1" s="1"/>
  <c r="N3348" i="1" s="1"/>
  <c r="B3348" i="1"/>
  <c r="A3349" i="1"/>
  <c r="D3348" i="1"/>
  <c r="E3348" i="1" s="1"/>
  <c r="G3348" i="1" s="1"/>
  <c r="H3349" i="1" s="1"/>
  <c r="C3344" i="1"/>
  <c r="K3343" i="1"/>
  <c r="O3343" i="1" s="1"/>
  <c r="D3349" i="1" l="1"/>
  <c r="E3349" i="1" s="1"/>
  <c r="G3349" i="1" s="1"/>
  <c r="H3350" i="1" s="1"/>
  <c r="J3350" i="1" s="1"/>
  <c r="L3349" i="1"/>
  <c r="M3349" i="1" s="1"/>
  <c r="N3349" i="1" s="1"/>
  <c r="B3349" i="1"/>
  <c r="A3350" i="1"/>
  <c r="Q3349" i="1"/>
  <c r="I3349" i="1"/>
  <c r="I3350" i="1" s="1"/>
  <c r="P3349" i="1"/>
  <c r="P3350" i="1" s="1"/>
  <c r="K3344" i="1"/>
  <c r="O3344" i="1" s="1"/>
  <c r="C3345" i="1"/>
  <c r="J3349" i="1" l="1"/>
  <c r="Q3350" i="1"/>
  <c r="A3351" i="1"/>
  <c r="D3350" i="1"/>
  <c r="E3350" i="1" s="1"/>
  <c r="G3350" i="1" s="1"/>
  <c r="H3351" i="1" s="1"/>
  <c r="L3350" i="1"/>
  <c r="M3350" i="1" s="1"/>
  <c r="N3350" i="1" s="1"/>
  <c r="B3350" i="1"/>
  <c r="C3346" i="1"/>
  <c r="K3345" i="1"/>
  <c r="O3345" i="1" s="1"/>
  <c r="L3351" i="1" l="1"/>
  <c r="M3351" i="1" s="1"/>
  <c r="N3351" i="1" s="1"/>
  <c r="B3351" i="1"/>
  <c r="A3352" i="1"/>
  <c r="D3351" i="1"/>
  <c r="E3351" i="1" s="1"/>
  <c r="G3351" i="1" s="1"/>
  <c r="H3352" i="1" s="1"/>
  <c r="J3352" i="1" s="1"/>
  <c r="Q3351" i="1"/>
  <c r="Q3352" i="1" s="1"/>
  <c r="P3351" i="1"/>
  <c r="P3352" i="1" s="1"/>
  <c r="I3351" i="1"/>
  <c r="I3352" i="1" s="1"/>
  <c r="C3347" i="1"/>
  <c r="K3346" i="1"/>
  <c r="O3346" i="1" s="1"/>
  <c r="L3352" i="1" l="1"/>
  <c r="M3352" i="1" s="1"/>
  <c r="N3352" i="1" s="1"/>
  <c r="B3352" i="1"/>
  <c r="D3352" i="1"/>
  <c r="E3352" i="1" s="1"/>
  <c r="G3352" i="1" s="1"/>
  <c r="H3353" i="1" s="1"/>
  <c r="A3353" i="1"/>
  <c r="J3351" i="1"/>
  <c r="C3348" i="1"/>
  <c r="K3347" i="1"/>
  <c r="O3347" i="1" s="1"/>
  <c r="Q3353" i="1" l="1"/>
  <c r="I3353" i="1"/>
  <c r="B3353" i="1"/>
  <c r="D3353" i="1"/>
  <c r="E3353" i="1" s="1"/>
  <c r="G3353" i="1" s="1"/>
  <c r="H3354" i="1" s="1"/>
  <c r="A3354" i="1"/>
  <c r="L3353" i="1"/>
  <c r="M3353" i="1" s="1"/>
  <c r="N3353" i="1" s="1"/>
  <c r="P3353" i="1"/>
  <c r="C3349" i="1"/>
  <c r="K3348" i="1"/>
  <c r="O3348" i="1" s="1"/>
  <c r="P3354" i="1" l="1"/>
  <c r="A3355" i="1"/>
  <c r="L3354" i="1"/>
  <c r="M3354" i="1" s="1"/>
  <c r="N3354" i="1" s="1"/>
  <c r="D3354" i="1"/>
  <c r="E3354" i="1" s="1"/>
  <c r="G3354" i="1" s="1"/>
  <c r="H3355" i="1" s="1"/>
  <c r="J3355" i="1" s="1"/>
  <c r="B3354" i="1"/>
  <c r="I3354" i="1"/>
  <c r="I3355" i="1" s="1"/>
  <c r="Q3354" i="1"/>
  <c r="Q3355" i="1" s="1"/>
  <c r="J3353" i="1"/>
  <c r="C3350" i="1"/>
  <c r="K3349" i="1"/>
  <c r="O3349" i="1" s="1"/>
  <c r="J3354" i="1" l="1"/>
  <c r="A3356" i="1"/>
  <c r="D3355" i="1"/>
  <c r="E3355" i="1" s="1"/>
  <c r="G3355" i="1" s="1"/>
  <c r="H3356" i="1" s="1"/>
  <c r="L3355" i="1"/>
  <c r="M3355" i="1" s="1"/>
  <c r="N3355" i="1" s="1"/>
  <c r="B3355" i="1"/>
  <c r="P3355" i="1"/>
  <c r="P3356" i="1" s="1"/>
  <c r="K3350" i="1"/>
  <c r="O3350" i="1" s="1"/>
  <c r="C3351" i="1"/>
  <c r="I3356" i="1" l="1"/>
  <c r="J3356" i="1"/>
  <c r="L3356" i="1"/>
  <c r="M3356" i="1" s="1"/>
  <c r="N3356" i="1" s="1"/>
  <c r="B3356" i="1"/>
  <c r="A3357" i="1"/>
  <c r="D3356" i="1"/>
  <c r="E3356" i="1" s="1"/>
  <c r="G3356" i="1" s="1"/>
  <c r="H3357" i="1" s="1"/>
  <c r="Q3356" i="1"/>
  <c r="K3351" i="1"/>
  <c r="O3351" i="1" s="1"/>
  <c r="C3352" i="1"/>
  <c r="A3358" i="1" l="1"/>
  <c r="D3357" i="1"/>
  <c r="E3357" i="1" s="1"/>
  <c r="G3357" i="1" s="1"/>
  <c r="H3358" i="1" s="1"/>
  <c r="J3358" i="1" s="1"/>
  <c r="L3357" i="1"/>
  <c r="M3357" i="1" s="1"/>
  <c r="N3357" i="1" s="1"/>
  <c r="B3357" i="1"/>
  <c r="Q3357" i="1"/>
  <c r="I3357" i="1"/>
  <c r="I3358" i="1" s="1"/>
  <c r="P3357" i="1"/>
  <c r="P3358" i="1" s="1"/>
  <c r="C3353" i="1"/>
  <c r="K3352" i="1"/>
  <c r="O3352" i="1" s="1"/>
  <c r="Q3358" i="1" l="1"/>
  <c r="B3358" i="1"/>
  <c r="L3358" i="1"/>
  <c r="M3358" i="1" s="1"/>
  <c r="N3358" i="1" s="1"/>
  <c r="A3359" i="1"/>
  <c r="D3358" i="1"/>
  <c r="E3358" i="1" s="1"/>
  <c r="G3358" i="1" s="1"/>
  <c r="H3359" i="1" s="1"/>
  <c r="J3357" i="1"/>
  <c r="K3353" i="1"/>
  <c r="O3353" i="1" s="1"/>
  <c r="C3354" i="1"/>
  <c r="Q3359" i="1" l="1"/>
  <c r="L3359" i="1"/>
  <c r="M3359" i="1" s="1"/>
  <c r="N3359" i="1" s="1"/>
  <c r="A3360" i="1"/>
  <c r="D3359" i="1"/>
  <c r="E3359" i="1" s="1"/>
  <c r="G3359" i="1" s="1"/>
  <c r="H3360" i="1" s="1"/>
  <c r="J3360" i="1" s="1"/>
  <c r="B3359" i="1"/>
  <c r="P3359" i="1"/>
  <c r="I3359" i="1"/>
  <c r="I3360" i="1" s="1"/>
  <c r="C3355" i="1"/>
  <c r="K3354" i="1"/>
  <c r="O3354" i="1" s="1"/>
  <c r="P3360" i="1" l="1"/>
  <c r="D3360" i="1"/>
  <c r="E3360" i="1" s="1"/>
  <c r="G3360" i="1" s="1"/>
  <c r="H3361" i="1" s="1"/>
  <c r="B3360" i="1"/>
  <c r="A3361" i="1"/>
  <c r="L3360" i="1"/>
  <c r="M3360" i="1" s="1"/>
  <c r="N3360" i="1" s="1"/>
  <c r="Q3360" i="1"/>
  <c r="J3359" i="1"/>
  <c r="K3355" i="1"/>
  <c r="O3355" i="1" s="1"/>
  <c r="C3356" i="1"/>
  <c r="Q3361" i="1" l="1"/>
  <c r="A3362" i="1"/>
  <c r="B3361" i="1"/>
  <c r="D3361" i="1"/>
  <c r="E3361" i="1" s="1"/>
  <c r="G3361" i="1" s="1"/>
  <c r="H3362" i="1" s="1"/>
  <c r="L3361" i="1"/>
  <c r="M3361" i="1" s="1"/>
  <c r="N3361" i="1" s="1"/>
  <c r="P3361" i="1"/>
  <c r="I3361" i="1"/>
  <c r="C3357" i="1"/>
  <c r="K3356" i="1"/>
  <c r="O3356" i="1" s="1"/>
  <c r="I3362" i="1" l="1"/>
  <c r="P3362" i="1"/>
  <c r="J3361" i="1"/>
  <c r="J3362" i="1"/>
  <c r="L3362" i="1"/>
  <c r="M3362" i="1" s="1"/>
  <c r="N3362" i="1" s="1"/>
  <c r="D3362" i="1"/>
  <c r="E3362" i="1" s="1"/>
  <c r="G3362" i="1" s="1"/>
  <c r="H3363" i="1" s="1"/>
  <c r="B3362" i="1"/>
  <c r="A3363" i="1"/>
  <c r="Q3362" i="1"/>
  <c r="C3358" i="1"/>
  <c r="K3357" i="1"/>
  <c r="O3357" i="1" s="1"/>
  <c r="A3364" i="1" l="1"/>
  <c r="D3363" i="1"/>
  <c r="E3363" i="1" s="1"/>
  <c r="G3363" i="1" s="1"/>
  <c r="H3364" i="1" s="1"/>
  <c r="L3363" i="1"/>
  <c r="M3363" i="1" s="1"/>
  <c r="N3363" i="1" s="1"/>
  <c r="B3363" i="1"/>
  <c r="P3363" i="1"/>
  <c r="Q3363" i="1"/>
  <c r="I3363" i="1"/>
  <c r="K3358" i="1"/>
  <c r="O3358" i="1" s="1"/>
  <c r="C3359" i="1"/>
  <c r="I3364" i="1" l="1"/>
  <c r="Q3364" i="1"/>
  <c r="P3364" i="1"/>
  <c r="J3364" i="1"/>
  <c r="A3365" i="1"/>
  <c r="D3364" i="1"/>
  <c r="E3364" i="1" s="1"/>
  <c r="G3364" i="1" s="1"/>
  <c r="H3365" i="1" s="1"/>
  <c r="L3364" i="1"/>
  <c r="M3364" i="1" s="1"/>
  <c r="N3364" i="1" s="1"/>
  <c r="B3364" i="1"/>
  <c r="J3363" i="1"/>
  <c r="K3359" i="1"/>
  <c r="O3359" i="1" s="1"/>
  <c r="C3360" i="1"/>
  <c r="Q3365" i="1" l="1"/>
  <c r="D3365" i="1"/>
  <c r="E3365" i="1" s="1"/>
  <c r="G3365" i="1" s="1"/>
  <c r="H3366" i="1" s="1"/>
  <c r="L3365" i="1"/>
  <c r="M3365" i="1" s="1"/>
  <c r="N3365" i="1" s="1"/>
  <c r="B3365" i="1"/>
  <c r="A3366" i="1"/>
  <c r="P3365" i="1"/>
  <c r="I3365" i="1"/>
  <c r="C3361" i="1"/>
  <c r="K3360" i="1"/>
  <c r="O3360" i="1" s="1"/>
  <c r="I3366" i="1" l="1"/>
  <c r="L3366" i="1"/>
  <c r="M3366" i="1" s="1"/>
  <c r="N3366" i="1" s="1"/>
  <c r="D3366" i="1"/>
  <c r="E3366" i="1" s="1"/>
  <c r="G3366" i="1" s="1"/>
  <c r="H3367" i="1" s="1"/>
  <c r="B3366" i="1"/>
  <c r="A3367" i="1"/>
  <c r="P3366" i="1"/>
  <c r="P3367" i="1" s="1"/>
  <c r="J3366" i="1"/>
  <c r="Q3366" i="1"/>
  <c r="Q3367" i="1" s="1"/>
  <c r="J3365" i="1"/>
  <c r="K3361" i="1"/>
  <c r="O3361" i="1" s="1"/>
  <c r="C3362" i="1"/>
  <c r="L3367" i="1" l="1"/>
  <c r="M3367" i="1" s="1"/>
  <c r="N3367" i="1" s="1"/>
  <c r="D3367" i="1"/>
  <c r="E3367" i="1" s="1"/>
  <c r="G3367" i="1" s="1"/>
  <c r="H3368" i="1" s="1"/>
  <c r="J3368" i="1" s="1"/>
  <c r="B3367" i="1"/>
  <c r="A3368" i="1"/>
  <c r="I3367" i="1"/>
  <c r="I3368" i="1" s="1"/>
  <c r="K3362" i="1"/>
  <c r="O3362" i="1" s="1"/>
  <c r="C3363" i="1"/>
  <c r="B3368" i="1" l="1"/>
  <c r="L3368" i="1"/>
  <c r="M3368" i="1" s="1"/>
  <c r="N3368" i="1" s="1"/>
  <c r="D3368" i="1"/>
  <c r="E3368" i="1" s="1"/>
  <c r="G3368" i="1" s="1"/>
  <c r="H3369" i="1" s="1"/>
  <c r="A3369" i="1"/>
  <c r="P3368" i="1"/>
  <c r="J3367" i="1"/>
  <c r="Q3368" i="1"/>
  <c r="Q3369" i="1" s="1"/>
  <c r="K3363" i="1"/>
  <c r="O3363" i="1" s="1"/>
  <c r="C3364" i="1"/>
  <c r="P3369" i="1" l="1"/>
  <c r="A3370" i="1"/>
  <c r="B3369" i="1"/>
  <c r="D3369" i="1"/>
  <c r="E3369" i="1" s="1"/>
  <c r="G3369" i="1" s="1"/>
  <c r="H3370" i="1" s="1"/>
  <c r="L3369" i="1"/>
  <c r="M3369" i="1" s="1"/>
  <c r="N3369" i="1" s="1"/>
  <c r="I3369" i="1"/>
  <c r="K3364" i="1"/>
  <c r="O3364" i="1" s="1"/>
  <c r="C3365" i="1"/>
  <c r="I3370" i="1" l="1"/>
  <c r="J3369" i="1"/>
  <c r="J3370" i="1"/>
  <c r="D3370" i="1"/>
  <c r="E3370" i="1" s="1"/>
  <c r="G3370" i="1" s="1"/>
  <c r="H3371" i="1" s="1"/>
  <c r="B3370" i="1"/>
  <c r="L3370" i="1"/>
  <c r="M3370" i="1" s="1"/>
  <c r="N3370" i="1" s="1"/>
  <c r="A3371" i="1"/>
  <c r="P3370" i="1"/>
  <c r="Q3370" i="1"/>
  <c r="K3365" i="1"/>
  <c r="O3365" i="1" s="1"/>
  <c r="C3366" i="1"/>
  <c r="P3371" i="1" l="1"/>
  <c r="A3372" i="1"/>
  <c r="D3371" i="1"/>
  <c r="E3371" i="1" s="1"/>
  <c r="G3371" i="1" s="1"/>
  <c r="H3372" i="1" s="1"/>
  <c r="B3371" i="1"/>
  <c r="L3371" i="1"/>
  <c r="M3371" i="1" s="1"/>
  <c r="N3371" i="1" s="1"/>
  <c r="Q3371" i="1"/>
  <c r="I3371" i="1"/>
  <c r="C3367" i="1"/>
  <c r="K3366" i="1"/>
  <c r="O3366" i="1" s="1"/>
  <c r="I3372" i="1" l="1"/>
  <c r="Q3372" i="1"/>
  <c r="J3372" i="1"/>
  <c r="L3372" i="1"/>
  <c r="M3372" i="1" s="1"/>
  <c r="N3372" i="1" s="1"/>
  <c r="B3372" i="1"/>
  <c r="A3373" i="1"/>
  <c r="D3372" i="1"/>
  <c r="E3372" i="1" s="1"/>
  <c r="G3372" i="1" s="1"/>
  <c r="H3373" i="1" s="1"/>
  <c r="P3372" i="1"/>
  <c r="J3371" i="1"/>
  <c r="K3367" i="1"/>
  <c r="O3367" i="1" s="1"/>
  <c r="C3368" i="1"/>
  <c r="P3373" i="1" l="1"/>
  <c r="B3373" i="1"/>
  <c r="D3373" i="1"/>
  <c r="E3373" i="1" s="1"/>
  <c r="G3373" i="1" s="1"/>
  <c r="H3374" i="1" s="1"/>
  <c r="A3374" i="1"/>
  <c r="L3373" i="1"/>
  <c r="M3373" i="1" s="1"/>
  <c r="N3373" i="1" s="1"/>
  <c r="Q3373" i="1"/>
  <c r="I3373" i="1"/>
  <c r="C3369" i="1"/>
  <c r="K3368" i="1"/>
  <c r="O3368" i="1" s="1"/>
  <c r="I3374" i="1" l="1"/>
  <c r="J3373" i="1"/>
  <c r="Q3374" i="1"/>
  <c r="L3374" i="1"/>
  <c r="M3374" i="1" s="1"/>
  <c r="N3374" i="1" s="1"/>
  <c r="A3375" i="1"/>
  <c r="D3374" i="1"/>
  <c r="E3374" i="1" s="1"/>
  <c r="G3374" i="1" s="1"/>
  <c r="H3375" i="1" s="1"/>
  <c r="B3374" i="1"/>
  <c r="J3374" i="1"/>
  <c r="P3374" i="1"/>
  <c r="K3369" i="1"/>
  <c r="O3369" i="1" s="1"/>
  <c r="C3370" i="1"/>
  <c r="L3375" i="1" l="1"/>
  <c r="M3375" i="1" s="1"/>
  <c r="N3375" i="1" s="1"/>
  <c r="D3375" i="1"/>
  <c r="E3375" i="1" s="1"/>
  <c r="G3375" i="1" s="1"/>
  <c r="H3376" i="1" s="1"/>
  <c r="J3376" i="1" s="1"/>
  <c r="B3375" i="1"/>
  <c r="A3376" i="1"/>
  <c r="Q3375" i="1"/>
  <c r="Q3376" i="1" s="1"/>
  <c r="P3375" i="1"/>
  <c r="P3376" i="1" s="1"/>
  <c r="I3375" i="1"/>
  <c r="I3376" i="1" s="1"/>
  <c r="C3371" i="1"/>
  <c r="K3370" i="1"/>
  <c r="O3370" i="1" s="1"/>
  <c r="A3377" i="1" l="1"/>
  <c r="D3376" i="1"/>
  <c r="E3376" i="1" s="1"/>
  <c r="G3376" i="1" s="1"/>
  <c r="H3377" i="1" s="1"/>
  <c r="B3376" i="1"/>
  <c r="L3376" i="1"/>
  <c r="M3376" i="1" s="1"/>
  <c r="N3376" i="1" s="1"/>
  <c r="J3375" i="1"/>
  <c r="K3371" i="1"/>
  <c r="O3371" i="1" s="1"/>
  <c r="C3372" i="1"/>
  <c r="P3377" i="1" l="1"/>
  <c r="D3377" i="1"/>
  <c r="E3377" i="1" s="1"/>
  <c r="G3377" i="1" s="1"/>
  <c r="H3378" i="1" s="1"/>
  <c r="A3378" i="1"/>
  <c r="B3377" i="1"/>
  <c r="L3377" i="1"/>
  <c r="M3377" i="1" s="1"/>
  <c r="N3377" i="1" s="1"/>
  <c r="Q3377" i="1"/>
  <c r="I3377" i="1"/>
  <c r="K3372" i="1"/>
  <c r="O3372" i="1" s="1"/>
  <c r="C3373" i="1"/>
  <c r="I3378" i="1" l="1"/>
  <c r="Q3378" i="1"/>
  <c r="A3379" i="1"/>
  <c r="D3378" i="1"/>
  <c r="E3378" i="1" s="1"/>
  <c r="G3378" i="1" s="1"/>
  <c r="H3379" i="1" s="1"/>
  <c r="L3378" i="1"/>
  <c r="M3378" i="1" s="1"/>
  <c r="N3378" i="1" s="1"/>
  <c r="B3378" i="1"/>
  <c r="J3377" i="1"/>
  <c r="J3378" i="1"/>
  <c r="P3378" i="1"/>
  <c r="K3373" i="1"/>
  <c r="O3373" i="1" s="1"/>
  <c r="C3374" i="1"/>
  <c r="A3380" i="1" l="1"/>
  <c r="D3379" i="1"/>
  <c r="E3379" i="1" s="1"/>
  <c r="G3379" i="1" s="1"/>
  <c r="H3380" i="1" s="1"/>
  <c r="J3380" i="1" s="1"/>
  <c r="L3379" i="1"/>
  <c r="M3379" i="1" s="1"/>
  <c r="N3379" i="1" s="1"/>
  <c r="B3379" i="1"/>
  <c r="Q3379" i="1"/>
  <c r="P3379" i="1"/>
  <c r="I3379" i="1"/>
  <c r="I3380" i="1" s="1"/>
  <c r="C3375" i="1"/>
  <c r="K3374" i="1"/>
  <c r="O3374" i="1" s="1"/>
  <c r="Q3380" i="1" l="1"/>
  <c r="P3380" i="1"/>
  <c r="J3379" i="1"/>
  <c r="D3380" i="1"/>
  <c r="E3380" i="1" s="1"/>
  <c r="G3380" i="1" s="1"/>
  <c r="H3381" i="1" s="1"/>
  <c r="B3380" i="1"/>
  <c r="L3380" i="1"/>
  <c r="M3380" i="1" s="1"/>
  <c r="N3380" i="1" s="1"/>
  <c r="A3381" i="1"/>
  <c r="C3376" i="1"/>
  <c r="K3375" i="1"/>
  <c r="O3375" i="1" s="1"/>
  <c r="L3381" i="1" l="1"/>
  <c r="M3381" i="1" s="1"/>
  <c r="N3381" i="1" s="1"/>
  <c r="D3381" i="1"/>
  <c r="E3381" i="1" s="1"/>
  <c r="G3381" i="1" s="1"/>
  <c r="H3382" i="1" s="1"/>
  <c r="J3382" i="1" s="1"/>
  <c r="B3381" i="1"/>
  <c r="A3382" i="1"/>
  <c r="P3381" i="1"/>
  <c r="P3382" i="1" s="1"/>
  <c r="Q3381" i="1"/>
  <c r="Q3382" i="1" s="1"/>
  <c r="I3381" i="1"/>
  <c r="I3382" i="1" s="1"/>
  <c r="K3376" i="1"/>
  <c r="O3376" i="1" s="1"/>
  <c r="C3377" i="1"/>
  <c r="D3382" i="1" l="1"/>
  <c r="E3382" i="1" s="1"/>
  <c r="G3382" i="1" s="1"/>
  <c r="H3383" i="1" s="1"/>
  <c r="A3383" i="1"/>
  <c r="L3382" i="1"/>
  <c r="M3382" i="1" s="1"/>
  <c r="N3382" i="1" s="1"/>
  <c r="B3382" i="1"/>
  <c r="J3381" i="1"/>
  <c r="K3377" i="1"/>
  <c r="O3377" i="1" s="1"/>
  <c r="C3378" i="1"/>
  <c r="Q3383" i="1" l="1"/>
  <c r="I3383" i="1"/>
  <c r="L3383" i="1"/>
  <c r="M3383" i="1" s="1"/>
  <c r="N3383" i="1" s="1"/>
  <c r="D3383" i="1"/>
  <c r="E3383" i="1" s="1"/>
  <c r="G3383" i="1" s="1"/>
  <c r="H3384" i="1" s="1"/>
  <c r="B3383" i="1"/>
  <c r="A3384" i="1"/>
  <c r="J3383" i="1"/>
  <c r="P3383" i="1"/>
  <c r="P3384" i="1" s="1"/>
  <c r="C3379" i="1"/>
  <c r="K3378" i="1"/>
  <c r="O3378" i="1" s="1"/>
  <c r="B3384" i="1" l="1"/>
  <c r="L3384" i="1"/>
  <c r="M3384" i="1" s="1"/>
  <c r="N3384" i="1" s="1"/>
  <c r="D3384" i="1"/>
  <c r="E3384" i="1" s="1"/>
  <c r="G3384" i="1" s="1"/>
  <c r="H3385" i="1" s="1"/>
  <c r="A3385" i="1"/>
  <c r="I3384" i="1"/>
  <c r="Q3384" i="1"/>
  <c r="K3379" i="1"/>
  <c r="O3379" i="1" s="1"/>
  <c r="C3380" i="1"/>
  <c r="Q3385" i="1" l="1"/>
  <c r="I3385" i="1"/>
  <c r="P3385" i="1"/>
  <c r="J3385" i="1"/>
  <c r="A3386" i="1"/>
  <c r="B3385" i="1"/>
  <c r="D3385" i="1"/>
  <c r="E3385" i="1" s="1"/>
  <c r="G3385" i="1" s="1"/>
  <c r="H3386" i="1" s="1"/>
  <c r="L3385" i="1"/>
  <c r="M3385" i="1" s="1"/>
  <c r="N3385" i="1" s="1"/>
  <c r="J3384" i="1"/>
  <c r="C3381" i="1"/>
  <c r="K3380" i="1"/>
  <c r="O3380" i="1" s="1"/>
  <c r="I3386" i="1" l="1"/>
  <c r="J3386" i="1"/>
  <c r="D3386" i="1"/>
  <c r="E3386" i="1" s="1"/>
  <c r="G3386" i="1" s="1"/>
  <c r="H3387" i="1" s="1"/>
  <c r="L3386" i="1"/>
  <c r="M3386" i="1" s="1"/>
  <c r="N3386" i="1" s="1"/>
  <c r="A3387" i="1"/>
  <c r="B3386" i="1"/>
  <c r="P3386" i="1"/>
  <c r="Q3386" i="1"/>
  <c r="K3381" i="1"/>
  <c r="O3381" i="1" s="1"/>
  <c r="C3382" i="1"/>
  <c r="P3387" i="1" l="1"/>
  <c r="Q3387" i="1"/>
  <c r="D3387" i="1"/>
  <c r="E3387" i="1" s="1"/>
  <c r="G3387" i="1" s="1"/>
  <c r="H3388" i="1" s="1"/>
  <c r="B3387" i="1"/>
  <c r="A3388" i="1"/>
  <c r="L3387" i="1"/>
  <c r="M3387" i="1" s="1"/>
  <c r="N3387" i="1" s="1"/>
  <c r="I3387" i="1"/>
  <c r="K3382" i="1"/>
  <c r="O3382" i="1" s="1"/>
  <c r="C3383" i="1"/>
  <c r="I3388" i="1" l="1"/>
  <c r="J3387" i="1"/>
  <c r="L3388" i="1"/>
  <c r="M3388" i="1" s="1"/>
  <c r="N3388" i="1" s="1"/>
  <c r="A3389" i="1"/>
  <c r="D3388" i="1"/>
  <c r="E3388" i="1" s="1"/>
  <c r="G3388" i="1" s="1"/>
  <c r="H3389" i="1" s="1"/>
  <c r="B3388" i="1"/>
  <c r="J3388" i="1"/>
  <c r="Q3388" i="1"/>
  <c r="P3388" i="1"/>
  <c r="C3384" i="1"/>
  <c r="K3383" i="1"/>
  <c r="O3383" i="1" s="1"/>
  <c r="Q3389" i="1" l="1"/>
  <c r="D3389" i="1"/>
  <c r="E3389" i="1" s="1"/>
  <c r="G3389" i="1" s="1"/>
  <c r="H3390" i="1" s="1"/>
  <c r="L3389" i="1"/>
  <c r="M3389" i="1" s="1"/>
  <c r="N3389" i="1" s="1"/>
  <c r="A3390" i="1"/>
  <c r="B3389" i="1"/>
  <c r="P3389" i="1"/>
  <c r="I3389" i="1"/>
  <c r="C3385" i="1"/>
  <c r="K3384" i="1"/>
  <c r="O3384" i="1" s="1"/>
  <c r="P3390" i="1" l="1"/>
  <c r="I3390" i="1"/>
  <c r="A3391" i="1"/>
  <c r="L3390" i="1"/>
  <c r="M3390" i="1" s="1"/>
  <c r="N3390" i="1" s="1"/>
  <c r="B3390" i="1"/>
  <c r="D3390" i="1"/>
  <c r="E3390" i="1" s="1"/>
  <c r="G3390" i="1" s="1"/>
  <c r="H3391" i="1" s="1"/>
  <c r="J3390" i="1"/>
  <c r="J3389" i="1"/>
  <c r="Q3390" i="1"/>
  <c r="C3386" i="1"/>
  <c r="K3385" i="1"/>
  <c r="O3385" i="1" s="1"/>
  <c r="L3391" i="1" l="1"/>
  <c r="M3391" i="1" s="1"/>
  <c r="N3391" i="1" s="1"/>
  <c r="D3391" i="1"/>
  <c r="E3391" i="1" s="1"/>
  <c r="G3391" i="1" s="1"/>
  <c r="H3392" i="1" s="1"/>
  <c r="J3392" i="1" s="1"/>
  <c r="B3391" i="1"/>
  <c r="A3392" i="1"/>
  <c r="I3391" i="1"/>
  <c r="I3392" i="1" s="1"/>
  <c r="Q3391" i="1"/>
  <c r="Q3392" i="1" s="1"/>
  <c r="P3391" i="1"/>
  <c r="P3392" i="1" s="1"/>
  <c r="K3386" i="1"/>
  <c r="O3386" i="1" s="1"/>
  <c r="C3387" i="1"/>
  <c r="B3392" i="1" l="1"/>
  <c r="A3393" i="1"/>
  <c r="D3392" i="1"/>
  <c r="E3392" i="1" s="1"/>
  <c r="G3392" i="1" s="1"/>
  <c r="H3393" i="1" s="1"/>
  <c r="L3392" i="1"/>
  <c r="M3392" i="1" s="1"/>
  <c r="N3392" i="1" s="1"/>
  <c r="J3391" i="1"/>
  <c r="K3387" i="1"/>
  <c r="O3387" i="1" s="1"/>
  <c r="C3388" i="1"/>
  <c r="A3394" i="1" l="1"/>
  <c r="B3393" i="1"/>
  <c r="D3393" i="1"/>
  <c r="E3393" i="1" s="1"/>
  <c r="G3393" i="1" s="1"/>
  <c r="H3394" i="1" s="1"/>
  <c r="L3393" i="1"/>
  <c r="M3393" i="1" s="1"/>
  <c r="N3393" i="1" s="1"/>
  <c r="I3393" i="1"/>
  <c r="Q3393" i="1"/>
  <c r="P3393" i="1"/>
  <c r="C3389" i="1"/>
  <c r="K3388" i="1"/>
  <c r="O3388" i="1" s="1"/>
  <c r="P3394" i="1" l="1"/>
  <c r="Q3394" i="1"/>
  <c r="I3394" i="1"/>
  <c r="J3394" i="1"/>
  <c r="B3394" i="1"/>
  <c r="D3394" i="1"/>
  <c r="E3394" i="1" s="1"/>
  <c r="G3394" i="1" s="1"/>
  <c r="H3395" i="1" s="1"/>
  <c r="A3395" i="1"/>
  <c r="L3394" i="1"/>
  <c r="M3394" i="1" s="1"/>
  <c r="N3394" i="1" s="1"/>
  <c r="J3393" i="1"/>
  <c r="C3390" i="1"/>
  <c r="K3389" i="1"/>
  <c r="O3389" i="1" s="1"/>
  <c r="L3395" i="1" l="1"/>
  <c r="M3395" i="1" s="1"/>
  <c r="N3395" i="1" s="1"/>
  <c r="A3396" i="1"/>
  <c r="D3395" i="1"/>
  <c r="E3395" i="1" s="1"/>
  <c r="G3395" i="1" s="1"/>
  <c r="H3396" i="1" s="1"/>
  <c r="J3396" i="1" s="1"/>
  <c r="B3395" i="1"/>
  <c r="I3395" i="1"/>
  <c r="I3396" i="1" s="1"/>
  <c r="Q3395" i="1"/>
  <c r="Q3396" i="1" s="1"/>
  <c r="P3395" i="1"/>
  <c r="P3396" i="1" s="1"/>
  <c r="C3391" i="1"/>
  <c r="K3390" i="1"/>
  <c r="O3390" i="1" s="1"/>
  <c r="D3396" i="1" l="1"/>
  <c r="E3396" i="1" s="1"/>
  <c r="G3396" i="1" s="1"/>
  <c r="H3397" i="1" s="1"/>
  <c r="A3397" i="1"/>
  <c r="L3396" i="1"/>
  <c r="M3396" i="1" s="1"/>
  <c r="N3396" i="1" s="1"/>
  <c r="B3396" i="1"/>
  <c r="J3395" i="1"/>
  <c r="C3392" i="1"/>
  <c r="K3391" i="1"/>
  <c r="O3391" i="1" s="1"/>
  <c r="I3397" i="1" l="1"/>
  <c r="A3398" i="1"/>
  <c r="B3397" i="1"/>
  <c r="D3397" i="1"/>
  <c r="E3397" i="1" s="1"/>
  <c r="G3397" i="1" s="1"/>
  <c r="H3398" i="1" s="1"/>
  <c r="L3397" i="1"/>
  <c r="M3397" i="1" s="1"/>
  <c r="N3397" i="1" s="1"/>
  <c r="J3397" i="1"/>
  <c r="Q3397" i="1"/>
  <c r="P3397" i="1"/>
  <c r="C3393" i="1"/>
  <c r="K3392" i="1"/>
  <c r="O3392" i="1" s="1"/>
  <c r="P3398" i="1" l="1"/>
  <c r="Q3398" i="1"/>
  <c r="L3398" i="1"/>
  <c r="M3398" i="1" s="1"/>
  <c r="N3398" i="1" s="1"/>
  <c r="A3399" i="1"/>
  <c r="D3398" i="1"/>
  <c r="E3398" i="1" s="1"/>
  <c r="G3398" i="1" s="1"/>
  <c r="H3399" i="1" s="1"/>
  <c r="B3398" i="1"/>
  <c r="I3398" i="1"/>
  <c r="C3394" i="1"/>
  <c r="K3393" i="1"/>
  <c r="O3393" i="1" s="1"/>
  <c r="I3399" i="1" l="1"/>
  <c r="J3399" i="1"/>
  <c r="L3399" i="1"/>
  <c r="M3399" i="1" s="1"/>
  <c r="N3399" i="1" s="1"/>
  <c r="D3399" i="1"/>
  <c r="E3399" i="1" s="1"/>
  <c r="G3399" i="1" s="1"/>
  <c r="H3400" i="1" s="1"/>
  <c r="B3399" i="1"/>
  <c r="A3400" i="1"/>
  <c r="J3398" i="1"/>
  <c r="Q3399" i="1"/>
  <c r="P3399" i="1"/>
  <c r="K3394" i="1"/>
  <c r="O3394" i="1" s="1"/>
  <c r="C3395" i="1"/>
  <c r="Q3400" i="1" l="1"/>
  <c r="A3401" i="1"/>
  <c r="B3400" i="1"/>
  <c r="L3400" i="1"/>
  <c r="M3400" i="1" s="1"/>
  <c r="N3400" i="1" s="1"/>
  <c r="D3400" i="1"/>
  <c r="E3400" i="1" s="1"/>
  <c r="G3400" i="1" s="1"/>
  <c r="H3401" i="1" s="1"/>
  <c r="P3400" i="1"/>
  <c r="I3400" i="1"/>
  <c r="C3396" i="1"/>
  <c r="K3395" i="1"/>
  <c r="O3395" i="1" s="1"/>
  <c r="I3401" i="1" l="1"/>
  <c r="P3401" i="1"/>
  <c r="A3402" i="1"/>
  <c r="B3401" i="1"/>
  <c r="D3401" i="1"/>
  <c r="E3401" i="1" s="1"/>
  <c r="G3401" i="1" s="1"/>
  <c r="H3402" i="1" s="1"/>
  <c r="L3401" i="1"/>
  <c r="M3401" i="1" s="1"/>
  <c r="N3401" i="1" s="1"/>
  <c r="J3401" i="1"/>
  <c r="Q3401" i="1"/>
  <c r="J3400" i="1"/>
  <c r="C3397" i="1"/>
  <c r="K3396" i="1"/>
  <c r="O3396" i="1" s="1"/>
  <c r="Q3402" i="1" l="1"/>
  <c r="L3402" i="1"/>
  <c r="M3402" i="1" s="1"/>
  <c r="N3402" i="1" s="1"/>
  <c r="B3402" i="1"/>
  <c r="D3402" i="1"/>
  <c r="E3402" i="1" s="1"/>
  <c r="G3402" i="1" s="1"/>
  <c r="H3403" i="1" s="1"/>
  <c r="A3403" i="1"/>
  <c r="P3402" i="1"/>
  <c r="I3402" i="1"/>
  <c r="C3398" i="1"/>
  <c r="K3397" i="1"/>
  <c r="O3397" i="1" s="1"/>
  <c r="I3403" i="1" l="1"/>
  <c r="P3403" i="1"/>
  <c r="D3403" i="1"/>
  <c r="E3403" i="1" s="1"/>
  <c r="G3403" i="1" s="1"/>
  <c r="H3404" i="1" s="1"/>
  <c r="A3404" i="1"/>
  <c r="B3403" i="1"/>
  <c r="L3403" i="1"/>
  <c r="M3403" i="1" s="1"/>
  <c r="N3403" i="1" s="1"/>
  <c r="J3402" i="1"/>
  <c r="Q3403" i="1"/>
  <c r="C3399" i="1"/>
  <c r="K3398" i="1"/>
  <c r="O3398" i="1" s="1"/>
  <c r="A3405" i="1" l="1"/>
  <c r="B3404" i="1"/>
  <c r="D3404" i="1"/>
  <c r="E3404" i="1" s="1"/>
  <c r="G3404" i="1" s="1"/>
  <c r="H3405" i="1" s="1"/>
  <c r="L3404" i="1"/>
  <c r="M3404" i="1" s="1"/>
  <c r="N3404" i="1" s="1"/>
  <c r="P3404" i="1"/>
  <c r="I3404" i="1"/>
  <c r="Q3404" i="1"/>
  <c r="J3403" i="1"/>
  <c r="K3399" i="1"/>
  <c r="O3399" i="1" s="1"/>
  <c r="C3400" i="1"/>
  <c r="Q3405" i="1" l="1"/>
  <c r="I3405" i="1"/>
  <c r="J3405" i="1" s="1"/>
  <c r="P3405" i="1"/>
  <c r="D3405" i="1"/>
  <c r="E3405" i="1" s="1"/>
  <c r="G3405" i="1" s="1"/>
  <c r="H3406" i="1" s="1"/>
  <c r="B3405" i="1"/>
  <c r="A3406" i="1"/>
  <c r="L3405" i="1"/>
  <c r="M3405" i="1" s="1"/>
  <c r="N3405" i="1" s="1"/>
  <c r="J3404" i="1"/>
  <c r="K3400" i="1"/>
  <c r="O3400" i="1" s="1"/>
  <c r="C3401" i="1"/>
  <c r="A3407" i="1" l="1"/>
  <c r="L3406" i="1"/>
  <c r="M3406" i="1" s="1"/>
  <c r="N3406" i="1" s="1"/>
  <c r="D3406" i="1"/>
  <c r="E3406" i="1" s="1"/>
  <c r="G3406" i="1" s="1"/>
  <c r="H3407" i="1" s="1"/>
  <c r="J3407" i="1" s="1"/>
  <c r="B3406" i="1"/>
  <c r="I3406" i="1"/>
  <c r="I3407" i="1" s="1"/>
  <c r="P3406" i="1"/>
  <c r="P3407" i="1" s="1"/>
  <c r="Q3406" i="1"/>
  <c r="Q3407" i="1" s="1"/>
  <c r="K3401" i="1"/>
  <c r="O3401" i="1" s="1"/>
  <c r="C3402" i="1"/>
  <c r="J3406" i="1" l="1"/>
  <c r="D3407" i="1"/>
  <c r="E3407" i="1" s="1"/>
  <c r="G3407" i="1" s="1"/>
  <c r="H3408" i="1" s="1"/>
  <c r="A3408" i="1"/>
  <c r="B3407" i="1"/>
  <c r="L3407" i="1"/>
  <c r="M3407" i="1" s="1"/>
  <c r="N3407" i="1" s="1"/>
  <c r="K3402" i="1"/>
  <c r="O3402" i="1" s="1"/>
  <c r="C3403" i="1"/>
  <c r="B3408" i="1" l="1"/>
  <c r="L3408" i="1"/>
  <c r="M3408" i="1" s="1"/>
  <c r="N3408" i="1" s="1"/>
  <c r="D3408" i="1"/>
  <c r="E3408" i="1" s="1"/>
  <c r="G3408" i="1" s="1"/>
  <c r="H3409" i="1" s="1"/>
  <c r="A3409" i="1"/>
  <c r="I3408" i="1"/>
  <c r="Q3408" i="1"/>
  <c r="P3408" i="1"/>
  <c r="K3403" i="1"/>
  <c r="O3403" i="1" s="1"/>
  <c r="C3404" i="1"/>
  <c r="P3409" i="1" l="1"/>
  <c r="Q3409" i="1"/>
  <c r="I3409" i="1"/>
  <c r="L3409" i="1"/>
  <c r="M3409" i="1" s="1"/>
  <c r="N3409" i="1" s="1"/>
  <c r="A3410" i="1"/>
  <c r="B3409" i="1"/>
  <c r="D3409" i="1"/>
  <c r="E3409" i="1" s="1"/>
  <c r="G3409" i="1" s="1"/>
  <c r="H3410" i="1" s="1"/>
  <c r="J3409" i="1"/>
  <c r="J3408" i="1"/>
  <c r="K3404" i="1"/>
  <c r="O3404" i="1" s="1"/>
  <c r="C3405" i="1"/>
  <c r="D3410" i="1" l="1"/>
  <c r="E3410" i="1" s="1"/>
  <c r="G3410" i="1" s="1"/>
  <c r="H3411" i="1" s="1"/>
  <c r="L3410" i="1"/>
  <c r="M3410" i="1" s="1"/>
  <c r="N3410" i="1" s="1"/>
  <c r="B3410" i="1"/>
  <c r="A3411" i="1"/>
  <c r="I3410" i="1"/>
  <c r="Q3410" i="1"/>
  <c r="P3410" i="1"/>
  <c r="C3406" i="1"/>
  <c r="K3405" i="1"/>
  <c r="O3405" i="1" s="1"/>
  <c r="P3411" i="1" l="1"/>
  <c r="Q3411" i="1"/>
  <c r="I3411" i="1"/>
  <c r="J3411" i="1"/>
  <c r="A3412" i="1"/>
  <c r="L3411" i="1"/>
  <c r="M3411" i="1" s="1"/>
  <c r="N3411" i="1" s="1"/>
  <c r="B3411" i="1"/>
  <c r="D3411" i="1"/>
  <c r="E3411" i="1" s="1"/>
  <c r="G3411" i="1" s="1"/>
  <c r="H3412" i="1" s="1"/>
  <c r="J3410" i="1"/>
  <c r="C3407" i="1"/>
  <c r="K3406" i="1"/>
  <c r="O3406" i="1" s="1"/>
  <c r="P3412" i="1" l="1"/>
  <c r="D3412" i="1"/>
  <c r="E3412" i="1" s="1"/>
  <c r="G3412" i="1" s="1"/>
  <c r="H3413" i="1" s="1"/>
  <c r="B3412" i="1"/>
  <c r="L3412" i="1"/>
  <c r="M3412" i="1" s="1"/>
  <c r="N3412" i="1" s="1"/>
  <c r="A3413" i="1"/>
  <c r="I3412" i="1"/>
  <c r="Q3412" i="1"/>
  <c r="K3407" i="1"/>
  <c r="O3407" i="1" s="1"/>
  <c r="C3408" i="1"/>
  <c r="Q3413" i="1" l="1"/>
  <c r="I3413" i="1"/>
  <c r="D3413" i="1"/>
  <c r="E3413" i="1" s="1"/>
  <c r="G3413" i="1" s="1"/>
  <c r="H3414" i="1" s="1"/>
  <c r="L3413" i="1"/>
  <c r="M3413" i="1" s="1"/>
  <c r="N3413" i="1" s="1"/>
  <c r="A3414" i="1"/>
  <c r="B3413" i="1"/>
  <c r="J3412" i="1"/>
  <c r="J3413" i="1"/>
  <c r="P3413" i="1"/>
  <c r="K3408" i="1"/>
  <c r="O3408" i="1" s="1"/>
  <c r="C3409" i="1"/>
  <c r="A3415" i="1" l="1"/>
  <c r="D3414" i="1"/>
  <c r="E3414" i="1" s="1"/>
  <c r="G3414" i="1" s="1"/>
  <c r="H3415" i="1" s="1"/>
  <c r="L3414" i="1"/>
  <c r="M3414" i="1" s="1"/>
  <c r="N3414" i="1" s="1"/>
  <c r="B3414" i="1"/>
  <c r="I3414" i="1"/>
  <c r="P3414" i="1"/>
  <c r="P3415" i="1" s="1"/>
  <c r="Q3414" i="1"/>
  <c r="C3410" i="1"/>
  <c r="K3409" i="1"/>
  <c r="O3409" i="1" s="1"/>
  <c r="Q3415" i="1" l="1"/>
  <c r="I3415" i="1"/>
  <c r="J3414" i="1"/>
  <c r="J3415" i="1"/>
  <c r="L3415" i="1"/>
  <c r="M3415" i="1" s="1"/>
  <c r="N3415" i="1" s="1"/>
  <c r="D3415" i="1"/>
  <c r="E3415" i="1" s="1"/>
  <c r="G3415" i="1" s="1"/>
  <c r="H3416" i="1" s="1"/>
  <c r="B3415" i="1"/>
  <c r="A3416" i="1"/>
  <c r="K3410" i="1"/>
  <c r="O3410" i="1" s="1"/>
  <c r="C3411" i="1"/>
  <c r="I3416" i="1" l="1"/>
  <c r="Q3416" i="1"/>
  <c r="L3416" i="1"/>
  <c r="M3416" i="1" s="1"/>
  <c r="N3416" i="1" s="1"/>
  <c r="B3416" i="1"/>
  <c r="D3416" i="1"/>
  <c r="E3416" i="1" s="1"/>
  <c r="G3416" i="1" s="1"/>
  <c r="H3417" i="1" s="1"/>
  <c r="A3417" i="1"/>
  <c r="P3416" i="1"/>
  <c r="C3412" i="1"/>
  <c r="K3411" i="1"/>
  <c r="O3411" i="1" s="1"/>
  <c r="P3417" i="1" l="1"/>
  <c r="B3417" i="1"/>
  <c r="L3417" i="1"/>
  <c r="M3417" i="1" s="1"/>
  <c r="N3417" i="1" s="1"/>
  <c r="A3418" i="1"/>
  <c r="D3417" i="1"/>
  <c r="E3417" i="1" s="1"/>
  <c r="G3417" i="1" s="1"/>
  <c r="H3418" i="1" s="1"/>
  <c r="Q3417" i="1"/>
  <c r="I3417" i="1"/>
  <c r="J3416" i="1"/>
  <c r="K3412" i="1"/>
  <c r="O3412" i="1" s="1"/>
  <c r="C3413" i="1"/>
  <c r="I3418" i="1" l="1"/>
  <c r="Q3418" i="1"/>
  <c r="J3418" i="1"/>
  <c r="B3418" i="1"/>
  <c r="A3419" i="1"/>
  <c r="L3418" i="1"/>
  <c r="M3418" i="1" s="1"/>
  <c r="N3418" i="1" s="1"/>
  <c r="D3418" i="1"/>
  <c r="E3418" i="1" s="1"/>
  <c r="G3418" i="1" s="1"/>
  <c r="H3419" i="1" s="1"/>
  <c r="P3418" i="1"/>
  <c r="J3417" i="1"/>
  <c r="C3414" i="1"/>
  <c r="K3413" i="1"/>
  <c r="O3413" i="1" s="1"/>
  <c r="P3419" i="1" l="1"/>
  <c r="A3420" i="1"/>
  <c r="B3419" i="1"/>
  <c r="D3419" i="1"/>
  <c r="E3419" i="1" s="1"/>
  <c r="G3419" i="1" s="1"/>
  <c r="H3420" i="1" s="1"/>
  <c r="L3419" i="1"/>
  <c r="M3419" i="1" s="1"/>
  <c r="N3419" i="1" s="1"/>
  <c r="Q3419" i="1"/>
  <c r="I3419" i="1"/>
  <c r="K3414" i="1"/>
  <c r="O3414" i="1" s="1"/>
  <c r="C3415" i="1"/>
  <c r="I3420" i="1" l="1"/>
  <c r="J3419" i="1"/>
  <c r="Q3420" i="1"/>
  <c r="J3420" i="1"/>
  <c r="A3421" i="1"/>
  <c r="L3420" i="1"/>
  <c r="M3420" i="1" s="1"/>
  <c r="N3420" i="1" s="1"/>
  <c r="D3420" i="1"/>
  <c r="E3420" i="1" s="1"/>
  <c r="G3420" i="1" s="1"/>
  <c r="H3421" i="1" s="1"/>
  <c r="B3420" i="1"/>
  <c r="P3420" i="1"/>
  <c r="K3415" i="1"/>
  <c r="O3415" i="1" s="1"/>
  <c r="C3416" i="1"/>
  <c r="B3421" i="1" l="1"/>
  <c r="L3421" i="1"/>
  <c r="M3421" i="1" s="1"/>
  <c r="N3421" i="1" s="1"/>
  <c r="A3422" i="1"/>
  <c r="D3421" i="1"/>
  <c r="E3421" i="1" s="1"/>
  <c r="G3421" i="1" s="1"/>
  <c r="H3422" i="1" s="1"/>
  <c r="Q3421" i="1"/>
  <c r="P3421" i="1"/>
  <c r="I3421" i="1"/>
  <c r="K3416" i="1"/>
  <c r="O3416" i="1" s="1"/>
  <c r="C3417" i="1"/>
  <c r="I3422" i="1" l="1"/>
  <c r="P3422" i="1"/>
  <c r="Q3422" i="1"/>
  <c r="J3421" i="1"/>
  <c r="A3423" i="1"/>
  <c r="D3422" i="1"/>
  <c r="E3422" i="1" s="1"/>
  <c r="G3422" i="1" s="1"/>
  <c r="H3423" i="1" s="1"/>
  <c r="L3422" i="1"/>
  <c r="M3422" i="1" s="1"/>
  <c r="N3422" i="1" s="1"/>
  <c r="B3422" i="1"/>
  <c r="K3417" i="1"/>
  <c r="O3417" i="1" s="1"/>
  <c r="C3418" i="1"/>
  <c r="D3423" i="1" l="1"/>
  <c r="E3423" i="1" s="1"/>
  <c r="G3423" i="1" s="1"/>
  <c r="H3424" i="1" s="1"/>
  <c r="B3423" i="1"/>
  <c r="L3423" i="1"/>
  <c r="M3423" i="1" s="1"/>
  <c r="N3423" i="1" s="1"/>
  <c r="A3424" i="1"/>
  <c r="Q3423" i="1"/>
  <c r="I3423" i="1"/>
  <c r="P3423" i="1"/>
  <c r="J3422" i="1"/>
  <c r="C3419" i="1"/>
  <c r="K3418" i="1"/>
  <c r="O3418" i="1" s="1"/>
  <c r="I3424" i="1" l="1"/>
  <c r="P3424" i="1"/>
  <c r="J3423" i="1"/>
  <c r="Q3424" i="1"/>
  <c r="D3424" i="1"/>
  <c r="E3424" i="1" s="1"/>
  <c r="G3424" i="1" s="1"/>
  <c r="H3425" i="1" s="1"/>
  <c r="B3424" i="1"/>
  <c r="A3425" i="1"/>
  <c r="L3424" i="1"/>
  <c r="M3424" i="1" s="1"/>
  <c r="N3424" i="1" s="1"/>
  <c r="J3424" i="1"/>
  <c r="K3419" i="1"/>
  <c r="O3419" i="1" s="1"/>
  <c r="C3420" i="1"/>
  <c r="A3426" i="1" l="1"/>
  <c r="D3425" i="1"/>
  <c r="E3425" i="1" s="1"/>
  <c r="G3425" i="1" s="1"/>
  <c r="H3426" i="1" s="1"/>
  <c r="L3425" i="1"/>
  <c r="M3425" i="1" s="1"/>
  <c r="N3425" i="1" s="1"/>
  <c r="B3425" i="1"/>
  <c r="Q3425" i="1"/>
  <c r="P3425" i="1"/>
  <c r="I3425" i="1"/>
  <c r="K3420" i="1"/>
  <c r="O3420" i="1" s="1"/>
  <c r="C3421" i="1"/>
  <c r="P3426" i="1" l="1"/>
  <c r="I3426" i="1"/>
  <c r="J3426" i="1" s="1"/>
  <c r="J3425" i="1"/>
  <c r="Q3426" i="1"/>
  <c r="L3426" i="1"/>
  <c r="M3426" i="1" s="1"/>
  <c r="N3426" i="1" s="1"/>
  <c r="B3426" i="1"/>
  <c r="A3427" i="1"/>
  <c r="D3426" i="1"/>
  <c r="E3426" i="1" s="1"/>
  <c r="G3426" i="1" s="1"/>
  <c r="H3427" i="1" s="1"/>
  <c r="K3421" i="1"/>
  <c r="O3421" i="1" s="1"/>
  <c r="C3422" i="1"/>
  <c r="A3428" i="1" l="1"/>
  <c r="L3427" i="1"/>
  <c r="M3427" i="1" s="1"/>
  <c r="N3427" i="1" s="1"/>
  <c r="D3427" i="1"/>
  <c r="E3427" i="1" s="1"/>
  <c r="G3427" i="1" s="1"/>
  <c r="H3428" i="1" s="1"/>
  <c r="J3428" i="1" s="1"/>
  <c r="B3427" i="1"/>
  <c r="Q3427" i="1"/>
  <c r="Q3428" i="1" s="1"/>
  <c r="P3427" i="1"/>
  <c r="P3428" i="1" s="1"/>
  <c r="I3427" i="1"/>
  <c r="I3428" i="1" s="1"/>
  <c r="K3422" i="1"/>
  <c r="O3422" i="1" s="1"/>
  <c r="C3423" i="1"/>
  <c r="D3428" i="1" l="1"/>
  <c r="E3428" i="1" s="1"/>
  <c r="G3428" i="1" s="1"/>
  <c r="H3429" i="1" s="1"/>
  <c r="A3429" i="1"/>
  <c r="B3428" i="1"/>
  <c r="L3428" i="1"/>
  <c r="M3428" i="1" s="1"/>
  <c r="N3428" i="1" s="1"/>
  <c r="J3427" i="1"/>
  <c r="C3424" i="1"/>
  <c r="K3423" i="1"/>
  <c r="O3423" i="1" s="1"/>
  <c r="D3429" i="1" l="1"/>
  <c r="E3429" i="1" s="1"/>
  <c r="G3429" i="1" s="1"/>
  <c r="H3430" i="1" s="1"/>
  <c r="A3430" i="1"/>
  <c r="B3429" i="1"/>
  <c r="L3429" i="1"/>
  <c r="M3429" i="1" s="1"/>
  <c r="N3429" i="1" s="1"/>
  <c r="Q3429" i="1"/>
  <c r="I3429" i="1"/>
  <c r="P3429" i="1"/>
  <c r="K3424" i="1"/>
  <c r="O3424" i="1" s="1"/>
  <c r="C3425" i="1"/>
  <c r="P3430" i="1" l="1"/>
  <c r="I3430" i="1"/>
  <c r="Q3430" i="1"/>
  <c r="D3430" i="1"/>
  <c r="E3430" i="1" s="1"/>
  <c r="G3430" i="1" s="1"/>
  <c r="H3431" i="1" s="1"/>
  <c r="B3430" i="1"/>
  <c r="A3431" i="1"/>
  <c r="L3430" i="1"/>
  <c r="M3430" i="1" s="1"/>
  <c r="N3430" i="1" s="1"/>
  <c r="J3429" i="1"/>
  <c r="K3425" i="1"/>
  <c r="O3425" i="1" s="1"/>
  <c r="C3426" i="1"/>
  <c r="L3431" i="1" l="1"/>
  <c r="M3431" i="1" s="1"/>
  <c r="N3431" i="1" s="1"/>
  <c r="D3431" i="1"/>
  <c r="E3431" i="1" s="1"/>
  <c r="G3431" i="1" s="1"/>
  <c r="H3432" i="1" s="1"/>
  <c r="J3432" i="1" s="1"/>
  <c r="B3431" i="1"/>
  <c r="A3432" i="1"/>
  <c r="Q3431" i="1"/>
  <c r="Q3432" i="1" s="1"/>
  <c r="I3431" i="1"/>
  <c r="I3432" i="1" s="1"/>
  <c r="P3431" i="1"/>
  <c r="P3432" i="1" s="1"/>
  <c r="J3430" i="1"/>
  <c r="K3426" i="1"/>
  <c r="O3426" i="1" s="1"/>
  <c r="C3427" i="1"/>
  <c r="J3431" i="1" l="1"/>
  <c r="D3432" i="1"/>
  <c r="E3432" i="1" s="1"/>
  <c r="G3432" i="1" s="1"/>
  <c r="H3433" i="1" s="1"/>
  <c r="L3432" i="1"/>
  <c r="M3432" i="1" s="1"/>
  <c r="N3432" i="1" s="1"/>
  <c r="B3432" i="1"/>
  <c r="A3433" i="1"/>
  <c r="C3428" i="1"/>
  <c r="K3427" i="1"/>
  <c r="O3427" i="1" s="1"/>
  <c r="A3434" i="1" l="1"/>
  <c r="B3433" i="1"/>
  <c r="D3433" i="1"/>
  <c r="E3433" i="1" s="1"/>
  <c r="G3433" i="1" s="1"/>
  <c r="H3434" i="1" s="1"/>
  <c r="L3433" i="1"/>
  <c r="M3433" i="1" s="1"/>
  <c r="N3433" i="1" s="1"/>
  <c r="Q3433" i="1"/>
  <c r="I3433" i="1"/>
  <c r="J3433" i="1"/>
  <c r="P3433" i="1"/>
  <c r="K3428" i="1"/>
  <c r="O3428" i="1" s="1"/>
  <c r="C3429" i="1"/>
  <c r="P3434" i="1" l="1"/>
  <c r="I3434" i="1"/>
  <c r="Q3434" i="1"/>
  <c r="J3434" i="1"/>
  <c r="L3434" i="1"/>
  <c r="M3434" i="1" s="1"/>
  <c r="N3434" i="1" s="1"/>
  <c r="B3434" i="1"/>
  <c r="A3435" i="1"/>
  <c r="D3434" i="1"/>
  <c r="E3434" i="1" s="1"/>
  <c r="G3434" i="1" s="1"/>
  <c r="H3435" i="1" s="1"/>
  <c r="C3430" i="1"/>
  <c r="K3429" i="1"/>
  <c r="O3429" i="1" s="1"/>
  <c r="A3436" i="1" l="1"/>
  <c r="B3435" i="1"/>
  <c r="D3435" i="1"/>
  <c r="E3435" i="1" s="1"/>
  <c r="G3435" i="1" s="1"/>
  <c r="H3436" i="1" s="1"/>
  <c r="L3435" i="1"/>
  <c r="M3435" i="1" s="1"/>
  <c r="N3435" i="1" s="1"/>
  <c r="Q3435" i="1"/>
  <c r="I3435" i="1"/>
  <c r="P3435" i="1"/>
  <c r="C3431" i="1"/>
  <c r="K3430" i="1"/>
  <c r="O3430" i="1" s="1"/>
  <c r="P3436" i="1" l="1"/>
  <c r="I3436" i="1"/>
  <c r="Q3436" i="1"/>
  <c r="J3436" i="1"/>
  <c r="L3436" i="1"/>
  <c r="M3436" i="1" s="1"/>
  <c r="N3436" i="1" s="1"/>
  <c r="D3436" i="1"/>
  <c r="E3436" i="1" s="1"/>
  <c r="G3436" i="1" s="1"/>
  <c r="H3437" i="1" s="1"/>
  <c r="B3436" i="1"/>
  <c r="A3437" i="1"/>
  <c r="J3435" i="1"/>
  <c r="C3432" i="1"/>
  <c r="K3431" i="1"/>
  <c r="O3431" i="1" s="1"/>
  <c r="B3437" i="1" l="1"/>
  <c r="L3437" i="1"/>
  <c r="M3437" i="1" s="1"/>
  <c r="N3437" i="1" s="1"/>
  <c r="D3437" i="1"/>
  <c r="E3437" i="1" s="1"/>
  <c r="G3437" i="1" s="1"/>
  <c r="H3438" i="1" s="1"/>
  <c r="A3438" i="1"/>
  <c r="I3437" i="1"/>
  <c r="Q3437" i="1"/>
  <c r="P3437" i="1"/>
  <c r="K3432" i="1"/>
  <c r="O3432" i="1" s="1"/>
  <c r="C3433" i="1"/>
  <c r="I3438" i="1" l="1"/>
  <c r="L3438" i="1"/>
  <c r="M3438" i="1" s="1"/>
  <c r="N3438" i="1" s="1"/>
  <c r="A3439" i="1"/>
  <c r="D3438" i="1"/>
  <c r="E3438" i="1" s="1"/>
  <c r="G3438" i="1" s="1"/>
  <c r="H3439" i="1" s="1"/>
  <c r="B3438" i="1"/>
  <c r="J3438" i="1"/>
  <c r="P3438" i="1"/>
  <c r="P3439" i="1" s="1"/>
  <c r="Q3438" i="1"/>
  <c r="Q3439" i="1" s="1"/>
  <c r="J3437" i="1"/>
  <c r="K3433" i="1"/>
  <c r="O3433" i="1" s="1"/>
  <c r="C3434" i="1"/>
  <c r="L3439" i="1" l="1"/>
  <c r="M3439" i="1" s="1"/>
  <c r="N3439" i="1" s="1"/>
  <c r="D3439" i="1"/>
  <c r="E3439" i="1" s="1"/>
  <c r="G3439" i="1" s="1"/>
  <c r="H3440" i="1" s="1"/>
  <c r="J3440" i="1" s="1"/>
  <c r="A3440" i="1"/>
  <c r="B3439" i="1"/>
  <c r="I3439" i="1"/>
  <c r="I3440" i="1" s="1"/>
  <c r="K3434" i="1"/>
  <c r="O3434" i="1" s="1"/>
  <c r="C3435" i="1"/>
  <c r="D3440" i="1" l="1"/>
  <c r="E3440" i="1" s="1"/>
  <c r="G3440" i="1" s="1"/>
  <c r="H3441" i="1" s="1"/>
  <c r="L3440" i="1"/>
  <c r="M3440" i="1" s="1"/>
  <c r="N3440" i="1" s="1"/>
  <c r="A3441" i="1"/>
  <c r="B3440" i="1"/>
  <c r="J3439" i="1"/>
  <c r="P3440" i="1"/>
  <c r="Q3440" i="1"/>
  <c r="K3435" i="1"/>
  <c r="O3435" i="1" s="1"/>
  <c r="C3436" i="1"/>
  <c r="P3441" i="1" l="1"/>
  <c r="Q3441" i="1"/>
  <c r="A3442" i="1"/>
  <c r="B3441" i="1"/>
  <c r="D3441" i="1"/>
  <c r="E3441" i="1" s="1"/>
  <c r="G3441" i="1" s="1"/>
  <c r="H3442" i="1" s="1"/>
  <c r="L3441" i="1"/>
  <c r="M3441" i="1" s="1"/>
  <c r="N3441" i="1" s="1"/>
  <c r="I3441" i="1"/>
  <c r="K3436" i="1"/>
  <c r="O3436" i="1" s="1"/>
  <c r="C3437" i="1"/>
  <c r="I3442" i="1" l="1"/>
  <c r="J3441" i="1"/>
  <c r="J3442" i="1"/>
  <c r="A3443" i="1"/>
  <c r="L3442" i="1"/>
  <c r="M3442" i="1" s="1"/>
  <c r="N3442" i="1" s="1"/>
  <c r="B3442" i="1"/>
  <c r="D3442" i="1"/>
  <c r="E3442" i="1" s="1"/>
  <c r="G3442" i="1" s="1"/>
  <c r="H3443" i="1" s="1"/>
  <c r="Q3442" i="1"/>
  <c r="P3442" i="1"/>
  <c r="C3438" i="1"/>
  <c r="K3437" i="1"/>
  <c r="O3437" i="1" s="1"/>
  <c r="Q3443" i="1" l="1"/>
  <c r="D3443" i="1"/>
  <c r="E3443" i="1" s="1"/>
  <c r="G3443" i="1" s="1"/>
  <c r="H3444" i="1" s="1"/>
  <c r="L3443" i="1"/>
  <c r="M3443" i="1" s="1"/>
  <c r="N3443" i="1" s="1"/>
  <c r="B3443" i="1"/>
  <c r="A3444" i="1"/>
  <c r="P3443" i="1"/>
  <c r="I3443" i="1"/>
  <c r="C3439" i="1"/>
  <c r="K3438" i="1"/>
  <c r="O3438" i="1" s="1"/>
  <c r="I3444" i="1" l="1"/>
  <c r="J3444" i="1"/>
  <c r="B3444" i="1"/>
  <c r="L3444" i="1"/>
  <c r="M3444" i="1" s="1"/>
  <c r="N3444" i="1" s="1"/>
  <c r="D3444" i="1"/>
  <c r="E3444" i="1" s="1"/>
  <c r="G3444" i="1" s="1"/>
  <c r="H3445" i="1" s="1"/>
  <c r="A3445" i="1"/>
  <c r="P3444" i="1"/>
  <c r="J3443" i="1"/>
  <c r="Q3444" i="1"/>
  <c r="K3439" i="1"/>
  <c r="O3439" i="1" s="1"/>
  <c r="C3440" i="1"/>
  <c r="Q3445" i="1" l="1"/>
  <c r="P3445" i="1"/>
  <c r="L3445" i="1"/>
  <c r="M3445" i="1" s="1"/>
  <c r="N3445" i="1" s="1"/>
  <c r="D3445" i="1"/>
  <c r="E3445" i="1" s="1"/>
  <c r="G3445" i="1" s="1"/>
  <c r="H3446" i="1" s="1"/>
  <c r="B3445" i="1"/>
  <c r="A3446" i="1"/>
  <c r="I3445" i="1"/>
  <c r="C3441" i="1"/>
  <c r="K3440" i="1"/>
  <c r="O3440" i="1" s="1"/>
  <c r="I3446" i="1" l="1"/>
  <c r="J3446" i="1"/>
  <c r="J3445" i="1"/>
  <c r="D3446" i="1"/>
  <c r="E3446" i="1" s="1"/>
  <c r="G3446" i="1" s="1"/>
  <c r="H3447" i="1" s="1"/>
  <c r="B3446" i="1"/>
  <c r="L3446" i="1"/>
  <c r="M3446" i="1" s="1"/>
  <c r="N3446" i="1" s="1"/>
  <c r="A3447" i="1"/>
  <c r="P3446" i="1"/>
  <c r="Q3446" i="1"/>
  <c r="C3442" i="1"/>
  <c r="K3441" i="1"/>
  <c r="O3441" i="1" s="1"/>
  <c r="Q3447" i="1" l="1"/>
  <c r="P3447" i="1"/>
  <c r="D3447" i="1"/>
  <c r="E3447" i="1" s="1"/>
  <c r="G3447" i="1" s="1"/>
  <c r="H3448" i="1" s="1"/>
  <c r="L3447" i="1"/>
  <c r="M3447" i="1" s="1"/>
  <c r="N3447" i="1" s="1"/>
  <c r="A3448" i="1"/>
  <c r="B3447" i="1"/>
  <c r="I3447" i="1"/>
  <c r="J3447" i="1" s="1"/>
  <c r="K3442" i="1"/>
  <c r="O3442" i="1" s="1"/>
  <c r="C3443" i="1"/>
  <c r="I3448" i="1" l="1"/>
  <c r="D3448" i="1"/>
  <c r="E3448" i="1" s="1"/>
  <c r="G3448" i="1" s="1"/>
  <c r="H3449" i="1" s="1"/>
  <c r="L3448" i="1"/>
  <c r="M3448" i="1" s="1"/>
  <c r="N3448" i="1" s="1"/>
  <c r="A3449" i="1"/>
  <c r="B3448" i="1"/>
  <c r="J3448" i="1"/>
  <c r="P3448" i="1"/>
  <c r="Q3448" i="1"/>
  <c r="C3444" i="1"/>
  <c r="K3443" i="1"/>
  <c r="O3443" i="1" s="1"/>
  <c r="Q3449" i="1" l="1"/>
  <c r="P3449" i="1"/>
  <c r="A3450" i="1"/>
  <c r="B3449" i="1"/>
  <c r="L3449" i="1"/>
  <c r="M3449" i="1" s="1"/>
  <c r="N3449" i="1" s="1"/>
  <c r="D3449" i="1"/>
  <c r="E3449" i="1" s="1"/>
  <c r="G3449" i="1" s="1"/>
  <c r="H3450" i="1" s="1"/>
  <c r="I3449" i="1"/>
  <c r="K3444" i="1"/>
  <c r="O3444" i="1" s="1"/>
  <c r="C3445" i="1"/>
  <c r="I3450" i="1" l="1"/>
  <c r="Q3450" i="1"/>
  <c r="J3449" i="1"/>
  <c r="J3450" i="1"/>
  <c r="L3450" i="1"/>
  <c r="M3450" i="1" s="1"/>
  <c r="N3450" i="1" s="1"/>
  <c r="A3451" i="1"/>
  <c r="D3450" i="1"/>
  <c r="E3450" i="1" s="1"/>
  <c r="G3450" i="1" s="1"/>
  <c r="H3451" i="1" s="1"/>
  <c r="B3450" i="1"/>
  <c r="P3450" i="1"/>
  <c r="K3445" i="1"/>
  <c r="O3445" i="1" s="1"/>
  <c r="C3446" i="1"/>
  <c r="B3451" i="1" l="1"/>
  <c r="L3451" i="1"/>
  <c r="M3451" i="1" s="1"/>
  <c r="N3451" i="1" s="1"/>
  <c r="A3452" i="1"/>
  <c r="D3451" i="1"/>
  <c r="E3451" i="1" s="1"/>
  <c r="G3451" i="1" s="1"/>
  <c r="H3452" i="1" s="1"/>
  <c r="Q3451" i="1"/>
  <c r="P3451" i="1"/>
  <c r="P3452" i="1" s="1"/>
  <c r="I3451" i="1"/>
  <c r="K3446" i="1"/>
  <c r="O3446" i="1" s="1"/>
  <c r="C3447" i="1"/>
  <c r="I3452" i="1" l="1"/>
  <c r="J3452" i="1" s="1"/>
  <c r="Q3452" i="1"/>
  <c r="L3452" i="1"/>
  <c r="M3452" i="1" s="1"/>
  <c r="N3452" i="1" s="1"/>
  <c r="B3452" i="1"/>
  <c r="A3453" i="1"/>
  <c r="D3452" i="1"/>
  <c r="E3452" i="1" s="1"/>
  <c r="G3452" i="1" s="1"/>
  <c r="H3453" i="1" s="1"/>
  <c r="J3451" i="1"/>
  <c r="K3447" i="1"/>
  <c r="O3447" i="1" s="1"/>
  <c r="C3448" i="1"/>
  <c r="D3453" i="1" l="1"/>
  <c r="E3453" i="1" s="1"/>
  <c r="G3453" i="1" s="1"/>
  <c r="H3454" i="1" s="1"/>
  <c r="L3453" i="1"/>
  <c r="M3453" i="1" s="1"/>
  <c r="N3453" i="1" s="1"/>
  <c r="B3453" i="1"/>
  <c r="A3454" i="1"/>
  <c r="Q3453" i="1"/>
  <c r="Q3454" i="1" s="1"/>
  <c r="P3453" i="1"/>
  <c r="I3453" i="1"/>
  <c r="C3449" i="1"/>
  <c r="K3448" i="1"/>
  <c r="O3448" i="1" s="1"/>
  <c r="I3454" i="1" l="1"/>
  <c r="J3454" i="1" s="1"/>
  <c r="P3454" i="1"/>
  <c r="A3455" i="1"/>
  <c r="L3454" i="1"/>
  <c r="M3454" i="1" s="1"/>
  <c r="N3454" i="1" s="1"/>
  <c r="D3454" i="1"/>
  <c r="E3454" i="1" s="1"/>
  <c r="G3454" i="1" s="1"/>
  <c r="H3455" i="1" s="1"/>
  <c r="B3454" i="1"/>
  <c r="J3453" i="1"/>
  <c r="K3449" i="1"/>
  <c r="O3449" i="1" s="1"/>
  <c r="C3450" i="1"/>
  <c r="Q3455" i="1" l="1"/>
  <c r="I3455" i="1"/>
  <c r="J3455" i="1"/>
  <c r="D3455" i="1"/>
  <c r="E3455" i="1" s="1"/>
  <c r="G3455" i="1" s="1"/>
  <c r="H3456" i="1" s="1"/>
  <c r="L3455" i="1"/>
  <c r="M3455" i="1" s="1"/>
  <c r="N3455" i="1" s="1"/>
  <c r="A3456" i="1"/>
  <c r="B3455" i="1"/>
  <c r="P3455" i="1"/>
  <c r="K3450" i="1"/>
  <c r="O3450" i="1" s="1"/>
  <c r="C3451" i="1"/>
  <c r="P3456" i="1" l="1"/>
  <c r="D3456" i="1"/>
  <c r="E3456" i="1" s="1"/>
  <c r="G3456" i="1" s="1"/>
  <c r="H3457" i="1" s="1"/>
  <c r="L3456" i="1"/>
  <c r="M3456" i="1" s="1"/>
  <c r="N3456" i="1" s="1"/>
  <c r="A3457" i="1"/>
  <c r="B3456" i="1"/>
  <c r="Q3456" i="1"/>
  <c r="I3456" i="1"/>
  <c r="K3451" i="1"/>
  <c r="O3451" i="1" s="1"/>
  <c r="C3452" i="1"/>
  <c r="Q3457" i="1" l="1"/>
  <c r="I3457" i="1"/>
  <c r="J3457" i="1" s="1"/>
  <c r="J3456" i="1"/>
  <c r="A3458" i="1"/>
  <c r="B3457" i="1"/>
  <c r="D3457" i="1"/>
  <c r="E3457" i="1" s="1"/>
  <c r="G3457" i="1" s="1"/>
  <c r="H3458" i="1" s="1"/>
  <c r="L3457" i="1"/>
  <c r="M3457" i="1" s="1"/>
  <c r="N3457" i="1" s="1"/>
  <c r="P3457" i="1"/>
  <c r="K3452" i="1"/>
  <c r="O3452" i="1" s="1"/>
  <c r="C3453" i="1"/>
  <c r="B3458" i="1" l="1"/>
  <c r="L3458" i="1"/>
  <c r="M3458" i="1" s="1"/>
  <c r="N3458" i="1" s="1"/>
  <c r="D3458" i="1"/>
  <c r="E3458" i="1" s="1"/>
  <c r="G3458" i="1" s="1"/>
  <c r="H3459" i="1" s="1"/>
  <c r="A3459" i="1"/>
  <c r="I3458" i="1"/>
  <c r="P3458" i="1"/>
  <c r="Q3458" i="1"/>
  <c r="K3453" i="1"/>
  <c r="O3453" i="1" s="1"/>
  <c r="C3454" i="1"/>
  <c r="Q3459" i="1" l="1"/>
  <c r="P3459" i="1"/>
  <c r="I3459" i="1"/>
  <c r="L3459" i="1"/>
  <c r="M3459" i="1" s="1"/>
  <c r="N3459" i="1" s="1"/>
  <c r="B3459" i="1"/>
  <c r="D3459" i="1"/>
  <c r="E3459" i="1" s="1"/>
  <c r="G3459" i="1" s="1"/>
  <c r="H3460" i="1" s="1"/>
  <c r="A3460" i="1"/>
  <c r="J3458" i="1"/>
  <c r="C3455" i="1"/>
  <c r="K3454" i="1"/>
  <c r="O3454" i="1" s="1"/>
  <c r="D3460" i="1" l="1"/>
  <c r="E3460" i="1" s="1"/>
  <c r="G3460" i="1" s="1"/>
  <c r="H3461" i="1" s="1"/>
  <c r="A3461" i="1"/>
  <c r="B3460" i="1"/>
  <c r="L3460" i="1"/>
  <c r="M3460" i="1" s="1"/>
  <c r="N3460" i="1" s="1"/>
  <c r="I3460" i="1"/>
  <c r="P3460" i="1"/>
  <c r="Q3460" i="1"/>
  <c r="J3459" i="1"/>
  <c r="C3456" i="1"/>
  <c r="K3455" i="1"/>
  <c r="O3455" i="1" s="1"/>
  <c r="P3461" i="1" l="1"/>
  <c r="Q3461" i="1"/>
  <c r="I3461" i="1"/>
  <c r="J3460" i="1"/>
  <c r="L3461" i="1"/>
  <c r="M3461" i="1" s="1"/>
  <c r="N3461" i="1" s="1"/>
  <c r="B3461" i="1"/>
  <c r="D3461" i="1"/>
  <c r="E3461" i="1" s="1"/>
  <c r="G3461" i="1" s="1"/>
  <c r="H3462" i="1" s="1"/>
  <c r="A3462" i="1"/>
  <c r="K3456" i="1"/>
  <c r="O3456" i="1" s="1"/>
  <c r="C3457" i="1"/>
  <c r="A3463" i="1" l="1"/>
  <c r="B3462" i="1"/>
  <c r="L3462" i="1"/>
  <c r="M3462" i="1" s="1"/>
  <c r="N3462" i="1" s="1"/>
  <c r="D3462" i="1"/>
  <c r="E3462" i="1" s="1"/>
  <c r="G3462" i="1" s="1"/>
  <c r="H3463" i="1" s="1"/>
  <c r="I3462" i="1"/>
  <c r="Q3462" i="1"/>
  <c r="J3461" i="1"/>
  <c r="P3462" i="1"/>
  <c r="K3457" i="1"/>
  <c r="O3457" i="1" s="1"/>
  <c r="C3458" i="1"/>
  <c r="Q3463" i="1" l="1"/>
  <c r="I3463" i="1"/>
  <c r="L3463" i="1"/>
  <c r="M3463" i="1" s="1"/>
  <c r="N3463" i="1" s="1"/>
  <c r="D3463" i="1"/>
  <c r="E3463" i="1" s="1"/>
  <c r="G3463" i="1" s="1"/>
  <c r="H3464" i="1" s="1"/>
  <c r="A3464" i="1"/>
  <c r="B3463" i="1"/>
  <c r="P3463" i="1"/>
  <c r="J3462" i="1"/>
  <c r="C3459" i="1"/>
  <c r="K3458" i="1"/>
  <c r="O3458" i="1" s="1"/>
  <c r="P3464" i="1" l="1"/>
  <c r="A3465" i="1"/>
  <c r="D3464" i="1"/>
  <c r="E3464" i="1" s="1"/>
  <c r="G3464" i="1" s="1"/>
  <c r="H3465" i="1" s="1"/>
  <c r="L3464" i="1"/>
  <c r="M3464" i="1" s="1"/>
  <c r="N3464" i="1" s="1"/>
  <c r="B3464" i="1"/>
  <c r="I3464" i="1"/>
  <c r="J3464" i="1" s="1"/>
  <c r="J3463" i="1"/>
  <c r="Q3464" i="1"/>
  <c r="C3460" i="1"/>
  <c r="K3459" i="1"/>
  <c r="O3459" i="1" s="1"/>
  <c r="I3465" i="1" l="1"/>
  <c r="J3465" i="1"/>
  <c r="A3466" i="1"/>
  <c r="B3465" i="1"/>
  <c r="D3465" i="1"/>
  <c r="E3465" i="1" s="1"/>
  <c r="G3465" i="1" s="1"/>
  <c r="H3466" i="1" s="1"/>
  <c r="L3465" i="1"/>
  <c r="M3465" i="1" s="1"/>
  <c r="N3465" i="1" s="1"/>
  <c r="Q3465" i="1"/>
  <c r="P3465" i="1"/>
  <c r="K3460" i="1"/>
  <c r="O3460" i="1" s="1"/>
  <c r="C3461" i="1"/>
  <c r="P3466" i="1" l="1"/>
  <c r="Q3466" i="1"/>
  <c r="L3466" i="1"/>
  <c r="M3466" i="1" s="1"/>
  <c r="N3466" i="1" s="1"/>
  <c r="B3466" i="1"/>
  <c r="A3467" i="1"/>
  <c r="D3466" i="1"/>
  <c r="E3466" i="1" s="1"/>
  <c r="G3466" i="1" s="1"/>
  <c r="H3467" i="1" s="1"/>
  <c r="I3466" i="1"/>
  <c r="K3461" i="1"/>
  <c r="O3461" i="1" s="1"/>
  <c r="C3462" i="1"/>
  <c r="D3467" i="1" l="1"/>
  <c r="E3467" i="1" s="1"/>
  <c r="G3467" i="1" s="1"/>
  <c r="H3468" i="1" s="1"/>
  <c r="L3467" i="1"/>
  <c r="M3467" i="1" s="1"/>
  <c r="N3467" i="1" s="1"/>
  <c r="A3468" i="1"/>
  <c r="B3467" i="1"/>
  <c r="I3467" i="1"/>
  <c r="Q3467" i="1"/>
  <c r="J3466" i="1"/>
  <c r="P3467" i="1"/>
  <c r="C3463" i="1"/>
  <c r="K3462" i="1"/>
  <c r="O3462" i="1" s="1"/>
  <c r="Q3468" i="1" l="1"/>
  <c r="I3468" i="1"/>
  <c r="J3468" i="1" s="1"/>
  <c r="A3469" i="1"/>
  <c r="D3468" i="1"/>
  <c r="E3468" i="1" s="1"/>
  <c r="G3468" i="1" s="1"/>
  <c r="H3469" i="1" s="1"/>
  <c r="L3468" i="1"/>
  <c r="M3468" i="1" s="1"/>
  <c r="N3468" i="1" s="1"/>
  <c r="B3468" i="1"/>
  <c r="P3468" i="1"/>
  <c r="J3467" i="1"/>
  <c r="K3463" i="1"/>
  <c r="O3463" i="1" s="1"/>
  <c r="C3464" i="1"/>
  <c r="P3469" i="1" l="1"/>
  <c r="L3469" i="1"/>
  <c r="M3469" i="1" s="1"/>
  <c r="N3469" i="1" s="1"/>
  <c r="B3469" i="1"/>
  <c r="A3470" i="1"/>
  <c r="D3469" i="1"/>
  <c r="E3469" i="1" s="1"/>
  <c r="G3469" i="1" s="1"/>
  <c r="H3470" i="1" s="1"/>
  <c r="I3469" i="1"/>
  <c r="Q3469" i="1"/>
  <c r="K3464" i="1"/>
  <c r="O3464" i="1" s="1"/>
  <c r="C3465" i="1"/>
  <c r="Q3470" i="1" l="1"/>
  <c r="I3470" i="1"/>
  <c r="J3470" i="1" s="1"/>
  <c r="L3470" i="1"/>
  <c r="M3470" i="1" s="1"/>
  <c r="N3470" i="1" s="1"/>
  <c r="B3470" i="1"/>
  <c r="A3471" i="1"/>
  <c r="D3470" i="1"/>
  <c r="E3470" i="1" s="1"/>
  <c r="G3470" i="1" s="1"/>
  <c r="H3471" i="1" s="1"/>
  <c r="P3470" i="1"/>
  <c r="J3469" i="1"/>
  <c r="C3466" i="1"/>
  <c r="K3465" i="1"/>
  <c r="O3465" i="1" s="1"/>
  <c r="P3471" i="1" l="1"/>
  <c r="L3471" i="1"/>
  <c r="M3471" i="1" s="1"/>
  <c r="N3471" i="1" s="1"/>
  <c r="D3471" i="1"/>
  <c r="E3471" i="1" s="1"/>
  <c r="G3471" i="1" s="1"/>
  <c r="H3472" i="1" s="1"/>
  <c r="A3472" i="1"/>
  <c r="B3471" i="1"/>
  <c r="I3471" i="1"/>
  <c r="Q3471" i="1"/>
  <c r="C3467" i="1"/>
  <c r="K3466" i="1"/>
  <c r="O3466" i="1" s="1"/>
  <c r="I3472" i="1" l="1"/>
  <c r="Q3472" i="1"/>
  <c r="J3472" i="1"/>
  <c r="J3471" i="1"/>
  <c r="D3472" i="1"/>
  <c r="E3472" i="1" s="1"/>
  <c r="G3472" i="1" s="1"/>
  <c r="H3473" i="1" s="1"/>
  <c r="L3472" i="1"/>
  <c r="M3472" i="1" s="1"/>
  <c r="N3472" i="1" s="1"/>
  <c r="A3473" i="1"/>
  <c r="B3472" i="1"/>
  <c r="P3472" i="1"/>
  <c r="K3467" i="1"/>
  <c r="O3467" i="1" s="1"/>
  <c r="C3468" i="1"/>
  <c r="P3473" i="1" l="1"/>
  <c r="Q3473" i="1"/>
  <c r="B3473" i="1"/>
  <c r="L3473" i="1"/>
  <c r="M3473" i="1" s="1"/>
  <c r="N3473" i="1" s="1"/>
  <c r="D3473" i="1"/>
  <c r="E3473" i="1" s="1"/>
  <c r="G3473" i="1" s="1"/>
  <c r="H3474" i="1" s="1"/>
  <c r="A3474" i="1"/>
  <c r="I3473" i="1"/>
  <c r="C3469" i="1"/>
  <c r="K3468" i="1"/>
  <c r="O3468" i="1" s="1"/>
  <c r="I3474" i="1" l="1"/>
  <c r="J3474" i="1"/>
  <c r="J3473" i="1"/>
  <c r="D3474" i="1"/>
  <c r="E3474" i="1" s="1"/>
  <c r="G3474" i="1" s="1"/>
  <c r="H3475" i="1" s="1"/>
  <c r="B3474" i="1"/>
  <c r="L3474" i="1"/>
  <c r="M3474" i="1" s="1"/>
  <c r="N3474" i="1" s="1"/>
  <c r="A3475" i="1"/>
  <c r="Q3474" i="1"/>
  <c r="P3474" i="1"/>
  <c r="K3469" i="1"/>
  <c r="O3469" i="1" s="1"/>
  <c r="C3470" i="1"/>
  <c r="P3475" i="1" l="1"/>
  <c r="Q3475" i="1"/>
  <c r="D3475" i="1"/>
  <c r="E3475" i="1" s="1"/>
  <c r="G3475" i="1" s="1"/>
  <c r="H3476" i="1" s="1"/>
  <c r="L3475" i="1"/>
  <c r="M3475" i="1" s="1"/>
  <c r="N3475" i="1" s="1"/>
  <c r="B3475" i="1"/>
  <c r="A3476" i="1"/>
  <c r="I3475" i="1"/>
  <c r="C3471" i="1"/>
  <c r="K3470" i="1"/>
  <c r="O3470" i="1" s="1"/>
  <c r="I3476" i="1" l="1"/>
  <c r="J3475" i="1"/>
  <c r="L3476" i="1"/>
  <c r="M3476" i="1" s="1"/>
  <c r="N3476" i="1" s="1"/>
  <c r="D3476" i="1"/>
  <c r="E3476" i="1" s="1"/>
  <c r="G3476" i="1" s="1"/>
  <c r="H3477" i="1" s="1"/>
  <c r="B3476" i="1"/>
  <c r="A3477" i="1"/>
  <c r="J3476" i="1"/>
  <c r="Q3476" i="1"/>
  <c r="P3476" i="1"/>
  <c r="K3471" i="1"/>
  <c r="O3471" i="1" s="1"/>
  <c r="C3472" i="1"/>
  <c r="L3477" i="1" l="1"/>
  <c r="M3477" i="1" s="1"/>
  <c r="N3477" i="1" s="1"/>
  <c r="A3478" i="1"/>
  <c r="D3477" i="1"/>
  <c r="E3477" i="1" s="1"/>
  <c r="G3477" i="1" s="1"/>
  <c r="H3478" i="1" s="1"/>
  <c r="J3478" i="1" s="1"/>
  <c r="B3477" i="1"/>
  <c r="Q3477" i="1"/>
  <c r="Q3478" i="1" s="1"/>
  <c r="P3477" i="1"/>
  <c r="P3478" i="1" s="1"/>
  <c r="I3477" i="1"/>
  <c r="I3478" i="1" s="1"/>
  <c r="K3472" i="1"/>
  <c r="O3472" i="1" s="1"/>
  <c r="C3473" i="1"/>
  <c r="A3479" i="1" l="1"/>
  <c r="B3478" i="1"/>
  <c r="D3478" i="1"/>
  <c r="E3478" i="1" s="1"/>
  <c r="G3478" i="1" s="1"/>
  <c r="H3479" i="1" s="1"/>
  <c r="L3478" i="1"/>
  <c r="M3478" i="1" s="1"/>
  <c r="N3478" i="1" s="1"/>
  <c r="J3477" i="1"/>
  <c r="K3473" i="1"/>
  <c r="O3473" i="1" s="1"/>
  <c r="C3474" i="1"/>
  <c r="P3479" i="1" l="1"/>
  <c r="Q3479" i="1"/>
  <c r="D3479" i="1"/>
  <c r="E3479" i="1" s="1"/>
  <c r="G3479" i="1" s="1"/>
  <c r="H3480" i="1" s="1"/>
  <c r="B3479" i="1"/>
  <c r="L3479" i="1"/>
  <c r="M3479" i="1" s="1"/>
  <c r="N3479" i="1" s="1"/>
  <c r="A3480" i="1"/>
  <c r="I3479" i="1"/>
  <c r="C3475" i="1"/>
  <c r="K3474" i="1"/>
  <c r="O3474" i="1" s="1"/>
  <c r="I3480" i="1" l="1"/>
  <c r="L3480" i="1"/>
  <c r="M3480" i="1" s="1"/>
  <c r="N3480" i="1" s="1"/>
  <c r="B3480" i="1"/>
  <c r="D3480" i="1"/>
  <c r="E3480" i="1" s="1"/>
  <c r="G3480" i="1" s="1"/>
  <c r="H3481" i="1" s="1"/>
  <c r="A3481" i="1"/>
  <c r="J3480" i="1"/>
  <c r="J3479" i="1"/>
  <c r="Q3480" i="1"/>
  <c r="Q3481" i="1" s="1"/>
  <c r="P3480" i="1"/>
  <c r="C3476" i="1"/>
  <c r="K3475" i="1"/>
  <c r="O3475" i="1" s="1"/>
  <c r="A3482" i="1" l="1"/>
  <c r="B3481" i="1"/>
  <c r="L3481" i="1"/>
  <c r="M3481" i="1" s="1"/>
  <c r="N3481" i="1" s="1"/>
  <c r="D3481" i="1"/>
  <c r="E3481" i="1" s="1"/>
  <c r="G3481" i="1" s="1"/>
  <c r="H3482" i="1" s="1"/>
  <c r="P3481" i="1"/>
  <c r="I3481" i="1"/>
  <c r="C3477" i="1"/>
  <c r="K3476" i="1"/>
  <c r="O3476" i="1" s="1"/>
  <c r="I3482" i="1" l="1"/>
  <c r="J3482" i="1"/>
  <c r="P3482" i="1"/>
  <c r="L3482" i="1"/>
  <c r="M3482" i="1" s="1"/>
  <c r="N3482" i="1" s="1"/>
  <c r="B3482" i="1"/>
  <c r="A3483" i="1"/>
  <c r="D3482" i="1"/>
  <c r="E3482" i="1" s="1"/>
  <c r="G3482" i="1" s="1"/>
  <c r="H3483" i="1" s="1"/>
  <c r="J3481" i="1"/>
  <c r="Q3482" i="1"/>
  <c r="K3477" i="1"/>
  <c r="O3477" i="1" s="1"/>
  <c r="C3478" i="1"/>
  <c r="D3483" i="1" l="1"/>
  <c r="E3483" i="1" s="1"/>
  <c r="G3483" i="1" s="1"/>
  <c r="H3484" i="1" s="1"/>
  <c r="J3484" i="1" s="1"/>
  <c r="L3483" i="1"/>
  <c r="M3483" i="1" s="1"/>
  <c r="N3483" i="1" s="1"/>
  <c r="A3484" i="1"/>
  <c r="B3483" i="1"/>
  <c r="Q3483" i="1"/>
  <c r="P3483" i="1"/>
  <c r="I3483" i="1"/>
  <c r="I3484" i="1" s="1"/>
  <c r="C3479" i="1"/>
  <c r="K3478" i="1"/>
  <c r="O3478" i="1" s="1"/>
  <c r="P3484" i="1" l="1"/>
  <c r="Q3484" i="1"/>
  <c r="B3484" i="1"/>
  <c r="L3484" i="1"/>
  <c r="M3484" i="1" s="1"/>
  <c r="N3484" i="1" s="1"/>
  <c r="A3485" i="1"/>
  <c r="D3484" i="1"/>
  <c r="E3484" i="1" s="1"/>
  <c r="G3484" i="1" s="1"/>
  <c r="H3485" i="1" s="1"/>
  <c r="J3483" i="1"/>
  <c r="K3479" i="1"/>
  <c r="O3479" i="1" s="1"/>
  <c r="C3480" i="1"/>
  <c r="Q3485" i="1" l="1"/>
  <c r="A3486" i="1"/>
  <c r="L3485" i="1"/>
  <c r="M3485" i="1" s="1"/>
  <c r="N3485" i="1" s="1"/>
  <c r="B3485" i="1"/>
  <c r="D3485" i="1"/>
  <c r="E3485" i="1" s="1"/>
  <c r="G3485" i="1" s="1"/>
  <c r="H3486" i="1" s="1"/>
  <c r="J3486" i="1" s="1"/>
  <c r="P3485" i="1"/>
  <c r="I3485" i="1"/>
  <c r="I3486" i="1" s="1"/>
  <c r="C3481" i="1"/>
  <c r="K3480" i="1"/>
  <c r="O3480" i="1" s="1"/>
  <c r="P3486" i="1" l="1"/>
  <c r="Q3486" i="1"/>
  <c r="L3486" i="1"/>
  <c r="M3486" i="1" s="1"/>
  <c r="N3486" i="1" s="1"/>
  <c r="B3486" i="1"/>
  <c r="A3487" i="1"/>
  <c r="D3486" i="1"/>
  <c r="E3486" i="1" s="1"/>
  <c r="G3486" i="1" s="1"/>
  <c r="H3487" i="1" s="1"/>
  <c r="J3485" i="1"/>
  <c r="K3481" i="1"/>
  <c r="O3481" i="1" s="1"/>
  <c r="C3482" i="1"/>
  <c r="L3487" i="1" l="1"/>
  <c r="M3487" i="1" s="1"/>
  <c r="N3487" i="1" s="1"/>
  <c r="D3487" i="1"/>
  <c r="E3487" i="1" s="1"/>
  <c r="G3487" i="1" s="1"/>
  <c r="H3488" i="1" s="1"/>
  <c r="J3488" i="1" s="1"/>
  <c r="B3487" i="1"/>
  <c r="A3488" i="1"/>
  <c r="Q3487" i="1"/>
  <c r="P3487" i="1"/>
  <c r="P3488" i="1" s="1"/>
  <c r="I3487" i="1"/>
  <c r="I3488" i="1" s="1"/>
  <c r="C3483" i="1"/>
  <c r="K3482" i="1"/>
  <c r="O3482" i="1" s="1"/>
  <c r="Q3488" i="1" l="1"/>
  <c r="D3488" i="1"/>
  <c r="E3488" i="1" s="1"/>
  <c r="G3488" i="1" s="1"/>
  <c r="H3489" i="1" s="1"/>
  <c r="L3488" i="1"/>
  <c r="M3488" i="1" s="1"/>
  <c r="N3488" i="1" s="1"/>
  <c r="B3488" i="1"/>
  <c r="A3489" i="1"/>
  <c r="J3487" i="1"/>
  <c r="K3483" i="1"/>
  <c r="O3483" i="1" s="1"/>
  <c r="C3484" i="1"/>
  <c r="I3489" i="1" l="1"/>
  <c r="A3490" i="1"/>
  <c r="B3489" i="1"/>
  <c r="D3489" i="1"/>
  <c r="E3489" i="1" s="1"/>
  <c r="G3489" i="1" s="1"/>
  <c r="H3490" i="1" s="1"/>
  <c r="L3489" i="1"/>
  <c r="M3489" i="1" s="1"/>
  <c r="N3489" i="1" s="1"/>
  <c r="Q3489" i="1"/>
  <c r="J3489" i="1"/>
  <c r="P3489" i="1"/>
  <c r="K3484" i="1"/>
  <c r="O3484" i="1" s="1"/>
  <c r="C3485" i="1"/>
  <c r="P3490" i="1" l="1"/>
  <c r="Q3490" i="1"/>
  <c r="B3490" i="1"/>
  <c r="L3490" i="1"/>
  <c r="M3490" i="1" s="1"/>
  <c r="N3490" i="1" s="1"/>
  <c r="D3490" i="1"/>
  <c r="E3490" i="1" s="1"/>
  <c r="G3490" i="1" s="1"/>
  <c r="H3491" i="1" s="1"/>
  <c r="A3491" i="1"/>
  <c r="I3490" i="1"/>
  <c r="K3485" i="1"/>
  <c r="O3485" i="1" s="1"/>
  <c r="C3486" i="1"/>
  <c r="I3491" i="1" l="1"/>
  <c r="A3492" i="1"/>
  <c r="D3491" i="1"/>
  <c r="E3491" i="1" s="1"/>
  <c r="G3491" i="1" s="1"/>
  <c r="H3492" i="1" s="1"/>
  <c r="L3491" i="1"/>
  <c r="M3491" i="1" s="1"/>
  <c r="N3491" i="1" s="1"/>
  <c r="B3491" i="1"/>
  <c r="J3491" i="1"/>
  <c r="J3490" i="1"/>
  <c r="Q3491" i="1"/>
  <c r="P3491" i="1"/>
  <c r="C3487" i="1"/>
  <c r="K3486" i="1"/>
  <c r="O3486" i="1" s="1"/>
  <c r="Q3492" i="1" l="1"/>
  <c r="D3492" i="1"/>
  <c r="E3492" i="1" s="1"/>
  <c r="G3492" i="1" s="1"/>
  <c r="H3493" i="1" s="1"/>
  <c r="L3492" i="1"/>
  <c r="M3492" i="1" s="1"/>
  <c r="N3492" i="1" s="1"/>
  <c r="B3492" i="1"/>
  <c r="A3493" i="1"/>
  <c r="P3492" i="1"/>
  <c r="I3492" i="1"/>
  <c r="K3487" i="1"/>
  <c r="O3487" i="1" s="1"/>
  <c r="C3488" i="1"/>
  <c r="I3493" i="1" l="1"/>
  <c r="P3493" i="1"/>
  <c r="A3494" i="1"/>
  <c r="L3493" i="1"/>
  <c r="M3493" i="1" s="1"/>
  <c r="N3493" i="1" s="1"/>
  <c r="D3493" i="1"/>
  <c r="E3493" i="1" s="1"/>
  <c r="G3493" i="1" s="1"/>
  <c r="H3494" i="1" s="1"/>
  <c r="B3493" i="1"/>
  <c r="J3493" i="1"/>
  <c r="J3492" i="1"/>
  <c r="Q3493" i="1"/>
  <c r="C3489" i="1"/>
  <c r="K3488" i="1"/>
  <c r="O3488" i="1" s="1"/>
  <c r="B3494" i="1" l="1"/>
  <c r="A3495" i="1"/>
  <c r="L3494" i="1"/>
  <c r="M3494" i="1" s="1"/>
  <c r="N3494" i="1" s="1"/>
  <c r="D3494" i="1"/>
  <c r="E3494" i="1" s="1"/>
  <c r="G3494" i="1" s="1"/>
  <c r="H3495" i="1" s="1"/>
  <c r="P3494" i="1"/>
  <c r="Q3494" i="1"/>
  <c r="I3494" i="1"/>
  <c r="C3490" i="1"/>
  <c r="K3489" i="1"/>
  <c r="O3489" i="1" s="1"/>
  <c r="I3495" i="1" l="1"/>
  <c r="P3495" i="1"/>
  <c r="Q3495" i="1"/>
  <c r="J3495" i="1"/>
  <c r="L3495" i="1"/>
  <c r="M3495" i="1" s="1"/>
  <c r="N3495" i="1" s="1"/>
  <c r="B3495" i="1"/>
  <c r="D3495" i="1"/>
  <c r="E3495" i="1" s="1"/>
  <c r="G3495" i="1" s="1"/>
  <c r="H3496" i="1" s="1"/>
  <c r="A3496" i="1"/>
  <c r="J3494" i="1"/>
  <c r="K3490" i="1"/>
  <c r="O3490" i="1" s="1"/>
  <c r="C3491" i="1"/>
  <c r="A3497" i="1" l="1"/>
  <c r="B3496" i="1"/>
  <c r="D3496" i="1"/>
  <c r="E3496" i="1" s="1"/>
  <c r="G3496" i="1" s="1"/>
  <c r="H3497" i="1" s="1"/>
  <c r="L3496" i="1"/>
  <c r="M3496" i="1" s="1"/>
  <c r="N3496" i="1" s="1"/>
  <c r="Q3496" i="1"/>
  <c r="P3496" i="1"/>
  <c r="I3496" i="1"/>
  <c r="C3492" i="1"/>
  <c r="K3491" i="1"/>
  <c r="O3491" i="1" s="1"/>
  <c r="I3497" i="1" l="1"/>
  <c r="P3497" i="1"/>
  <c r="Q3497" i="1"/>
  <c r="J3496" i="1"/>
  <c r="J3497" i="1"/>
  <c r="A3498" i="1"/>
  <c r="B3497" i="1"/>
  <c r="D3497" i="1"/>
  <c r="E3497" i="1" s="1"/>
  <c r="G3497" i="1" s="1"/>
  <c r="H3498" i="1" s="1"/>
  <c r="L3497" i="1"/>
  <c r="M3497" i="1" s="1"/>
  <c r="N3497" i="1" s="1"/>
  <c r="K3492" i="1"/>
  <c r="O3492" i="1" s="1"/>
  <c r="C3493" i="1"/>
  <c r="L3498" i="1" l="1"/>
  <c r="M3498" i="1" s="1"/>
  <c r="N3498" i="1" s="1"/>
  <c r="D3498" i="1"/>
  <c r="E3498" i="1" s="1"/>
  <c r="G3498" i="1" s="1"/>
  <c r="H3499" i="1" s="1"/>
  <c r="J3499" i="1" s="1"/>
  <c r="A3499" i="1"/>
  <c r="B3498" i="1"/>
  <c r="Q3498" i="1"/>
  <c r="P3498" i="1"/>
  <c r="I3498" i="1"/>
  <c r="I3499" i="1" s="1"/>
  <c r="C3494" i="1"/>
  <c r="K3493" i="1"/>
  <c r="O3493" i="1" s="1"/>
  <c r="Q3499" i="1" l="1"/>
  <c r="P3499" i="1"/>
  <c r="J3498" i="1"/>
  <c r="A3500" i="1"/>
  <c r="L3499" i="1"/>
  <c r="M3499" i="1" s="1"/>
  <c r="N3499" i="1" s="1"/>
  <c r="B3499" i="1"/>
  <c r="D3499" i="1"/>
  <c r="E3499" i="1" s="1"/>
  <c r="G3499" i="1" s="1"/>
  <c r="H3500" i="1" s="1"/>
  <c r="K3494" i="1"/>
  <c r="O3494" i="1" s="1"/>
  <c r="C3495" i="1"/>
  <c r="B3500" i="1" l="1"/>
  <c r="L3500" i="1"/>
  <c r="M3500" i="1" s="1"/>
  <c r="N3500" i="1" s="1"/>
  <c r="A3501" i="1"/>
  <c r="D3500" i="1"/>
  <c r="E3500" i="1" s="1"/>
  <c r="G3500" i="1" s="1"/>
  <c r="H3501" i="1" s="1"/>
  <c r="Q3500" i="1"/>
  <c r="P3500" i="1"/>
  <c r="I3500" i="1"/>
  <c r="K3495" i="1"/>
  <c r="O3495" i="1" s="1"/>
  <c r="C3496" i="1"/>
  <c r="P3501" i="1" l="1"/>
  <c r="I3501" i="1"/>
  <c r="Q3501" i="1"/>
  <c r="L3501" i="1"/>
  <c r="M3501" i="1" s="1"/>
  <c r="N3501" i="1" s="1"/>
  <c r="A3502" i="1"/>
  <c r="B3501" i="1"/>
  <c r="D3501" i="1"/>
  <c r="E3501" i="1" s="1"/>
  <c r="G3501" i="1" s="1"/>
  <c r="H3502" i="1" s="1"/>
  <c r="J3500" i="1"/>
  <c r="C3497" i="1"/>
  <c r="K3496" i="1"/>
  <c r="O3496" i="1" s="1"/>
  <c r="L3502" i="1" l="1"/>
  <c r="M3502" i="1" s="1"/>
  <c r="N3502" i="1" s="1"/>
  <c r="A3503" i="1"/>
  <c r="B3502" i="1"/>
  <c r="D3502" i="1"/>
  <c r="E3502" i="1" s="1"/>
  <c r="G3502" i="1" s="1"/>
  <c r="H3503" i="1" s="1"/>
  <c r="J3503" i="1" s="1"/>
  <c r="I3502" i="1"/>
  <c r="I3503" i="1" s="1"/>
  <c r="Q3502" i="1"/>
  <c r="Q3503" i="1" s="1"/>
  <c r="P3502" i="1"/>
  <c r="P3503" i="1" s="1"/>
  <c r="J3501" i="1"/>
  <c r="K3497" i="1"/>
  <c r="O3497" i="1" s="1"/>
  <c r="C3498" i="1"/>
  <c r="L3503" i="1" l="1"/>
  <c r="M3503" i="1" s="1"/>
  <c r="N3503" i="1" s="1"/>
  <c r="D3503" i="1"/>
  <c r="E3503" i="1" s="1"/>
  <c r="G3503" i="1" s="1"/>
  <c r="H3504" i="1" s="1"/>
  <c r="J3504" i="1" s="1"/>
  <c r="A3504" i="1"/>
  <c r="B3503" i="1"/>
  <c r="I3504" i="1"/>
  <c r="J3502" i="1"/>
  <c r="C3499" i="1"/>
  <c r="K3498" i="1"/>
  <c r="O3498" i="1" s="1"/>
  <c r="A3505" i="1" l="1"/>
  <c r="B3504" i="1"/>
  <c r="L3504" i="1"/>
  <c r="M3504" i="1" s="1"/>
  <c r="N3504" i="1" s="1"/>
  <c r="D3504" i="1"/>
  <c r="E3504" i="1" s="1"/>
  <c r="G3504" i="1" s="1"/>
  <c r="H3505" i="1" s="1"/>
  <c r="Q3504" i="1"/>
  <c r="P3504" i="1"/>
  <c r="K3499" i="1"/>
  <c r="O3499" i="1" s="1"/>
  <c r="C3500" i="1"/>
  <c r="P3505" i="1" l="1"/>
  <c r="Q3505" i="1"/>
  <c r="A3506" i="1"/>
  <c r="L3505" i="1"/>
  <c r="M3505" i="1" s="1"/>
  <c r="N3505" i="1" s="1"/>
  <c r="D3505" i="1"/>
  <c r="E3505" i="1" s="1"/>
  <c r="G3505" i="1" s="1"/>
  <c r="H3506" i="1" s="1"/>
  <c r="B3505" i="1"/>
  <c r="I3505" i="1"/>
  <c r="K3500" i="1"/>
  <c r="O3500" i="1" s="1"/>
  <c r="C3501" i="1"/>
  <c r="I3506" i="1" l="1"/>
  <c r="J3506" i="1"/>
  <c r="A3507" i="1"/>
  <c r="L3506" i="1"/>
  <c r="M3506" i="1" s="1"/>
  <c r="N3506" i="1" s="1"/>
  <c r="D3506" i="1"/>
  <c r="E3506" i="1" s="1"/>
  <c r="G3506" i="1" s="1"/>
  <c r="H3507" i="1" s="1"/>
  <c r="B3506" i="1"/>
  <c r="J3505" i="1"/>
  <c r="Q3506" i="1"/>
  <c r="Q3507" i="1" s="1"/>
  <c r="P3506" i="1"/>
  <c r="C3502" i="1"/>
  <c r="K3501" i="1"/>
  <c r="O3501" i="1" s="1"/>
  <c r="A3508" i="1" l="1"/>
  <c r="D3507" i="1"/>
  <c r="E3507" i="1" s="1"/>
  <c r="G3507" i="1" s="1"/>
  <c r="H3508" i="1" s="1"/>
  <c r="B3507" i="1"/>
  <c r="L3507" i="1"/>
  <c r="M3507" i="1" s="1"/>
  <c r="N3507" i="1" s="1"/>
  <c r="P3507" i="1"/>
  <c r="I3507" i="1"/>
  <c r="K3502" i="1"/>
  <c r="O3502" i="1" s="1"/>
  <c r="C3503" i="1"/>
  <c r="P3508" i="1" l="1"/>
  <c r="I3508" i="1"/>
  <c r="J3508" i="1"/>
  <c r="B3508" i="1"/>
  <c r="L3508" i="1"/>
  <c r="M3508" i="1" s="1"/>
  <c r="N3508" i="1" s="1"/>
  <c r="D3508" i="1"/>
  <c r="E3508" i="1" s="1"/>
  <c r="G3508" i="1" s="1"/>
  <c r="H3509" i="1" s="1"/>
  <c r="A3509" i="1"/>
  <c r="J3507" i="1"/>
  <c r="Q3508" i="1"/>
  <c r="C3504" i="1"/>
  <c r="K3503" i="1"/>
  <c r="O3503" i="1" s="1"/>
  <c r="L3509" i="1" l="1"/>
  <c r="M3509" i="1" s="1"/>
  <c r="N3509" i="1" s="1"/>
  <c r="B3509" i="1"/>
  <c r="A3510" i="1"/>
  <c r="D3509" i="1"/>
  <c r="E3509" i="1" s="1"/>
  <c r="G3509" i="1" s="1"/>
  <c r="H3510" i="1" s="1"/>
  <c r="I3509" i="1"/>
  <c r="J3509" i="1" s="1"/>
  <c r="Q3509" i="1"/>
  <c r="P3509" i="1"/>
  <c r="K3504" i="1"/>
  <c r="O3504" i="1" s="1"/>
  <c r="C3505" i="1"/>
  <c r="P3510" i="1" l="1"/>
  <c r="Q3510" i="1"/>
  <c r="I3510" i="1"/>
  <c r="D3510" i="1"/>
  <c r="E3510" i="1" s="1"/>
  <c r="G3510" i="1" s="1"/>
  <c r="H3511" i="1" s="1"/>
  <c r="A3511" i="1"/>
  <c r="L3510" i="1"/>
  <c r="M3510" i="1" s="1"/>
  <c r="N3510" i="1" s="1"/>
  <c r="B3510" i="1"/>
  <c r="C3506" i="1"/>
  <c r="K3505" i="1"/>
  <c r="O3505" i="1" s="1"/>
  <c r="L3511" i="1" l="1"/>
  <c r="M3511" i="1" s="1"/>
  <c r="N3511" i="1" s="1"/>
  <c r="D3511" i="1"/>
  <c r="E3511" i="1" s="1"/>
  <c r="G3511" i="1" s="1"/>
  <c r="H3512" i="1" s="1"/>
  <c r="J3512" i="1" s="1"/>
  <c r="A3512" i="1"/>
  <c r="B3511" i="1"/>
  <c r="I3511" i="1"/>
  <c r="I3512" i="1" s="1"/>
  <c r="J3511" i="1"/>
  <c r="J3510" i="1"/>
  <c r="Q3511" i="1"/>
  <c r="Q3512" i="1" s="1"/>
  <c r="P3511" i="1"/>
  <c r="P3512" i="1" s="1"/>
  <c r="C3507" i="1"/>
  <c r="K3506" i="1"/>
  <c r="O3506" i="1" s="1"/>
  <c r="D3512" i="1" l="1"/>
  <c r="E3512" i="1" s="1"/>
  <c r="G3512" i="1" s="1"/>
  <c r="H3513" i="1" s="1"/>
  <c r="L3512" i="1"/>
  <c r="M3512" i="1" s="1"/>
  <c r="N3512" i="1" s="1"/>
  <c r="B3512" i="1"/>
  <c r="A3513" i="1"/>
  <c r="C3508" i="1"/>
  <c r="K3507" i="1"/>
  <c r="O3507" i="1" s="1"/>
  <c r="P3513" i="1" l="1"/>
  <c r="B3513" i="1"/>
  <c r="L3513" i="1"/>
  <c r="M3513" i="1" s="1"/>
  <c r="N3513" i="1" s="1"/>
  <c r="A3514" i="1"/>
  <c r="D3513" i="1"/>
  <c r="E3513" i="1" s="1"/>
  <c r="G3513" i="1" s="1"/>
  <c r="H3514" i="1" s="1"/>
  <c r="I3513" i="1"/>
  <c r="Q3513" i="1"/>
  <c r="K3508" i="1"/>
  <c r="O3508" i="1" s="1"/>
  <c r="C3509" i="1"/>
  <c r="I3514" i="1" l="1"/>
  <c r="Q3514" i="1"/>
  <c r="J3513" i="1"/>
  <c r="J3514" i="1"/>
  <c r="L3514" i="1"/>
  <c r="M3514" i="1" s="1"/>
  <c r="N3514" i="1" s="1"/>
  <c r="D3514" i="1"/>
  <c r="E3514" i="1" s="1"/>
  <c r="G3514" i="1" s="1"/>
  <c r="H3515" i="1" s="1"/>
  <c r="A3515" i="1"/>
  <c r="B3514" i="1"/>
  <c r="P3514" i="1"/>
  <c r="C3510" i="1"/>
  <c r="K3509" i="1"/>
  <c r="O3509" i="1" s="1"/>
  <c r="B3515" i="1" l="1"/>
  <c r="D3515" i="1"/>
  <c r="E3515" i="1" s="1"/>
  <c r="G3515" i="1" s="1"/>
  <c r="H3516" i="1" s="1"/>
  <c r="L3515" i="1"/>
  <c r="M3515" i="1" s="1"/>
  <c r="N3515" i="1" s="1"/>
  <c r="A3516" i="1"/>
  <c r="Q3515" i="1"/>
  <c r="P3515" i="1"/>
  <c r="I3515" i="1"/>
  <c r="C3511" i="1"/>
  <c r="K3510" i="1"/>
  <c r="O3510" i="1" s="1"/>
  <c r="I3516" i="1" l="1"/>
  <c r="P3516" i="1"/>
  <c r="Q3516" i="1"/>
  <c r="J3515" i="1"/>
  <c r="L3516" i="1"/>
  <c r="M3516" i="1" s="1"/>
  <c r="N3516" i="1" s="1"/>
  <c r="A3517" i="1"/>
  <c r="B3516" i="1"/>
  <c r="D3516" i="1"/>
  <c r="E3516" i="1" s="1"/>
  <c r="G3516" i="1" s="1"/>
  <c r="H3517" i="1" s="1"/>
  <c r="J3516" i="1"/>
  <c r="C3512" i="1"/>
  <c r="K3511" i="1"/>
  <c r="O3511" i="1" s="1"/>
  <c r="D3517" i="1" l="1"/>
  <c r="E3517" i="1" s="1"/>
  <c r="G3517" i="1" s="1"/>
  <c r="H3518" i="1" s="1"/>
  <c r="A3518" i="1"/>
  <c r="L3517" i="1"/>
  <c r="M3517" i="1" s="1"/>
  <c r="N3517" i="1" s="1"/>
  <c r="B3517" i="1"/>
  <c r="Q3517" i="1"/>
  <c r="P3517" i="1"/>
  <c r="I3517" i="1"/>
  <c r="K3512" i="1"/>
  <c r="O3512" i="1" s="1"/>
  <c r="C3513" i="1"/>
  <c r="I3518" i="1" l="1"/>
  <c r="P3518" i="1"/>
  <c r="Q3518" i="1"/>
  <c r="L3518" i="1"/>
  <c r="M3518" i="1" s="1"/>
  <c r="N3518" i="1" s="1"/>
  <c r="D3518" i="1"/>
  <c r="E3518" i="1" s="1"/>
  <c r="G3518" i="1" s="1"/>
  <c r="H3519" i="1" s="1"/>
  <c r="A3519" i="1"/>
  <c r="B3518" i="1"/>
  <c r="J3518" i="1"/>
  <c r="J3517" i="1"/>
  <c r="K3513" i="1"/>
  <c r="O3513" i="1" s="1"/>
  <c r="C3514" i="1"/>
  <c r="D3519" i="1" l="1"/>
  <c r="E3519" i="1" s="1"/>
  <c r="G3519" i="1" s="1"/>
  <c r="H3520" i="1" s="1"/>
  <c r="A3520" i="1"/>
  <c r="L3519" i="1"/>
  <c r="M3519" i="1" s="1"/>
  <c r="N3519" i="1" s="1"/>
  <c r="B3519" i="1"/>
  <c r="Q3519" i="1"/>
  <c r="P3519" i="1"/>
  <c r="I3519" i="1"/>
  <c r="C3515" i="1"/>
  <c r="K3514" i="1"/>
  <c r="O3514" i="1" s="1"/>
  <c r="I3520" i="1" l="1"/>
  <c r="P3520" i="1"/>
  <c r="Q3520" i="1"/>
  <c r="J3519" i="1"/>
  <c r="D3520" i="1"/>
  <c r="E3520" i="1" s="1"/>
  <c r="G3520" i="1" s="1"/>
  <c r="H3521" i="1" s="1"/>
  <c r="B3520" i="1"/>
  <c r="L3520" i="1"/>
  <c r="M3520" i="1" s="1"/>
  <c r="N3520" i="1" s="1"/>
  <c r="A3521" i="1"/>
  <c r="J3520" i="1"/>
  <c r="C3516" i="1"/>
  <c r="K3515" i="1"/>
  <c r="O3515" i="1" s="1"/>
  <c r="A3522" i="1" l="1"/>
  <c r="B3521" i="1"/>
  <c r="L3521" i="1"/>
  <c r="M3521" i="1" s="1"/>
  <c r="N3521" i="1" s="1"/>
  <c r="D3521" i="1"/>
  <c r="E3521" i="1" s="1"/>
  <c r="G3521" i="1" s="1"/>
  <c r="H3522" i="1" s="1"/>
  <c r="J3522" i="1" s="1"/>
  <c r="P3521" i="1"/>
  <c r="Q3521" i="1"/>
  <c r="I3521" i="1"/>
  <c r="I3522" i="1" s="1"/>
  <c r="K3516" i="1"/>
  <c r="O3516" i="1" s="1"/>
  <c r="C3517" i="1"/>
  <c r="Q3522" i="1" l="1"/>
  <c r="P3522" i="1"/>
  <c r="J3521" i="1"/>
  <c r="B3522" i="1"/>
  <c r="A3523" i="1"/>
  <c r="L3522" i="1"/>
  <c r="M3522" i="1" s="1"/>
  <c r="N3522" i="1" s="1"/>
  <c r="D3522" i="1"/>
  <c r="E3522" i="1" s="1"/>
  <c r="G3522" i="1" s="1"/>
  <c r="H3523" i="1" s="1"/>
  <c r="C3518" i="1"/>
  <c r="K3517" i="1"/>
  <c r="O3517" i="1" s="1"/>
  <c r="L3523" i="1" l="1"/>
  <c r="M3523" i="1" s="1"/>
  <c r="N3523" i="1" s="1"/>
  <c r="B3523" i="1"/>
  <c r="A3524" i="1"/>
  <c r="D3523" i="1"/>
  <c r="E3523" i="1" s="1"/>
  <c r="G3523" i="1" s="1"/>
  <c r="H3524" i="1" s="1"/>
  <c r="J3524" i="1" s="1"/>
  <c r="I3523" i="1"/>
  <c r="I3524" i="1" s="1"/>
  <c r="P3523" i="1"/>
  <c r="P3524" i="1" s="1"/>
  <c r="Q3523" i="1"/>
  <c r="Q3524" i="1" s="1"/>
  <c r="K3518" i="1"/>
  <c r="O3518" i="1" s="1"/>
  <c r="C3519" i="1"/>
  <c r="D3524" i="1" l="1"/>
  <c r="E3524" i="1" s="1"/>
  <c r="G3524" i="1" s="1"/>
  <c r="H3525" i="1" s="1"/>
  <c r="L3524" i="1"/>
  <c r="M3524" i="1" s="1"/>
  <c r="N3524" i="1" s="1"/>
  <c r="B3524" i="1"/>
  <c r="A3525" i="1"/>
  <c r="J3523" i="1"/>
  <c r="K3519" i="1"/>
  <c r="O3519" i="1" s="1"/>
  <c r="C3520" i="1"/>
  <c r="Q3525" i="1" l="1"/>
  <c r="I3525" i="1"/>
  <c r="D3525" i="1"/>
  <c r="E3525" i="1" s="1"/>
  <c r="G3525" i="1" s="1"/>
  <c r="H3526" i="1" s="1"/>
  <c r="L3525" i="1"/>
  <c r="M3525" i="1" s="1"/>
  <c r="N3525" i="1" s="1"/>
  <c r="A3526" i="1"/>
  <c r="B3525" i="1"/>
  <c r="J3525" i="1"/>
  <c r="P3525" i="1"/>
  <c r="K3520" i="1"/>
  <c r="O3520" i="1" s="1"/>
  <c r="C3521" i="1"/>
  <c r="P3526" i="1" l="1"/>
  <c r="A3527" i="1"/>
  <c r="B3526" i="1"/>
  <c r="D3526" i="1"/>
  <c r="E3526" i="1" s="1"/>
  <c r="G3526" i="1" s="1"/>
  <c r="H3527" i="1" s="1"/>
  <c r="L3526" i="1"/>
  <c r="M3526" i="1" s="1"/>
  <c r="N3526" i="1" s="1"/>
  <c r="I3526" i="1"/>
  <c r="J3526" i="1" s="1"/>
  <c r="Q3526" i="1"/>
  <c r="K3521" i="1"/>
  <c r="O3521" i="1" s="1"/>
  <c r="C3522" i="1"/>
  <c r="Q3527" i="1" l="1"/>
  <c r="I3527" i="1"/>
  <c r="B3527" i="1"/>
  <c r="L3527" i="1"/>
  <c r="M3527" i="1" s="1"/>
  <c r="N3527" i="1" s="1"/>
  <c r="D3527" i="1"/>
  <c r="E3527" i="1" s="1"/>
  <c r="G3527" i="1" s="1"/>
  <c r="H3528" i="1" s="1"/>
  <c r="A3528" i="1"/>
  <c r="J3527" i="1"/>
  <c r="P3527" i="1"/>
  <c r="P3528" i="1" s="1"/>
  <c r="K3522" i="1"/>
  <c r="O3522" i="1" s="1"/>
  <c r="C3523" i="1"/>
  <c r="A3529" i="1" l="1"/>
  <c r="B3528" i="1"/>
  <c r="L3528" i="1"/>
  <c r="M3528" i="1" s="1"/>
  <c r="N3528" i="1" s="1"/>
  <c r="D3528" i="1"/>
  <c r="E3528" i="1" s="1"/>
  <c r="G3528" i="1" s="1"/>
  <c r="H3529" i="1" s="1"/>
  <c r="I3528" i="1"/>
  <c r="Q3528" i="1"/>
  <c r="C3524" i="1"/>
  <c r="K3523" i="1"/>
  <c r="O3523" i="1" s="1"/>
  <c r="Q3529" i="1" l="1"/>
  <c r="I3529" i="1"/>
  <c r="J3528" i="1"/>
  <c r="A3530" i="1"/>
  <c r="B3529" i="1"/>
  <c r="L3529" i="1"/>
  <c r="M3529" i="1" s="1"/>
  <c r="N3529" i="1" s="1"/>
  <c r="D3529" i="1"/>
  <c r="E3529" i="1" s="1"/>
  <c r="G3529" i="1" s="1"/>
  <c r="H3530" i="1" s="1"/>
  <c r="P3529" i="1"/>
  <c r="K3524" i="1"/>
  <c r="O3524" i="1" s="1"/>
  <c r="C3525" i="1"/>
  <c r="L3530" i="1" l="1"/>
  <c r="M3530" i="1" s="1"/>
  <c r="N3530" i="1" s="1"/>
  <c r="B3530" i="1"/>
  <c r="D3530" i="1"/>
  <c r="E3530" i="1" s="1"/>
  <c r="G3530" i="1" s="1"/>
  <c r="H3531" i="1" s="1"/>
  <c r="J3531" i="1" s="1"/>
  <c r="A3531" i="1"/>
  <c r="I3530" i="1"/>
  <c r="I3531" i="1" s="1"/>
  <c r="J3529" i="1"/>
  <c r="P3530" i="1"/>
  <c r="P3531" i="1" s="1"/>
  <c r="Q3530" i="1"/>
  <c r="K3525" i="1"/>
  <c r="O3525" i="1" s="1"/>
  <c r="C3526" i="1"/>
  <c r="D3531" i="1" l="1"/>
  <c r="E3531" i="1" s="1"/>
  <c r="G3531" i="1" s="1"/>
  <c r="H3532" i="1" s="1"/>
  <c r="L3531" i="1"/>
  <c r="M3531" i="1" s="1"/>
  <c r="N3531" i="1" s="1"/>
  <c r="B3531" i="1"/>
  <c r="A3532" i="1"/>
  <c r="Q3531" i="1"/>
  <c r="J3530" i="1"/>
  <c r="K3526" i="1"/>
  <c r="O3526" i="1" s="1"/>
  <c r="C3527" i="1"/>
  <c r="Q3532" i="1" l="1"/>
  <c r="I3532" i="1"/>
  <c r="D3532" i="1"/>
  <c r="E3532" i="1" s="1"/>
  <c r="G3532" i="1" s="1"/>
  <c r="H3533" i="1" s="1"/>
  <c r="A3533" i="1"/>
  <c r="B3532" i="1"/>
  <c r="L3532" i="1"/>
  <c r="M3532" i="1" s="1"/>
  <c r="N3532" i="1" s="1"/>
  <c r="J3532" i="1"/>
  <c r="P3532" i="1"/>
  <c r="K3527" i="1"/>
  <c r="O3527" i="1" s="1"/>
  <c r="C3528" i="1"/>
  <c r="P3533" i="1" l="1"/>
  <c r="B3533" i="1"/>
  <c r="L3533" i="1"/>
  <c r="M3533" i="1" s="1"/>
  <c r="N3533" i="1" s="1"/>
  <c r="A3534" i="1"/>
  <c r="D3533" i="1"/>
  <c r="E3533" i="1" s="1"/>
  <c r="G3533" i="1" s="1"/>
  <c r="H3534" i="1" s="1"/>
  <c r="I3533" i="1"/>
  <c r="Q3533" i="1"/>
  <c r="K3528" i="1"/>
  <c r="O3528" i="1" s="1"/>
  <c r="C3529" i="1"/>
  <c r="Q3534" i="1" l="1"/>
  <c r="I3534" i="1"/>
  <c r="J3533" i="1"/>
  <c r="A3535" i="1"/>
  <c r="D3534" i="1"/>
  <c r="E3534" i="1" s="1"/>
  <c r="G3534" i="1" s="1"/>
  <c r="H3535" i="1" s="1"/>
  <c r="B3534" i="1"/>
  <c r="L3534" i="1"/>
  <c r="M3534" i="1" s="1"/>
  <c r="N3534" i="1" s="1"/>
  <c r="P3534" i="1"/>
  <c r="K3529" i="1"/>
  <c r="O3529" i="1" s="1"/>
  <c r="C3530" i="1"/>
  <c r="D3535" i="1" l="1"/>
  <c r="E3535" i="1" s="1"/>
  <c r="G3535" i="1" s="1"/>
  <c r="H3536" i="1" s="1"/>
  <c r="A3536" i="1"/>
  <c r="L3535" i="1"/>
  <c r="M3535" i="1" s="1"/>
  <c r="N3535" i="1" s="1"/>
  <c r="B3535" i="1"/>
  <c r="I3535" i="1"/>
  <c r="Q3535" i="1"/>
  <c r="P3535" i="1"/>
  <c r="J3534" i="1"/>
  <c r="C3531" i="1"/>
  <c r="K3530" i="1"/>
  <c r="O3530" i="1" s="1"/>
  <c r="Q3536" i="1" l="1"/>
  <c r="I3536" i="1"/>
  <c r="P3536" i="1"/>
  <c r="A3537" i="1"/>
  <c r="L3536" i="1"/>
  <c r="M3536" i="1" s="1"/>
  <c r="N3536" i="1" s="1"/>
  <c r="B3536" i="1"/>
  <c r="D3536" i="1"/>
  <c r="E3536" i="1" s="1"/>
  <c r="G3536" i="1" s="1"/>
  <c r="H3537" i="1" s="1"/>
  <c r="J3536" i="1"/>
  <c r="J3535" i="1"/>
  <c r="K3531" i="1"/>
  <c r="O3531" i="1" s="1"/>
  <c r="C3532" i="1"/>
  <c r="P3537" i="1" l="1"/>
  <c r="I3537" i="1"/>
  <c r="A3538" i="1"/>
  <c r="B3537" i="1"/>
  <c r="L3537" i="1"/>
  <c r="M3537" i="1" s="1"/>
  <c r="N3537" i="1" s="1"/>
  <c r="D3537" i="1"/>
  <c r="E3537" i="1" s="1"/>
  <c r="G3537" i="1" s="1"/>
  <c r="H3538" i="1" s="1"/>
  <c r="Q3537" i="1"/>
  <c r="C3533" i="1"/>
  <c r="K3532" i="1"/>
  <c r="O3532" i="1" s="1"/>
  <c r="D3538" i="1" l="1"/>
  <c r="E3538" i="1" s="1"/>
  <c r="G3538" i="1" s="1"/>
  <c r="H3539" i="1" s="1"/>
  <c r="J3539" i="1" s="1"/>
  <c r="L3538" i="1"/>
  <c r="M3538" i="1" s="1"/>
  <c r="N3538" i="1" s="1"/>
  <c r="B3538" i="1"/>
  <c r="A3539" i="1"/>
  <c r="Q3538" i="1"/>
  <c r="I3538" i="1"/>
  <c r="I3539" i="1" s="1"/>
  <c r="P3538" i="1"/>
  <c r="P3539" i="1" s="1"/>
  <c r="J3537" i="1"/>
  <c r="C3534" i="1"/>
  <c r="K3533" i="1"/>
  <c r="O3533" i="1" s="1"/>
  <c r="Q3539" i="1" l="1"/>
  <c r="A3540" i="1"/>
  <c r="L3539" i="1"/>
  <c r="M3539" i="1" s="1"/>
  <c r="N3539" i="1" s="1"/>
  <c r="D3539" i="1"/>
  <c r="E3539" i="1" s="1"/>
  <c r="G3539" i="1" s="1"/>
  <c r="H3540" i="1" s="1"/>
  <c r="B3539" i="1"/>
  <c r="J3538" i="1"/>
  <c r="K3534" i="1"/>
  <c r="O3534" i="1" s="1"/>
  <c r="C3535" i="1"/>
  <c r="I3540" i="1" l="1"/>
  <c r="J3540" i="1"/>
  <c r="A3541" i="1"/>
  <c r="L3540" i="1"/>
  <c r="M3540" i="1" s="1"/>
  <c r="N3540" i="1" s="1"/>
  <c r="B3540" i="1"/>
  <c r="D3540" i="1"/>
  <c r="E3540" i="1" s="1"/>
  <c r="G3540" i="1" s="1"/>
  <c r="H3541" i="1" s="1"/>
  <c r="Q3540" i="1"/>
  <c r="P3540" i="1"/>
  <c r="K3535" i="1"/>
  <c r="O3535" i="1" s="1"/>
  <c r="C3536" i="1"/>
  <c r="P3541" i="1" l="1"/>
  <c r="Q3541" i="1"/>
  <c r="D3541" i="1"/>
  <c r="E3541" i="1" s="1"/>
  <c r="G3541" i="1" s="1"/>
  <c r="H3542" i="1" s="1"/>
  <c r="L3541" i="1"/>
  <c r="M3541" i="1" s="1"/>
  <c r="N3541" i="1" s="1"/>
  <c r="A3542" i="1"/>
  <c r="B3541" i="1"/>
  <c r="I3541" i="1"/>
  <c r="K3536" i="1"/>
  <c r="O3536" i="1" s="1"/>
  <c r="C3537" i="1"/>
  <c r="I3542" i="1" l="1"/>
  <c r="A3543" i="1"/>
  <c r="D3542" i="1"/>
  <c r="E3542" i="1" s="1"/>
  <c r="G3542" i="1" s="1"/>
  <c r="H3543" i="1" s="1"/>
  <c r="L3542" i="1"/>
  <c r="M3542" i="1" s="1"/>
  <c r="N3542" i="1" s="1"/>
  <c r="B3542" i="1"/>
  <c r="J3542" i="1"/>
  <c r="Q3542" i="1"/>
  <c r="P3542" i="1"/>
  <c r="J3541" i="1"/>
  <c r="C3538" i="1"/>
  <c r="K3537" i="1"/>
  <c r="O3537" i="1" s="1"/>
  <c r="P3543" i="1" l="1"/>
  <c r="Q3543" i="1"/>
  <c r="A3544" i="1"/>
  <c r="L3543" i="1"/>
  <c r="M3543" i="1" s="1"/>
  <c r="N3543" i="1" s="1"/>
  <c r="D3543" i="1"/>
  <c r="E3543" i="1" s="1"/>
  <c r="G3543" i="1" s="1"/>
  <c r="H3544" i="1" s="1"/>
  <c r="J3544" i="1" s="1"/>
  <c r="B3543" i="1"/>
  <c r="I3543" i="1"/>
  <c r="I3544" i="1" s="1"/>
  <c r="C3539" i="1"/>
  <c r="K3538" i="1"/>
  <c r="O3538" i="1" s="1"/>
  <c r="L3544" i="1" l="1"/>
  <c r="M3544" i="1" s="1"/>
  <c r="N3544" i="1" s="1"/>
  <c r="D3544" i="1"/>
  <c r="E3544" i="1" s="1"/>
  <c r="G3544" i="1" s="1"/>
  <c r="H3545" i="1" s="1"/>
  <c r="B3544" i="1"/>
  <c r="A3545" i="1"/>
  <c r="J3543" i="1"/>
  <c r="Q3544" i="1"/>
  <c r="Q3545" i="1" s="1"/>
  <c r="P3544" i="1"/>
  <c r="P3545" i="1" s="1"/>
  <c r="K3539" i="1"/>
  <c r="O3539" i="1" s="1"/>
  <c r="C3540" i="1"/>
  <c r="A3546" i="1" l="1"/>
  <c r="B3545" i="1"/>
  <c r="D3545" i="1"/>
  <c r="E3545" i="1" s="1"/>
  <c r="G3545" i="1" s="1"/>
  <c r="H3546" i="1" s="1"/>
  <c r="L3545" i="1"/>
  <c r="M3545" i="1" s="1"/>
  <c r="N3545" i="1" s="1"/>
  <c r="I3545" i="1"/>
  <c r="C3541" i="1"/>
  <c r="K3540" i="1"/>
  <c r="O3540" i="1" s="1"/>
  <c r="I3546" i="1" l="1"/>
  <c r="J3546" i="1"/>
  <c r="D3546" i="1"/>
  <c r="E3546" i="1" s="1"/>
  <c r="G3546" i="1" s="1"/>
  <c r="H3547" i="1" s="1"/>
  <c r="B3546" i="1"/>
  <c r="A3547" i="1"/>
  <c r="L3546" i="1"/>
  <c r="M3546" i="1" s="1"/>
  <c r="N3546" i="1" s="1"/>
  <c r="J3545" i="1"/>
  <c r="P3546" i="1"/>
  <c r="Q3546" i="1"/>
  <c r="K3541" i="1"/>
  <c r="O3541" i="1" s="1"/>
  <c r="C3542" i="1"/>
  <c r="P3547" i="1" l="1"/>
  <c r="L3547" i="1"/>
  <c r="M3547" i="1" s="1"/>
  <c r="N3547" i="1" s="1"/>
  <c r="D3547" i="1"/>
  <c r="E3547" i="1" s="1"/>
  <c r="G3547" i="1" s="1"/>
  <c r="H3548" i="1" s="1"/>
  <c r="A3548" i="1"/>
  <c r="B3547" i="1"/>
  <c r="Q3547" i="1"/>
  <c r="I3547" i="1"/>
  <c r="K3542" i="1"/>
  <c r="O3542" i="1" s="1"/>
  <c r="C3543" i="1"/>
  <c r="I3548" i="1" l="1"/>
  <c r="Q3548" i="1"/>
  <c r="D3548" i="1"/>
  <c r="E3548" i="1" s="1"/>
  <c r="G3548" i="1" s="1"/>
  <c r="H3549" i="1" s="1"/>
  <c r="L3548" i="1"/>
  <c r="M3548" i="1" s="1"/>
  <c r="N3548" i="1" s="1"/>
  <c r="B3548" i="1"/>
  <c r="A3549" i="1"/>
  <c r="J3548" i="1"/>
  <c r="J3547" i="1"/>
  <c r="P3548" i="1"/>
  <c r="C3544" i="1"/>
  <c r="K3543" i="1"/>
  <c r="O3543" i="1" s="1"/>
  <c r="A3550" i="1" l="1"/>
  <c r="D3549" i="1"/>
  <c r="E3549" i="1" s="1"/>
  <c r="G3549" i="1" s="1"/>
  <c r="H3550" i="1" s="1"/>
  <c r="L3549" i="1"/>
  <c r="M3549" i="1" s="1"/>
  <c r="N3549" i="1" s="1"/>
  <c r="B3549" i="1"/>
  <c r="Q3549" i="1"/>
  <c r="P3549" i="1"/>
  <c r="I3549" i="1"/>
  <c r="K3544" i="1"/>
  <c r="O3544" i="1" s="1"/>
  <c r="C3545" i="1"/>
  <c r="P3550" i="1" l="1"/>
  <c r="Q3550" i="1"/>
  <c r="I3550" i="1"/>
  <c r="J3550" i="1" s="1"/>
  <c r="J3549" i="1"/>
  <c r="A3551" i="1"/>
  <c r="B3550" i="1"/>
  <c r="L3550" i="1"/>
  <c r="M3550" i="1" s="1"/>
  <c r="N3550" i="1" s="1"/>
  <c r="D3550" i="1"/>
  <c r="E3550" i="1" s="1"/>
  <c r="G3550" i="1" s="1"/>
  <c r="H3551" i="1" s="1"/>
  <c r="K3545" i="1"/>
  <c r="O3545" i="1" s="1"/>
  <c r="C3546" i="1"/>
  <c r="B3551" i="1" l="1"/>
  <c r="L3551" i="1"/>
  <c r="M3551" i="1" s="1"/>
  <c r="N3551" i="1" s="1"/>
  <c r="D3551" i="1"/>
  <c r="E3551" i="1" s="1"/>
  <c r="G3551" i="1" s="1"/>
  <c r="H3552" i="1" s="1"/>
  <c r="A3552" i="1"/>
  <c r="I3551" i="1"/>
  <c r="Q3551" i="1"/>
  <c r="J3551" i="1"/>
  <c r="P3551" i="1"/>
  <c r="C3547" i="1"/>
  <c r="K3546" i="1"/>
  <c r="O3546" i="1" s="1"/>
  <c r="P3552" i="1" l="1"/>
  <c r="Q3552" i="1"/>
  <c r="I3552" i="1"/>
  <c r="D3552" i="1"/>
  <c r="E3552" i="1" s="1"/>
  <c r="G3552" i="1" s="1"/>
  <c r="H3553" i="1" s="1"/>
  <c r="L3552" i="1"/>
  <c r="M3552" i="1" s="1"/>
  <c r="N3552" i="1" s="1"/>
  <c r="B3552" i="1"/>
  <c r="A3553" i="1"/>
  <c r="J3552" i="1"/>
  <c r="C3548" i="1"/>
  <c r="K3547" i="1"/>
  <c r="O3547" i="1" s="1"/>
  <c r="A3554" i="1" l="1"/>
  <c r="B3553" i="1"/>
  <c r="D3553" i="1"/>
  <c r="E3553" i="1" s="1"/>
  <c r="G3553" i="1" s="1"/>
  <c r="H3554" i="1" s="1"/>
  <c r="L3553" i="1"/>
  <c r="M3553" i="1" s="1"/>
  <c r="N3553" i="1" s="1"/>
  <c r="I3553" i="1"/>
  <c r="Q3553" i="1"/>
  <c r="P3553" i="1"/>
  <c r="C3549" i="1"/>
  <c r="K3548" i="1"/>
  <c r="O3548" i="1" s="1"/>
  <c r="P3554" i="1" l="1"/>
  <c r="I3554" i="1"/>
  <c r="Q3554" i="1"/>
  <c r="J3553" i="1"/>
  <c r="J3554" i="1"/>
  <c r="L3554" i="1"/>
  <c r="M3554" i="1" s="1"/>
  <c r="N3554" i="1" s="1"/>
  <c r="D3554" i="1"/>
  <c r="E3554" i="1" s="1"/>
  <c r="G3554" i="1" s="1"/>
  <c r="H3555" i="1" s="1"/>
  <c r="B3554" i="1"/>
  <c r="A3555" i="1"/>
  <c r="K3549" i="1"/>
  <c r="O3549" i="1" s="1"/>
  <c r="C3550" i="1"/>
  <c r="Q3555" i="1" l="1"/>
  <c r="I3555" i="1"/>
  <c r="D3555" i="1"/>
  <c r="E3555" i="1" s="1"/>
  <c r="G3555" i="1" s="1"/>
  <c r="H3556" i="1" s="1"/>
  <c r="A3556" i="1"/>
  <c r="B3555" i="1"/>
  <c r="L3555" i="1"/>
  <c r="M3555" i="1" s="1"/>
  <c r="N3555" i="1" s="1"/>
  <c r="P3555" i="1"/>
  <c r="C3551" i="1"/>
  <c r="K3550" i="1"/>
  <c r="O3550" i="1" s="1"/>
  <c r="P3556" i="1" l="1"/>
  <c r="A3557" i="1"/>
  <c r="D3556" i="1"/>
  <c r="E3556" i="1" s="1"/>
  <c r="G3556" i="1" s="1"/>
  <c r="H3557" i="1" s="1"/>
  <c r="B3556" i="1"/>
  <c r="L3556" i="1"/>
  <c r="M3556" i="1" s="1"/>
  <c r="N3556" i="1" s="1"/>
  <c r="I3556" i="1"/>
  <c r="Q3556" i="1"/>
  <c r="J3555" i="1"/>
  <c r="C3552" i="1"/>
  <c r="K3551" i="1"/>
  <c r="O3551" i="1" s="1"/>
  <c r="I3557" i="1" l="1"/>
  <c r="Q3557" i="1"/>
  <c r="A3558" i="1"/>
  <c r="D3557" i="1"/>
  <c r="E3557" i="1" s="1"/>
  <c r="G3557" i="1" s="1"/>
  <c r="H3558" i="1" s="1"/>
  <c r="B3557" i="1"/>
  <c r="L3557" i="1"/>
  <c r="M3557" i="1" s="1"/>
  <c r="N3557" i="1" s="1"/>
  <c r="J3557" i="1"/>
  <c r="J3556" i="1"/>
  <c r="P3557" i="1"/>
  <c r="K3552" i="1"/>
  <c r="O3552" i="1" s="1"/>
  <c r="C3553" i="1"/>
  <c r="B3558" i="1" l="1"/>
  <c r="A3559" i="1"/>
  <c r="D3558" i="1"/>
  <c r="E3558" i="1" s="1"/>
  <c r="G3558" i="1" s="1"/>
  <c r="H3559" i="1" s="1"/>
  <c r="L3558" i="1"/>
  <c r="M3558" i="1" s="1"/>
  <c r="N3558" i="1" s="1"/>
  <c r="Q3558" i="1"/>
  <c r="P3558" i="1"/>
  <c r="I3558" i="1"/>
  <c r="K3553" i="1"/>
  <c r="O3553" i="1" s="1"/>
  <c r="C3554" i="1"/>
  <c r="P3559" i="1" l="1"/>
  <c r="Q3559" i="1"/>
  <c r="I3559" i="1"/>
  <c r="J3558" i="1"/>
  <c r="D3559" i="1"/>
  <c r="E3559" i="1" s="1"/>
  <c r="G3559" i="1" s="1"/>
  <c r="H3560" i="1" s="1"/>
  <c r="L3559" i="1"/>
  <c r="M3559" i="1" s="1"/>
  <c r="N3559" i="1" s="1"/>
  <c r="B3559" i="1"/>
  <c r="A3560" i="1"/>
  <c r="C3555" i="1"/>
  <c r="K3554" i="1"/>
  <c r="O3554" i="1" s="1"/>
  <c r="D3560" i="1" l="1"/>
  <c r="E3560" i="1" s="1"/>
  <c r="G3560" i="1" s="1"/>
  <c r="H3561" i="1" s="1"/>
  <c r="L3560" i="1"/>
  <c r="M3560" i="1" s="1"/>
  <c r="N3560" i="1" s="1"/>
  <c r="A3561" i="1"/>
  <c r="B3560" i="1"/>
  <c r="I3560" i="1"/>
  <c r="Q3560" i="1"/>
  <c r="J3559" i="1"/>
  <c r="P3560" i="1"/>
  <c r="C3556" i="1"/>
  <c r="K3555" i="1"/>
  <c r="O3555" i="1" s="1"/>
  <c r="I3561" i="1" l="1"/>
  <c r="P3561" i="1"/>
  <c r="Q3561" i="1"/>
  <c r="J3560" i="1"/>
  <c r="A3562" i="1"/>
  <c r="B3561" i="1"/>
  <c r="L3561" i="1"/>
  <c r="M3561" i="1" s="1"/>
  <c r="N3561" i="1" s="1"/>
  <c r="D3561" i="1"/>
  <c r="E3561" i="1" s="1"/>
  <c r="G3561" i="1" s="1"/>
  <c r="H3562" i="1" s="1"/>
  <c r="J3561" i="1"/>
  <c r="C3557" i="1"/>
  <c r="K3556" i="1"/>
  <c r="O3556" i="1" s="1"/>
  <c r="D3562" i="1" l="1"/>
  <c r="E3562" i="1" s="1"/>
  <c r="G3562" i="1" s="1"/>
  <c r="H3563" i="1" s="1"/>
  <c r="B3562" i="1"/>
  <c r="A3563" i="1"/>
  <c r="L3562" i="1"/>
  <c r="M3562" i="1" s="1"/>
  <c r="N3562" i="1" s="1"/>
  <c r="Q3562" i="1"/>
  <c r="P3562" i="1"/>
  <c r="I3562" i="1"/>
  <c r="C3558" i="1"/>
  <c r="K3557" i="1"/>
  <c r="O3557" i="1" s="1"/>
  <c r="I3563" i="1" l="1"/>
  <c r="P3563" i="1"/>
  <c r="Q3563" i="1"/>
  <c r="J3562" i="1"/>
  <c r="D3563" i="1"/>
  <c r="E3563" i="1" s="1"/>
  <c r="G3563" i="1" s="1"/>
  <c r="H3564" i="1" s="1"/>
  <c r="A3564" i="1"/>
  <c r="L3563" i="1"/>
  <c r="M3563" i="1" s="1"/>
  <c r="N3563" i="1" s="1"/>
  <c r="B3563" i="1"/>
  <c r="J3563" i="1"/>
  <c r="C3559" i="1"/>
  <c r="K3558" i="1"/>
  <c r="O3558" i="1" s="1"/>
  <c r="A3565" i="1" l="1"/>
  <c r="D3564" i="1"/>
  <c r="E3564" i="1" s="1"/>
  <c r="G3564" i="1" s="1"/>
  <c r="H3565" i="1" s="1"/>
  <c r="B3564" i="1"/>
  <c r="L3564" i="1"/>
  <c r="M3564" i="1" s="1"/>
  <c r="N3564" i="1" s="1"/>
  <c r="Q3564" i="1"/>
  <c r="P3564" i="1"/>
  <c r="I3564" i="1"/>
  <c r="K3559" i="1"/>
  <c r="O3559" i="1" s="1"/>
  <c r="C3560" i="1"/>
  <c r="I3565" i="1" l="1"/>
  <c r="J3565" i="1"/>
  <c r="Q3565" i="1"/>
  <c r="P3565" i="1"/>
  <c r="J3564" i="1"/>
  <c r="D3565" i="1"/>
  <c r="E3565" i="1" s="1"/>
  <c r="G3565" i="1" s="1"/>
  <c r="H3566" i="1" s="1"/>
  <c r="B3565" i="1"/>
  <c r="L3565" i="1"/>
  <c r="M3565" i="1" s="1"/>
  <c r="N3565" i="1" s="1"/>
  <c r="A3566" i="1"/>
  <c r="C3561" i="1"/>
  <c r="K3560" i="1"/>
  <c r="O3560" i="1" s="1"/>
  <c r="L3566" i="1" l="1"/>
  <c r="M3566" i="1" s="1"/>
  <c r="N3566" i="1" s="1"/>
  <c r="B3566" i="1"/>
  <c r="A3567" i="1"/>
  <c r="D3566" i="1"/>
  <c r="E3566" i="1" s="1"/>
  <c r="G3566" i="1" s="1"/>
  <c r="H3567" i="1" s="1"/>
  <c r="J3567" i="1" s="1"/>
  <c r="P3566" i="1"/>
  <c r="P3567" i="1" s="1"/>
  <c r="Q3566" i="1"/>
  <c r="Q3567" i="1" s="1"/>
  <c r="I3566" i="1"/>
  <c r="I3567" i="1" s="1"/>
  <c r="C3562" i="1"/>
  <c r="K3561" i="1"/>
  <c r="O3561" i="1" s="1"/>
  <c r="J3566" i="1" l="1"/>
  <c r="L3567" i="1"/>
  <c r="M3567" i="1" s="1"/>
  <c r="N3567" i="1" s="1"/>
  <c r="A3568" i="1"/>
  <c r="D3567" i="1"/>
  <c r="E3567" i="1" s="1"/>
  <c r="G3567" i="1" s="1"/>
  <c r="H3568" i="1" s="1"/>
  <c r="B3567" i="1"/>
  <c r="K3562" i="1"/>
  <c r="O3562" i="1" s="1"/>
  <c r="C3563" i="1"/>
  <c r="I3568" i="1" l="1"/>
  <c r="B3568" i="1"/>
  <c r="A3569" i="1"/>
  <c r="D3568" i="1"/>
  <c r="E3568" i="1" s="1"/>
  <c r="G3568" i="1" s="1"/>
  <c r="H3569" i="1" s="1"/>
  <c r="L3568" i="1"/>
  <c r="M3568" i="1" s="1"/>
  <c r="N3568" i="1" s="1"/>
  <c r="P3568" i="1"/>
  <c r="Q3568" i="1"/>
  <c r="C3564" i="1"/>
  <c r="K3563" i="1"/>
  <c r="O3563" i="1" s="1"/>
  <c r="Q3569" i="1" l="1"/>
  <c r="P3569" i="1"/>
  <c r="A3570" i="1"/>
  <c r="B3569" i="1"/>
  <c r="L3569" i="1"/>
  <c r="M3569" i="1" s="1"/>
  <c r="N3569" i="1" s="1"/>
  <c r="D3569" i="1"/>
  <c r="E3569" i="1" s="1"/>
  <c r="G3569" i="1" s="1"/>
  <c r="H3570" i="1" s="1"/>
  <c r="I3569" i="1"/>
  <c r="J3568" i="1"/>
  <c r="C3565" i="1"/>
  <c r="K3564" i="1"/>
  <c r="O3564" i="1" s="1"/>
  <c r="I3570" i="1" l="1"/>
  <c r="J3570" i="1"/>
  <c r="J3569" i="1"/>
  <c r="A3571" i="1"/>
  <c r="D3570" i="1"/>
  <c r="E3570" i="1" s="1"/>
  <c r="G3570" i="1" s="1"/>
  <c r="H3571" i="1" s="1"/>
  <c r="B3570" i="1"/>
  <c r="L3570" i="1"/>
  <c r="M3570" i="1" s="1"/>
  <c r="N3570" i="1" s="1"/>
  <c r="P3570" i="1"/>
  <c r="Q3570" i="1"/>
  <c r="K3565" i="1"/>
  <c r="O3565" i="1" s="1"/>
  <c r="C3566" i="1"/>
  <c r="P3571" i="1" l="1"/>
  <c r="A3572" i="1"/>
  <c r="B3571" i="1"/>
  <c r="L3571" i="1"/>
  <c r="M3571" i="1" s="1"/>
  <c r="N3571" i="1" s="1"/>
  <c r="D3571" i="1"/>
  <c r="E3571" i="1" s="1"/>
  <c r="G3571" i="1" s="1"/>
  <c r="H3572" i="1" s="1"/>
  <c r="Q3571" i="1"/>
  <c r="I3571" i="1"/>
  <c r="K3566" i="1"/>
  <c r="O3566" i="1" s="1"/>
  <c r="C3567" i="1"/>
  <c r="I3572" i="1" l="1"/>
  <c r="J3572" i="1"/>
  <c r="Q3572" i="1"/>
  <c r="J3571" i="1"/>
  <c r="D3572" i="1"/>
  <c r="E3572" i="1" s="1"/>
  <c r="G3572" i="1" s="1"/>
  <c r="H3573" i="1" s="1"/>
  <c r="B3572" i="1"/>
  <c r="L3572" i="1"/>
  <c r="M3572" i="1" s="1"/>
  <c r="N3572" i="1" s="1"/>
  <c r="A3573" i="1"/>
  <c r="P3572" i="1"/>
  <c r="C3568" i="1"/>
  <c r="K3567" i="1"/>
  <c r="O3567" i="1" s="1"/>
  <c r="L3573" i="1" l="1"/>
  <c r="M3573" i="1" s="1"/>
  <c r="N3573" i="1" s="1"/>
  <c r="B3573" i="1"/>
  <c r="A3574" i="1"/>
  <c r="D3573" i="1"/>
  <c r="E3573" i="1" s="1"/>
  <c r="G3573" i="1" s="1"/>
  <c r="H3574" i="1" s="1"/>
  <c r="J3574" i="1" s="1"/>
  <c r="Q3573" i="1"/>
  <c r="P3573" i="1"/>
  <c r="I3573" i="1"/>
  <c r="I3574" i="1" s="1"/>
  <c r="C3569" i="1"/>
  <c r="K3568" i="1"/>
  <c r="O3568" i="1" s="1"/>
  <c r="P3574" i="1" l="1"/>
  <c r="Q3574" i="1"/>
  <c r="D3574" i="1"/>
  <c r="E3574" i="1" s="1"/>
  <c r="G3574" i="1" s="1"/>
  <c r="H3575" i="1" s="1"/>
  <c r="L3574" i="1"/>
  <c r="M3574" i="1" s="1"/>
  <c r="N3574" i="1" s="1"/>
  <c r="A3575" i="1"/>
  <c r="B3574" i="1"/>
  <c r="J3573" i="1"/>
  <c r="K3569" i="1"/>
  <c r="O3569" i="1" s="1"/>
  <c r="C3570" i="1"/>
  <c r="L3575" i="1" l="1"/>
  <c r="M3575" i="1" s="1"/>
  <c r="N3575" i="1" s="1"/>
  <c r="D3575" i="1"/>
  <c r="E3575" i="1" s="1"/>
  <c r="G3575" i="1" s="1"/>
  <c r="H3576" i="1" s="1"/>
  <c r="J3576" i="1" s="1"/>
  <c r="B3575" i="1"/>
  <c r="A3576" i="1"/>
  <c r="Q3575" i="1"/>
  <c r="Q3576" i="1" s="1"/>
  <c r="I3575" i="1"/>
  <c r="I3576" i="1" s="1"/>
  <c r="P3575" i="1"/>
  <c r="P3576" i="1" s="1"/>
  <c r="C3571" i="1"/>
  <c r="K3570" i="1"/>
  <c r="O3570" i="1" s="1"/>
  <c r="J3575" i="1" l="1"/>
  <c r="D3576" i="1"/>
  <c r="E3576" i="1" s="1"/>
  <c r="G3576" i="1" s="1"/>
  <c r="H3577" i="1" s="1"/>
  <c r="A3577" i="1"/>
  <c r="B3576" i="1"/>
  <c r="L3576" i="1"/>
  <c r="M3576" i="1" s="1"/>
  <c r="N3576" i="1" s="1"/>
  <c r="K3571" i="1"/>
  <c r="O3571" i="1" s="1"/>
  <c r="C3572" i="1"/>
  <c r="A3578" i="1" l="1"/>
  <c r="B3577" i="1"/>
  <c r="L3577" i="1"/>
  <c r="M3577" i="1" s="1"/>
  <c r="N3577" i="1" s="1"/>
  <c r="D3577" i="1"/>
  <c r="E3577" i="1" s="1"/>
  <c r="G3577" i="1" s="1"/>
  <c r="H3578" i="1" s="1"/>
  <c r="Q3577" i="1"/>
  <c r="I3577" i="1"/>
  <c r="P3577" i="1"/>
  <c r="C3573" i="1"/>
  <c r="K3572" i="1"/>
  <c r="O3572" i="1" s="1"/>
  <c r="P3578" i="1" l="1"/>
  <c r="Q3578" i="1"/>
  <c r="I3578" i="1"/>
  <c r="J3578" i="1"/>
  <c r="A3579" i="1"/>
  <c r="B3578" i="1"/>
  <c r="L3578" i="1"/>
  <c r="M3578" i="1" s="1"/>
  <c r="N3578" i="1" s="1"/>
  <c r="D3578" i="1"/>
  <c r="E3578" i="1" s="1"/>
  <c r="G3578" i="1" s="1"/>
  <c r="H3579" i="1" s="1"/>
  <c r="J3577" i="1"/>
  <c r="C3574" i="1"/>
  <c r="K3573" i="1"/>
  <c r="O3573" i="1" s="1"/>
  <c r="B3579" i="1" l="1"/>
  <c r="L3579" i="1"/>
  <c r="M3579" i="1" s="1"/>
  <c r="N3579" i="1" s="1"/>
  <c r="A3580" i="1"/>
  <c r="D3579" i="1"/>
  <c r="E3579" i="1" s="1"/>
  <c r="G3579" i="1" s="1"/>
  <c r="H3580" i="1" s="1"/>
  <c r="J3580" i="1" s="1"/>
  <c r="I3579" i="1"/>
  <c r="I3580" i="1" s="1"/>
  <c r="Q3579" i="1"/>
  <c r="Q3580" i="1" s="1"/>
  <c r="P3579" i="1"/>
  <c r="K3574" i="1"/>
  <c r="O3574" i="1" s="1"/>
  <c r="C3575" i="1"/>
  <c r="P3580" i="1" l="1"/>
  <c r="L3580" i="1"/>
  <c r="M3580" i="1" s="1"/>
  <c r="N3580" i="1" s="1"/>
  <c r="D3580" i="1"/>
  <c r="E3580" i="1" s="1"/>
  <c r="G3580" i="1" s="1"/>
  <c r="H3581" i="1" s="1"/>
  <c r="B3580" i="1"/>
  <c r="A3581" i="1"/>
  <c r="J3579" i="1"/>
  <c r="C3576" i="1"/>
  <c r="K3575" i="1"/>
  <c r="O3575" i="1" s="1"/>
  <c r="L3581" i="1" l="1"/>
  <c r="M3581" i="1" s="1"/>
  <c r="N3581" i="1" s="1"/>
  <c r="D3581" i="1"/>
  <c r="E3581" i="1" s="1"/>
  <c r="G3581" i="1" s="1"/>
  <c r="H3582" i="1" s="1"/>
  <c r="J3582" i="1" s="1"/>
  <c r="B3581" i="1"/>
  <c r="A3582" i="1"/>
  <c r="Q3581" i="1"/>
  <c r="Q3582" i="1" s="1"/>
  <c r="I3581" i="1"/>
  <c r="I3582" i="1" s="1"/>
  <c r="P3581" i="1"/>
  <c r="P3582" i="1" s="1"/>
  <c r="C3577" i="1"/>
  <c r="K3576" i="1"/>
  <c r="O3576" i="1" s="1"/>
  <c r="J3581" i="1" l="1"/>
  <c r="D3582" i="1"/>
  <c r="E3582" i="1" s="1"/>
  <c r="G3582" i="1" s="1"/>
  <c r="H3583" i="1" s="1"/>
  <c r="B3582" i="1"/>
  <c r="A3583" i="1"/>
  <c r="L3582" i="1"/>
  <c r="M3582" i="1" s="1"/>
  <c r="N3582" i="1" s="1"/>
  <c r="C3578" i="1"/>
  <c r="K3577" i="1"/>
  <c r="O3577" i="1" s="1"/>
  <c r="L3583" i="1" l="1"/>
  <c r="M3583" i="1" s="1"/>
  <c r="N3583" i="1" s="1"/>
  <c r="D3583" i="1"/>
  <c r="E3583" i="1" s="1"/>
  <c r="G3583" i="1" s="1"/>
  <c r="H3584" i="1" s="1"/>
  <c r="J3584" i="1" s="1"/>
  <c r="A3584" i="1"/>
  <c r="B3583" i="1"/>
  <c r="Q3583" i="1"/>
  <c r="Q3584" i="1" s="1"/>
  <c r="P3583" i="1"/>
  <c r="P3584" i="1" s="1"/>
  <c r="I3583" i="1"/>
  <c r="I3584" i="1" s="1"/>
  <c r="C3579" i="1"/>
  <c r="K3578" i="1"/>
  <c r="O3578" i="1" s="1"/>
  <c r="L3584" i="1" l="1"/>
  <c r="M3584" i="1" s="1"/>
  <c r="N3584" i="1" s="1"/>
  <c r="D3584" i="1"/>
  <c r="E3584" i="1" s="1"/>
  <c r="G3584" i="1" s="1"/>
  <c r="H3585" i="1" s="1"/>
  <c r="J3585" i="1" s="1"/>
  <c r="B3584" i="1"/>
  <c r="A3585" i="1"/>
  <c r="I3585" i="1"/>
  <c r="J3583" i="1"/>
  <c r="K3579" i="1"/>
  <c r="O3579" i="1" s="1"/>
  <c r="C3580" i="1"/>
  <c r="A3586" i="1" l="1"/>
  <c r="B3585" i="1"/>
  <c r="L3585" i="1"/>
  <c r="M3585" i="1" s="1"/>
  <c r="N3585" i="1" s="1"/>
  <c r="D3585" i="1"/>
  <c r="E3585" i="1" s="1"/>
  <c r="G3585" i="1" s="1"/>
  <c r="H3586" i="1" s="1"/>
  <c r="Q3585" i="1"/>
  <c r="P3585" i="1"/>
  <c r="K3580" i="1"/>
  <c r="O3580" i="1" s="1"/>
  <c r="C3581" i="1"/>
  <c r="Q3586" i="1" l="1"/>
  <c r="P3586" i="1"/>
  <c r="B3586" i="1"/>
  <c r="L3586" i="1"/>
  <c r="M3586" i="1" s="1"/>
  <c r="N3586" i="1" s="1"/>
  <c r="D3586" i="1"/>
  <c r="E3586" i="1" s="1"/>
  <c r="G3586" i="1" s="1"/>
  <c r="H3587" i="1" s="1"/>
  <c r="A3587" i="1"/>
  <c r="I3586" i="1"/>
  <c r="J3586" i="1" s="1"/>
  <c r="K3581" i="1"/>
  <c r="O3581" i="1" s="1"/>
  <c r="C3582" i="1"/>
  <c r="L3587" i="1" l="1"/>
  <c r="M3587" i="1" s="1"/>
  <c r="N3587" i="1" s="1"/>
  <c r="A3588" i="1"/>
  <c r="D3587" i="1"/>
  <c r="E3587" i="1" s="1"/>
  <c r="G3587" i="1" s="1"/>
  <c r="H3588" i="1" s="1"/>
  <c r="J3588" i="1" s="1"/>
  <c r="B3587" i="1"/>
  <c r="I3587" i="1"/>
  <c r="I3588" i="1" s="1"/>
  <c r="P3587" i="1"/>
  <c r="Q3587" i="1"/>
  <c r="Q3588" i="1" s="1"/>
  <c r="K3582" i="1"/>
  <c r="O3582" i="1" s="1"/>
  <c r="C3583" i="1"/>
  <c r="J3587" i="1" l="1"/>
  <c r="P3588" i="1"/>
  <c r="D3588" i="1"/>
  <c r="E3588" i="1" s="1"/>
  <c r="G3588" i="1" s="1"/>
  <c r="H3589" i="1" s="1"/>
  <c r="L3588" i="1"/>
  <c r="M3588" i="1" s="1"/>
  <c r="N3588" i="1" s="1"/>
  <c r="A3589" i="1"/>
  <c r="B3588" i="1"/>
  <c r="K3583" i="1"/>
  <c r="O3583" i="1" s="1"/>
  <c r="C3584" i="1"/>
  <c r="D3589" i="1" l="1"/>
  <c r="E3589" i="1" s="1"/>
  <c r="G3589" i="1" s="1"/>
  <c r="H3590" i="1" s="1"/>
  <c r="B3589" i="1"/>
  <c r="L3589" i="1"/>
  <c r="M3589" i="1" s="1"/>
  <c r="N3589" i="1" s="1"/>
  <c r="A3590" i="1"/>
  <c r="P3589" i="1"/>
  <c r="Q3589" i="1"/>
  <c r="I3589" i="1"/>
  <c r="C3585" i="1"/>
  <c r="K3584" i="1"/>
  <c r="O3584" i="1" s="1"/>
  <c r="I3590" i="1" l="1"/>
  <c r="P3590" i="1"/>
  <c r="Q3590" i="1"/>
  <c r="L3590" i="1"/>
  <c r="M3590" i="1" s="1"/>
  <c r="N3590" i="1" s="1"/>
  <c r="B3590" i="1"/>
  <c r="A3591" i="1"/>
  <c r="D3590" i="1"/>
  <c r="E3590" i="1" s="1"/>
  <c r="G3590" i="1" s="1"/>
  <c r="H3591" i="1" s="1"/>
  <c r="J3590" i="1"/>
  <c r="J3589" i="1"/>
  <c r="C3586" i="1"/>
  <c r="K3585" i="1"/>
  <c r="O3585" i="1" s="1"/>
  <c r="Q3591" i="1" l="1"/>
  <c r="L3591" i="1"/>
  <c r="M3591" i="1" s="1"/>
  <c r="N3591" i="1" s="1"/>
  <c r="D3591" i="1"/>
  <c r="E3591" i="1" s="1"/>
  <c r="G3591" i="1" s="1"/>
  <c r="H3592" i="1" s="1"/>
  <c r="A3592" i="1"/>
  <c r="B3591" i="1"/>
  <c r="P3591" i="1"/>
  <c r="I3591" i="1"/>
  <c r="C3587" i="1"/>
  <c r="K3586" i="1"/>
  <c r="O3586" i="1" s="1"/>
  <c r="I3592" i="1" l="1"/>
  <c r="P3592" i="1"/>
  <c r="A3593" i="1"/>
  <c r="L3592" i="1"/>
  <c r="M3592" i="1" s="1"/>
  <c r="N3592" i="1" s="1"/>
  <c r="B3592" i="1"/>
  <c r="D3592" i="1"/>
  <c r="E3592" i="1" s="1"/>
  <c r="G3592" i="1" s="1"/>
  <c r="H3593" i="1" s="1"/>
  <c r="J3592" i="1"/>
  <c r="J3591" i="1"/>
  <c r="Q3592" i="1"/>
  <c r="C3588" i="1"/>
  <c r="K3587" i="1"/>
  <c r="O3587" i="1" s="1"/>
  <c r="A3594" i="1" l="1"/>
  <c r="B3593" i="1"/>
  <c r="D3593" i="1"/>
  <c r="E3593" i="1" s="1"/>
  <c r="G3593" i="1" s="1"/>
  <c r="H3594" i="1" s="1"/>
  <c r="L3593" i="1"/>
  <c r="M3593" i="1" s="1"/>
  <c r="N3593" i="1" s="1"/>
  <c r="P3593" i="1"/>
  <c r="Q3593" i="1"/>
  <c r="I3593" i="1"/>
  <c r="K3588" i="1"/>
  <c r="O3588" i="1" s="1"/>
  <c r="C3589" i="1"/>
  <c r="I3594" i="1" l="1"/>
  <c r="Q3594" i="1"/>
  <c r="P3594" i="1"/>
  <c r="J3594" i="1"/>
  <c r="A3595" i="1"/>
  <c r="D3594" i="1"/>
  <c r="E3594" i="1" s="1"/>
  <c r="G3594" i="1" s="1"/>
  <c r="H3595" i="1" s="1"/>
  <c r="L3594" i="1"/>
  <c r="M3594" i="1" s="1"/>
  <c r="N3594" i="1" s="1"/>
  <c r="B3594" i="1"/>
  <c r="J3593" i="1"/>
  <c r="C3590" i="1"/>
  <c r="K3589" i="1"/>
  <c r="O3589" i="1" s="1"/>
  <c r="D3595" i="1" l="1"/>
  <c r="E3595" i="1" s="1"/>
  <c r="G3595" i="1" s="1"/>
  <c r="H3596" i="1" s="1"/>
  <c r="J3596" i="1" s="1"/>
  <c r="L3595" i="1"/>
  <c r="M3595" i="1" s="1"/>
  <c r="N3595" i="1" s="1"/>
  <c r="A3596" i="1"/>
  <c r="B3595" i="1"/>
  <c r="Q3595" i="1"/>
  <c r="Q3596" i="1" s="1"/>
  <c r="P3595" i="1"/>
  <c r="P3596" i="1" s="1"/>
  <c r="I3595" i="1"/>
  <c r="I3596" i="1" s="1"/>
  <c r="K3590" i="1"/>
  <c r="O3590" i="1" s="1"/>
  <c r="C3591" i="1"/>
  <c r="J3595" i="1" l="1"/>
  <c r="B3596" i="1"/>
  <c r="A3597" i="1"/>
  <c r="D3596" i="1"/>
  <c r="E3596" i="1" s="1"/>
  <c r="G3596" i="1" s="1"/>
  <c r="H3597" i="1" s="1"/>
  <c r="L3596" i="1"/>
  <c r="M3596" i="1" s="1"/>
  <c r="N3596" i="1" s="1"/>
  <c r="C3592" i="1"/>
  <c r="K3591" i="1"/>
  <c r="O3591" i="1" s="1"/>
  <c r="L3597" i="1" l="1"/>
  <c r="M3597" i="1" s="1"/>
  <c r="N3597" i="1" s="1"/>
  <c r="D3597" i="1"/>
  <c r="E3597" i="1" s="1"/>
  <c r="G3597" i="1" s="1"/>
  <c r="H3598" i="1" s="1"/>
  <c r="J3598" i="1" s="1"/>
  <c r="B3597" i="1"/>
  <c r="A3598" i="1"/>
  <c r="P3597" i="1"/>
  <c r="P3598" i="1" s="1"/>
  <c r="Q3597" i="1"/>
  <c r="Q3598" i="1" s="1"/>
  <c r="I3597" i="1"/>
  <c r="I3598" i="1" s="1"/>
  <c r="C3593" i="1"/>
  <c r="K3592" i="1"/>
  <c r="O3592" i="1" s="1"/>
  <c r="A3599" i="1" l="1"/>
  <c r="B3598" i="1"/>
  <c r="D3598" i="1"/>
  <c r="E3598" i="1" s="1"/>
  <c r="G3598" i="1" s="1"/>
  <c r="H3599" i="1" s="1"/>
  <c r="L3598" i="1"/>
  <c r="M3598" i="1" s="1"/>
  <c r="N3598" i="1" s="1"/>
  <c r="J3597" i="1"/>
  <c r="K3593" i="1"/>
  <c r="O3593" i="1" s="1"/>
  <c r="C3594" i="1"/>
  <c r="I3599" i="1" l="1"/>
  <c r="D3599" i="1"/>
  <c r="E3599" i="1" s="1"/>
  <c r="G3599" i="1" s="1"/>
  <c r="H3600" i="1" s="1"/>
  <c r="A3600" i="1"/>
  <c r="B3599" i="1"/>
  <c r="L3599" i="1"/>
  <c r="M3599" i="1" s="1"/>
  <c r="N3599" i="1" s="1"/>
  <c r="Q3599" i="1"/>
  <c r="P3599" i="1"/>
  <c r="C3595" i="1"/>
  <c r="K3594" i="1"/>
  <c r="O3594" i="1" s="1"/>
  <c r="P3600" i="1" l="1"/>
  <c r="Q3600" i="1"/>
  <c r="A3601" i="1"/>
  <c r="B3600" i="1"/>
  <c r="L3600" i="1"/>
  <c r="M3600" i="1" s="1"/>
  <c r="N3600" i="1" s="1"/>
  <c r="D3600" i="1"/>
  <c r="E3600" i="1" s="1"/>
  <c r="G3600" i="1" s="1"/>
  <c r="H3601" i="1" s="1"/>
  <c r="I3600" i="1"/>
  <c r="J3599" i="1"/>
  <c r="C3596" i="1"/>
  <c r="K3595" i="1"/>
  <c r="O3595" i="1" s="1"/>
  <c r="I3601" i="1" l="1"/>
  <c r="J3601" i="1"/>
  <c r="J3600" i="1"/>
  <c r="Q3601" i="1"/>
  <c r="B3601" i="1"/>
  <c r="L3601" i="1"/>
  <c r="M3601" i="1" s="1"/>
  <c r="N3601" i="1" s="1"/>
  <c r="D3601" i="1"/>
  <c r="E3601" i="1" s="1"/>
  <c r="G3601" i="1" s="1"/>
  <c r="H3602" i="1" s="1"/>
  <c r="A3602" i="1"/>
  <c r="P3601" i="1"/>
  <c r="K3596" i="1"/>
  <c r="O3596" i="1" s="1"/>
  <c r="C3597" i="1"/>
  <c r="B3602" i="1" l="1"/>
  <c r="D3602" i="1"/>
  <c r="E3602" i="1" s="1"/>
  <c r="G3602" i="1" s="1"/>
  <c r="H3603" i="1" s="1"/>
  <c r="L3602" i="1"/>
  <c r="M3602" i="1" s="1"/>
  <c r="N3602" i="1" s="1"/>
  <c r="A3603" i="1"/>
  <c r="Q3602" i="1"/>
  <c r="P3602" i="1"/>
  <c r="I3602" i="1"/>
  <c r="C3598" i="1"/>
  <c r="K3597" i="1"/>
  <c r="O3597" i="1" s="1"/>
  <c r="I3603" i="1" l="1"/>
  <c r="P3603" i="1"/>
  <c r="Q3603" i="1"/>
  <c r="B3603" i="1"/>
  <c r="L3603" i="1"/>
  <c r="M3603" i="1" s="1"/>
  <c r="N3603" i="1" s="1"/>
  <c r="D3603" i="1"/>
  <c r="E3603" i="1" s="1"/>
  <c r="G3603" i="1" s="1"/>
  <c r="H3604" i="1" s="1"/>
  <c r="A3604" i="1"/>
  <c r="J3602" i="1"/>
  <c r="K3598" i="1"/>
  <c r="O3598" i="1" s="1"/>
  <c r="C3599" i="1"/>
  <c r="L3604" i="1" l="1"/>
  <c r="M3604" i="1" s="1"/>
  <c r="N3604" i="1" s="1"/>
  <c r="A3605" i="1"/>
  <c r="B3604" i="1"/>
  <c r="D3604" i="1"/>
  <c r="E3604" i="1" s="1"/>
  <c r="G3604" i="1" s="1"/>
  <c r="H3605" i="1" s="1"/>
  <c r="J3605" i="1" s="1"/>
  <c r="Q3604" i="1"/>
  <c r="Q3605" i="1" s="1"/>
  <c r="P3604" i="1"/>
  <c r="P3605" i="1" s="1"/>
  <c r="I3604" i="1"/>
  <c r="I3605" i="1" s="1"/>
  <c r="J3603" i="1"/>
  <c r="C3600" i="1"/>
  <c r="K3599" i="1"/>
  <c r="O3599" i="1" s="1"/>
  <c r="J3604" i="1" l="1"/>
  <c r="D3605" i="1"/>
  <c r="E3605" i="1" s="1"/>
  <c r="G3605" i="1" s="1"/>
  <c r="H3606" i="1" s="1"/>
  <c r="L3605" i="1"/>
  <c r="M3605" i="1" s="1"/>
  <c r="N3605" i="1" s="1"/>
  <c r="B3605" i="1"/>
  <c r="A3606" i="1"/>
  <c r="K3600" i="1"/>
  <c r="O3600" i="1" s="1"/>
  <c r="C3601" i="1"/>
  <c r="I3606" i="1" l="1"/>
  <c r="A3607" i="1"/>
  <c r="D3606" i="1"/>
  <c r="E3606" i="1" s="1"/>
  <c r="G3606" i="1" s="1"/>
  <c r="H3607" i="1" s="1"/>
  <c r="B3606" i="1"/>
  <c r="L3606" i="1"/>
  <c r="M3606" i="1" s="1"/>
  <c r="N3606" i="1" s="1"/>
  <c r="J3606" i="1"/>
  <c r="P3606" i="1"/>
  <c r="Q3606" i="1"/>
  <c r="C3602" i="1"/>
  <c r="K3601" i="1"/>
  <c r="O3601" i="1" s="1"/>
  <c r="P3607" i="1" l="1"/>
  <c r="Q3607" i="1"/>
  <c r="D3607" i="1"/>
  <c r="E3607" i="1" s="1"/>
  <c r="G3607" i="1" s="1"/>
  <c r="H3608" i="1" s="1"/>
  <c r="A3608" i="1"/>
  <c r="L3607" i="1"/>
  <c r="M3607" i="1" s="1"/>
  <c r="N3607" i="1" s="1"/>
  <c r="B3607" i="1"/>
  <c r="I3607" i="1"/>
  <c r="C3603" i="1"/>
  <c r="K3602" i="1"/>
  <c r="O3602" i="1" s="1"/>
  <c r="I3608" i="1" l="1"/>
  <c r="L3608" i="1"/>
  <c r="M3608" i="1" s="1"/>
  <c r="N3608" i="1" s="1"/>
  <c r="B3608" i="1"/>
  <c r="D3608" i="1"/>
  <c r="E3608" i="1" s="1"/>
  <c r="G3608" i="1" s="1"/>
  <c r="H3609" i="1" s="1"/>
  <c r="A3609" i="1"/>
  <c r="J3608" i="1"/>
  <c r="J3607" i="1"/>
  <c r="Q3608" i="1"/>
  <c r="P3608" i="1"/>
  <c r="K3603" i="1"/>
  <c r="O3603" i="1" s="1"/>
  <c r="C3604" i="1"/>
  <c r="Q3609" i="1" l="1"/>
  <c r="B3609" i="1"/>
  <c r="A3610" i="1"/>
  <c r="D3609" i="1"/>
  <c r="E3609" i="1" s="1"/>
  <c r="G3609" i="1" s="1"/>
  <c r="H3610" i="1" s="1"/>
  <c r="L3609" i="1"/>
  <c r="M3609" i="1" s="1"/>
  <c r="N3609" i="1" s="1"/>
  <c r="P3609" i="1"/>
  <c r="I3609" i="1"/>
  <c r="K3604" i="1"/>
  <c r="O3604" i="1" s="1"/>
  <c r="C3605" i="1"/>
  <c r="P3610" i="1" l="1"/>
  <c r="I3610" i="1"/>
  <c r="J3609" i="1"/>
  <c r="J3610" i="1"/>
  <c r="D3610" i="1"/>
  <c r="E3610" i="1" s="1"/>
  <c r="G3610" i="1" s="1"/>
  <c r="H3611" i="1" s="1"/>
  <c r="B3610" i="1"/>
  <c r="L3610" i="1"/>
  <c r="M3610" i="1" s="1"/>
  <c r="N3610" i="1" s="1"/>
  <c r="A3611" i="1"/>
  <c r="Q3610" i="1"/>
  <c r="K3605" i="1"/>
  <c r="O3605" i="1" s="1"/>
  <c r="C3606" i="1"/>
  <c r="L3611" i="1" l="1"/>
  <c r="M3611" i="1" s="1"/>
  <c r="N3611" i="1" s="1"/>
  <c r="D3611" i="1"/>
  <c r="E3611" i="1" s="1"/>
  <c r="G3611" i="1" s="1"/>
  <c r="H3612" i="1" s="1"/>
  <c r="J3612" i="1" s="1"/>
  <c r="A3612" i="1"/>
  <c r="B3611" i="1"/>
  <c r="I3611" i="1"/>
  <c r="I3612" i="1" s="1"/>
  <c r="Q3611" i="1"/>
  <c r="Q3612" i="1" s="1"/>
  <c r="P3611" i="1"/>
  <c r="P3612" i="1" s="1"/>
  <c r="C3607" i="1"/>
  <c r="K3606" i="1"/>
  <c r="O3606" i="1" s="1"/>
  <c r="J3611" i="1" l="1"/>
  <c r="D3612" i="1"/>
  <c r="E3612" i="1" s="1"/>
  <c r="G3612" i="1" s="1"/>
  <c r="H3613" i="1" s="1"/>
  <c r="A3613" i="1"/>
  <c r="B3612" i="1"/>
  <c r="L3612" i="1"/>
  <c r="M3612" i="1" s="1"/>
  <c r="N3612" i="1" s="1"/>
  <c r="C3608" i="1"/>
  <c r="K3607" i="1"/>
  <c r="O3607" i="1" s="1"/>
  <c r="P3613" i="1" l="1"/>
  <c r="B3613" i="1"/>
  <c r="A3614" i="1"/>
  <c r="L3613" i="1"/>
  <c r="M3613" i="1" s="1"/>
  <c r="N3613" i="1" s="1"/>
  <c r="D3613" i="1"/>
  <c r="E3613" i="1" s="1"/>
  <c r="G3613" i="1" s="1"/>
  <c r="H3614" i="1" s="1"/>
  <c r="I3613" i="1"/>
  <c r="Q3613" i="1"/>
  <c r="K3608" i="1"/>
  <c r="O3608" i="1" s="1"/>
  <c r="C3609" i="1"/>
  <c r="Q3614" i="1" l="1"/>
  <c r="I3614" i="1"/>
  <c r="J3614" i="1" s="1"/>
  <c r="L3614" i="1"/>
  <c r="M3614" i="1" s="1"/>
  <c r="N3614" i="1" s="1"/>
  <c r="A3615" i="1"/>
  <c r="B3614" i="1"/>
  <c r="D3614" i="1"/>
  <c r="E3614" i="1" s="1"/>
  <c r="G3614" i="1" s="1"/>
  <c r="H3615" i="1" s="1"/>
  <c r="J3613" i="1"/>
  <c r="P3614" i="1"/>
  <c r="C3610" i="1"/>
  <c r="K3609" i="1"/>
  <c r="O3609" i="1" s="1"/>
  <c r="D3615" i="1" l="1"/>
  <c r="E3615" i="1" s="1"/>
  <c r="G3615" i="1" s="1"/>
  <c r="H3616" i="1" s="1"/>
  <c r="B3615" i="1"/>
  <c r="A3616" i="1"/>
  <c r="L3615" i="1"/>
  <c r="M3615" i="1" s="1"/>
  <c r="N3615" i="1" s="1"/>
  <c r="I3615" i="1"/>
  <c r="P3615" i="1"/>
  <c r="Q3615" i="1"/>
  <c r="C3611" i="1"/>
  <c r="K3610" i="1"/>
  <c r="O3610" i="1" s="1"/>
  <c r="P3616" i="1" l="1"/>
  <c r="I3616" i="1"/>
  <c r="Q3616" i="1"/>
  <c r="B3616" i="1"/>
  <c r="D3616" i="1"/>
  <c r="E3616" i="1" s="1"/>
  <c r="G3616" i="1" s="1"/>
  <c r="H3617" i="1" s="1"/>
  <c r="L3616" i="1"/>
  <c r="M3616" i="1" s="1"/>
  <c r="N3616" i="1" s="1"/>
  <c r="A3617" i="1"/>
  <c r="J3616" i="1"/>
  <c r="J3615" i="1"/>
  <c r="C3612" i="1"/>
  <c r="K3611" i="1"/>
  <c r="O3611" i="1" s="1"/>
  <c r="D3617" i="1" l="1"/>
  <c r="E3617" i="1" s="1"/>
  <c r="G3617" i="1" s="1"/>
  <c r="H3618" i="1" s="1"/>
  <c r="L3617" i="1"/>
  <c r="A3618" i="1"/>
  <c r="B3617" i="1"/>
  <c r="I3617" i="1"/>
  <c r="Q3617" i="1"/>
  <c r="P3617" i="1"/>
  <c r="C3613" i="1"/>
  <c r="K3612" i="1"/>
  <c r="O3612" i="1" s="1"/>
  <c r="I3618" i="1" l="1"/>
  <c r="A3619" i="1"/>
  <c r="L3618" i="1"/>
  <c r="B3618" i="1"/>
  <c r="D3618" i="1"/>
  <c r="E3618" i="1" s="1"/>
  <c r="G3618" i="1" s="1"/>
  <c r="H3619" i="1" s="1"/>
  <c r="Q3618" i="1"/>
  <c r="M3617" i="1"/>
  <c r="N3617" i="1" s="1"/>
  <c r="P3618" i="1"/>
  <c r="J3618" i="1"/>
  <c r="J3617" i="1"/>
  <c r="C3614" i="1"/>
  <c r="K3613" i="1"/>
  <c r="O3613" i="1" s="1"/>
  <c r="M3618" i="1" l="1"/>
  <c r="N3618" i="1" s="1"/>
  <c r="I3619" i="1"/>
  <c r="J3619" i="1" s="1"/>
  <c r="P3619" i="1"/>
  <c r="Q3619" i="1"/>
  <c r="L3619" i="1"/>
  <c r="D3619" i="1"/>
  <c r="E3619" i="1" s="1"/>
  <c r="G3619" i="1" s="1"/>
  <c r="H3620" i="1" s="1"/>
  <c r="A3620" i="1"/>
  <c r="B3619" i="1"/>
  <c r="K3614" i="1"/>
  <c r="O3614" i="1" s="1"/>
  <c r="C3615" i="1"/>
  <c r="Q3620" i="1" l="1"/>
  <c r="I3620" i="1"/>
  <c r="J3620" i="1" s="1"/>
  <c r="M3619" i="1"/>
  <c r="N3619" i="1" s="1"/>
  <c r="P3620" i="1"/>
  <c r="A3621" i="1"/>
  <c r="B3620" i="1"/>
  <c r="L3620" i="1"/>
  <c r="D3620" i="1"/>
  <c r="E3620" i="1" s="1"/>
  <c r="G3620" i="1" s="1"/>
  <c r="H3621" i="1" s="1"/>
  <c r="K3615" i="1"/>
  <c r="O3615" i="1" s="1"/>
  <c r="C3616" i="1"/>
  <c r="M3620" i="1" l="1"/>
  <c r="N3620" i="1" s="1"/>
  <c r="I3621" i="1"/>
  <c r="J3621" i="1" s="1"/>
  <c r="P3621" i="1"/>
  <c r="Q3621" i="1"/>
  <c r="A3622" i="1"/>
  <c r="B3621" i="1"/>
  <c r="L3621" i="1"/>
  <c r="D3621" i="1"/>
  <c r="E3621" i="1" s="1"/>
  <c r="G3621" i="1" s="1"/>
  <c r="H3622" i="1" s="1"/>
  <c r="C3617" i="1"/>
  <c r="K3616" i="1"/>
  <c r="O3616" i="1" s="1"/>
  <c r="Q3622" i="1" l="1"/>
  <c r="P3622" i="1"/>
  <c r="M3621" i="1"/>
  <c r="N3621" i="1" s="1"/>
  <c r="I3622" i="1"/>
  <c r="J3622" i="1" s="1"/>
  <c r="B3622" i="1"/>
  <c r="L3622" i="1"/>
  <c r="A3623" i="1"/>
  <c r="D3622" i="1"/>
  <c r="E3622" i="1" s="1"/>
  <c r="G3622" i="1" s="1"/>
  <c r="H3623" i="1" s="1"/>
  <c r="K3617" i="1"/>
  <c r="O3617" i="1" s="1"/>
  <c r="C3618" i="1"/>
  <c r="A3624" i="1" l="1"/>
  <c r="L3623" i="1"/>
  <c r="D3623" i="1"/>
  <c r="E3623" i="1" s="1"/>
  <c r="G3623" i="1" s="1"/>
  <c r="H3624" i="1" s="1"/>
  <c r="B3623" i="1"/>
  <c r="P3623" i="1"/>
  <c r="Q3623" i="1"/>
  <c r="M3622" i="1"/>
  <c r="N3622" i="1" s="1"/>
  <c r="I3623" i="1"/>
  <c r="J3623" i="1" s="1"/>
  <c r="K3618" i="1"/>
  <c r="O3618" i="1" s="1"/>
  <c r="C3619" i="1"/>
  <c r="M3623" i="1" l="1"/>
  <c r="N3623" i="1" s="1"/>
  <c r="Q3624" i="1"/>
  <c r="I3624" i="1"/>
  <c r="J3624" i="1" s="1"/>
  <c r="P3624" i="1"/>
  <c r="D3624" i="1"/>
  <c r="E3624" i="1" s="1"/>
  <c r="G3624" i="1" s="1"/>
  <c r="H3625" i="1" s="1"/>
  <c r="B3624" i="1"/>
  <c r="A3625" i="1"/>
  <c r="L3624" i="1"/>
  <c r="C3620" i="1"/>
  <c r="K3619" i="1"/>
  <c r="O3619" i="1" s="1"/>
  <c r="M3624" i="1" l="1"/>
  <c r="N3624" i="1" s="1"/>
  <c r="P3625" i="1"/>
  <c r="Q3625" i="1"/>
  <c r="I3625" i="1"/>
  <c r="J3625" i="1" s="1"/>
  <c r="A3626" i="1"/>
  <c r="B3625" i="1"/>
  <c r="L3625" i="1"/>
  <c r="D3625" i="1"/>
  <c r="E3625" i="1" s="1"/>
  <c r="G3625" i="1" s="1"/>
  <c r="H3626" i="1" s="1"/>
  <c r="K3620" i="1"/>
  <c r="O3620" i="1" s="1"/>
  <c r="C3621" i="1"/>
  <c r="P3626" i="1" l="1"/>
  <c r="Q3626" i="1"/>
  <c r="I3626" i="1"/>
  <c r="J3626" i="1" s="1"/>
  <c r="M3625" i="1"/>
  <c r="N3625" i="1" s="1"/>
  <c r="D3626" i="1"/>
  <c r="E3626" i="1" s="1"/>
  <c r="G3626" i="1" s="1"/>
  <c r="H3627" i="1" s="1"/>
  <c r="A3627" i="1"/>
  <c r="B3626" i="1"/>
  <c r="L3626" i="1"/>
  <c r="K3621" i="1"/>
  <c r="O3621" i="1" s="1"/>
  <c r="C3622" i="1"/>
  <c r="P3627" i="1" l="1"/>
  <c r="I3627" i="1"/>
  <c r="J3627" i="1" s="1"/>
  <c r="Q3627" i="1"/>
  <c r="M3626" i="1"/>
  <c r="N3626" i="1" s="1"/>
  <c r="D3627" i="1"/>
  <c r="E3627" i="1" s="1"/>
  <c r="G3627" i="1" s="1"/>
  <c r="H3628" i="1" s="1"/>
  <c r="L3627" i="1"/>
  <c r="B3627" i="1"/>
  <c r="A3628" i="1"/>
  <c r="C3623" i="1"/>
  <c r="K3622" i="1"/>
  <c r="O3622" i="1" s="1"/>
  <c r="A3629" i="1" l="1"/>
  <c r="L3628" i="1"/>
  <c r="D3628" i="1"/>
  <c r="E3628" i="1" s="1"/>
  <c r="G3628" i="1" s="1"/>
  <c r="H3629" i="1" s="1"/>
  <c r="B3628" i="1"/>
  <c r="I3628" i="1"/>
  <c r="J3628" i="1" s="1"/>
  <c r="P3628" i="1"/>
  <c r="M3627" i="1"/>
  <c r="N3627" i="1" s="1"/>
  <c r="Q3628" i="1"/>
  <c r="C3624" i="1"/>
  <c r="K3623" i="1"/>
  <c r="O3623" i="1" s="1"/>
  <c r="I3629" i="1" l="1"/>
  <c r="J3629" i="1" s="1"/>
  <c r="Q3629" i="1"/>
  <c r="M3628" i="1"/>
  <c r="N3628" i="1" s="1"/>
  <c r="P3629" i="1"/>
  <c r="L3629" i="1"/>
  <c r="D3629" i="1"/>
  <c r="E3629" i="1" s="1"/>
  <c r="G3629" i="1" s="1"/>
  <c r="H3630" i="1" s="1"/>
  <c r="A3630" i="1"/>
  <c r="B3629" i="1"/>
  <c r="C3625" i="1"/>
  <c r="K3624" i="1"/>
  <c r="O3624" i="1" s="1"/>
  <c r="B3630" i="1" l="1"/>
  <c r="A3631" i="1"/>
  <c r="D3630" i="1"/>
  <c r="E3630" i="1" s="1"/>
  <c r="G3630" i="1" s="1"/>
  <c r="H3631" i="1" s="1"/>
  <c r="L3630" i="1"/>
  <c r="I3630" i="1"/>
  <c r="J3630" i="1" s="1"/>
  <c r="Q3630" i="1"/>
  <c r="P3630" i="1"/>
  <c r="M3629" i="1"/>
  <c r="N3629" i="1" s="1"/>
  <c r="C3626" i="1"/>
  <c r="K3625" i="1"/>
  <c r="O3625" i="1" s="1"/>
  <c r="P3631" i="1" l="1"/>
  <c r="Q3631" i="1"/>
  <c r="M3630" i="1"/>
  <c r="N3630" i="1" s="1"/>
  <c r="I3631" i="1"/>
  <c r="J3631" i="1" s="1"/>
  <c r="L3631" i="1"/>
  <c r="D3631" i="1"/>
  <c r="E3631" i="1" s="1"/>
  <c r="G3631" i="1" s="1"/>
  <c r="H3632" i="1" s="1"/>
  <c r="A3632" i="1"/>
  <c r="B3631" i="1"/>
  <c r="K3626" i="1"/>
  <c r="O3626" i="1" s="1"/>
  <c r="C3627" i="1"/>
  <c r="M3631" i="1" l="1"/>
  <c r="N3631" i="1" s="1"/>
  <c r="Q3632" i="1"/>
  <c r="P3632" i="1"/>
  <c r="I3632" i="1"/>
  <c r="J3632" i="1" s="1"/>
  <c r="B3632" i="1"/>
  <c r="A3633" i="1"/>
  <c r="D3632" i="1"/>
  <c r="E3632" i="1" s="1"/>
  <c r="G3632" i="1" s="1"/>
  <c r="H3633" i="1" s="1"/>
  <c r="L3632" i="1"/>
  <c r="K3627" i="1"/>
  <c r="O3627" i="1" s="1"/>
  <c r="C3628" i="1"/>
  <c r="Q3633" i="1" l="1"/>
  <c r="M3632" i="1"/>
  <c r="N3632" i="1" s="1"/>
  <c r="P3633" i="1"/>
  <c r="I3633" i="1"/>
  <c r="J3633" i="1" s="1"/>
  <c r="A3634" i="1"/>
  <c r="B3633" i="1"/>
  <c r="D3633" i="1"/>
  <c r="E3633" i="1" s="1"/>
  <c r="G3633" i="1" s="1"/>
  <c r="H3634" i="1" s="1"/>
  <c r="L3633" i="1"/>
  <c r="K3628" i="1"/>
  <c r="O3628" i="1" s="1"/>
  <c r="C3629" i="1"/>
  <c r="I3634" i="1" l="1"/>
  <c r="J3634" i="1" s="1"/>
  <c r="M3633" i="1"/>
  <c r="N3633" i="1" s="1"/>
  <c r="P3634" i="1"/>
  <c r="Q3634" i="1"/>
  <c r="L3634" i="1"/>
  <c r="D3634" i="1"/>
  <c r="E3634" i="1" s="1"/>
  <c r="G3634" i="1" s="1"/>
  <c r="H3635" i="1" s="1"/>
  <c r="A3635" i="1"/>
  <c r="B3634" i="1"/>
  <c r="K3629" i="1"/>
  <c r="O3629" i="1" s="1"/>
  <c r="C3630" i="1"/>
  <c r="P3635" i="1" l="1"/>
  <c r="I3635" i="1"/>
  <c r="J3635" i="1" s="1"/>
  <c r="M3634" i="1"/>
  <c r="N3634" i="1" s="1"/>
  <c r="Q3635" i="1"/>
  <c r="A3636" i="1"/>
  <c r="L3635" i="1"/>
  <c r="D3635" i="1"/>
  <c r="E3635" i="1" s="1"/>
  <c r="G3635" i="1" s="1"/>
  <c r="H3636" i="1" s="1"/>
  <c r="B3635" i="1"/>
  <c r="K3630" i="1"/>
  <c r="O3630" i="1" s="1"/>
  <c r="C3631" i="1"/>
  <c r="Q3636" i="1" l="1"/>
  <c r="I3636" i="1"/>
  <c r="J3636" i="1" s="1"/>
  <c r="P3636" i="1"/>
  <c r="M3635" i="1"/>
  <c r="N3635" i="1" s="1"/>
  <c r="D3636" i="1"/>
  <c r="E3636" i="1" s="1"/>
  <c r="G3636" i="1" s="1"/>
  <c r="H3637" i="1" s="1"/>
  <c r="L3636" i="1"/>
  <c r="B3636" i="1"/>
  <c r="A3637" i="1"/>
  <c r="C3632" i="1"/>
  <c r="K3631" i="1"/>
  <c r="O3631" i="1" s="1"/>
  <c r="L3637" i="1" l="1"/>
  <c r="B3637" i="1"/>
  <c r="A3638" i="1"/>
  <c r="D3637" i="1"/>
  <c r="E3637" i="1" s="1"/>
  <c r="G3637" i="1" s="1"/>
  <c r="H3638" i="1" s="1"/>
  <c r="I3637" i="1"/>
  <c r="J3637" i="1" s="1"/>
  <c r="P3637" i="1"/>
  <c r="Q3637" i="1"/>
  <c r="M3636" i="1"/>
  <c r="N3636" i="1" s="1"/>
  <c r="K3632" i="1"/>
  <c r="O3632" i="1" s="1"/>
  <c r="C3633" i="1"/>
  <c r="D3638" i="1" l="1"/>
  <c r="E3638" i="1" s="1"/>
  <c r="G3638" i="1" s="1"/>
  <c r="H3639" i="1" s="1"/>
  <c r="L3638" i="1"/>
  <c r="B3638" i="1"/>
  <c r="A3639" i="1"/>
  <c r="M3637" i="1"/>
  <c r="N3637" i="1" s="1"/>
  <c r="P3638" i="1"/>
  <c r="Q3638" i="1"/>
  <c r="I3638" i="1"/>
  <c r="J3638" i="1" s="1"/>
  <c r="K3633" i="1"/>
  <c r="O3633" i="1" s="1"/>
  <c r="C3634" i="1"/>
  <c r="D3639" i="1" l="1"/>
  <c r="E3639" i="1" s="1"/>
  <c r="G3639" i="1" s="1"/>
  <c r="H3640" i="1" s="1"/>
  <c r="B3639" i="1"/>
  <c r="A3640" i="1"/>
  <c r="L3639" i="1"/>
  <c r="Q3639" i="1"/>
  <c r="P3639" i="1"/>
  <c r="M3638" i="1"/>
  <c r="N3638" i="1" s="1"/>
  <c r="I3639" i="1"/>
  <c r="J3639" i="1" s="1"/>
  <c r="K3634" i="1"/>
  <c r="O3634" i="1" s="1"/>
  <c r="C3635" i="1"/>
  <c r="I3640" i="1" l="1"/>
  <c r="J3640" i="1" s="1"/>
  <c r="Q3640" i="1"/>
  <c r="M3639" i="1"/>
  <c r="N3639" i="1" s="1"/>
  <c r="P3640" i="1"/>
  <c r="B3640" i="1"/>
  <c r="D3640" i="1"/>
  <c r="E3640" i="1" s="1"/>
  <c r="G3640" i="1" s="1"/>
  <c r="H3641" i="1" s="1"/>
  <c r="L3640" i="1"/>
  <c r="A3641" i="1"/>
  <c r="K3635" i="1"/>
  <c r="O3635" i="1" s="1"/>
  <c r="C3636" i="1"/>
  <c r="P3641" i="1" l="1"/>
  <c r="I3641" i="1"/>
  <c r="J3641" i="1" s="1"/>
  <c r="M3640" i="1"/>
  <c r="N3640" i="1" s="1"/>
  <c r="Q3641" i="1"/>
  <c r="B3641" i="1"/>
  <c r="L3641" i="1"/>
  <c r="A3642" i="1"/>
  <c r="D3641" i="1"/>
  <c r="E3641" i="1" s="1"/>
  <c r="G3641" i="1" s="1"/>
  <c r="H3642" i="1" s="1"/>
  <c r="C3637" i="1"/>
  <c r="K3636" i="1"/>
  <c r="O3636" i="1" s="1"/>
  <c r="Q3642" i="1" l="1"/>
  <c r="I3642" i="1"/>
  <c r="J3642" i="1" s="1"/>
  <c r="P3642" i="1"/>
  <c r="M3641" i="1"/>
  <c r="N3641" i="1" s="1"/>
  <c r="D3642" i="1"/>
  <c r="E3642" i="1" s="1"/>
  <c r="G3642" i="1" s="1"/>
  <c r="H3643" i="1" s="1"/>
  <c r="B3642" i="1"/>
  <c r="A3643" i="1"/>
  <c r="L3642" i="1"/>
  <c r="C3638" i="1"/>
  <c r="K3637" i="1"/>
  <c r="O3637" i="1" s="1"/>
  <c r="D3643" i="1" l="1"/>
  <c r="E3643" i="1" s="1"/>
  <c r="G3643" i="1" s="1"/>
  <c r="L3643" i="1"/>
  <c r="M3643" i="1" s="1"/>
  <c r="B3643" i="1"/>
  <c r="P3643" i="1"/>
  <c r="Q3643" i="1"/>
  <c r="M3642" i="1"/>
  <c r="N3642" i="1" s="1"/>
  <c r="I3643" i="1"/>
  <c r="J3643" i="1" s="1"/>
  <c r="C3639" i="1"/>
  <c r="K3638" i="1"/>
  <c r="O3638" i="1" s="1"/>
  <c r="C3640" i="1" l="1"/>
  <c r="K3639" i="1"/>
  <c r="O3639" i="1" s="1"/>
  <c r="C3641" i="1" l="1"/>
  <c r="K3640" i="1"/>
  <c r="O3640" i="1" s="1"/>
  <c r="K3641" i="1" l="1"/>
  <c r="O3641" i="1" s="1"/>
  <c r="C3642" i="1"/>
  <c r="C3643" i="1" l="1"/>
  <c r="K3642" i="1"/>
  <c r="O3642" i="1" s="1"/>
  <c r="N3643" i="1" l="1"/>
  <c r="K3643" i="1"/>
  <c r="O3643" i="1" l="1"/>
</calcChain>
</file>

<file path=xl/sharedStrings.xml><?xml version="1.0" encoding="utf-8"?>
<sst xmlns="http://schemas.openxmlformats.org/spreadsheetml/2006/main" count="111" uniqueCount="66">
  <si>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</si>
  <si>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</si>
  <si>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</si>
  <si>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</si>
  <si>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</si>
  <si>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</si>
  <si>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</si>
  <si>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</si>
  <si>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</si>
  <si>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</si>
  <si>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</si>
  <si>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</si>
  <si>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</si>
  <si>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</si>
  <si>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</si>
  <si>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</si>
  <si>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</si>
  <si>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</si>
  <si>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</si>
  <si>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</si>
  <si>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</si>
  <si>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</si>
  <si>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</si>
  <si>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</si>
  <si>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</si>
  <si>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</si>
  <si>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</si>
  <si>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</si>
  <si>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</si>
  <si>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</si>
  <si>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</si>
  <si>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</si>
  <si>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</si>
  <si>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</si>
  <si>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</si>
  <si>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</si>
  <si>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</si>
  <si>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</si>
  <si>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</si>
  <si>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</si>
  <si>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</si>
  <si>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</si>
  <si>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</si>
  <si>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</si>
  <si>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</si>
  <si>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</si>
  <si>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</si>
  <si>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</si>
  <si>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PÁDUA IV PARTICIPAÇÕES S.A. –  1ª Emissão de Debêntures -  Série Única - R$ 449.483.000,00 - 449.483 debêntures</t>
  </si>
  <si>
    <t>A+J=</t>
  </si>
  <si>
    <t>PADUA IV</t>
  </si>
  <si>
    <t>PADP11</t>
  </si>
  <si>
    <t>135% DI</t>
  </si>
  <si>
    <t>Aumento de Capital (Unitário)</t>
  </si>
  <si>
    <t>Aumento de Capital</t>
  </si>
  <si>
    <t>Valor Nominal</t>
  </si>
  <si>
    <t>Taxa de Amortização</t>
  </si>
  <si>
    <t>Quantidade de Deb</t>
  </si>
  <si>
    <t>AMORTIZAÇÂO UNITARIA</t>
  </si>
  <si>
    <t>JUROS PROPORCIONAIS</t>
  </si>
  <si>
    <t>TOTAL</t>
  </si>
  <si>
    <t>Fator DI em 28/02/2019</t>
  </si>
  <si>
    <t>Pagamento total de AMORT</t>
  </si>
  <si>
    <t>Pagamento total de JUROS</t>
  </si>
  <si>
    <t>TTOAL GERAL</t>
  </si>
  <si>
    <t>AGD 15/12/2023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</si>
</sst>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00"/>
    <numFmt numFmtId="166" formatCode="0.0000%"/>
    <numFmt numFmtId="167" formatCode="d\-mmm\-yy"/>
    <numFmt numFmtId="169" formatCode="#,##0.000000"/>
    <numFmt numFmtId="170" formatCode="#,##0.000000000000000"/>
    <numFmt numFmtId="171" formatCode="#,##0.0000"/>
    <numFmt numFmtId="174" formatCode="0.000000%"/>
    <numFmt numFmtId="175" formatCode="_-* #,##0.00000000_-;\-* #,##0.00000000_-;_-* &quot;-&quot;??_-;_-@_-"/>
    <numFmt numFmtId="176" formatCode="_-* #,##0_-;\-* #,##0_-;_-* &quot;-&quot;??_-;_-@_-"/>
    <numFmt numFmtId="177" formatCode="#,##0.00000000_ ;\-#,##0.00000000\ "/>
    <numFmt numFmtId="178" formatCode="0.000000000%"/>
  </numFmts>
  <fonts count="17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b/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6" borderId="0" applyNumberFormat="0" applyBorder="0" applyAlignment="0" applyProtection="0"/>
  </cellStyleXfs>
  <cellXfs count="140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169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/>
    <xf numFmtId="3" fontId="6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5" fontId="1" fillId="0" borderId="0" xfId="0" applyNumberFormat="1" applyFont="1"/>
    <xf numFmtId="167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0" fontId="1" fillId="4" borderId="0" xfId="0" applyFont="1" applyFill="1"/>
    <xf numFmtId="10" fontId="1" fillId="4" borderId="0" xfId="0" applyNumberFormat="1" applyFont="1" applyFill="1"/>
    <xf numFmtId="165" fontId="1" fillId="4" borderId="0" xfId="0" applyNumberFormat="1" applyFont="1" applyFill="1"/>
    <xf numFmtId="166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9" fontId="1" fillId="4" borderId="0" xfId="0" applyNumberFormat="1" applyFont="1" applyFill="1"/>
    <xf numFmtId="170" fontId="1" fillId="4" borderId="0" xfId="0" applyNumberFormat="1" applyFont="1" applyFill="1"/>
    <xf numFmtId="169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9" fontId="5" fillId="4" borderId="0" xfId="0" applyNumberFormat="1" applyFont="1" applyFill="1" applyAlignment="1">
      <alignment horizontal="fill"/>
    </xf>
    <xf numFmtId="165" fontId="5" fillId="4" borderId="0" xfId="0" applyNumberFormat="1" applyFont="1" applyFill="1" applyAlignment="1">
      <alignment horizontal="fill"/>
    </xf>
    <xf numFmtId="171" fontId="5" fillId="4" borderId="0" xfId="0" applyNumberFormat="1" applyFont="1" applyFill="1" applyAlignment="1">
      <alignment horizontal="fill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9" fillId="4" borderId="0" xfId="0" applyFont="1" applyFill="1"/>
    <xf numFmtId="0" fontId="9" fillId="4" borderId="0" xfId="0" applyFont="1" applyFill="1" applyAlignment="1">
      <alignment horizontal="left"/>
    </xf>
    <xf numFmtId="0" fontId="10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 vertical="top"/>
    </xf>
    <xf numFmtId="0" fontId="9" fillId="4" borderId="0" xfId="0" applyFont="1" applyFill="1" applyAlignment="1">
      <alignment horizontal="left" vertical="top"/>
    </xf>
    <xf numFmtId="14" fontId="9" fillId="4" borderId="0" xfId="0" applyNumberFormat="1" applyFont="1" applyFill="1" applyAlignment="1">
      <alignment horizontal="left" vertical="center"/>
    </xf>
    <xf numFmtId="167" fontId="9" fillId="4" borderId="0" xfId="0" quotePrefix="1" applyNumberFormat="1" applyFont="1" applyFill="1" applyAlignment="1">
      <alignment horizontal="left"/>
    </xf>
    <xf numFmtId="176" fontId="6" fillId="0" borderId="0" xfId="1" applyNumberFormat="1" applyFont="1" applyAlignment="1">
      <alignment horizontal="right"/>
    </xf>
    <xf numFmtId="0" fontId="6" fillId="0" borderId="1" xfId="0" applyFont="1" applyBorder="1" applyAlignment="1">
      <alignment horizontal="left"/>
    </xf>
    <xf numFmtId="0" fontId="6" fillId="0" borderId="1" xfId="0" applyFont="1" applyBorder="1"/>
    <xf numFmtId="0" fontId="1" fillId="0" borderId="1" xfId="0" applyFont="1" applyBorder="1"/>
    <xf numFmtId="176" fontId="1" fillId="0" borderId="1" xfId="1" applyNumberFormat="1" applyFont="1" applyBorder="1"/>
    <xf numFmtId="164" fontId="6" fillId="0" borderId="1" xfId="1" applyFont="1" applyBorder="1" applyAlignment="1">
      <alignment horizontal="right"/>
    </xf>
    <xf numFmtId="175" fontId="6" fillId="5" borderId="1" xfId="1" applyNumberFormat="1" applyFont="1" applyFill="1" applyBorder="1" applyAlignment="1">
      <alignment horizontal="right"/>
    </xf>
    <xf numFmtId="165" fontId="6" fillId="5" borderId="1" xfId="0" applyNumberFormat="1" applyFont="1" applyFill="1" applyBorder="1" applyAlignment="1">
      <alignment horizontal="right"/>
    </xf>
    <xf numFmtId="169" fontId="6" fillId="0" borderId="1" xfId="0" applyNumberFormat="1" applyFont="1" applyBorder="1" applyAlignment="1">
      <alignment vertical="center"/>
    </xf>
    <xf numFmtId="165" fontId="1" fillId="0" borderId="1" xfId="0" applyNumberFormat="1" applyFont="1" applyBorder="1" applyAlignment="1">
      <alignment horizontal="right"/>
    </xf>
    <xf numFmtId="177" fontId="6" fillId="0" borderId="1" xfId="1" applyNumberFormat="1" applyFont="1" applyBorder="1" applyAlignment="1">
      <alignment horizontal="left"/>
    </xf>
    <xf numFmtId="177" fontId="6" fillId="0" borderId="1" xfId="0" applyNumberFormat="1" applyFont="1" applyBorder="1" applyAlignment="1">
      <alignment horizontal="left"/>
    </xf>
    <xf numFmtId="178" fontId="6" fillId="5" borderId="1" xfId="2" applyNumberFormat="1" applyFont="1" applyFill="1" applyBorder="1" applyAlignment="1">
      <alignment horizontal="right"/>
    </xf>
    <xf numFmtId="178" fontId="3" fillId="0" borderId="0" xfId="0" applyNumberFormat="1" applyFont="1" applyAlignment="1">
      <alignment horizontal="center"/>
    </xf>
    <xf numFmtId="0" fontId="13" fillId="6" borderId="0" xfId="3" applyFont="1" applyAlignment="1">
      <alignment horizontal="center"/>
    </xf>
    <xf numFmtId="0" fontId="2" fillId="7" borderId="0" xfId="0" applyFont="1" applyFill="1" applyAlignment="1">
      <alignment horizontal="center" vertical="center"/>
    </xf>
    <xf numFmtId="169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5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70" fontId="2" fillId="7" borderId="0" xfId="0" applyNumberFormat="1" applyFont="1" applyFill="1" applyAlignment="1">
      <alignment horizontal="centerContinuous" vertical="center"/>
    </xf>
    <xf numFmtId="166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4" fontId="9" fillId="7" borderId="0" xfId="0" applyNumberFormat="1" applyFont="1" applyFill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70" fontId="2" fillId="7" borderId="0" xfId="0" applyNumberFormat="1" applyFont="1" applyFill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70" fontId="2" fillId="7" borderId="0" xfId="0" applyNumberFormat="1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" fillId="7" borderId="0" xfId="0" applyNumberFormat="1" applyFont="1" applyFill="1"/>
    <xf numFmtId="169" fontId="1" fillId="7" borderId="0" xfId="0" applyNumberFormat="1" applyFont="1" applyFill="1"/>
    <xf numFmtId="0" fontId="1" fillId="7" borderId="0" xfId="0" applyFont="1" applyFill="1"/>
    <xf numFmtId="165" fontId="1" fillId="7" borderId="0" xfId="0" applyNumberFormat="1" applyFont="1" applyFill="1"/>
    <xf numFmtId="10" fontId="1" fillId="7" borderId="0" xfId="0" applyNumberFormat="1" applyFont="1" applyFill="1"/>
    <xf numFmtId="170" fontId="1" fillId="7" borderId="0" xfId="0" applyNumberFormat="1" applyFont="1" applyFill="1"/>
    <xf numFmtId="166" fontId="1" fillId="7" borderId="0" xfId="0" applyNumberFormat="1" applyFont="1" applyFill="1"/>
    <xf numFmtId="169" fontId="1" fillId="7" borderId="0" xfId="0" applyNumberFormat="1" applyFont="1" applyFill="1" applyAlignment="1">
      <alignment horizontal="right"/>
    </xf>
    <xf numFmtId="165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9" fontId="3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right" vertical="center"/>
    </xf>
    <xf numFmtId="14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4" fontId="6" fillId="8" borderId="0" xfId="0" applyNumberFormat="1" applyFont="1" applyFill="1" applyAlignment="1">
      <alignment horizontal="center"/>
    </xf>
    <xf numFmtId="167" fontId="6" fillId="8" borderId="0" xfId="0" applyNumberFormat="1" applyFont="1" applyFill="1" applyAlignment="1">
      <alignment horizontal="center"/>
    </xf>
    <xf numFmtId="4" fontId="3" fillId="8" borderId="0" xfId="0" applyNumberFormat="1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167" fontId="15" fillId="3" borderId="0" xfId="0" applyNumberFormat="1" applyFont="1" applyFill="1" applyAlignment="1">
      <alignment horizontal="center"/>
    </xf>
    <xf numFmtId="166" fontId="15" fillId="3" borderId="0" xfId="0" applyNumberFormat="1" applyFont="1" applyFill="1" applyAlignment="1">
      <alignment horizontal="center"/>
    </xf>
    <xf numFmtId="0" fontId="15" fillId="3" borderId="0" xfId="0" applyFont="1" applyFill="1" applyAlignment="1">
      <alignment horizontal="right"/>
    </xf>
    <xf numFmtId="10" fontId="15" fillId="3" borderId="0" xfId="0" applyNumberFormat="1" applyFont="1" applyFill="1" applyAlignment="1">
      <alignment horizontal="center"/>
    </xf>
    <xf numFmtId="3" fontId="3" fillId="8" borderId="0" xfId="0" applyNumberFormat="1" applyFont="1" applyFill="1" applyAlignment="1">
      <alignment horizontal="center"/>
    </xf>
    <xf numFmtId="14" fontId="3" fillId="8" borderId="0" xfId="0" applyNumberFormat="1" applyFont="1" applyFill="1" applyAlignment="1">
      <alignment horizontal="center"/>
    </xf>
    <xf numFmtId="165" fontId="15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center"/>
    </xf>
    <xf numFmtId="166" fontId="3" fillId="8" borderId="0" xfId="0" applyNumberFormat="1" applyFont="1" applyFill="1" applyAlignment="1">
      <alignment horizontal="center"/>
    </xf>
    <xf numFmtId="3" fontId="3" fillId="8" borderId="0" xfId="0" applyNumberFormat="1" applyFont="1" applyFill="1" applyAlignment="1">
      <alignment horizontal="right"/>
    </xf>
    <xf numFmtId="165" fontId="3" fillId="8" borderId="0" xfId="0" applyNumberFormat="1" applyFont="1" applyFill="1" applyAlignment="1">
      <alignment horizontal="center"/>
    </xf>
    <xf numFmtId="167" fontId="3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0" fontId="1" fillId="8" borderId="0" xfId="0" applyFont="1" applyFill="1"/>
    <xf numFmtId="0" fontId="6" fillId="8" borderId="0" xfId="0" applyFont="1" applyFill="1" applyAlignment="1">
      <alignment horizontal="left"/>
    </xf>
    <xf numFmtId="14" fontId="8" fillId="8" borderId="0" xfId="0" applyNumberFormat="1" applyFont="1" applyFill="1" applyAlignment="1">
      <alignment horizontal="center"/>
    </xf>
    <xf numFmtId="0" fontId="8" fillId="8" borderId="0" xfId="0" applyFont="1" applyFill="1"/>
    <xf numFmtId="0" fontId="3" fillId="8" borderId="0" xfId="0" applyFont="1" applyFill="1"/>
    <xf numFmtId="0" fontId="1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6" fillId="6" borderId="0" xfId="3" applyFont="1" applyAlignment="1">
      <alignment horizontal="center"/>
    </xf>
  </cellXfs>
  <cellStyles count="4">
    <cellStyle name="Neutro" xfId="3" builtinId="28"/>
    <cellStyle name="Normal" xfId="0" builtinId="0"/>
    <cellStyle name="Porcentagem" xfId="2" builtinId="5"/>
    <cellStyle name="Vírgula" xfId="1" builtinId="3"/>
  </cellStyles>
  <dxfs count="10"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646907</xdr:colOff>
      <xdr:row>2</xdr:row>
      <xdr:rowOff>82550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657777</xdr:colOff>
      <xdr:row>2</xdr:row>
      <xdr:rowOff>101600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D4927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25" customWidth="1"/>
    <col min="2" max="2" width="21.42578125" style="1" customWidth="1"/>
    <col min="3" max="3" width="24" style="1" customWidth="1"/>
    <col min="4" max="4" width="11.140625" style="1" customWidth="1"/>
    <col min="5" max="5" width="16.42578125" style="1" bestFit="1" customWidth="1"/>
    <col min="6" max="6" width="13.7109375" style="1" customWidth="1"/>
    <col min="7" max="7" width="27.85546875" style="1" bestFit="1" customWidth="1"/>
    <col min="8" max="8" width="16.42578125" style="21" bestFit="1" customWidth="1"/>
    <col min="9" max="9" width="21.42578125" style="21" customWidth="1"/>
    <col min="10" max="10" width="16.42578125" style="1" bestFit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22.28515625" style="1" bestFit="1" customWidth="1"/>
    <col min="16" max="16" width="12.42578125" style="1" customWidth="1"/>
    <col min="17" max="17" width="20.140625" style="1" customWidth="1"/>
    <col min="18" max="18" width="29.7109375" style="1" bestFit="1" customWidth="1"/>
    <col min="19" max="19" width="20.140625" style="1" customWidth="1"/>
    <col min="20" max="20" width="22.7109375" style="1" customWidth="1"/>
    <col min="21" max="21" width="44.4257812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2" width="12.42578125" style="1" customWidth="1"/>
    <col min="213" max="213" width="20.140625" style="2" customWidth="1"/>
    <col min="214" max="214" width="21.42578125" style="2" customWidth="1"/>
    <col min="215" max="215" width="24" style="2" customWidth="1"/>
    <col min="216" max="216" width="11.140625" style="2" customWidth="1"/>
    <col min="217" max="217" width="15" style="2" customWidth="1"/>
    <col min="218" max="218" width="13.7109375" style="2" customWidth="1"/>
    <col min="219" max="219" width="24" style="2" customWidth="1"/>
    <col min="220" max="220" width="15" style="2" customWidth="1"/>
    <col min="221" max="221" width="21.42578125" style="2" customWidth="1"/>
    <col min="222" max="222" width="15" style="2" customWidth="1"/>
    <col min="223" max="223" width="20.140625" style="2" customWidth="1"/>
    <col min="224" max="224" width="12.42578125" style="2" customWidth="1"/>
    <col min="225" max="225" width="17.5703125" style="2" customWidth="1"/>
    <col min="226" max="226" width="25.28515625" style="2" customWidth="1"/>
    <col min="227" max="227" width="17.5703125" style="2" customWidth="1"/>
    <col min="228" max="228" width="12.42578125" style="2" customWidth="1"/>
    <col min="229" max="229" width="20.140625" style="2" customWidth="1"/>
    <col min="230" max="230" width="24" style="2" customWidth="1"/>
    <col min="231" max="231" width="20.140625" style="2" customWidth="1"/>
    <col min="232" max="232" width="22.7109375" style="2" customWidth="1"/>
    <col min="233" max="233" width="29.140625" style="2" customWidth="1"/>
    <col min="234" max="234" width="22.7109375" style="2" customWidth="1"/>
    <col min="235" max="235" width="7.28515625" style="2" customWidth="1"/>
    <col min="236" max="236" width="15" style="2" customWidth="1"/>
    <col min="237" max="237" width="17.5703125" style="2" customWidth="1"/>
    <col min="238" max="238" width="15" style="2" customWidth="1"/>
    <col min="239" max="239" width="16.28515625" style="2" customWidth="1"/>
    <col min="240" max="240" width="13.7109375" style="2" customWidth="1"/>
    <col min="241" max="241" width="11.140625" style="2" customWidth="1"/>
    <col min="242" max="242" width="15" style="2" customWidth="1"/>
    <col min="243" max="243" width="20.140625" style="2" customWidth="1"/>
    <col min="244" max="244" width="17.5703125" style="2" customWidth="1"/>
    <col min="245" max="245" width="27.85546875" style="2" customWidth="1"/>
    <col min="246" max="246" width="26.5703125" style="2" customWidth="1"/>
    <col min="247" max="247" width="15" style="2" customWidth="1"/>
    <col min="248" max="248" width="17.5703125" style="2" customWidth="1"/>
    <col min="249" max="251" width="16.28515625" style="2" customWidth="1"/>
    <col min="252" max="252" width="20.140625" style="2" customWidth="1"/>
    <col min="253" max="253" width="15" style="2" customWidth="1"/>
    <col min="254" max="255" width="20.140625" style="2" customWidth="1"/>
    <col min="256" max="256" width="17.5703125" style="2" customWidth="1"/>
    <col min="257" max="257" width="20.140625" style="2" customWidth="1"/>
    <col min="258" max="258" width="12.42578125" style="2" customWidth="1"/>
    <col min="259" max="259" width="45.85546875" style="2" customWidth="1"/>
    <col min="260" max="260" width="29.140625" style="2" customWidth="1"/>
    <col min="261" max="468" width="12.42578125" style="2" customWidth="1"/>
    <col min="469" max="469" width="20.140625" style="2" customWidth="1"/>
    <col min="470" max="470" width="21.42578125" style="2" customWidth="1"/>
    <col min="471" max="471" width="24" style="2" customWidth="1"/>
    <col min="472" max="472" width="11.140625" style="2" customWidth="1"/>
    <col min="473" max="473" width="15" style="2" customWidth="1"/>
    <col min="474" max="474" width="13.7109375" style="2" customWidth="1"/>
    <col min="475" max="475" width="24" style="2" customWidth="1"/>
    <col min="476" max="476" width="15" style="2" customWidth="1"/>
    <col min="477" max="477" width="21.42578125" style="2" customWidth="1"/>
    <col min="478" max="478" width="15" style="2" customWidth="1"/>
    <col min="479" max="479" width="20.140625" style="2" customWidth="1"/>
    <col min="480" max="480" width="12.42578125" style="2" customWidth="1"/>
    <col min="481" max="481" width="17.5703125" style="2" customWidth="1"/>
    <col min="482" max="482" width="25.28515625" style="2" customWidth="1"/>
    <col min="483" max="483" width="17.5703125" style="2" customWidth="1"/>
    <col min="484" max="484" width="12.42578125" style="2" customWidth="1"/>
    <col min="485" max="485" width="20.140625" style="2" customWidth="1"/>
    <col min="486" max="486" width="24" style="2" customWidth="1"/>
    <col min="487" max="487" width="20.140625" style="2" customWidth="1"/>
    <col min="488" max="488" width="22.7109375" style="2" customWidth="1"/>
    <col min="489" max="489" width="29.140625" style="2" customWidth="1"/>
    <col min="490" max="490" width="22.7109375" style="2" customWidth="1"/>
    <col min="491" max="491" width="7.28515625" style="2" customWidth="1"/>
    <col min="492" max="492" width="15" style="2" customWidth="1"/>
    <col min="493" max="493" width="17.5703125" style="2" customWidth="1"/>
    <col min="494" max="494" width="15" style="2" customWidth="1"/>
    <col min="495" max="495" width="16.28515625" style="2" customWidth="1"/>
    <col min="496" max="496" width="13.7109375" style="2" customWidth="1"/>
    <col min="497" max="497" width="11.140625" style="2" customWidth="1"/>
    <col min="498" max="498" width="15" style="2" customWidth="1"/>
    <col min="499" max="499" width="20.140625" style="2" customWidth="1"/>
    <col min="500" max="500" width="17.5703125" style="2" customWidth="1"/>
    <col min="501" max="501" width="27.85546875" style="2" customWidth="1"/>
    <col min="502" max="502" width="26.5703125" style="2" customWidth="1"/>
    <col min="503" max="503" width="15" style="2" customWidth="1"/>
    <col min="504" max="504" width="17.5703125" style="2" customWidth="1"/>
    <col min="505" max="507" width="16.28515625" style="2" customWidth="1"/>
    <col min="508" max="508" width="20.140625" style="2" customWidth="1"/>
    <col min="509" max="509" width="15" style="2" customWidth="1"/>
    <col min="510" max="511" width="20.140625" style="2" customWidth="1"/>
    <col min="512" max="512" width="17.5703125" style="2" customWidth="1"/>
    <col min="513" max="513" width="20.140625" style="2" customWidth="1"/>
    <col min="514" max="514" width="12.42578125" style="2" customWidth="1"/>
    <col min="515" max="515" width="45.85546875" style="2" customWidth="1"/>
    <col min="516" max="516" width="29.140625" style="2" customWidth="1"/>
    <col min="517" max="724" width="12.42578125" style="2" customWidth="1"/>
    <col min="725" max="725" width="20.140625" style="2" customWidth="1"/>
    <col min="726" max="726" width="21.42578125" style="2" customWidth="1"/>
    <col min="727" max="727" width="24" style="2" customWidth="1"/>
    <col min="728" max="728" width="11.140625" style="2" customWidth="1"/>
    <col min="729" max="729" width="15" style="2" customWidth="1"/>
    <col min="730" max="730" width="13.7109375" style="2" customWidth="1"/>
    <col min="731" max="731" width="24" style="2" customWidth="1"/>
    <col min="732" max="732" width="15" style="2" customWidth="1"/>
    <col min="733" max="733" width="21.42578125" style="2" customWidth="1"/>
    <col min="734" max="734" width="15" style="2" customWidth="1"/>
    <col min="735" max="735" width="20.140625" style="2" customWidth="1"/>
    <col min="736" max="736" width="12.42578125" style="2" customWidth="1"/>
    <col min="737" max="737" width="17.5703125" style="2" customWidth="1"/>
    <col min="738" max="738" width="25.28515625" style="2" customWidth="1"/>
    <col min="739" max="739" width="17.5703125" style="2" customWidth="1"/>
    <col min="740" max="740" width="12.42578125" style="2" customWidth="1"/>
    <col min="741" max="741" width="20.140625" style="2" customWidth="1"/>
    <col min="742" max="742" width="24" style="2" customWidth="1"/>
    <col min="743" max="743" width="20.140625" style="2" customWidth="1"/>
    <col min="744" max="744" width="22.7109375" style="2" customWidth="1"/>
    <col min="745" max="745" width="29.140625" style="2" customWidth="1"/>
    <col min="746" max="746" width="22.7109375" style="2" customWidth="1"/>
    <col min="747" max="747" width="7.28515625" style="2" customWidth="1"/>
    <col min="748" max="748" width="15" style="2" customWidth="1"/>
    <col min="749" max="749" width="17.5703125" style="2" customWidth="1"/>
    <col min="750" max="750" width="15" style="2" customWidth="1"/>
    <col min="751" max="751" width="16.28515625" style="2" customWidth="1"/>
    <col min="752" max="752" width="13.7109375" style="2" customWidth="1"/>
    <col min="753" max="753" width="11.140625" style="2" customWidth="1"/>
    <col min="754" max="754" width="15" style="2" customWidth="1"/>
    <col min="755" max="755" width="20.140625" style="2" customWidth="1"/>
    <col min="756" max="756" width="17.5703125" style="2" customWidth="1"/>
    <col min="757" max="757" width="27.85546875" style="2" customWidth="1"/>
    <col min="758" max="758" width="26.5703125" style="2" customWidth="1"/>
    <col min="759" max="759" width="15" style="2" customWidth="1"/>
    <col min="760" max="760" width="17.5703125" style="2" customWidth="1"/>
    <col min="761" max="763" width="16.28515625" style="2" customWidth="1"/>
    <col min="764" max="764" width="20.140625" style="2" customWidth="1"/>
    <col min="765" max="765" width="15" style="2" customWidth="1"/>
    <col min="766" max="767" width="20.140625" style="2" customWidth="1"/>
    <col min="768" max="768" width="17.5703125" style="2" customWidth="1"/>
    <col min="769" max="769" width="20.140625" style="2" customWidth="1"/>
    <col min="770" max="770" width="12.42578125" style="2" customWidth="1"/>
    <col min="771" max="771" width="45.85546875" style="2" customWidth="1"/>
    <col min="772" max="772" width="29.140625" style="2" customWidth="1"/>
    <col min="773" max="980" width="12.42578125" style="2" customWidth="1"/>
    <col min="981" max="981" width="20.140625" style="2" customWidth="1"/>
    <col min="982" max="982" width="21.42578125" style="2" customWidth="1"/>
    <col min="983" max="983" width="24" style="2" customWidth="1"/>
    <col min="984" max="984" width="11.140625" style="2" customWidth="1"/>
    <col min="985" max="985" width="15" style="2" customWidth="1"/>
    <col min="986" max="986" width="13.7109375" style="2" customWidth="1"/>
    <col min="987" max="987" width="24" style="2" customWidth="1"/>
    <col min="988" max="988" width="15" style="2" customWidth="1"/>
    <col min="989" max="989" width="21.42578125" style="2" customWidth="1"/>
    <col min="990" max="990" width="15" style="2" customWidth="1"/>
    <col min="991" max="991" width="20.140625" style="2" customWidth="1"/>
    <col min="992" max="992" width="12.42578125" style="2" customWidth="1"/>
    <col min="993" max="993" width="17.5703125" style="2" customWidth="1"/>
    <col min="994" max="994" width="25.28515625" style="2" customWidth="1"/>
    <col min="995" max="995" width="17.5703125" style="2" customWidth="1"/>
    <col min="996" max="996" width="12.42578125" style="2" customWidth="1"/>
    <col min="997" max="997" width="20.140625" style="2" customWidth="1"/>
    <col min="998" max="998" width="24" style="2" customWidth="1"/>
    <col min="999" max="999" width="20.140625" style="2" customWidth="1"/>
    <col min="1000" max="1000" width="22.7109375" style="2" customWidth="1"/>
    <col min="1001" max="1001" width="29.140625" style="2" customWidth="1"/>
    <col min="1002" max="1002" width="22.7109375" style="2" customWidth="1"/>
    <col min="1003" max="1003" width="7.28515625" style="2" customWidth="1"/>
    <col min="1004" max="1004" width="15" style="2" customWidth="1"/>
    <col min="1005" max="1005" width="17.5703125" style="2" customWidth="1"/>
    <col min="1006" max="1006" width="15" style="2" customWidth="1"/>
    <col min="1007" max="1007" width="16.28515625" style="2" customWidth="1"/>
    <col min="1008" max="1008" width="13.7109375" style="2" customWidth="1"/>
    <col min="1009" max="1009" width="11.140625" style="2" customWidth="1"/>
    <col min="1010" max="1010" width="15" style="2" customWidth="1"/>
    <col min="1011" max="1011" width="20.140625" style="2" customWidth="1"/>
    <col min="1012" max="1012" width="17.5703125" style="2" customWidth="1"/>
    <col min="1013" max="1013" width="27.85546875" style="2" customWidth="1"/>
    <col min="1014" max="1014" width="26.5703125" style="2" customWidth="1"/>
    <col min="1015" max="1015" width="15" style="2" customWidth="1"/>
    <col min="1016" max="1016" width="17.5703125" style="2" customWidth="1"/>
    <col min="1017" max="1019" width="16.28515625" style="2" customWidth="1"/>
    <col min="1020" max="1020" width="20.140625" style="2" customWidth="1"/>
    <col min="1021" max="1021" width="15" style="2" customWidth="1"/>
    <col min="1022" max="1023" width="20.140625" style="2" customWidth="1"/>
    <col min="1024" max="1024" width="17.5703125" style="2" customWidth="1"/>
    <col min="1025" max="1025" width="20.140625" style="2" customWidth="1"/>
    <col min="1026" max="1026" width="12.42578125" style="2" customWidth="1"/>
    <col min="1027" max="1027" width="45.85546875" style="2" customWidth="1"/>
    <col min="1028" max="1028" width="29.140625" style="2" customWidth="1"/>
    <col min="1029" max="1236" width="12.42578125" style="2" customWidth="1"/>
    <col min="1237" max="1237" width="20.140625" style="2" customWidth="1"/>
    <col min="1238" max="1238" width="21.42578125" style="2" customWidth="1"/>
    <col min="1239" max="1239" width="24" style="2" customWidth="1"/>
    <col min="1240" max="1240" width="11.140625" style="2" customWidth="1"/>
    <col min="1241" max="1241" width="15" style="2" customWidth="1"/>
    <col min="1242" max="1242" width="13.7109375" style="2" customWidth="1"/>
    <col min="1243" max="1243" width="24" style="2" customWidth="1"/>
    <col min="1244" max="1244" width="15" style="2" customWidth="1"/>
    <col min="1245" max="1245" width="21.42578125" style="2" customWidth="1"/>
    <col min="1246" max="1246" width="15" style="2" customWidth="1"/>
    <col min="1247" max="1247" width="20.140625" style="2" customWidth="1"/>
    <col min="1248" max="1248" width="12.42578125" style="2" customWidth="1"/>
    <col min="1249" max="1249" width="17.5703125" style="2" customWidth="1"/>
    <col min="1250" max="1250" width="25.28515625" style="2" customWidth="1"/>
    <col min="1251" max="1251" width="17.5703125" style="2" customWidth="1"/>
    <col min="1252" max="1252" width="12.42578125" style="2" customWidth="1"/>
    <col min="1253" max="1253" width="20.140625" style="2" customWidth="1"/>
    <col min="1254" max="1254" width="24" style="2" customWidth="1"/>
    <col min="1255" max="1255" width="20.140625" style="2" customWidth="1"/>
    <col min="1256" max="1256" width="22.7109375" style="2" customWidth="1"/>
    <col min="1257" max="1257" width="29.140625" style="2" customWidth="1"/>
    <col min="1258" max="1258" width="22.7109375" style="2" customWidth="1"/>
    <col min="1259" max="1259" width="7.28515625" style="2" customWidth="1"/>
    <col min="1260" max="1260" width="15" style="2" customWidth="1"/>
    <col min="1261" max="1261" width="17.5703125" style="2" customWidth="1"/>
    <col min="1262" max="1262" width="15" style="2" customWidth="1"/>
    <col min="1263" max="1263" width="16.28515625" style="2" customWidth="1"/>
    <col min="1264" max="1264" width="13.7109375" style="2" customWidth="1"/>
    <col min="1265" max="1265" width="11.140625" style="2" customWidth="1"/>
    <col min="1266" max="1266" width="15" style="2" customWidth="1"/>
    <col min="1267" max="1267" width="20.140625" style="2" customWidth="1"/>
    <col min="1268" max="1268" width="17.5703125" style="2" customWidth="1"/>
    <col min="1269" max="1269" width="27.85546875" style="2" customWidth="1"/>
    <col min="1270" max="1270" width="26.5703125" style="2" customWidth="1"/>
    <col min="1271" max="1271" width="15" style="2" customWidth="1"/>
    <col min="1272" max="1272" width="17.5703125" style="2" customWidth="1"/>
    <col min="1273" max="1275" width="16.28515625" style="2" customWidth="1"/>
    <col min="1276" max="1276" width="20.140625" style="2" customWidth="1"/>
    <col min="1277" max="1277" width="15" style="2" customWidth="1"/>
    <col min="1278" max="1279" width="20.140625" style="2" customWidth="1"/>
    <col min="1280" max="1280" width="17.5703125" style="2" customWidth="1"/>
    <col min="1281" max="1281" width="20.140625" style="2" customWidth="1"/>
    <col min="1282" max="1282" width="12.42578125" style="2" customWidth="1"/>
    <col min="1283" max="1283" width="45.85546875" style="2" customWidth="1"/>
    <col min="1284" max="1284" width="29.140625" style="2" customWidth="1"/>
    <col min="1285" max="1492" width="12.42578125" style="2" customWidth="1"/>
    <col min="1493" max="1493" width="20.140625" style="2" customWidth="1"/>
    <col min="1494" max="1494" width="21.42578125" style="2" customWidth="1"/>
    <col min="1495" max="1495" width="24" style="2" customWidth="1"/>
    <col min="1496" max="1496" width="11.140625" style="2" customWidth="1"/>
    <col min="1497" max="1497" width="15" style="2" customWidth="1"/>
    <col min="1498" max="1498" width="13.7109375" style="2" customWidth="1"/>
    <col min="1499" max="1499" width="24" style="2" customWidth="1"/>
    <col min="1500" max="1500" width="15" style="2" customWidth="1"/>
    <col min="1501" max="1501" width="21.42578125" style="2" customWidth="1"/>
    <col min="1502" max="1502" width="15" style="2" customWidth="1"/>
    <col min="1503" max="1503" width="20.140625" style="2" customWidth="1"/>
    <col min="1504" max="1504" width="12.42578125" style="2" customWidth="1"/>
    <col min="1505" max="1505" width="17.5703125" style="2" customWidth="1"/>
    <col min="1506" max="1506" width="25.28515625" style="2" customWidth="1"/>
    <col min="1507" max="1507" width="17.5703125" style="2" customWidth="1"/>
    <col min="1508" max="1508" width="12.42578125" style="2" customWidth="1"/>
    <col min="1509" max="1509" width="20.140625" style="2" customWidth="1"/>
    <col min="1510" max="1510" width="24" style="2" customWidth="1"/>
    <col min="1511" max="1511" width="20.140625" style="2" customWidth="1"/>
    <col min="1512" max="1512" width="22.7109375" style="2" customWidth="1"/>
    <col min="1513" max="1513" width="29.140625" style="2" customWidth="1"/>
    <col min="1514" max="1514" width="22.7109375" style="2" customWidth="1"/>
    <col min="1515" max="1515" width="7.28515625" style="2" customWidth="1"/>
    <col min="1516" max="1516" width="15" style="2" customWidth="1"/>
    <col min="1517" max="1517" width="17.5703125" style="2" customWidth="1"/>
    <col min="1518" max="1518" width="15" style="2" customWidth="1"/>
    <col min="1519" max="1519" width="16.28515625" style="2" customWidth="1"/>
    <col min="1520" max="1520" width="13.7109375" style="2" customWidth="1"/>
    <col min="1521" max="1521" width="11.140625" style="2" customWidth="1"/>
    <col min="1522" max="1522" width="15" style="2" customWidth="1"/>
    <col min="1523" max="1523" width="20.140625" style="2" customWidth="1"/>
    <col min="1524" max="1524" width="17.5703125" style="2" customWidth="1"/>
    <col min="1525" max="1525" width="27.85546875" style="2" customWidth="1"/>
    <col min="1526" max="1526" width="26.5703125" style="2" customWidth="1"/>
    <col min="1527" max="1527" width="15" style="2" customWidth="1"/>
    <col min="1528" max="1528" width="17.5703125" style="2" customWidth="1"/>
    <col min="1529" max="1531" width="16.28515625" style="2" customWidth="1"/>
    <col min="1532" max="1532" width="20.140625" style="2" customWidth="1"/>
    <col min="1533" max="1533" width="15" style="2" customWidth="1"/>
    <col min="1534" max="1535" width="20.140625" style="2" customWidth="1"/>
    <col min="1536" max="1536" width="17.5703125" style="2" customWidth="1"/>
    <col min="1537" max="1537" width="20.140625" style="2" customWidth="1"/>
    <col min="1538" max="1538" width="12.42578125" style="2" customWidth="1"/>
    <col min="1539" max="1539" width="45.85546875" style="2" customWidth="1"/>
    <col min="1540" max="1540" width="29.140625" style="2" customWidth="1"/>
    <col min="1541" max="1748" width="12.42578125" style="2" customWidth="1"/>
    <col min="1749" max="1749" width="20.140625" style="2" customWidth="1"/>
    <col min="1750" max="1750" width="21.42578125" style="2" customWidth="1"/>
    <col min="1751" max="1751" width="24" style="2" customWidth="1"/>
    <col min="1752" max="1752" width="11.140625" style="2" customWidth="1"/>
    <col min="1753" max="1753" width="15" style="2" customWidth="1"/>
    <col min="1754" max="1754" width="13.7109375" style="2" customWidth="1"/>
    <col min="1755" max="1755" width="24" style="2" customWidth="1"/>
    <col min="1756" max="1756" width="15" style="2" customWidth="1"/>
    <col min="1757" max="1757" width="21.42578125" style="2" customWidth="1"/>
    <col min="1758" max="1758" width="15" style="2" customWidth="1"/>
    <col min="1759" max="1759" width="20.140625" style="2" customWidth="1"/>
    <col min="1760" max="1760" width="12.42578125" style="2" customWidth="1"/>
    <col min="1761" max="1761" width="17.5703125" style="2" customWidth="1"/>
    <col min="1762" max="1762" width="25.28515625" style="2" customWidth="1"/>
    <col min="1763" max="1763" width="17.5703125" style="2" customWidth="1"/>
    <col min="1764" max="1764" width="12.42578125" style="2" customWidth="1"/>
    <col min="1765" max="1765" width="20.140625" style="2" customWidth="1"/>
    <col min="1766" max="1766" width="24" style="2" customWidth="1"/>
    <col min="1767" max="1767" width="20.140625" style="2" customWidth="1"/>
    <col min="1768" max="1768" width="22.7109375" style="2" customWidth="1"/>
    <col min="1769" max="1769" width="29.140625" style="2" customWidth="1"/>
    <col min="1770" max="1770" width="22.7109375" style="2" customWidth="1"/>
    <col min="1771" max="1771" width="7.28515625" style="2" customWidth="1"/>
    <col min="1772" max="1772" width="15" style="2" customWidth="1"/>
    <col min="1773" max="1773" width="17.5703125" style="2" customWidth="1"/>
    <col min="1774" max="1774" width="15" style="2" customWidth="1"/>
    <col min="1775" max="1775" width="16.28515625" style="2" customWidth="1"/>
    <col min="1776" max="1776" width="13.7109375" style="2" customWidth="1"/>
    <col min="1777" max="1777" width="11.140625" style="2" customWidth="1"/>
    <col min="1778" max="1778" width="15" style="2" customWidth="1"/>
    <col min="1779" max="1779" width="20.140625" style="2" customWidth="1"/>
    <col min="1780" max="1780" width="17.5703125" style="2" customWidth="1"/>
    <col min="1781" max="1781" width="27.85546875" style="2" customWidth="1"/>
    <col min="1782" max="1782" width="26.5703125" style="2" customWidth="1"/>
    <col min="1783" max="1783" width="15" style="2" customWidth="1"/>
    <col min="1784" max="1784" width="17.5703125" style="2" customWidth="1"/>
    <col min="1785" max="1787" width="16.28515625" style="2" customWidth="1"/>
    <col min="1788" max="1788" width="20.140625" style="2" customWidth="1"/>
    <col min="1789" max="1789" width="15" style="2" customWidth="1"/>
    <col min="1790" max="1791" width="20.140625" style="2" customWidth="1"/>
    <col min="1792" max="1792" width="17.5703125" style="2" customWidth="1"/>
    <col min="1793" max="1793" width="20.140625" style="2" customWidth="1"/>
    <col min="1794" max="1794" width="12.42578125" style="2" customWidth="1"/>
    <col min="1795" max="1795" width="45.85546875" style="2" customWidth="1"/>
    <col min="1796" max="1796" width="29.140625" style="2" customWidth="1"/>
    <col min="1797" max="2004" width="12.42578125" style="2" customWidth="1"/>
    <col min="2005" max="2005" width="20.140625" style="2" customWidth="1"/>
    <col min="2006" max="2006" width="21.42578125" style="2" customWidth="1"/>
    <col min="2007" max="2007" width="24" style="2" customWidth="1"/>
    <col min="2008" max="2008" width="11.140625" style="2" customWidth="1"/>
    <col min="2009" max="2009" width="15" style="2" customWidth="1"/>
    <col min="2010" max="2010" width="13.7109375" style="2" customWidth="1"/>
    <col min="2011" max="2011" width="24" style="2" customWidth="1"/>
    <col min="2012" max="2012" width="15" style="2" customWidth="1"/>
    <col min="2013" max="2013" width="21.42578125" style="2" customWidth="1"/>
    <col min="2014" max="2014" width="15" style="2" customWidth="1"/>
    <col min="2015" max="2015" width="20.140625" style="2" customWidth="1"/>
    <col min="2016" max="2016" width="12.42578125" style="2" customWidth="1"/>
    <col min="2017" max="2017" width="17.5703125" style="2" customWidth="1"/>
    <col min="2018" max="2018" width="25.28515625" style="2" customWidth="1"/>
    <col min="2019" max="2019" width="17.5703125" style="2" customWidth="1"/>
    <col min="2020" max="2020" width="12.42578125" style="2" customWidth="1"/>
    <col min="2021" max="2021" width="20.140625" style="2" customWidth="1"/>
    <col min="2022" max="2022" width="24" style="2" customWidth="1"/>
    <col min="2023" max="2023" width="20.140625" style="2" customWidth="1"/>
    <col min="2024" max="2024" width="22.7109375" style="2" customWidth="1"/>
    <col min="2025" max="2025" width="29.140625" style="2" customWidth="1"/>
    <col min="2026" max="2026" width="22.7109375" style="2" customWidth="1"/>
    <col min="2027" max="2027" width="7.28515625" style="2" customWidth="1"/>
    <col min="2028" max="2028" width="15" style="2" customWidth="1"/>
    <col min="2029" max="2029" width="17.5703125" style="2" customWidth="1"/>
    <col min="2030" max="2030" width="15" style="2" customWidth="1"/>
    <col min="2031" max="2031" width="16.28515625" style="2" customWidth="1"/>
    <col min="2032" max="2032" width="13.7109375" style="2" customWidth="1"/>
    <col min="2033" max="2033" width="11.140625" style="2" customWidth="1"/>
    <col min="2034" max="2034" width="15" style="2" customWidth="1"/>
    <col min="2035" max="2035" width="20.140625" style="2" customWidth="1"/>
    <col min="2036" max="2036" width="17.5703125" style="2" customWidth="1"/>
    <col min="2037" max="2037" width="27.85546875" style="2" customWidth="1"/>
    <col min="2038" max="2038" width="26.5703125" style="2" customWidth="1"/>
    <col min="2039" max="2039" width="15" style="2" customWidth="1"/>
    <col min="2040" max="2040" width="17.5703125" style="2" customWidth="1"/>
    <col min="2041" max="2043" width="16.28515625" style="2" customWidth="1"/>
    <col min="2044" max="2044" width="20.140625" style="2" customWidth="1"/>
    <col min="2045" max="2045" width="15" style="2" customWidth="1"/>
    <col min="2046" max="2047" width="20.140625" style="2" customWidth="1"/>
    <col min="2048" max="2048" width="17.5703125" style="2" customWidth="1"/>
    <col min="2049" max="2049" width="20.140625" style="2" customWidth="1"/>
    <col min="2050" max="2050" width="12.42578125" style="2" customWidth="1"/>
    <col min="2051" max="2051" width="45.85546875" style="2" customWidth="1"/>
    <col min="2052" max="2052" width="29.140625" style="2" customWidth="1"/>
    <col min="2053" max="2260" width="12.42578125" style="2" customWidth="1"/>
    <col min="2261" max="2261" width="20.140625" style="2" customWidth="1"/>
    <col min="2262" max="2262" width="21.42578125" style="2" customWidth="1"/>
    <col min="2263" max="2263" width="24" style="2" customWidth="1"/>
    <col min="2264" max="2264" width="11.140625" style="2" customWidth="1"/>
    <col min="2265" max="2265" width="15" style="2" customWidth="1"/>
    <col min="2266" max="2266" width="13.7109375" style="2" customWidth="1"/>
    <col min="2267" max="2267" width="24" style="2" customWidth="1"/>
    <col min="2268" max="2268" width="15" style="2" customWidth="1"/>
    <col min="2269" max="2269" width="21.42578125" style="2" customWidth="1"/>
    <col min="2270" max="2270" width="15" style="2" customWidth="1"/>
    <col min="2271" max="2271" width="20.140625" style="2" customWidth="1"/>
    <col min="2272" max="2272" width="12.42578125" style="2" customWidth="1"/>
    <col min="2273" max="2273" width="17.5703125" style="2" customWidth="1"/>
    <col min="2274" max="2274" width="25.28515625" style="2" customWidth="1"/>
    <col min="2275" max="2275" width="17.5703125" style="2" customWidth="1"/>
    <col min="2276" max="2276" width="12.42578125" style="2" customWidth="1"/>
    <col min="2277" max="2277" width="20.140625" style="2" customWidth="1"/>
    <col min="2278" max="2278" width="24" style="2" customWidth="1"/>
    <col min="2279" max="2279" width="20.140625" style="2" customWidth="1"/>
    <col min="2280" max="2280" width="22.7109375" style="2" customWidth="1"/>
    <col min="2281" max="2281" width="29.140625" style="2" customWidth="1"/>
    <col min="2282" max="2282" width="22.7109375" style="2" customWidth="1"/>
    <col min="2283" max="2283" width="7.28515625" style="2" customWidth="1"/>
    <col min="2284" max="2284" width="15" style="2" customWidth="1"/>
    <col min="2285" max="2285" width="17.5703125" style="2" customWidth="1"/>
    <col min="2286" max="2286" width="15" style="2" customWidth="1"/>
    <col min="2287" max="2287" width="16.28515625" style="2" customWidth="1"/>
    <col min="2288" max="2288" width="13.7109375" style="2" customWidth="1"/>
    <col min="2289" max="2289" width="11.140625" style="2" customWidth="1"/>
    <col min="2290" max="2290" width="15" style="2" customWidth="1"/>
    <col min="2291" max="2291" width="20.140625" style="2" customWidth="1"/>
    <col min="2292" max="2292" width="17.5703125" style="2" customWidth="1"/>
    <col min="2293" max="2293" width="27.85546875" style="2" customWidth="1"/>
    <col min="2294" max="2294" width="26.5703125" style="2" customWidth="1"/>
    <col min="2295" max="2295" width="15" style="2" customWidth="1"/>
    <col min="2296" max="2296" width="17.5703125" style="2" customWidth="1"/>
    <col min="2297" max="2299" width="16.28515625" style="2" customWidth="1"/>
    <col min="2300" max="2300" width="20.140625" style="2" customWidth="1"/>
    <col min="2301" max="2301" width="15" style="2" customWidth="1"/>
    <col min="2302" max="2303" width="20.140625" style="2" customWidth="1"/>
    <col min="2304" max="2304" width="17.5703125" style="2" customWidth="1"/>
    <col min="2305" max="2305" width="20.140625" style="2" customWidth="1"/>
    <col min="2306" max="2306" width="12.42578125" style="2" customWidth="1"/>
    <col min="2307" max="2307" width="45.85546875" style="2" customWidth="1"/>
    <col min="2308" max="2308" width="29.140625" style="2" customWidth="1"/>
    <col min="2309" max="2516" width="12.42578125" style="2" customWidth="1"/>
    <col min="2517" max="2517" width="20.140625" style="2" customWidth="1"/>
    <col min="2518" max="2518" width="21.42578125" style="2" customWidth="1"/>
    <col min="2519" max="2519" width="24" style="2" customWidth="1"/>
    <col min="2520" max="2520" width="11.140625" style="2" customWidth="1"/>
    <col min="2521" max="2521" width="15" style="2" customWidth="1"/>
    <col min="2522" max="2522" width="13.7109375" style="2" customWidth="1"/>
    <col min="2523" max="2523" width="24" style="2" customWidth="1"/>
    <col min="2524" max="2524" width="15" style="2" customWidth="1"/>
    <col min="2525" max="2525" width="21.42578125" style="2" customWidth="1"/>
    <col min="2526" max="2526" width="15" style="2" customWidth="1"/>
    <col min="2527" max="2527" width="20.140625" style="2" customWidth="1"/>
    <col min="2528" max="2528" width="12.42578125" style="2" customWidth="1"/>
    <col min="2529" max="2529" width="17.5703125" style="2" customWidth="1"/>
    <col min="2530" max="2530" width="25.28515625" style="2" customWidth="1"/>
    <col min="2531" max="2531" width="17.5703125" style="2" customWidth="1"/>
    <col min="2532" max="2532" width="12.42578125" style="2" customWidth="1"/>
    <col min="2533" max="2533" width="20.140625" style="2" customWidth="1"/>
    <col min="2534" max="2534" width="24" style="2" customWidth="1"/>
    <col min="2535" max="2535" width="20.140625" style="2" customWidth="1"/>
    <col min="2536" max="2536" width="22.7109375" style="2" customWidth="1"/>
    <col min="2537" max="2537" width="29.140625" style="2" customWidth="1"/>
    <col min="2538" max="2538" width="22.7109375" style="2" customWidth="1"/>
    <col min="2539" max="2539" width="7.28515625" style="2" customWidth="1"/>
    <col min="2540" max="2540" width="15" style="2" customWidth="1"/>
    <col min="2541" max="2541" width="17.5703125" style="2" customWidth="1"/>
    <col min="2542" max="2542" width="15" style="2" customWidth="1"/>
    <col min="2543" max="2543" width="16.28515625" style="2" customWidth="1"/>
    <col min="2544" max="2544" width="13.7109375" style="2" customWidth="1"/>
    <col min="2545" max="2545" width="11.140625" style="2" customWidth="1"/>
    <col min="2546" max="2546" width="15" style="2" customWidth="1"/>
    <col min="2547" max="2547" width="20.140625" style="2" customWidth="1"/>
    <col min="2548" max="2548" width="17.5703125" style="2" customWidth="1"/>
    <col min="2549" max="2549" width="27.85546875" style="2" customWidth="1"/>
    <col min="2550" max="2550" width="26.5703125" style="2" customWidth="1"/>
    <col min="2551" max="2551" width="15" style="2" customWidth="1"/>
    <col min="2552" max="2552" width="17.5703125" style="2" customWidth="1"/>
    <col min="2553" max="2555" width="16.28515625" style="2" customWidth="1"/>
    <col min="2556" max="2556" width="20.140625" style="2" customWidth="1"/>
    <col min="2557" max="2557" width="15" style="2" customWidth="1"/>
    <col min="2558" max="2559" width="20.140625" style="2" customWidth="1"/>
    <col min="2560" max="2560" width="17.5703125" style="2" customWidth="1"/>
    <col min="2561" max="2561" width="20.140625" style="2" customWidth="1"/>
    <col min="2562" max="2562" width="12.42578125" style="2" customWidth="1"/>
    <col min="2563" max="2563" width="45.85546875" style="2" customWidth="1"/>
    <col min="2564" max="2564" width="29.140625" style="2" customWidth="1"/>
    <col min="2565" max="2772" width="12.42578125" style="2" customWidth="1"/>
    <col min="2773" max="2773" width="20.140625" style="2" customWidth="1"/>
    <col min="2774" max="2774" width="21.42578125" style="2" customWidth="1"/>
    <col min="2775" max="2775" width="24" style="2" customWidth="1"/>
    <col min="2776" max="2776" width="11.140625" style="2" customWidth="1"/>
    <col min="2777" max="2777" width="15" style="2" customWidth="1"/>
    <col min="2778" max="2778" width="13.7109375" style="2" customWidth="1"/>
    <col min="2779" max="2779" width="24" style="2" customWidth="1"/>
    <col min="2780" max="2780" width="15" style="2" customWidth="1"/>
    <col min="2781" max="2781" width="21.42578125" style="2" customWidth="1"/>
    <col min="2782" max="2782" width="15" style="2" customWidth="1"/>
    <col min="2783" max="2783" width="20.140625" style="2" customWidth="1"/>
    <col min="2784" max="2784" width="12.42578125" style="2" customWidth="1"/>
    <col min="2785" max="2785" width="17.5703125" style="2" customWidth="1"/>
    <col min="2786" max="2786" width="25.28515625" style="2" customWidth="1"/>
    <col min="2787" max="2787" width="17.5703125" style="2" customWidth="1"/>
    <col min="2788" max="2788" width="12.42578125" style="2" customWidth="1"/>
    <col min="2789" max="2789" width="20.140625" style="2" customWidth="1"/>
    <col min="2790" max="2790" width="24" style="2" customWidth="1"/>
    <col min="2791" max="2791" width="20.140625" style="2" customWidth="1"/>
    <col min="2792" max="2792" width="22.7109375" style="2" customWidth="1"/>
    <col min="2793" max="2793" width="29.140625" style="2" customWidth="1"/>
    <col min="2794" max="2794" width="22.7109375" style="2" customWidth="1"/>
    <col min="2795" max="2795" width="7.28515625" style="2" customWidth="1"/>
    <col min="2796" max="2796" width="15" style="2" customWidth="1"/>
    <col min="2797" max="2797" width="17.5703125" style="2" customWidth="1"/>
    <col min="2798" max="2798" width="15" style="2" customWidth="1"/>
    <col min="2799" max="2799" width="16.28515625" style="2" customWidth="1"/>
    <col min="2800" max="2800" width="13.7109375" style="2" customWidth="1"/>
    <col min="2801" max="2801" width="11.140625" style="2" customWidth="1"/>
    <col min="2802" max="2802" width="15" style="2" customWidth="1"/>
    <col min="2803" max="2803" width="20.140625" style="2" customWidth="1"/>
    <col min="2804" max="2804" width="17.5703125" style="2" customWidth="1"/>
    <col min="2805" max="2805" width="27.85546875" style="2" customWidth="1"/>
    <col min="2806" max="2806" width="26.5703125" style="2" customWidth="1"/>
    <col min="2807" max="2807" width="15" style="2" customWidth="1"/>
    <col min="2808" max="2808" width="17.5703125" style="2" customWidth="1"/>
    <col min="2809" max="2811" width="16.28515625" style="2" customWidth="1"/>
    <col min="2812" max="2812" width="20.140625" style="2" customWidth="1"/>
    <col min="2813" max="2813" width="15" style="2" customWidth="1"/>
    <col min="2814" max="2815" width="20.140625" style="2" customWidth="1"/>
    <col min="2816" max="2816" width="17.5703125" style="2" customWidth="1"/>
    <col min="2817" max="2817" width="20.140625" style="2" customWidth="1"/>
    <col min="2818" max="2818" width="12.42578125" style="2" customWidth="1"/>
    <col min="2819" max="2819" width="45.85546875" style="2" customWidth="1"/>
    <col min="2820" max="2820" width="29.140625" style="2" customWidth="1"/>
    <col min="2821" max="3028" width="12.42578125" style="2" customWidth="1"/>
    <col min="3029" max="3029" width="20.140625" style="2" customWidth="1"/>
    <col min="3030" max="3030" width="21.42578125" style="2" customWidth="1"/>
    <col min="3031" max="3031" width="24" style="2" customWidth="1"/>
    <col min="3032" max="3032" width="11.140625" style="2" customWidth="1"/>
    <col min="3033" max="3033" width="15" style="2" customWidth="1"/>
    <col min="3034" max="3034" width="13.7109375" style="2" customWidth="1"/>
    <col min="3035" max="3035" width="24" style="2" customWidth="1"/>
    <col min="3036" max="3036" width="15" style="2" customWidth="1"/>
    <col min="3037" max="3037" width="21.42578125" style="2" customWidth="1"/>
    <col min="3038" max="3038" width="15" style="2" customWidth="1"/>
    <col min="3039" max="3039" width="20.140625" style="2" customWidth="1"/>
    <col min="3040" max="3040" width="12.42578125" style="2" customWidth="1"/>
    <col min="3041" max="3041" width="17.5703125" style="2" customWidth="1"/>
    <col min="3042" max="3042" width="25.28515625" style="2" customWidth="1"/>
    <col min="3043" max="3043" width="17.5703125" style="2" customWidth="1"/>
    <col min="3044" max="3044" width="12.42578125" style="2" customWidth="1"/>
    <col min="3045" max="3045" width="20.140625" style="2" customWidth="1"/>
    <col min="3046" max="3046" width="24" style="2" customWidth="1"/>
    <col min="3047" max="3047" width="20.140625" style="2" customWidth="1"/>
    <col min="3048" max="3048" width="22.7109375" style="2" customWidth="1"/>
    <col min="3049" max="3049" width="29.140625" style="2" customWidth="1"/>
    <col min="3050" max="3050" width="22.7109375" style="2" customWidth="1"/>
    <col min="3051" max="3051" width="7.28515625" style="2" customWidth="1"/>
    <col min="3052" max="3052" width="15" style="2" customWidth="1"/>
    <col min="3053" max="3053" width="17.5703125" style="2" customWidth="1"/>
    <col min="3054" max="3054" width="15" style="2" customWidth="1"/>
    <col min="3055" max="3055" width="16.28515625" style="2" customWidth="1"/>
    <col min="3056" max="3056" width="13.7109375" style="2" customWidth="1"/>
    <col min="3057" max="3057" width="11.140625" style="2" customWidth="1"/>
    <col min="3058" max="3058" width="15" style="2" customWidth="1"/>
    <col min="3059" max="3059" width="20.140625" style="2" customWidth="1"/>
    <col min="3060" max="3060" width="17.5703125" style="2" customWidth="1"/>
    <col min="3061" max="3061" width="27.85546875" style="2" customWidth="1"/>
    <col min="3062" max="3062" width="26.5703125" style="2" customWidth="1"/>
    <col min="3063" max="3063" width="15" style="2" customWidth="1"/>
    <col min="3064" max="3064" width="17.5703125" style="2" customWidth="1"/>
    <col min="3065" max="3067" width="16.28515625" style="2" customWidth="1"/>
    <col min="3068" max="3068" width="20.140625" style="2" customWidth="1"/>
    <col min="3069" max="3069" width="15" style="2" customWidth="1"/>
    <col min="3070" max="3071" width="20.140625" style="2" customWidth="1"/>
    <col min="3072" max="3072" width="17.5703125" style="2" customWidth="1"/>
    <col min="3073" max="3073" width="20.140625" style="2" customWidth="1"/>
    <col min="3074" max="3074" width="12.42578125" style="2" customWidth="1"/>
    <col min="3075" max="3075" width="45.85546875" style="2" customWidth="1"/>
    <col min="3076" max="3076" width="29.140625" style="2" customWidth="1"/>
    <col min="3077" max="3284" width="12.42578125" style="2" customWidth="1"/>
    <col min="3285" max="3285" width="20.140625" style="2" customWidth="1"/>
    <col min="3286" max="3286" width="21.42578125" style="2" customWidth="1"/>
    <col min="3287" max="3287" width="24" style="2" customWidth="1"/>
    <col min="3288" max="3288" width="11.140625" style="2" customWidth="1"/>
    <col min="3289" max="3289" width="15" style="2" customWidth="1"/>
    <col min="3290" max="3290" width="13.7109375" style="2" customWidth="1"/>
    <col min="3291" max="3291" width="24" style="2" customWidth="1"/>
    <col min="3292" max="3292" width="15" style="2" customWidth="1"/>
    <col min="3293" max="3293" width="21.42578125" style="2" customWidth="1"/>
    <col min="3294" max="3294" width="15" style="2" customWidth="1"/>
    <col min="3295" max="3295" width="20.140625" style="2" customWidth="1"/>
    <col min="3296" max="3296" width="12.42578125" style="2" customWidth="1"/>
    <col min="3297" max="3297" width="17.5703125" style="2" customWidth="1"/>
    <col min="3298" max="3298" width="25.28515625" style="2" customWidth="1"/>
    <col min="3299" max="3299" width="17.5703125" style="2" customWidth="1"/>
    <col min="3300" max="3300" width="12.42578125" style="2" customWidth="1"/>
    <col min="3301" max="3301" width="20.140625" style="2" customWidth="1"/>
    <col min="3302" max="3302" width="24" style="2" customWidth="1"/>
    <col min="3303" max="3303" width="20.140625" style="2" customWidth="1"/>
    <col min="3304" max="3304" width="22.7109375" style="2" customWidth="1"/>
    <col min="3305" max="3305" width="29.140625" style="2" customWidth="1"/>
    <col min="3306" max="3306" width="22.7109375" style="2" customWidth="1"/>
    <col min="3307" max="3307" width="7.28515625" style="2" customWidth="1"/>
    <col min="3308" max="3308" width="15" style="2" customWidth="1"/>
    <col min="3309" max="3309" width="17.5703125" style="2" customWidth="1"/>
    <col min="3310" max="3310" width="15" style="2" customWidth="1"/>
    <col min="3311" max="3311" width="16.28515625" style="2" customWidth="1"/>
    <col min="3312" max="3312" width="13.7109375" style="2" customWidth="1"/>
    <col min="3313" max="3313" width="11.140625" style="2" customWidth="1"/>
    <col min="3314" max="3314" width="15" style="2" customWidth="1"/>
    <col min="3315" max="3315" width="20.140625" style="2" customWidth="1"/>
    <col min="3316" max="3316" width="17.5703125" style="2" customWidth="1"/>
    <col min="3317" max="3317" width="27.85546875" style="2" customWidth="1"/>
    <col min="3318" max="3318" width="26.5703125" style="2" customWidth="1"/>
    <col min="3319" max="3319" width="15" style="2" customWidth="1"/>
    <col min="3320" max="3320" width="17.5703125" style="2" customWidth="1"/>
    <col min="3321" max="3323" width="16.28515625" style="2" customWidth="1"/>
    <col min="3324" max="3324" width="20.140625" style="2" customWidth="1"/>
    <col min="3325" max="3325" width="15" style="2" customWidth="1"/>
    <col min="3326" max="3327" width="20.140625" style="2" customWidth="1"/>
    <col min="3328" max="3328" width="17.5703125" style="2" customWidth="1"/>
    <col min="3329" max="3329" width="20.140625" style="2" customWidth="1"/>
    <col min="3330" max="3330" width="12.42578125" style="2" customWidth="1"/>
    <col min="3331" max="3331" width="45.85546875" style="2" customWidth="1"/>
    <col min="3332" max="3332" width="29.140625" style="2" customWidth="1"/>
    <col min="3333" max="3540" width="12.42578125" style="2" customWidth="1"/>
    <col min="3541" max="3541" width="20.140625" style="2" customWidth="1"/>
    <col min="3542" max="3542" width="21.42578125" style="2" customWidth="1"/>
    <col min="3543" max="3543" width="24" style="2" customWidth="1"/>
    <col min="3544" max="3544" width="11.140625" style="2" customWidth="1"/>
    <col min="3545" max="3545" width="15" style="2" customWidth="1"/>
    <col min="3546" max="3546" width="13.7109375" style="2" customWidth="1"/>
    <col min="3547" max="3547" width="24" style="2" customWidth="1"/>
    <col min="3548" max="3548" width="15" style="2" customWidth="1"/>
    <col min="3549" max="3549" width="21.42578125" style="2" customWidth="1"/>
    <col min="3550" max="3550" width="15" style="2" customWidth="1"/>
    <col min="3551" max="3551" width="20.140625" style="2" customWidth="1"/>
    <col min="3552" max="3552" width="12.42578125" style="2" customWidth="1"/>
    <col min="3553" max="3553" width="17.5703125" style="2" customWidth="1"/>
    <col min="3554" max="3554" width="25.28515625" style="2" customWidth="1"/>
    <col min="3555" max="3555" width="17.5703125" style="2" customWidth="1"/>
    <col min="3556" max="3556" width="12.42578125" style="2" customWidth="1"/>
    <col min="3557" max="3557" width="20.140625" style="2" customWidth="1"/>
    <col min="3558" max="3558" width="24" style="2" customWidth="1"/>
    <col min="3559" max="3559" width="20.140625" style="2" customWidth="1"/>
    <col min="3560" max="3560" width="22.7109375" style="2" customWidth="1"/>
    <col min="3561" max="3561" width="29.140625" style="2" customWidth="1"/>
    <col min="3562" max="3562" width="22.7109375" style="2" customWidth="1"/>
    <col min="3563" max="3563" width="7.28515625" style="2" customWidth="1"/>
    <col min="3564" max="3564" width="15" style="2" customWidth="1"/>
    <col min="3565" max="3565" width="17.5703125" style="2" customWidth="1"/>
    <col min="3566" max="3566" width="15" style="2" customWidth="1"/>
    <col min="3567" max="3567" width="16.28515625" style="2" customWidth="1"/>
    <col min="3568" max="3568" width="13.7109375" style="2" customWidth="1"/>
    <col min="3569" max="3569" width="11.140625" style="2" customWidth="1"/>
    <col min="3570" max="3570" width="15" style="2" customWidth="1"/>
    <col min="3571" max="3571" width="20.140625" style="2" customWidth="1"/>
    <col min="3572" max="3572" width="17.5703125" style="2" customWidth="1"/>
    <col min="3573" max="3573" width="27.85546875" style="2" customWidth="1"/>
    <col min="3574" max="3574" width="26.5703125" style="2" customWidth="1"/>
    <col min="3575" max="3575" width="15" style="2" customWidth="1"/>
    <col min="3576" max="3576" width="17.5703125" style="2" customWidth="1"/>
    <col min="3577" max="3579" width="16.28515625" style="2" customWidth="1"/>
    <col min="3580" max="3580" width="20.140625" style="2" customWidth="1"/>
    <col min="3581" max="3581" width="15" style="2" customWidth="1"/>
    <col min="3582" max="3583" width="20.140625" style="2" customWidth="1"/>
    <col min="3584" max="3584" width="17.5703125" style="2" customWidth="1"/>
    <col min="3585" max="3585" width="20.140625" style="2" customWidth="1"/>
    <col min="3586" max="3586" width="12.42578125" style="2" customWidth="1"/>
    <col min="3587" max="3587" width="45.85546875" style="2" customWidth="1"/>
    <col min="3588" max="3588" width="29.140625" style="2" customWidth="1"/>
    <col min="3589" max="3796" width="12.42578125" style="2" customWidth="1"/>
    <col min="3797" max="3797" width="20.140625" style="2" customWidth="1"/>
    <col min="3798" max="3798" width="21.42578125" style="2" customWidth="1"/>
    <col min="3799" max="3799" width="24" style="2" customWidth="1"/>
    <col min="3800" max="3800" width="11.140625" style="2" customWidth="1"/>
    <col min="3801" max="3801" width="15" style="2" customWidth="1"/>
    <col min="3802" max="3802" width="13.7109375" style="2" customWidth="1"/>
    <col min="3803" max="3803" width="24" style="2" customWidth="1"/>
    <col min="3804" max="3804" width="15" style="2" customWidth="1"/>
    <col min="3805" max="3805" width="21.42578125" style="2" customWidth="1"/>
    <col min="3806" max="3806" width="15" style="2" customWidth="1"/>
    <col min="3807" max="3807" width="20.140625" style="2" customWidth="1"/>
    <col min="3808" max="3808" width="12.42578125" style="2" customWidth="1"/>
    <col min="3809" max="3809" width="17.5703125" style="2" customWidth="1"/>
    <col min="3810" max="3810" width="25.28515625" style="2" customWidth="1"/>
    <col min="3811" max="3811" width="17.5703125" style="2" customWidth="1"/>
    <col min="3812" max="3812" width="12.42578125" style="2" customWidth="1"/>
    <col min="3813" max="3813" width="20.140625" style="2" customWidth="1"/>
    <col min="3814" max="3814" width="24" style="2" customWidth="1"/>
    <col min="3815" max="3815" width="20.140625" style="2" customWidth="1"/>
    <col min="3816" max="3816" width="22.7109375" style="2" customWidth="1"/>
    <col min="3817" max="3817" width="29.140625" style="2" customWidth="1"/>
    <col min="3818" max="3818" width="22.7109375" style="2" customWidth="1"/>
    <col min="3819" max="3819" width="7.28515625" style="2" customWidth="1"/>
    <col min="3820" max="3820" width="15" style="2" customWidth="1"/>
    <col min="3821" max="3821" width="17.5703125" style="2" customWidth="1"/>
    <col min="3822" max="3822" width="15" style="2" customWidth="1"/>
    <col min="3823" max="3823" width="16.28515625" style="2" customWidth="1"/>
    <col min="3824" max="3824" width="13.7109375" style="2" customWidth="1"/>
    <col min="3825" max="3825" width="11.140625" style="2" customWidth="1"/>
    <col min="3826" max="3826" width="15" style="2" customWidth="1"/>
    <col min="3827" max="3827" width="20.140625" style="2" customWidth="1"/>
    <col min="3828" max="3828" width="17.5703125" style="2" customWidth="1"/>
    <col min="3829" max="3829" width="27.85546875" style="2" customWidth="1"/>
    <col min="3830" max="3830" width="26.5703125" style="2" customWidth="1"/>
    <col min="3831" max="3831" width="15" style="2" customWidth="1"/>
    <col min="3832" max="3832" width="17.5703125" style="2" customWidth="1"/>
    <col min="3833" max="3835" width="16.28515625" style="2" customWidth="1"/>
    <col min="3836" max="3836" width="20.140625" style="2" customWidth="1"/>
    <col min="3837" max="3837" width="15" style="2" customWidth="1"/>
    <col min="3838" max="3839" width="20.140625" style="2" customWidth="1"/>
    <col min="3840" max="3840" width="17.5703125" style="2" customWidth="1"/>
    <col min="3841" max="3841" width="20.140625" style="2" customWidth="1"/>
    <col min="3842" max="3842" width="12.42578125" style="2" customWidth="1"/>
    <col min="3843" max="3843" width="45.85546875" style="2" customWidth="1"/>
    <col min="3844" max="3844" width="29.140625" style="2" customWidth="1"/>
    <col min="3845" max="4052" width="12.42578125" style="2" customWidth="1"/>
    <col min="4053" max="4053" width="20.140625" style="2" customWidth="1"/>
    <col min="4054" max="4054" width="21.42578125" style="2" customWidth="1"/>
    <col min="4055" max="4055" width="24" style="2" customWidth="1"/>
    <col min="4056" max="4056" width="11.140625" style="2" customWidth="1"/>
    <col min="4057" max="4057" width="15" style="2" customWidth="1"/>
    <col min="4058" max="4058" width="13.7109375" style="2" customWidth="1"/>
    <col min="4059" max="4059" width="24" style="2" customWidth="1"/>
    <col min="4060" max="4060" width="15" style="2" customWidth="1"/>
    <col min="4061" max="4061" width="21.42578125" style="2" customWidth="1"/>
    <col min="4062" max="4062" width="15" style="2" customWidth="1"/>
    <col min="4063" max="4063" width="20.140625" style="2" customWidth="1"/>
    <col min="4064" max="4064" width="12.42578125" style="2" customWidth="1"/>
    <col min="4065" max="4065" width="17.5703125" style="2" customWidth="1"/>
    <col min="4066" max="4066" width="25.28515625" style="2" customWidth="1"/>
    <col min="4067" max="4067" width="17.5703125" style="2" customWidth="1"/>
    <col min="4068" max="4068" width="12.42578125" style="2" customWidth="1"/>
    <col min="4069" max="4069" width="20.140625" style="2" customWidth="1"/>
    <col min="4070" max="4070" width="24" style="2" customWidth="1"/>
    <col min="4071" max="4071" width="20.140625" style="2" customWidth="1"/>
    <col min="4072" max="4072" width="22.7109375" style="2" customWidth="1"/>
    <col min="4073" max="4073" width="29.140625" style="2" customWidth="1"/>
    <col min="4074" max="4074" width="22.7109375" style="2" customWidth="1"/>
    <col min="4075" max="4075" width="7.28515625" style="2" customWidth="1"/>
    <col min="4076" max="4076" width="15" style="2" customWidth="1"/>
    <col min="4077" max="4077" width="17.5703125" style="2" customWidth="1"/>
    <col min="4078" max="4078" width="15" style="2" customWidth="1"/>
    <col min="4079" max="4079" width="16.28515625" style="2" customWidth="1"/>
    <col min="4080" max="4080" width="13.7109375" style="2" customWidth="1"/>
    <col min="4081" max="4081" width="11.140625" style="2" customWidth="1"/>
    <col min="4082" max="4082" width="15" style="2" customWidth="1"/>
    <col min="4083" max="4083" width="20.140625" style="2" customWidth="1"/>
    <col min="4084" max="4084" width="17.5703125" style="2" customWidth="1"/>
    <col min="4085" max="4085" width="27.85546875" style="2" customWidth="1"/>
    <col min="4086" max="4086" width="26.5703125" style="2" customWidth="1"/>
    <col min="4087" max="4087" width="15" style="2" customWidth="1"/>
    <col min="4088" max="4088" width="17.5703125" style="2" customWidth="1"/>
    <col min="4089" max="4091" width="16.28515625" style="2" customWidth="1"/>
    <col min="4092" max="4092" width="20.140625" style="2" customWidth="1"/>
    <col min="4093" max="4093" width="15" style="2" customWidth="1"/>
    <col min="4094" max="4095" width="20.140625" style="2" customWidth="1"/>
    <col min="4096" max="4096" width="17.5703125" style="2" customWidth="1"/>
    <col min="4097" max="4097" width="20.140625" style="2" customWidth="1"/>
    <col min="4098" max="4098" width="12.42578125" style="2" customWidth="1"/>
    <col min="4099" max="4099" width="45.85546875" style="2" customWidth="1"/>
    <col min="4100" max="4100" width="29.140625" style="2" customWidth="1"/>
    <col min="4101" max="4308" width="12.42578125" style="2" customWidth="1"/>
    <col min="4309" max="4309" width="20.140625" style="2" customWidth="1"/>
    <col min="4310" max="4310" width="21.42578125" style="2" customWidth="1"/>
    <col min="4311" max="4311" width="24" style="2" customWidth="1"/>
    <col min="4312" max="4312" width="11.140625" style="2" customWidth="1"/>
    <col min="4313" max="4313" width="15" style="2" customWidth="1"/>
    <col min="4314" max="4314" width="13.7109375" style="2" customWidth="1"/>
    <col min="4315" max="4315" width="24" style="2" customWidth="1"/>
    <col min="4316" max="4316" width="15" style="2" customWidth="1"/>
    <col min="4317" max="4317" width="21.42578125" style="2" customWidth="1"/>
    <col min="4318" max="4318" width="15" style="2" customWidth="1"/>
    <col min="4319" max="4319" width="20.140625" style="2" customWidth="1"/>
    <col min="4320" max="4320" width="12.42578125" style="2" customWidth="1"/>
    <col min="4321" max="4321" width="17.5703125" style="2" customWidth="1"/>
    <col min="4322" max="4322" width="25.28515625" style="2" customWidth="1"/>
    <col min="4323" max="4323" width="17.5703125" style="2" customWidth="1"/>
    <col min="4324" max="4324" width="12.42578125" style="2" customWidth="1"/>
    <col min="4325" max="4325" width="20.140625" style="2" customWidth="1"/>
    <col min="4326" max="4326" width="24" style="2" customWidth="1"/>
    <col min="4327" max="4327" width="20.140625" style="2" customWidth="1"/>
    <col min="4328" max="4328" width="22.7109375" style="2" customWidth="1"/>
    <col min="4329" max="4329" width="29.140625" style="2" customWidth="1"/>
    <col min="4330" max="4330" width="22.7109375" style="2" customWidth="1"/>
    <col min="4331" max="4331" width="7.28515625" style="2" customWidth="1"/>
    <col min="4332" max="4332" width="15" style="2" customWidth="1"/>
    <col min="4333" max="4333" width="17.5703125" style="2" customWidth="1"/>
    <col min="4334" max="4334" width="15" style="2" customWidth="1"/>
    <col min="4335" max="4335" width="16.28515625" style="2" customWidth="1"/>
    <col min="4336" max="4336" width="13.7109375" style="2" customWidth="1"/>
    <col min="4337" max="4337" width="11.140625" style="2" customWidth="1"/>
    <col min="4338" max="4338" width="15" style="2" customWidth="1"/>
    <col min="4339" max="4339" width="20.140625" style="2" customWidth="1"/>
    <col min="4340" max="4340" width="17.5703125" style="2" customWidth="1"/>
    <col min="4341" max="4341" width="27.85546875" style="2" customWidth="1"/>
    <col min="4342" max="4342" width="26.5703125" style="2" customWidth="1"/>
    <col min="4343" max="4343" width="15" style="2" customWidth="1"/>
    <col min="4344" max="4344" width="17.5703125" style="2" customWidth="1"/>
    <col min="4345" max="4347" width="16.28515625" style="2" customWidth="1"/>
    <col min="4348" max="4348" width="20.140625" style="2" customWidth="1"/>
    <col min="4349" max="4349" width="15" style="2" customWidth="1"/>
    <col min="4350" max="4351" width="20.140625" style="2" customWidth="1"/>
    <col min="4352" max="4352" width="17.5703125" style="2" customWidth="1"/>
    <col min="4353" max="4353" width="20.140625" style="2" customWidth="1"/>
    <col min="4354" max="4354" width="12.42578125" style="2" customWidth="1"/>
    <col min="4355" max="4355" width="45.85546875" style="2" customWidth="1"/>
    <col min="4356" max="4356" width="29.140625" style="2" customWidth="1"/>
    <col min="4357" max="4564" width="12.42578125" style="2" customWidth="1"/>
    <col min="4565" max="4565" width="20.140625" style="2" customWidth="1"/>
    <col min="4566" max="4566" width="21.42578125" style="2" customWidth="1"/>
    <col min="4567" max="4567" width="24" style="2" customWidth="1"/>
    <col min="4568" max="4568" width="11.140625" style="2" customWidth="1"/>
    <col min="4569" max="4569" width="15" style="2" customWidth="1"/>
    <col min="4570" max="4570" width="13.7109375" style="2" customWidth="1"/>
    <col min="4571" max="4571" width="24" style="2" customWidth="1"/>
    <col min="4572" max="4572" width="15" style="2" customWidth="1"/>
    <col min="4573" max="4573" width="21.42578125" style="2" customWidth="1"/>
    <col min="4574" max="4574" width="15" style="2" customWidth="1"/>
    <col min="4575" max="4575" width="20.140625" style="2" customWidth="1"/>
    <col min="4576" max="4576" width="12.42578125" style="2" customWidth="1"/>
    <col min="4577" max="4577" width="17.5703125" style="2" customWidth="1"/>
    <col min="4578" max="4578" width="25.28515625" style="2" customWidth="1"/>
    <col min="4579" max="4579" width="17.5703125" style="2" customWidth="1"/>
    <col min="4580" max="4580" width="12.42578125" style="2" customWidth="1"/>
    <col min="4581" max="4581" width="20.140625" style="2" customWidth="1"/>
    <col min="4582" max="4582" width="24" style="2" customWidth="1"/>
    <col min="4583" max="4583" width="20.140625" style="2" customWidth="1"/>
    <col min="4584" max="4584" width="22.7109375" style="2" customWidth="1"/>
    <col min="4585" max="4585" width="29.140625" style="2" customWidth="1"/>
    <col min="4586" max="4586" width="22.7109375" style="2" customWidth="1"/>
    <col min="4587" max="4587" width="7.28515625" style="2" customWidth="1"/>
    <col min="4588" max="4588" width="15" style="2" customWidth="1"/>
    <col min="4589" max="4589" width="17.5703125" style="2" customWidth="1"/>
    <col min="4590" max="4590" width="15" style="2" customWidth="1"/>
    <col min="4591" max="4591" width="16.28515625" style="2" customWidth="1"/>
    <col min="4592" max="4592" width="13.7109375" style="2" customWidth="1"/>
    <col min="4593" max="4593" width="11.140625" style="2" customWidth="1"/>
    <col min="4594" max="4594" width="15" style="2" customWidth="1"/>
    <col min="4595" max="4595" width="20.140625" style="2" customWidth="1"/>
    <col min="4596" max="4596" width="17.5703125" style="2" customWidth="1"/>
    <col min="4597" max="4597" width="27.85546875" style="2" customWidth="1"/>
    <col min="4598" max="4598" width="26.5703125" style="2" customWidth="1"/>
    <col min="4599" max="4599" width="15" style="2" customWidth="1"/>
    <col min="4600" max="4600" width="17.5703125" style="2" customWidth="1"/>
    <col min="4601" max="4603" width="16.28515625" style="2" customWidth="1"/>
    <col min="4604" max="4604" width="20.140625" style="2" customWidth="1"/>
    <col min="4605" max="4605" width="15" style="2" customWidth="1"/>
    <col min="4606" max="4607" width="20.140625" style="2" customWidth="1"/>
    <col min="4608" max="4608" width="17.5703125" style="2" customWidth="1"/>
    <col min="4609" max="4609" width="20.140625" style="2" customWidth="1"/>
    <col min="4610" max="4610" width="12.42578125" style="2" customWidth="1"/>
    <col min="4611" max="4611" width="45.85546875" style="2" customWidth="1"/>
    <col min="4612" max="4612" width="29.140625" style="2" customWidth="1"/>
    <col min="4613" max="4820" width="12.42578125" style="2" customWidth="1"/>
    <col min="4821" max="4821" width="20.140625" style="2" customWidth="1"/>
    <col min="4822" max="4822" width="21.42578125" style="2" customWidth="1"/>
    <col min="4823" max="4823" width="24" style="2" customWidth="1"/>
    <col min="4824" max="4824" width="11.140625" style="2" customWidth="1"/>
    <col min="4825" max="4825" width="15" style="2" customWidth="1"/>
    <col min="4826" max="4826" width="13.7109375" style="2" customWidth="1"/>
    <col min="4827" max="4827" width="24" style="2" customWidth="1"/>
    <col min="4828" max="4828" width="15" style="2" customWidth="1"/>
    <col min="4829" max="4829" width="21.42578125" style="2" customWidth="1"/>
    <col min="4830" max="4830" width="15" style="2" customWidth="1"/>
    <col min="4831" max="4831" width="20.140625" style="2" customWidth="1"/>
    <col min="4832" max="4832" width="12.42578125" style="2" customWidth="1"/>
    <col min="4833" max="4833" width="17.5703125" style="2" customWidth="1"/>
    <col min="4834" max="4834" width="25.28515625" style="2" customWidth="1"/>
    <col min="4835" max="4835" width="17.5703125" style="2" customWidth="1"/>
    <col min="4836" max="4836" width="12.42578125" style="2" customWidth="1"/>
    <col min="4837" max="4837" width="20.140625" style="2" customWidth="1"/>
    <col min="4838" max="4838" width="24" style="2" customWidth="1"/>
    <col min="4839" max="4839" width="20.140625" style="2" customWidth="1"/>
    <col min="4840" max="4840" width="22.7109375" style="2" customWidth="1"/>
    <col min="4841" max="4841" width="29.140625" style="2" customWidth="1"/>
    <col min="4842" max="4842" width="22.7109375" style="2" customWidth="1"/>
    <col min="4843" max="4843" width="7.28515625" style="2" customWidth="1"/>
    <col min="4844" max="4844" width="15" style="2" customWidth="1"/>
    <col min="4845" max="4845" width="17.5703125" style="2" customWidth="1"/>
    <col min="4846" max="4846" width="15" style="2" customWidth="1"/>
    <col min="4847" max="4847" width="16.28515625" style="2" customWidth="1"/>
    <col min="4848" max="4848" width="13.7109375" style="2" customWidth="1"/>
    <col min="4849" max="4849" width="11.140625" style="2" customWidth="1"/>
    <col min="4850" max="4850" width="15" style="2" customWidth="1"/>
    <col min="4851" max="4851" width="20.140625" style="2" customWidth="1"/>
    <col min="4852" max="4852" width="17.5703125" style="2" customWidth="1"/>
    <col min="4853" max="4853" width="27.85546875" style="2" customWidth="1"/>
    <col min="4854" max="4854" width="26.5703125" style="2" customWidth="1"/>
    <col min="4855" max="4855" width="15" style="2" customWidth="1"/>
    <col min="4856" max="4856" width="17.5703125" style="2" customWidth="1"/>
    <col min="4857" max="4859" width="16.28515625" style="2" customWidth="1"/>
    <col min="4860" max="4860" width="20.140625" style="2" customWidth="1"/>
    <col min="4861" max="4861" width="15" style="2" customWidth="1"/>
    <col min="4862" max="4863" width="20.140625" style="2" customWidth="1"/>
    <col min="4864" max="4864" width="17.5703125" style="2" customWidth="1"/>
    <col min="4865" max="4865" width="20.140625" style="2" customWidth="1"/>
    <col min="4866" max="4866" width="12.42578125" style="2" customWidth="1"/>
    <col min="4867" max="4867" width="45.85546875" style="2" customWidth="1"/>
    <col min="4868" max="4868" width="29.140625" style="2" customWidth="1"/>
    <col min="4869" max="5076" width="12.42578125" style="2" customWidth="1"/>
    <col min="5077" max="5077" width="20.140625" style="2" customWidth="1"/>
    <col min="5078" max="5078" width="21.42578125" style="2" customWidth="1"/>
    <col min="5079" max="5079" width="24" style="2" customWidth="1"/>
    <col min="5080" max="5080" width="11.140625" style="2" customWidth="1"/>
    <col min="5081" max="5081" width="15" style="2" customWidth="1"/>
    <col min="5082" max="5082" width="13.7109375" style="2" customWidth="1"/>
    <col min="5083" max="5083" width="24" style="2" customWidth="1"/>
    <col min="5084" max="5084" width="15" style="2" customWidth="1"/>
    <col min="5085" max="5085" width="21.42578125" style="2" customWidth="1"/>
    <col min="5086" max="5086" width="15" style="2" customWidth="1"/>
    <col min="5087" max="5087" width="20.140625" style="2" customWidth="1"/>
    <col min="5088" max="5088" width="12.42578125" style="2" customWidth="1"/>
    <col min="5089" max="5089" width="17.5703125" style="2" customWidth="1"/>
    <col min="5090" max="5090" width="25.28515625" style="2" customWidth="1"/>
    <col min="5091" max="5091" width="17.5703125" style="2" customWidth="1"/>
    <col min="5092" max="5092" width="12.42578125" style="2" customWidth="1"/>
    <col min="5093" max="5093" width="20.140625" style="2" customWidth="1"/>
    <col min="5094" max="5094" width="24" style="2" customWidth="1"/>
    <col min="5095" max="5095" width="20.140625" style="2" customWidth="1"/>
    <col min="5096" max="5096" width="22.7109375" style="2" customWidth="1"/>
    <col min="5097" max="5097" width="29.140625" style="2" customWidth="1"/>
    <col min="5098" max="5098" width="22.7109375" style="2" customWidth="1"/>
    <col min="5099" max="5099" width="7.28515625" style="2" customWidth="1"/>
    <col min="5100" max="5100" width="15" style="2" customWidth="1"/>
    <col min="5101" max="5101" width="17.5703125" style="2" customWidth="1"/>
    <col min="5102" max="5102" width="15" style="2" customWidth="1"/>
    <col min="5103" max="5103" width="16.28515625" style="2" customWidth="1"/>
    <col min="5104" max="5104" width="13.7109375" style="2" customWidth="1"/>
    <col min="5105" max="5105" width="11.140625" style="2" customWidth="1"/>
    <col min="5106" max="5106" width="15" style="2" customWidth="1"/>
    <col min="5107" max="5107" width="20.140625" style="2" customWidth="1"/>
    <col min="5108" max="5108" width="17.5703125" style="2" customWidth="1"/>
    <col min="5109" max="5109" width="27.85546875" style="2" customWidth="1"/>
    <col min="5110" max="5110" width="26.5703125" style="2" customWidth="1"/>
    <col min="5111" max="5111" width="15" style="2" customWidth="1"/>
    <col min="5112" max="5112" width="17.5703125" style="2" customWidth="1"/>
    <col min="5113" max="5115" width="16.28515625" style="2" customWidth="1"/>
    <col min="5116" max="5116" width="20.140625" style="2" customWidth="1"/>
    <col min="5117" max="5117" width="15" style="2" customWidth="1"/>
    <col min="5118" max="5119" width="20.140625" style="2" customWidth="1"/>
    <col min="5120" max="5120" width="17.5703125" style="2" customWidth="1"/>
    <col min="5121" max="5121" width="20.140625" style="2" customWidth="1"/>
    <col min="5122" max="5122" width="12.42578125" style="2" customWidth="1"/>
    <col min="5123" max="5123" width="45.85546875" style="2" customWidth="1"/>
    <col min="5124" max="5124" width="29.140625" style="2" customWidth="1"/>
    <col min="5125" max="5332" width="12.42578125" style="2" customWidth="1"/>
    <col min="5333" max="5333" width="20.140625" style="2" customWidth="1"/>
    <col min="5334" max="5334" width="21.42578125" style="2" customWidth="1"/>
    <col min="5335" max="5335" width="24" style="2" customWidth="1"/>
    <col min="5336" max="5336" width="11.140625" style="2" customWidth="1"/>
    <col min="5337" max="5337" width="15" style="2" customWidth="1"/>
    <col min="5338" max="5338" width="13.7109375" style="2" customWidth="1"/>
    <col min="5339" max="5339" width="24" style="2" customWidth="1"/>
    <col min="5340" max="5340" width="15" style="2" customWidth="1"/>
    <col min="5341" max="5341" width="21.42578125" style="2" customWidth="1"/>
    <col min="5342" max="5342" width="15" style="2" customWidth="1"/>
    <col min="5343" max="5343" width="20.140625" style="2" customWidth="1"/>
    <col min="5344" max="5344" width="12.42578125" style="2" customWidth="1"/>
    <col min="5345" max="5345" width="17.5703125" style="2" customWidth="1"/>
    <col min="5346" max="5346" width="25.28515625" style="2" customWidth="1"/>
    <col min="5347" max="5347" width="17.5703125" style="2" customWidth="1"/>
    <col min="5348" max="5348" width="12.42578125" style="2" customWidth="1"/>
    <col min="5349" max="5349" width="20.140625" style="2" customWidth="1"/>
    <col min="5350" max="5350" width="24" style="2" customWidth="1"/>
    <col min="5351" max="5351" width="20.140625" style="2" customWidth="1"/>
    <col min="5352" max="5352" width="22.7109375" style="2" customWidth="1"/>
    <col min="5353" max="5353" width="29.140625" style="2" customWidth="1"/>
    <col min="5354" max="5354" width="22.7109375" style="2" customWidth="1"/>
    <col min="5355" max="5355" width="7.28515625" style="2" customWidth="1"/>
    <col min="5356" max="5356" width="15" style="2" customWidth="1"/>
    <col min="5357" max="5357" width="17.5703125" style="2" customWidth="1"/>
    <col min="5358" max="5358" width="15" style="2" customWidth="1"/>
    <col min="5359" max="5359" width="16.28515625" style="2" customWidth="1"/>
    <col min="5360" max="5360" width="13.7109375" style="2" customWidth="1"/>
    <col min="5361" max="5361" width="11.140625" style="2" customWidth="1"/>
    <col min="5362" max="5362" width="15" style="2" customWidth="1"/>
    <col min="5363" max="5363" width="20.140625" style="2" customWidth="1"/>
    <col min="5364" max="5364" width="17.5703125" style="2" customWidth="1"/>
    <col min="5365" max="5365" width="27.85546875" style="2" customWidth="1"/>
    <col min="5366" max="5366" width="26.5703125" style="2" customWidth="1"/>
    <col min="5367" max="5367" width="15" style="2" customWidth="1"/>
    <col min="5368" max="5368" width="17.5703125" style="2" customWidth="1"/>
    <col min="5369" max="5371" width="16.28515625" style="2" customWidth="1"/>
    <col min="5372" max="5372" width="20.140625" style="2" customWidth="1"/>
    <col min="5373" max="5373" width="15" style="2" customWidth="1"/>
    <col min="5374" max="5375" width="20.140625" style="2" customWidth="1"/>
    <col min="5376" max="5376" width="17.5703125" style="2" customWidth="1"/>
    <col min="5377" max="5377" width="20.140625" style="2" customWidth="1"/>
    <col min="5378" max="5378" width="12.42578125" style="2" customWidth="1"/>
    <col min="5379" max="5379" width="45.85546875" style="2" customWidth="1"/>
    <col min="5380" max="5380" width="29.140625" style="2" customWidth="1"/>
    <col min="5381" max="5588" width="12.42578125" style="2" customWidth="1"/>
    <col min="5589" max="5589" width="20.140625" style="2" customWidth="1"/>
    <col min="5590" max="5590" width="21.42578125" style="2" customWidth="1"/>
    <col min="5591" max="5591" width="24" style="2" customWidth="1"/>
    <col min="5592" max="5592" width="11.140625" style="2" customWidth="1"/>
    <col min="5593" max="5593" width="15" style="2" customWidth="1"/>
    <col min="5594" max="5594" width="13.7109375" style="2" customWidth="1"/>
    <col min="5595" max="5595" width="24" style="2" customWidth="1"/>
    <col min="5596" max="5596" width="15" style="2" customWidth="1"/>
    <col min="5597" max="5597" width="21.42578125" style="2" customWidth="1"/>
    <col min="5598" max="5598" width="15" style="2" customWidth="1"/>
    <col min="5599" max="5599" width="20.140625" style="2" customWidth="1"/>
    <col min="5600" max="5600" width="12.42578125" style="2" customWidth="1"/>
    <col min="5601" max="5601" width="17.5703125" style="2" customWidth="1"/>
    <col min="5602" max="5602" width="25.28515625" style="2" customWidth="1"/>
    <col min="5603" max="5603" width="17.5703125" style="2" customWidth="1"/>
    <col min="5604" max="5604" width="12.42578125" style="2" customWidth="1"/>
    <col min="5605" max="5605" width="20.140625" style="2" customWidth="1"/>
    <col min="5606" max="5606" width="24" style="2" customWidth="1"/>
    <col min="5607" max="5607" width="20.140625" style="2" customWidth="1"/>
    <col min="5608" max="5608" width="22.7109375" style="2" customWidth="1"/>
    <col min="5609" max="5609" width="29.140625" style="2" customWidth="1"/>
    <col min="5610" max="5610" width="22.7109375" style="2" customWidth="1"/>
    <col min="5611" max="5611" width="7.28515625" style="2" customWidth="1"/>
    <col min="5612" max="5612" width="15" style="2" customWidth="1"/>
    <col min="5613" max="5613" width="17.5703125" style="2" customWidth="1"/>
    <col min="5614" max="5614" width="15" style="2" customWidth="1"/>
    <col min="5615" max="5615" width="16.28515625" style="2" customWidth="1"/>
    <col min="5616" max="5616" width="13.7109375" style="2" customWidth="1"/>
    <col min="5617" max="5617" width="11.140625" style="2" customWidth="1"/>
    <col min="5618" max="5618" width="15" style="2" customWidth="1"/>
    <col min="5619" max="5619" width="20.140625" style="2" customWidth="1"/>
    <col min="5620" max="5620" width="17.5703125" style="2" customWidth="1"/>
    <col min="5621" max="5621" width="27.85546875" style="2" customWidth="1"/>
    <col min="5622" max="5622" width="26.5703125" style="2" customWidth="1"/>
    <col min="5623" max="5623" width="15" style="2" customWidth="1"/>
    <col min="5624" max="5624" width="17.5703125" style="2" customWidth="1"/>
    <col min="5625" max="5627" width="16.28515625" style="2" customWidth="1"/>
    <col min="5628" max="5628" width="20.140625" style="2" customWidth="1"/>
    <col min="5629" max="5629" width="15" style="2" customWidth="1"/>
    <col min="5630" max="5631" width="20.140625" style="2" customWidth="1"/>
    <col min="5632" max="5632" width="17.5703125" style="2" customWidth="1"/>
    <col min="5633" max="5633" width="20.140625" style="2" customWidth="1"/>
    <col min="5634" max="5634" width="12.42578125" style="2" customWidth="1"/>
    <col min="5635" max="5635" width="45.85546875" style="2" customWidth="1"/>
    <col min="5636" max="5636" width="29.140625" style="2" customWidth="1"/>
    <col min="5637" max="5844" width="12.42578125" style="2" customWidth="1"/>
    <col min="5845" max="5845" width="20.140625" style="2" customWidth="1"/>
    <col min="5846" max="5846" width="21.42578125" style="2" customWidth="1"/>
    <col min="5847" max="5847" width="24" style="2" customWidth="1"/>
    <col min="5848" max="5848" width="11.140625" style="2" customWidth="1"/>
    <col min="5849" max="5849" width="15" style="2" customWidth="1"/>
    <col min="5850" max="5850" width="13.7109375" style="2" customWidth="1"/>
    <col min="5851" max="5851" width="24" style="2" customWidth="1"/>
    <col min="5852" max="5852" width="15" style="2" customWidth="1"/>
    <col min="5853" max="5853" width="21.42578125" style="2" customWidth="1"/>
    <col min="5854" max="5854" width="15" style="2" customWidth="1"/>
    <col min="5855" max="5855" width="20.140625" style="2" customWidth="1"/>
    <col min="5856" max="5856" width="12.42578125" style="2" customWidth="1"/>
    <col min="5857" max="5857" width="17.5703125" style="2" customWidth="1"/>
    <col min="5858" max="5858" width="25.28515625" style="2" customWidth="1"/>
    <col min="5859" max="5859" width="17.5703125" style="2" customWidth="1"/>
    <col min="5860" max="5860" width="12.42578125" style="2" customWidth="1"/>
    <col min="5861" max="5861" width="20.140625" style="2" customWidth="1"/>
    <col min="5862" max="5862" width="24" style="2" customWidth="1"/>
    <col min="5863" max="5863" width="20.140625" style="2" customWidth="1"/>
    <col min="5864" max="5864" width="22.7109375" style="2" customWidth="1"/>
    <col min="5865" max="5865" width="29.140625" style="2" customWidth="1"/>
    <col min="5866" max="5866" width="22.7109375" style="2" customWidth="1"/>
    <col min="5867" max="5867" width="7.28515625" style="2" customWidth="1"/>
    <col min="5868" max="5868" width="15" style="2" customWidth="1"/>
    <col min="5869" max="5869" width="17.5703125" style="2" customWidth="1"/>
    <col min="5870" max="5870" width="15" style="2" customWidth="1"/>
    <col min="5871" max="5871" width="16.28515625" style="2" customWidth="1"/>
    <col min="5872" max="5872" width="13.7109375" style="2" customWidth="1"/>
    <col min="5873" max="5873" width="11.140625" style="2" customWidth="1"/>
    <col min="5874" max="5874" width="15" style="2" customWidth="1"/>
    <col min="5875" max="5875" width="20.140625" style="2" customWidth="1"/>
    <col min="5876" max="5876" width="17.5703125" style="2" customWidth="1"/>
    <col min="5877" max="5877" width="27.85546875" style="2" customWidth="1"/>
    <col min="5878" max="5878" width="26.5703125" style="2" customWidth="1"/>
    <col min="5879" max="5879" width="15" style="2" customWidth="1"/>
    <col min="5880" max="5880" width="17.5703125" style="2" customWidth="1"/>
    <col min="5881" max="5883" width="16.28515625" style="2" customWidth="1"/>
    <col min="5884" max="5884" width="20.140625" style="2" customWidth="1"/>
    <col min="5885" max="5885" width="15" style="2" customWidth="1"/>
    <col min="5886" max="5887" width="20.140625" style="2" customWidth="1"/>
    <col min="5888" max="5888" width="17.5703125" style="2" customWidth="1"/>
    <col min="5889" max="5889" width="20.140625" style="2" customWidth="1"/>
    <col min="5890" max="5890" width="12.42578125" style="2" customWidth="1"/>
    <col min="5891" max="5891" width="45.85546875" style="2" customWidth="1"/>
    <col min="5892" max="5892" width="29.140625" style="2" customWidth="1"/>
    <col min="5893" max="6100" width="12.42578125" style="2" customWidth="1"/>
    <col min="6101" max="6101" width="20.140625" style="2" customWidth="1"/>
    <col min="6102" max="6102" width="21.42578125" style="2" customWidth="1"/>
    <col min="6103" max="6103" width="24" style="2" customWidth="1"/>
    <col min="6104" max="6104" width="11.140625" style="2" customWidth="1"/>
    <col min="6105" max="6105" width="15" style="2" customWidth="1"/>
    <col min="6106" max="6106" width="13.7109375" style="2" customWidth="1"/>
    <col min="6107" max="6107" width="24" style="2" customWidth="1"/>
    <col min="6108" max="6108" width="15" style="2" customWidth="1"/>
    <col min="6109" max="6109" width="21.42578125" style="2" customWidth="1"/>
    <col min="6110" max="6110" width="15" style="2" customWidth="1"/>
    <col min="6111" max="6111" width="20.140625" style="2" customWidth="1"/>
    <col min="6112" max="6112" width="12.42578125" style="2" customWidth="1"/>
    <col min="6113" max="6113" width="17.5703125" style="2" customWidth="1"/>
    <col min="6114" max="6114" width="25.28515625" style="2" customWidth="1"/>
    <col min="6115" max="6115" width="17.5703125" style="2" customWidth="1"/>
    <col min="6116" max="6116" width="12.42578125" style="2" customWidth="1"/>
    <col min="6117" max="6117" width="20.140625" style="2" customWidth="1"/>
    <col min="6118" max="6118" width="24" style="2" customWidth="1"/>
    <col min="6119" max="6119" width="20.140625" style="2" customWidth="1"/>
    <col min="6120" max="6120" width="22.7109375" style="2" customWidth="1"/>
    <col min="6121" max="6121" width="29.140625" style="2" customWidth="1"/>
    <col min="6122" max="6122" width="22.7109375" style="2" customWidth="1"/>
    <col min="6123" max="6123" width="7.28515625" style="2" customWidth="1"/>
    <col min="6124" max="6124" width="15" style="2" customWidth="1"/>
    <col min="6125" max="6125" width="17.5703125" style="2" customWidth="1"/>
    <col min="6126" max="6126" width="15" style="2" customWidth="1"/>
    <col min="6127" max="6127" width="16.28515625" style="2" customWidth="1"/>
    <col min="6128" max="6128" width="13.7109375" style="2" customWidth="1"/>
    <col min="6129" max="6129" width="11.140625" style="2" customWidth="1"/>
    <col min="6130" max="6130" width="15" style="2" customWidth="1"/>
    <col min="6131" max="6131" width="20.140625" style="2" customWidth="1"/>
    <col min="6132" max="6132" width="17.5703125" style="2" customWidth="1"/>
    <col min="6133" max="6133" width="27.85546875" style="2" customWidth="1"/>
    <col min="6134" max="6134" width="26.5703125" style="2" customWidth="1"/>
    <col min="6135" max="6135" width="15" style="2" customWidth="1"/>
    <col min="6136" max="6136" width="17.5703125" style="2" customWidth="1"/>
    <col min="6137" max="6139" width="16.28515625" style="2" customWidth="1"/>
    <col min="6140" max="6140" width="20.140625" style="2" customWidth="1"/>
    <col min="6141" max="6141" width="15" style="2" customWidth="1"/>
    <col min="6142" max="6143" width="20.140625" style="2" customWidth="1"/>
    <col min="6144" max="6144" width="17.5703125" style="2" customWidth="1"/>
    <col min="6145" max="6145" width="20.140625" style="2" customWidth="1"/>
    <col min="6146" max="6146" width="12.42578125" style="2" customWidth="1"/>
    <col min="6147" max="6147" width="45.85546875" style="2" customWidth="1"/>
    <col min="6148" max="6148" width="29.140625" style="2" customWidth="1"/>
    <col min="6149" max="6356" width="12.42578125" style="2" customWidth="1"/>
    <col min="6357" max="6357" width="20.140625" style="2" customWidth="1"/>
    <col min="6358" max="6358" width="21.42578125" style="2" customWidth="1"/>
    <col min="6359" max="6359" width="24" style="2" customWidth="1"/>
    <col min="6360" max="6360" width="11.140625" style="2" customWidth="1"/>
    <col min="6361" max="6361" width="15" style="2" customWidth="1"/>
    <col min="6362" max="6362" width="13.7109375" style="2" customWidth="1"/>
    <col min="6363" max="6363" width="24" style="2" customWidth="1"/>
    <col min="6364" max="6364" width="15" style="2" customWidth="1"/>
    <col min="6365" max="6365" width="21.42578125" style="2" customWidth="1"/>
    <col min="6366" max="6366" width="15" style="2" customWidth="1"/>
    <col min="6367" max="6367" width="20.140625" style="2" customWidth="1"/>
    <col min="6368" max="6368" width="12.42578125" style="2" customWidth="1"/>
    <col min="6369" max="6369" width="17.5703125" style="2" customWidth="1"/>
    <col min="6370" max="6370" width="25.28515625" style="2" customWidth="1"/>
    <col min="6371" max="6371" width="17.5703125" style="2" customWidth="1"/>
    <col min="6372" max="6372" width="12.42578125" style="2" customWidth="1"/>
    <col min="6373" max="6373" width="20.140625" style="2" customWidth="1"/>
    <col min="6374" max="6374" width="24" style="2" customWidth="1"/>
    <col min="6375" max="6375" width="20.140625" style="2" customWidth="1"/>
    <col min="6376" max="6376" width="22.7109375" style="2" customWidth="1"/>
    <col min="6377" max="6377" width="29.140625" style="2" customWidth="1"/>
    <col min="6378" max="6378" width="22.7109375" style="2" customWidth="1"/>
    <col min="6379" max="6379" width="7.28515625" style="2" customWidth="1"/>
    <col min="6380" max="6380" width="15" style="2" customWidth="1"/>
    <col min="6381" max="6381" width="17.5703125" style="2" customWidth="1"/>
    <col min="6382" max="6382" width="15" style="2" customWidth="1"/>
    <col min="6383" max="6383" width="16.28515625" style="2" customWidth="1"/>
    <col min="6384" max="6384" width="13.7109375" style="2" customWidth="1"/>
    <col min="6385" max="6385" width="11.140625" style="2" customWidth="1"/>
    <col min="6386" max="6386" width="15" style="2" customWidth="1"/>
    <col min="6387" max="6387" width="20.140625" style="2" customWidth="1"/>
    <col min="6388" max="6388" width="17.5703125" style="2" customWidth="1"/>
    <col min="6389" max="6389" width="27.85546875" style="2" customWidth="1"/>
    <col min="6390" max="6390" width="26.5703125" style="2" customWidth="1"/>
    <col min="6391" max="6391" width="15" style="2" customWidth="1"/>
    <col min="6392" max="6392" width="17.5703125" style="2" customWidth="1"/>
    <col min="6393" max="6395" width="16.28515625" style="2" customWidth="1"/>
    <col min="6396" max="6396" width="20.140625" style="2" customWidth="1"/>
    <col min="6397" max="6397" width="15" style="2" customWidth="1"/>
    <col min="6398" max="6399" width="20.140625" style="2" customWidth="1"/>
    <col min="6400" max="6400" width="17.5703125" style="2" customWidth="1"/>
    <col min="6401" max="6401" width="20.140625" style="2" customWidth="1"/>
    <col min="6402" max="6402" width="12.42578125" style="2" customWidth="1"/>
    <col min="6403" max="6403" width="45.85546875" style="2" customWidth="1"/>
    <col min="6404" max="6404" width="29.140625" style="2" customWidth="1"/>
    <col min="6405" max="6612" width="12.42578125" style="2" customWidth="1"/>
    <col min="6613" max="6613" width="20.140625" style="2" customWidth="1"/>
    <col min="6614" max="6614" width="21.42578125" style="2" customWidth="1"/>
    <col min="6615" max="6615" width="24" style="2" customWidth="1"/>
    <col min="6616" max="6616" width="11.140625" style="2" customWidth="1"/>
    <col min="6617" max="6617" width="15" style="2" customWidth="1"/>
    <col min="6618" max="6618" width="13.7109375" style="2" customWidth="1"/>
    <col min="6619" max="6619" width="24" style="2" customWidth="1"/>
    <col min="6620" max="6620" width="15" style="2" customWidth="1"/>
    <col min="6621" max="6621" width="21.42578125" style="2" customWidth="1"/>
    <col min="6622" max="6622" width="15" style="2" customWidth="1"/>
    <col min="6623" max="6623" width="20.140625" style="2" customWidth="1"/>
    <col min="6624" max="6624" width="12.42578125" style="2" customWidth="1"/>
    <col min="6625" max="6625" width="17.5703125" style="2" customWidth="1"/>
    <col min="6626" max="6626" width="25.28515625" style="2" customWidth="1"/>
    <col min="6627" max="6627" width="17.5703125" style="2" customWidth="1"/>
    <col min="6628" max="6628" width="12.42578125" style="2" customWidth="1"/>
    <col min="6629" max="6629" width="20.140625" style="2" customWidth="1"/>
    <col min="6630" max="6630" width="24" style="2" customWidth="1"/>
    <col min="6631" max="6631" width="20.140625" style="2" customWidth="1"/>
    <col min="6632" max="6632" width="22.7109375" style="2" customWidth="1"/>
    <col min="6633" max="6633" width="29.140625" style="2" customWidth="1"/>
    <col min="6634" max="6634" width="22.7109375" style="2" customWidth="1"/>
    <col min="6635" max="6635" width="7.28515625" style="2" customWidth="1"/>
    <col min="6636" max="6636" width="15" style="2" customWidth="1"/>
    <col min="6637" max="6637" width="17.5703125" style="2" customWidth="1"/>
    <col min="6638" max="6638" width="15" style="2" customWidth="1"/>
    <col min="6639" max="6639" width="16.28515625" style="2" customWidth="1"/>
    <col min="6640" max="6640" width="13.7109375" style="2" customWidth="1"/>
    <col min="6641" max="6641" width="11.140625" style="2" customWidth="1"/>
    <col min="6642" max="6642" width="15" style="2" customWidth="1"/>
    <col min="6643" max="6643" width="20.140625" style="2" customWidth="1"/>
    <col min="6644" max="6644" width="17.5703125" style="2" customWidth="1"/>
    <col min="6645" max="6645" width="27.85546875" style="2" customWidth="1"/>
    <col min="6646" max="6646" width="26.5703125" style="2" customWidth="1"/>
    <col min="6647" max="6647" width="15" style="2" customWidth="1"/>
    <col min="6648" max="6648" width="17.5703125" style="2" customWidth="1"/>
    <col min="6649" max="6651" width="16.28515625" style="2" customWidth="1"/>
    <col min="6652" max="6652" width="20.140625" style="2" customWidth="1"/>
    <col min="6653" max="6653" width="15" style="2" customWidth="1"/>
    <col min="6654" max="6655" width="20.140625" style="2" customWidth="1"/>
    <col min="6656" max="6656" width="17.5703125" style="2" customWidth="1"/>
    <col min="6657" max="6657" width="20.140625" style="2" customWidth="1"/>
    <col min="6658" max="6658" width="12.42578125" style="2" customWidth="1"/>
    <col min="6659" max="6659" width="45.85546875" style="2" customWidth="1"/>
    <col min="6660" max="6660" width="29.140625" style="2" customWidth="1"/>
    <col min="6661" max="6868" width="12.42578125" style="2" customWidth="1"/>
    <col min="6869" max="6869" width="20.140625" style="2" customWidth="1"/>
    <col min="6870" max="6870" width="21.42578125" style="2" customWidth="1"/>
    <col min="6871" max="6871" width="24" style="2" customWidth="1"/>
    <col min="6872" max="6872" width="11.140625" style="2" customWidth="1"/>
    <col min="6873" max="6873" width="15" style="2" customWidth="1"/>
    <col min="6874" max="6874" width="13.7109375" style="2" customWidth="1"/>
    <col min="6875" max="6875" width="24" style="2" customWidth="1"/>
    <col min="6876" max="6876" width="15" style="2" customWidth="1"/>
    <col min="6877" max="6877" width="21.42578125" style="2" customWidth="1"/>
    <col min="6878" max="6878" width="15" style="2" customWidth="1"/>
    <col min="6879" max="6879" width="20.140625" style="2" customWidth="1"/>
    <col min="6880" max="6880" width="12.42578125" style="2" customWidth="1"/>
    <col min="6881" max="6881" width="17.5703125" style="2" customWidth="1"/>
    <col min="6882" max="6882" width="25.28515625" style="2" customWidth="1"/>
    <col min="6883" max="6883" width="17.5703125" style="2" customWidth="1"/>
    <col min="6884" max="6884" width="12.42578125" style="2" customWidth="1"/>
    <col min="6885" max="6885" width="20.140625" style="2" customWidth="1"/>
    <col min="6886" max="6886" width="24" style="2" customWidth="1"/>
    <col min="6887" max="6887" width="20.140625" style="2" customWidth="1"/>
    <col min="6888" max="6888" width="22.7109375" style="2" customWidth="1"/>
    <col min="6889" max="6889" width="29.140625" style="2" customWidth="1"/>
    <col min="6890" max="6890" width="22.7109375" style="2" customWidth="1"/>
    <col min="6891" max="6891" width="7.28515625" style="2" customWidth="1"/>
    <col min="6892" max="6892" width="15" style="2" customWidth="1"/>
    <col min="6893" max="6893" width="17.5703125" style="2" customWidth="1"/>
    <col min="6894" max="6894" width="15" style="2" customWidth="1"/>
    <col min="6895" max="6895" width="16.28515625" style="2" customWidth="1"/>
    <col min="6896" max="6896" width="13.7109375" style="2" customWidth="1"/>
    <col min="6897" max="6897" width="11.140625" style="2" customWidth="1"/>
    <col min="6898" max="6898" width="15" style="2" customWidth="1"/>
    <col min="6899" max="6899" width="20.140625" style="2" customWidth="1"/>
    <col min="6900" max="6900" width="17.5703125" style="2" customWidth="1"/>
    <col min="6901" max="6901" width="27.85546875" style="2" customWidth="1"/>
    <col min="6902" max="6902" width="26.5703125" style="2" customWidth="1"/>
    <col min="6903" max="6903" width="15" style="2" customWidth="1"/>
    <col min="6904" max="6904" width="17.5703125" style="2" customWidth="1"/>
    <col min="6905" max="6907" width="16.28515625" style="2" customWidth="1"/>
    <col min="6908" max="6908" width="20.140625" style="2" customWidth="1"/>
    <col min="6909" max="6909" width="15" style="2" customWidth="1"/>
    <col min="6910" max="6911" width="20.140625" style="2" customWidth="1"/>
    <col min="6912" max="6912" width="17.5703125" style="2" customWidth="1"/>
    <col min="6913" max="6913" width="20.140625" style="2" customWidth="1"/>
    <col min="6914" max="6914" width="12.42578125" style="2" customWidth="1"/>
    <col min="6915" max="6915" width="45.85546875" style="2" customWidth="1"/>
    <col min="6916" max="6916" width="29.140625" style="2" customWidth="1"/>
    <col min="6917" max="7124" width="12.42578125" style="2" customWidth="1"/>
    <col min="7125" max="7125" width="20.140625" style="2" customWidth="1"/>
    <col min="7126" max="7126" width="21.42578125" style="2" customWidth="1"/>
    <col min="7127" max="7127" width="24" style="2" customWidth="1"/>
    <col min="7128" max="7128" width="11.140625" style="2" customWidth="1"/>
    <col min="7129" max="7129" width="15" style="2" customWidth="1"/>
    <col min="7130" max="7130" width="13.7109375" style="2" customWidth="1"/>
    <col min="7131" max="7131" width="24" style="2" customWidth="1"/>
    <col min="7132" max="7132" width="15" style="2" customWidth="1"/>
    <col min="7133" max="7133" width="21.42578125" style="2" customWidth="1"/>
    <col min="7134" max="7134" width="15" style="2" customWidth="1"/>
    <col min="7135" max="7135" width="20.140625" style="2" customWidth="1"/>
    <col min="7136" max="7136" width="12.42578125" style="2" customWidth="1"/>
    <col min="7137" max="7137" width="17.5703125" style="2" customWidth="1"/>
    <col min="7138" max="7138" width="25.28515625" style="2" customWidth="1"/>
    <col min="7139" max="7139" width="17.5703125" style="2" customWidth="1"/>
    <col min="7140" max="7140" width="12.42578125" style="2" customWidth="1"/>
    <col min="7141" max="7141" width="20.140625" style="2" customWidth="1"/>
    <col min="7142" max="7142" width="24" style="2" customWidth="1"/>
    <col min="7143" max="7143" width="20.140625" style="2" customWidth="1"/>
    <col min="7144" max="7144" width="22.7109375" style="2" customWidth="1"/>
    <col min="7145" max="7145" width="29.140625" style="2" customWidth="1"/>
    <col min="7146" max="7146" width="22.7109375" style="2" customWidth="1"/>
    <col min="7147" max="7147" width="7.28515625" style="2" customWidth="1"/>
    <col min="7148" max="7148" width="15" style="2" customWidth="1"/>
    <col min="7149" max="7149" width="17.5703125" style="2" customWidth="1"/>
    <col min="7150" max="7150" width="15" style="2" customWidth="1"/>
    <col min="7151" max="7151" width="16.28515625" style="2" customWidth="1"/>
    <col min="7152" max="7152" width="13.7109375" style="2" customWidth="1"/>
    <col min="7153" max="7153" width="11.140625" style="2" customWidth="1"/>
    <col min="7154" max="7154" width="15" style="2" customWidth="1"/>
    <col min="7155" max="7155" width="20.140625" style="2" customWidth="1"/>
    <col min="7156" max="7156" width="17.5703125" style="2" customWidth="1"/>
    <col min="7157" max="7157" width="27.85546875" style="2" customWidth="1"/>
    <col min="7158" max="7158" width="26.5703125" style="2" customWidth="1"/>
    <col min="7159" max="7159" width="15" style="2" customWidth="1"/>
    <col min="7160" max="7160" width="17.5703125" style="2" customWidth="1"/>
    <col min="7161" max="7163" width="16.28515625" style="2" customWidth="1"/>
    <col min="7164" max="7164" width="20.140625" style="2" customWidth="1"/>
    <col min="7165" max="7165" width="15" style="2" customWidth="1"/>
    <col min="7166" max="7167" width="20.140625" style="2" customWidth="1"/>
    <col min="7168" max="7168" width="17.5703125" style="2" customWidth="1"/>
    <col min="7169" max="7169" width="20.140625" style="2" customWidth="1"/>
    <col min="7170" max="7170" width="12.42578125" style="2" customWidth="1"/>
    <col min="7171" max="7171" width="45.85546875" style="2" customWidth="1"/>
    <col min="7172" max="7172" width="29.140625" style="2" customWidth="1"/>
    <col min="7173" max="7380" width="12.42578125" style="2" customWidth="1"/>
    <col min="7381" max="7381" width="20.140625" style="2" customWidth="1"/>
    <col min="7382" max="7382" width="21.42578125" style="2" customWidth="1"/>
    <col min="7383" max="7383" width="24" style="2" customWidth="1"/>
    <col min="7384" max="7384" width="11.140625" style="2" customWidth="1"/>
    <col min="7385" max="7385" width="15" style="2" customWidth="1"/>
    <col min="7386" max="7386" width="13.7109375" style="2" customWidth="1"/>
    <col min="7387" max="7387" width="24" style="2" customWidth="1"/>
    <col min="7388" max="7388" width="15" style="2" customWidth="1"/>
    <col min="7389" max="7389" width="21.42578125" style="2" customWidth="1"/>
    <col min="7390" max="7390" width="15" style="2" customWidth="1"/>
    <col min="7391" max="7391" width="20.140625" style="2" customWidth="1"/>
    <col min="7392" max="7392" width="12.42578125" style="2" customWidth="1"/>
    <col min="7393" max="7393" width="17.5703125" style="2" customWidth="1"/>
    <col min="7394" max="7394" width="25.28515625" style="2" customWidth="1"/>
    <col min="7395" max="7395" width="17.5703125" style="2" customWidth="1"/>
    <col min="7396" max="7396" width="12.42578125" style="2" customWidth="1"/>
    <col min="7397" max="7397" width="20.140625" style="2" customWidth="1"/>
    <col min="7398" max="7398" width="24" style="2" customWidth="1"/>
    <col min="7399" max="7399" width="20.140625" style="2" customWidth="1"/>
    <col min="7400" max="7400" width="22.7109375" style="2" customWidth="1"/>
    <col min="7401" max="7401" width="29.140625" style="2" customWidth="1"/>
    <col min="7402" max="7402" width="22.7109375" style="2" customWidth="1"/>
    <col min="7403" max="7403" width="7.28515625" style="2" customWidth="1"/>
    <col min="7404" max="7404" width="15" style="2" customWidth="1"/>
    <col min="7405" max="7405" width="17.5703125" style="2" customWidth="1"/>
    <col min="7406" max="7406" width="15" style="2" customWidth="1"/>
    <col min="7407" max="7407" width="16.28515625" style="2" customWidth="1"/>
    <col min="7408" max="7408" width="13.7109375" style="2" customWidth="1"/>
    <col min="7409" max="7409" width="11.140625" style="2" customWidth="1"/>
    <col min="7410" max="7410" width="15" style="2" customWidth="1"/>
    <col min="7411" max="7411" width="20.140625" style="2" customWidth="1"/>
    <col min="7412" max="7412" width="17.5703125" style="2" customWidth="1"/>
    <col min="7413" max="7413" width="27.85546875" style="2" customWidth="1"/>
    <col min="7414" max="7414" width="26.5703125" style="2" customWidth="1"/>
    <col min="7415" max="7415" width="15" style="2" customWidth="1"/>
    <col min="7416" max="7416" width="17.5703125" style="2" customWidth="1"/>
    <col min="7417" max="7419" width="16.28515625" style="2" customWidth="1"/>
    <col min="7420" max="7420" width="20.140625" style="2" customWidth="1"/>
    <col min="7421" max="7421" width="15" style="2" customWidth="1"/>
    <col min="7422" max="7423" width="20.140625" style="2" customWidth="1"/>
    <col min="7424" max="7424" width="17.5703125" style="2" customWidth="1"/>
    <col min="7425" max="7425" width="20.140625" style="2" customWidth="1"/>
    <col min="7426" max="7426" width="12.42578125" style="2" customWidth="1"/>
    <col min="7427" max="7427" width="45.85546875" style="2" customWidth="1"/>
    <col min="7428" max="7428" width="29.140625" style="2" customWidth="1"/>
    <col min="7429" max="7636" width="12.42578125" style="2" customWidth="1"/>
    <col min="7637" max="7637" width="20.140625" style="2" customWidth="1"/>
    <col min="7638" max="7638" width="21.42578125" style="2" customWidth="1"/>
    <col min="7639" max="7639" width="24" style="2" customWidth="1"/>
    <col min="7640" max="7640" width="11.140625" style="2" customWidth="1"/>
    <col min="7641" max="7641" width="15" style="2" customWidth="1"/>
    <col min="7642" max="7642" width="13.7109375" style="2" customWidth="1"/>
    <col min="7643" max="7643" width="24" style="2" customWidth="1"/>
    <col min="7644" max="7644" width="15" style="2" customWidth="1"/>
    <col min="7645" max="7645" width="21.42578125" style="2" customWidth="1"/>
    <col min="7646" max="7646" width="15" style="2" customWidth="1"/>
    <col min="7647" max="7647" width="20.140625" style="2" customWidth="1"/>
    <col min="7648" max="7648" width="12.42578125" style="2" customWidth="1"/>
    <col min="7649" max="7649" width="17.5703125" style="2" customWidth="1"/>
    <col min="7650" max="7650" width="25.28515625" style="2" customWidth="1"/>
    <col min="7651" max="7651" width="17.5703125" style="2" customWidth="1"/>
    <col min="7652" max="7652" width="12.42578125" style="2" customWidth="1"/>
    <col min="7653" max="7653" width="20.140625" style="2" customWidth="1"/>
    <col min="7654" max="7654" width="24" style="2" customWidth="1"/>
    <col min="7655" max="7655" width="20.140625" style="2" customWidth="1"/>
    <col min="7656" max="7656" width="22.7109375" style="2" customWidth="1"/>
    <col min="7657" max="7657" width="29.140625" style="2" customWidth="1"/>
    <col min="7658" max="7658" width="22.7109375" style="2" customWidth="1"/>
    <col min="7659" max="7659" width="7.28515625" style="2" customWidth="1"/>
    <col min="7660" max="7660" width="15" style="2" customWidth="1"/>
    <col min="7661" max="7661" width="17.5703125" style="2" customWidth="1"/>
    <col min="7662" max="7662" width="15" style="2" customWidth="1"/>
    <col min="7663" max="7663" width="16.28515625" style="2" customWidth="1"/>
    <col min="7664" max="7664" width="13.7109375" style="2" customWidth="1"/>
    <col min="7665" max="7665" width="11.140625" style="2" customWidth="1"/>
    <col min="7666" max="7666" width="15" style="2" customWidth="1"/>
    <col min="7667" max="7667" width="20.140625" style="2" customWidth="1"/>
    <col min="7668" max="7668" width="17.5703125" style="2" customWidth="1"/>
    <col min="7669" max="7669" width="27.85546875" style="2" customWidth="1"/>
    <col min="7670" max="7670" width="26.5703125" style="2" customWidth="1"/>
    <col min="7671" max="7671" width="15" style="2" customWidth="1"/>
    <col min="7672" max="7672" width="17.5703125" style="2" customWidth="1"/>
    <col min="7673" max="7675" width="16.28515625" style="2" customWidth="1"/>
    <col min="7676" max="7676" width="20.140625" style="2" customWidth="1"/>
    <col min="7677" max="7677" width="15" style="2" customWidth="1"/>
    <col min="7678" max="7679" width="20.140625" style="2" customWidth="1"/>
    <col min="7680" max="7680" width="17.5703125" style="2" customWidth="1"/>
    <col min="7681" max="7681" width="20.140625" style="2" customWidth="1"/>
    <col min="7682" max="7682" width="12.42578125" style="2" customWidth="1"/>
    <col min="7683" max="7683" width="45.85546875" style="2" customWidth="1"/>
    <col min="7684" max="7684" width="29.140625" style="2" customWidth="1"/>
    <col min="7685" max="7892" width="12.42578125" style="2" customWidth="1"/>
    <col min="7893" max="7893" width="20.140625" style="2" customWidth="1"/>
    <col min="7894" max="7894" width="21.42578125" style="2" customWidth="1"/>
    <col min="7895" max="7895" width="24" style="2" customWidth="1"/>
    <col min="7896" max="7896" width="11.140625" style="2" customWidth="1"/>
    <col min="7897" max="7897" width="15" style="2" customWidth="1"/>
    <col min="7898" max="7898" width="13.7109375" style="2" customWidth="1"/>
    <col min="7899" max="7899" width="24" style="2" customWidth="1"/>
    <col min="7900" max="7900" width="15" style="2" customWidth="1"/>
    <col min="7901" max="7901" width="21.42578125" style="2" customWidth="1"/>
    <col min="7902" max="7902" width="15" style="2" customWidth="1"/>
    <col min="7903" max="7903" width="20.140625" style="2" customWidth="1"/>
    <col min="7904" max="7904" width="12.42578125" style="2" customWidth="1"/>
    <col min="7905" max="7905" width="17.5703125" style="2" customWidth="1"/>
    <col min="7906" max="7906" width="25.28515625" style="2" customWidth="1"/>
    <col min="7907" max="7907" width="17.5703125" style="2" customWidth="1"/>
    <col min="7908" max="7908" width="12.42578125" style="2" customWidth="1"/>
    <col min="7909" max="7909" width="20.140625" style="2" customWidth="1"/>
    <col min="7910" max="7910" width="24" style="2" customWidth="1"/>
    <col min="7911" max="7911" width="20.140625" style="2" customWidth="1"/>
    <col min="7912" max="7912" width="22.7109375" style="2" customWidth="1"/>
    <col min="7913" max="7913" width="29.140625" style="2" customWidth="1"/>
    <col min="7914" max="7914" width="22.7109375" style="2" customWidth="1"/>
    <col min="7915" max="7915" width="7.28515625" style="2" customWidth="1"/>
    <col min="7916" max="7916" width="15" style="2" customWidth="1"/>
    <col min="7917" max="7917" width="17.5703125" style="2" customWidth="1"/>
    <col min="7918" max="7918" width="15" style="2" customWidth="1"/>
    <col min="7919" max="7919" width="16.28515625" style="2" customWidth="1"/>
    <col min="7920" max="7920" width="13.7109375" style="2" customWidth="1"/>
    <col min="7921" max="7921" width="11.140625" style="2" customWidth="1"/>
    <col min="7922" max="7922" width="15" style="2" customWidth="1"/>
    <col min="7923" max="7923" width="20.140625" style="2" customWidth="1"/>
    <col min="7924" max="7924" width="17.5703125" style="2" customWidth="1"/>
    <col min="7925" max="7925" width="27.85546875" style="2" customWidth="1"/>
    <col min="7926" max="7926" width="26.5703125" style="2" customWidth="1"/>
    <col min="7927" max="7927" width="15" style="2" customWidth="1"/>
    <col min="7928" max="7928" width="17.5703125" style="2" customWidth="1"/>
    <col min="7929" max="7931" width="16.28515625" style="2" customWidth="1"/>
    <col min="7932" max="7932" width="20.140625" style="2" customWidth="1"/>
    <col min="7933" max="7933" width="15" style="2" customWidth="1"/>
    <col min="7934" max="7935" width="20.140625" style="2" customWidth="1"/>
    <col min="7936" max="7936" width="17.5703125" style="2" customWidth="1"/>
    <col min="7937" max="7937" width="20.140625" style="2" customWidth="1"/>
    <col min="7938" max="7938" width="12.42578125" style="2" customWidth="1"/>
    <col min="7939" max="7939" width="45.85546875" style="2" customWidth="1"/>
    <col min="7940" max="7940" width="29.140625" style="2" customWidth="1"/>
    <col min="7941" max="8148" width="12.42578125" style="2" customWidth="1"/>
    <col min="8149" max="8149" width="20.140625" style="2" customWidth="1"/>
    <col min="8150" max="8150" width="21.42578125" style="2" customWidth="1"/>
    <col min="8151" max="8151" width="24" style="2" customWidth="1"/>
    <col min="8152" max="8152" width="11.140625" style="2" customWidth="1"/>
    <col min="8153" max="8153" width="15" style="2" customWidth="1"/>
    <col min="8154" max="8154" width="13.7109375" style="2" customWidth="1"/>
    <col min="8155" max="8155" width="24" style="2" customWidth="1"/>
    <col min="8156" max="8156" width="15" style="2" customWidth="1"/>
    <col min="8157" max="8157" width="21.42578125" style="2" customWidth="1"/>
    <col min="8158" max="8158" width="15" style="2" customWidth="1"/>
    <col min="8159" max="8159" width="20.140625" style="2" customWidth="1"/>
    <col min="8160" max="8160" width="12.42578125" style="2" customWidth="1"/>
    <col min="8161" max="8161" width="17.5703125" style="2" customWidth="1"/>
    <col min="8162" max="8162" width="25.28515625" style="2" customWidth="1"/>
    <col min="8163" max="8163" width="17.5703125" style="2" customWidth="1"/>
    <col min="8164" max="8164" width="12.42578125" style="2" customWidth="1"/>
    <col min="8165" max="8165" width="20.140625" style="2" customWidth="1"/>
    <col min="8166" max="8166" width="24" style="2" customWidth="1"/>
    <col min="8167" max="8167" width="20.140625" style="2" customWidth="1"/>
    <col min="8168" max="8168" width="22.7109375" style="2" customWidth="1"/>
    <col min="8169" max="8169" width="29.140625" style="2" customWidth="1"/>
    <col min="8170" max="8170" width="22.7109375" style="2" customWidth="1"/>
    <col min="8171" max="8171" width="7.28515625" style="2" customWidth="1"/>
    <col min="8172" max="8172" width="15" style="2" customWidth="1"/>
    <col min="8173" max="8173" width="17.5703125" style="2" customWidth="1"/>
    <col min="8174" max="8174" width="15" style="2" customWidth="1"/>
    <col min="8175" max="8175" width="16.28515625" style="2" customWidth="1"/>
    <col min="8176" max="8176" width="13.7109375" style="2" customWidth="1"/>
    <col min="8177" max="8177" width="11.140625" style="2" customWidth="1"/>
    <col min="8178" max="8178" width="15" style="2" customWidth="1"/>
    <col min="8179" max="8179" width="20.140625" style="2" customWidth="1"/>
    <col min="8180" max="8180" width="17.5703125" style="2" customWidth="1"/>
    <col min="8181" max="8181" width="27.85546875" style="2" customWidth="1"/>
    <col min="8182" max="8182" width="26.5703125" style="2" customWidth="1"/>
    <col min="8183" max="8183" width="15" style="2" customWidth="1"/>
    <col min="8184" max="8184" width="17.5703125" style="2" customWidth="1"/>
    <col min="8185" max="8187" width="16.28515625" style="2" customWidth="1"/>
    <col min="8188" max="8188" width="20.140625" style="2" customWidth="1"/>
    <col min="8189" max="8189" width="15" style="2" customWidth="1"/>
    <col min="8190" max="8191" width="20.140625" style="2" customWidth="1"/>
    <col min="8192" max="8192" width="17.5703125" style="2" customWidth="1"/>
    <col min="8193" max="8193" width="20.140625" style="2" customWidth="1"/>
    <col min="8194" max="8194" width="12.42578125" style="2" customWidth="1"/>
    <col min="8195" max="8195" width="45.85546875" style="2" customWidth="1"/>
    <col min="8196" max="8196" width="29.140625" style="2" customWidth="1"/>
    <col min="8197" max="8404" width="12.42578125" style="2" customWidth="1"/>
    <col min="8405" max="8405" width="20.140625" style="2" customWidth="1"/>
    <col min="8406" max="8406" width="21.42578125" style="2" customWidth="1"/>
    <col min="8407" max="8407" width="24" style="2" customWidth="1"/>
    <col min="8408" max="8408" width="11.140625" style="2" customWidth="1"/>
    <col min="8409" max="8409" width="15" style="2" customWidth="1"/>
    <col min="8410" max="8410" width="13.7109375" style="2" customWidth="1"/>
    <col min="8411" max="8411" width="24" style="2" customWidth="1"/>
    <col min="8412" max="8412" width="15" style="2" customWidth="1"/>
    <col min="8413" max="8413" width="21.42578125" style="2" customWidth="1"/>
    <col min="8414" max="8414" width="15" style="2" customWidth="1"/>
    <col min="8415" max="8415" width="20.140625" style="2" customWidth="1"/>
    <col min="8416" max="8416" width="12.42578125" style="2" customWidth="1"/>
    <col min="8417" max="8417" width="17.5703125" style="2" customWidth="1"/>
    <col min="8418" max="8418" width="25.28515625" style="2" customWidth="1"/>
    <col min="8419" max="8419" width="17.5703125" style="2" customWidth="1"/>
    <col min="8420" max="8420" width="12.42578125" style="2" customWidth="1"/>
    <col min="8421" max="8421" width="20.140625" style="2" customWidth="1"/>
    <col min="8422" max="8422" width="24" style="2" customWidth="1"/>
    <col min="8423" max="8423" width="20.140625" style="2" customWidth="1"/>
    <col min="8424" max="8424" width="22.7109375" style="2" customWidth="1"/>
    <col min="8425" max="8425" width="29.140625" style="2" customWidth="1"/>
    <col min="8426" max="8426" width="22.7109375" style="2" customWidth="1"/>
    <col min="8427" max="8427" width="7.28515625" style="2" customWidth="1"/>
    <col min="8428" max="8428" width="15" style="2" customWidth="1"/>
    <col min="8429" max="8429" width="17.5703125" style="2" customWidth="1"/>
    <col min="8430" max="8430" width="15" style="2" customWidth="1"/>
    <col min="8431" max="8431" width="16.28515625" style="2" customWidth="1"/>
    <col min="8432" max="8432" width="13.7109375" style="2" customWidth="1"/>
    <col min="8433" max="8433" width="11.140625" style="2" customWidth="1"/>
    <col min="8434" max="8434" width="15" style="2" customWidth="1"/>
    <col min="8435" max="8435" width="20.140625" style="2" customWidth="1"/>
    <col min="8436" max="8436" width="17.5703125" style="2" customWidth="1"/>
    <col min="8437" max="8437" width="27.85546875" style="2" customWidth="1"/>
    <col min="8438" max="8438" width="26.5703125" style="2" customWidth="1"/>
    <col min="8439" max="8439" width="15" style="2" customWidth="1"/>
    <col min="8440" max="8440" width="17.5703125" style="2" customWidth="1"/>
    <col min="8441" max="8443" width="16.28515625" style="2" customWidth="1"/>
    <col min="8444" max="8444" width="20.140625" style="2" customWidth="1"/>
    <col min="8445" max="8445" width="15" style="2" customWidth="1"/>
    <col min="8446" max="8447" width="20.140625" style="2" customWidth="1"/>
    <col min="8448" max="8448" width="17.5703125" style="2" customWidth="1"/>
    <col min="8449" max="8449" width="20.140625" style="2" customWidth="1"/>
    <col min="8450" max="8450" width="12.42578125" style="2" customWidth="1"/>
    <col min="8451" max="8451" width="45.85546875" style="2" customWidth="1"/>
    <col min="8452" max="8452" width="29.140625" style="2" customWidth="1"/>
    <col min="8453" max="8660" width="12.42578125" style="2" customWidth="1"/>
    <col min="8661" max="8661" width="20.140625" style="2" customWidth="1"/>
    <col min="8662" max="8662" width="21.42578125" style="2" customWidth="1"/>
    <col min="8663" max="8663" width="24" style="2" customWidth="1"/>
    <col min="8664" max="8664" width="11.140625" style="2" customWidth="1"/>
    <col min="8665" max="8665" width="15" style="2" customWidth="1"/>
    <col min="8666" max="8666" width="13.7109375" style="2" customWidth="1"/>
    <col min="8667" max="8667" width="24" style="2" customWidth="1"/>
    <col min="8668" max="8668" width="15" style="2" customWidth="1"/>
    <col min="8669" max="8669" width="21.42578125" style="2" customWidth="1"/>
    <col min="8670" max="8670" width="15" style="2" customWidth="1"/>
    <col min="8671" max="8671" width="20.140625" style="2" customWidth="1"/>
    <col min="8672" max="8672" width="12.42578125" style="2" customWidth="1"/>
    <col min="8673" max="8673" width="17.5703125" style="2" customWidth="1"/>
    <col min="8674" max="8674" width="25.28515625" style="2" customWidth="1"/>
    <col min="8675" max="8675" width="17.5703125" style="2" customWidth="1"/>
    <col min="8676" max="8676" width="12.42578125" style="2" customWidth="1"/>
    <col min="8677" max="8677" width="20.140625" style="2" customWidth="1"/>
    <col min="8678" max="8678" width="24" style="2" customWidth="1"/>
    <col min="8679" max="8679" width="20.140625" style="2" customWidth="1"/>
    <col min="8680" max="8680" width="22.7109375" style="2" customWidth="1"/>
    <col min="8681" max="8681" width="29.140625" style="2" customWidth="1"/>
    <col min="8682" max="8682" width="22.7109375" style="2" customWidth="1"/>
    <col min="8683" max="8683" width="7.28515625" style="2" customWidth="1"/>
    <col min="8684" max="8684" width="15" style="2" customWidth="1"/>
    <col min="8685" max="8685" width="17.5703125" style="2" customWidth="1"/>
    <col min="8686" max="8686" width="15" style="2" customWidth="1"/>
    <col min="8687" max="8687" width="16.28515625" style="2" customWidth="1"/>
    <col min="8688" max="8688" width="13.7109375" style="2" customWidth="1"/>
    <col min="8689" max="8689" width="11.140625" style="2" customWidth="1"/>
    <col min="8690" max="8690" width="15" style="2" customWidth="1"/>
    <col min="8691" max="8691" width="20.140625" style="2" customWidth="1"/>
    <col min="8692" max="8692" width="17.5703125" style="2" customWidth="1"/>
    <col min="8693" max="8693" width="27.85546875" style="2" customWidth="1"/>
    <col min="8694" max="8694" width="26.5703125" style="2" customWidth="1"/>
    <col min="8695" max="8695" width="15" style="2" customWidth="1"/>
    <col min="8696" max="8696" width="17.5703125" style="2" customWidth="1"/>
    <col min="8697" max="8699" width="16.28515625" style="2" customWidth="1"/>
    <col min="8700" max="8700" width="20.140625" style="2" customWidth="1"/>
    <col min="8701" max="8701" width="15" style="2" customWidth="1"/>
    <col min="8702" max="8703" width="20.140625" style="2" customWidth="1"/>
    <col min="8704" max="8704" width="17.5703125" style="2" customWidth="1"/>
    <col min="8705" max="8705" width="20.140625" style="2" customWidth="1"/>
    <col min="8706" max="8706" width="12.42578125" style="2" customWidth="1"/>
    <col min="8707" max="8707" width="45.85546875" style="2" customWidth="1"/>
    <col min="8708" max="8708" width="29.140625" style="2" customWidth="1"/>
    <col min="8709" max="8916" width="12.42578125" style="2" customWidth="1"/>
    <col min="8917" max="8917" width="20.140625" style="2" customWidth="1"/>
    <col min="8918" max="8918" width="21.42578125" style="2" customWidth="1"/>
    <col min="8919" max="8919" width="24" style="2" customWidth="1"/>
    <col min="8920" max="8920" width="11.140625" style="2" customWidth="1"/>
    <col min="8921" max="8921" width="15" style="2" customWidth="1"/>
    <col min="8922" max="8922" width="13.7109375" style="2" customWidth="1"/>
    <col min="8923" max="8923" width="24" style="2" customWidth="1"/>
    <col min="8924" max="8924" width="15" style="2" customWidth="1"/>
    <col min="8925" max="8925" width="21.42578125" style="2" customWidth="1"/>
    <col min="8926" max="8926" width="15" style="2" customWidth="1"/>
    <col min="8927" max="8927" width="20.140625" style="2" customWidth="1"/>
    <col min="8928" max="8928" width="12.42578125" style="2" customWidth="1"/>
    <col min="8929" max="8929" width="17.5703125" style="2" customWidth="1"/>
    <col min="8930" max="8930" width="25.28515625" style="2" customWidth="1"/>
    <col min="8931" max="8931" width="17.5703125" style="2" customWidth="1"/>
    <col min="8932" max="8932" width="12.42578125" style="2" customWidth="1"/>
    <col min="8933" max="8933" width="20.140625" style="2" customWidth="1"/>
    <col min="8934" max="8934" width="24" style="2" customWidth="1"/>
    <col min="8935" max="8935" width="20.140625" style="2" customWidth="1"/>
    <col min="8936" max="8936" width="22.7109375" style="2" customWidth="1"/>
    <col min="8937" max="8937" width="29.140625" style="2" customWidth="1"/>
    <col min="8938" max="8938" width="22.7109375" style="2" customWidth="1"/>
    <col min="8939" max="8939" width="7.28515625" style="2" customWidth="1"/>
    <col min="8940" max="8940" width="15" style="2" customWidth="1"/>
    <col min="8941" max="8941" width="17.5703125" style="2" customWidth="1"/>
    <col min="8942" max="8942" width="15" style="2" customWidth="1"/>
    <col min="8943" max="8943" width="16.28515625" style="2" customWidth="1"/>
    <col min="8944" max="8944" width="13.7109375" style="2" customWidth="1"/>
    <col min="8945" max="8945" width="11.140625" style="2" customWidth="1"/>
    <col min="8946" max="8946" width="15" style="2" customWidth="1"/>
    <col min="8947" max="8947" width="20.140625" style="2" customWidth="1"/>
    <col min="8948" max="8948" width="17.5703125" style="2" customWidth="1"/>
    <col min="8949" max="8949" width="27.85546875" style="2" customWidth="1"/>
    <col min="8950" max="8950" width="26.5703125" style="2" customWidth="1"/>
    <col min="8951" max="8951" width="15" style="2" customWidth="1"/>
    <col min="8952" max="8952" width="17.5703125" style="2" customWidth="1"/>
    <col min="8953" max="8955" width="16.28515625" style="2" customWidth="1"/>
    <col min="8956" max="8956" width="20.140625" style="2" customWidth="1"/>
    <col min="8957" max="8957" width="15" style="2" customWidth="1"/>
    <col min="8958" max="8959" width="20.140625" style="2" customWidth="1"/>
    <col min="8960" max="8960" width="17.5703125" style="2" customWidth="1"/>
    <col min="8961" max="8961" width="20.140625" style="2" customWidth="1"/>
    <col min="8962" max="8962" width="12.42578125" style="2" customWidth="1"/>
    <col min="8963" max="8963" width="45.85546875" style="2" customWidth="1"/>
    <col min="8964" max="8964" width="29.140625" style="2" customWidth="1"/>
    <col min="8965" max="9172" width="12.42578125" style="2" customWidth="1"/>
    <col min="9173" max="9173" width="20.140625" style="2" customWidth="1"/>
    <col min="9174" max="9174" width="21.42578125" style="2" customWidth="1"/>
    <col min="9175" max="9175" width="24" style="2" customWidth="1"/>
    <col min="9176" max="9176" width="11.140625" style="2" customWidth="1"/>
    <col min="9177" max="9177" width="15" style="2" customWidth="1"/>
    <col min="9178" max="9178" width="13.7109375" style="2" customWidth="1"/>
    <col min="9179" max="9179" width="24" style="2" customWidth="1"/>
    <col min="9180" max="9180" width="15" style="2" customWidth="1"/>
    <col min="9181" max="9181" width="21.42578125" style="2" customWidth="1"/>
    <col min="9182" max="9182" width="15" style="2" customWidth="1"/>
    <col min="9183" max="9183" width="20.140625" style="2" customWidth="1"/>
    <col min="9184" max="9184" width="12.42578125" style="2" customWidth="1"/>
    <col min="9185" max="9185" width="17.5703125" style="2" customWidth="1"/>
    <col min="9186" max="9186" width="25.28515625" style="2" customWidth="1"/>
    <col min="9187" max="9187" width="17.5703125" style="2" customWidth="1"/>
    <col min="9188" max="9188" width="12.42578125" style="2" customWidth="1"/>
    <col min="9189" max="9189" width="20.140625" style="2" customWidth="1"/>
    <col min="9190" max="9190" width="24" style="2" customWidth="1"/>
    <col min="9191" max="9191" width="20.140625" style="2" customWidth="1"/>
    <col min="9192" max="9192" width="22.7109375" style="2" customWidth="1"/>
    <col min="9193" max="9193" width="29.140625" style="2" customWidth="1"/>
    <col min="9194" max="9194" width="22.7109375" style="2" customWidth="1"/>
    <col min="9195" max="9195" width="7.28515625" style="2" customWidth="1"/>
    <col min="9196" max="9196" width="15" style="2" customWidth="1"/>
    <col min="9197" max="9197" width="17.5703125" style="2" customWidth="1"/>
    <col min="9198" max="9198" width="15" style="2" customWidth="1"/>
    <col min="9199" max="9199" width="16.28515625" style="2" customWidth="1"/>
    <col min="9200" max="9200" width="13.7109375" style="2" customWidth="1"/>
    <col min="9201" max="9201" width="11.140625" style="2" customWidth="1"/>
    <col min="9202" max="9202" width="15" style="2" customWidth="1"/>
    <col min="9203" max="9203" width="20.140625" style="2" customWidth="1"/>
    <col min="9204" max="9204" width="17.5703125" style="2" customWidth="1"/>
    <col min="9205" max="9205" width="27.85546875" style="2" customWidth="1"/>
    <col min="9206" max="9206" width="26.5703125" style="2" customWidth="1"/>
    <col min="9207" max="9207" width="15" style="2" customWidth="1"/>
    <col min="9208" max="9208" width="17.5703125" style="2" customWidth="1"/>
    <col min="9209" max="9211" width="16.28515625" style="2" customWidth="1"/>
    <col min="9212" max="9212" width="20.140625" style="2" customWidth="1"/>
    <col min="9213" max="9213" width="15" style="2" customWidth="1"/>
    <col min="9214" max="9215" width="20.140625" style="2" customWidth="1"/>
    <col min="9216" max="9216" width="17.5703125" style="2" customWidth="1"/>
    <col min="9217" max="9217" width="20.140625" style="2" customWidth="1"/>
    <col min="9218" max="9218" width="12.42578125" style="2" customWidth="1"/>
    <col min="9219" max="9219" width="45.85546875" style="2" customWidth="1"/>
    <col min="9220" max="9220" width="29.140625" style="2" customWidth="1"/>
    <col min="9221" max="9428" width="12.42578125" style="2" customWidth="1"/>
    <col min="9429" max="9429" width="20.140625" style="2" customWidth="1"/>
    <col min="9430" max="9430" width="21.42578125" style="2" customWidth="1"/>
    <col min="9431" max="9431" width="24" style="2" customWidth="1"/>
    <col min="9432" max="9432" width="11.140625" style="2" customWidth="1"/>
    <col min="9433" max="9433" width="15" style="2" customWidth="1"/>
    <col min="9434" max="9434" width="13.7109375" style="2" customWidth="1"/>
    <col min="9435" max="9435" width="24" style="2" customWidth="1"/>
    <col min="9436" max="9436" width="15" style="2" customWidth="1"/>
    <col min="9437" max="9437" width="21.42578125" style="2" customWidth="1"/>
    <col min="9438" max="9438" width="15" style="2" customWidth="1"/>
    <col min="9439" max="9439" width="20.140625" style="2" customWidth="1"/>
    <col min="9440" max="9440" width="12.42578125" style="2" customWidth="1"/>
    <col min="9441" max="9441" width="17.5703125" style="2" customWidth="1"/>
    <col min="9442" max="9442" width="25.28515625" style="2" customWidth="1"/>
    <col min="9443" max="9443" width="17.5703125" style="2" customWidth="1"/>
    <col min="9444" max="9444" width="12.42578125" style="2" customWidth="1"/>
    <col min="9445" max="9445" width="20.140625" style="2" customWidth="1"/>
    <col min="9446" max="9446" width="24" style="2" customWidth="1"/>
    <col min="9447" max="9447" width="20.140625" style="2" customWidth="1"/>
    <col min="9448" max="9448" width="22.7109375" style="2" customWidth="1"/>
    <col min="9449" max="9449" width="29.140625" style="2" customWidth="1"/>
    <col min="9450" max="9450" width="22.7109375" style="2" customWidth="1"/>
    <col min="9451" max="9451" width="7.28515625" style="2" customWidth="1"/>
    <col min="9452" max="9452" width="15" style="2" customWidth="1"/>
    <col min="9453" max="9453" width="17.5703125" style="2" customWidth="1"/>
    <col min="9454" max="9454" width="15" style="2" customWidth="1"/>
    <col min="9455" max="9455" width="16.28515625" style="2" customWidth="1"/>
    <col min="9456" max="9456" width="13.7109375" style="2" customWidth="1"/>
    <col min="9457" max="9457" width="11.140625" style="2" customWidth="1"/>
    <col min="9458" max="9458" width="15" style="2" customWidth="1"/>
    <col min="9459" max="9459" width="20.140625" style="2" customWidth="1"/>
    <col min="9460" max="9460" width="17.5703125" style="2" customWidth="1"/>
    <col min="9461" max="9461" width="27.85546875" style="2" customWidth="1"/>
    <col min="9462" max="9462" width="26.5703125" style="2" customWidth="1"/>
    <col min="9463" max="9463" width="15" style="2" customWidth="1"/>
    <col min="9464" max="9464" width="17.5703125" style="2" customWidth="1"/>
    <col min="9465" max="9467" width="16.28515625" style="2" customWidth="1"/>
    <col min="9468" max="9468" width="20.140625" style="2" customWidth="1"/>
    <col min="9469" max="9469" width="15" style="2" customWidth="1"/>
    <col min="9470" max="9471" width="20.140625" style="2" customWidth="1"/>
    <col min="9472" max="9472" width="17.5703125" style="2" customWidth="1"/>
    <col min="9473" max="9473" width="20.140625" style="2" customWidth="1"/>
    <col min="9474" max="9474" width="12.42578125" style="2" customWidth="1"/>
    <col min="9475" max="9475" width="45.85546875" style="2" customWidth="1"/>
    <col min="9476" max="9476" width="29.140625" style="2" customWidth="1"/>
    <col min="9477" max="9684" width="12.42578125" style="2" customWidth="1"/>
    <col min="9685" max="9685" width="20.140625" style="2" customWidth="1"/>
    <col min="9686" max="9686" width="21.42578125" style="2" customWidth="1"/>
    <col min="9687" max="9687" width="24" style="2" customWidth="1"/>
    <col min="9688" max="9688" width="11.140625" style="2" customWidth="1"/>
    <col min="9689" max="9689" width="15" style="2" customWidth="1"/>
    <col min="9690" max="9690" width="13.7109375" style="2" customWidth="1"/>
    <col min="9691" max="9691" width="24" style="2" customWidth="1"/>
    <col min="9692" max="9692" width="15" style="2" customWidth="1"/>
    <col min="9693" max="9693" width="21.42578125" style="2" customWidth="1"/>
    <col min="9694" max="9694" width="15" style="2" customWidth="1"/>
    <col min="9695" max="9695" width="20.140625" style="2" customWidth="1"/>
    <col min="9696" max="9696" width="12.42578125" style="2" customWidth="1"/>
    <col min="9697" max="9697" width="17.5703125" style="2" customWidth="1"/>
    <col min="9698" max="9698" width="25.28515625" style="2" customWidth="1"/>
    <col min="9699" max="9699" width="17.5703125" style="2" customWidth="1"/>
    <col min="9700" max="9700" width="12.42578125" style="2" customWidth="1"/>
    <col min="9701" max="9701" width="20.140625" style="2" customWidth="1"/>
    <col min="9702" max="9702" width="24" style="2" customWidth="1"/>
    <col min="9703" max="9703" width="20.140625" style="2" customWidth="1"/>
    <col min="9704" max="9704" width="22.7109375" style="2" customWidth="1"/>
    <col min="9705" max="9705" width="29.140625" style="2" customWidth="1"/>
    <col min="9706" max="9706" width="22.7109375" style="2" customWidth="1"/>
    <col min="9707" max="9707" width="7.28515625" style="2" customWidth="1"/>
    <col min="9708" max="9708" width="15" style="2" customWidth="1"/>
    <col min="9709" max="9709" width="17.5703125" style="2" customWidth="1"/>
    <col min="9710" max="9710" width="15" style="2" customWidth="1"/>
    <col min="9711" max="9711" width="16.28515625" style="2" customWidth="1"/>
    <col min="9712" max="9712" width="13.7109375" style="2" customWidth="1"/>
    <col min="9713" max="9713" width="11.140625" style="2" customWidth="1"/>
    <col min="9714" max="9714" width="15" style="2" customWidth="1"/>
    <col min="9715" max="9715" width="20.140625" style="2" customWidth="1"/>
    <col min="9716" max="9716" width="17.5703125" style="2" customWidth="1"/>
    <col min="9717" max="9717" width="27.85546875" style="2" customWidth="1"/>
    <col min="9718" max="9718" width="26.5703125" style="2" customWidth="1"/>
    <col min="9719" max="9719" width="15" style="2" customWidth="1"/>
    <col min="9720" max="9720" width="17.5703125" style="2" customWidth="1"/>
    <col min="9721" max="9723" width="16.28515625" style="2" customWidth="1"/>
    <col min="9724" max="9724" width="20.140625" style="2" customWidth="1"/>
    <col min="9725" max="9725" width="15" style="2" customWidth="1"/>
    <col min="9726" max="9727" width="20.140625" style="2" customWidth="1"/>
    <col min="9728" max="9728" width="17.5703125" style="2" customWidth="1"/>
    <col min="9729" max="9729" width="20.140625" style="2" customWidth="1"/>
    <col min="9730" max="9730" width="12.42578125" style="2" customWidth="1"/>
    <col min="9731" max="9731" width="45.85546875" style="2" customWidth="1"/>
    <col min="9732" max="9732" width="29.140625" style="2" customWidth="1"/>
    <col min="9733" max="9940" width="12.42578125" style="2" customWidth="1"/>
    <col min="9941" max="9941" width="20.140625" style="2" customWidth="1"/>
    <col min="9942" max="9942" width="21.42578125" style="2" customWidth="1"/>
    <col min="9943" max="9943" width="24" style="2" customWidth="1"/>
    <col min="9944" max="9944" width="11.140625" style="2" customWidth="1"/>
    <col min="9945" max="9945" width="15" style="2" customWidth="1"/>
    <col min="9946" max="9946" width="13.7109375" style="2" customWidth="1"/>
    <col min="9947" max="9947" width="24" style="2" customWidth="1"/>
    <col min="9948" max="9948" width="15" style="2" customWidth="1"/>
    <col min="9949" max="9949" width="21.42578125" style="2" customWidth="1"/>
    <col min="9950" max="9950" width="15" style="2" customWidth="1"/>
    <col min="9951" max="9951" width="20.140625" style="2" customWidth="1"/>
    <col min="9952" max="9952" width="12.42578125" style="2" customWidth="1"/>
    <col min="9953" max="9953" width="17.5703125" style="2" customWidth="1"/>
    <col min="9954" max="9954" width="25.28515625" style="2" customWidth="1"/>
    <col min="9955" max="9955" width="17.5703125" style="2" customWidth="1"/>
    <col min="9956" max="9956" width="12.42578125" style="2" customWidth="1"/>
    <col min="9957" max="9957" width="20.140625" style="2" customWidth="1"/>
    <col min="9958" max="9958" width="24" style="2" customWidth="1"/>
    <col min="9959" max="9959" width="20.140625" style="2" customWidth="1"/>
    <col min="9960" max="9960" width="22.7109375" style="2" customWidth="1"/>
    <col min="9961" max="9961" width="29.140625" style="2" customWidth="1"/>
    <col min="9962" max="9962" width="22.7109375" style="2" customWidth="1"/>
    <col min="9963" max="9963" width="7.28515625" style="2" customWidth="1"/>
    <col min="9964" max="9964" width="15" style="2" customWidth="1"/>
    <col min="9965" max="9965" width="17.5703125" style="2" customWidth="1"/>
    <col min="9966" max="9966" width="15" style="2" customWidth="1"/>
    <col min="9967" max="9967" width="16.28515625" style="2" customWidth="1"/>
    <col min="9968" max="9968" width="13.7109375" style="2" customWidth="1"/>
    <col min="9969" max="9969" width="11.140625" style="2" customWidth="1"/>
    <col min="9970" max="9970" width="15" style="2" customWidth="1"/>
    <col min="9971" max="9971" width="20.140625" style="2" customWidth="1"/>
    <col min="9972" max="9972" width="17.5703125" style="2" customWidth="1"/>
    <col min="9973" max="9973" width="27.85546875" style="2" customWidth="1"/>
    <col min="9974" max="9974" width="26.5703125" style="2" customWidth="1"/>
    <col min="9975" max="9975" width="15" style="2" customWidth="1"/>
    <col min="9976" max="9976" width="17.5703125" style="2" customWidth="1"/>
    <col min="9977" max="9979" width="16.28515625" style="2" customWidth="1"/>
    <col min="9980" max="9980" width="20.140625" style="2" customWidth="1"/>
    <col min="9981" max="9981" width="15" style="2" customWidth="1"/>
    <col min="9982" max="9983" width="20.140625" style="2" customWidth="1"/>
    <col min="9984" max="9984" width="17.5703125" style="2" customWidth="1"/>
    <col min="9985" max="9985" width="20.140625" style="2" customWidth="1"/>
    <col min="9986" max="9986" width="12.42578125" style="2" customWidth="1"/>
    <col min="9987" max="9987" width="45.85546875" style="2" customWidth="1"/>
    <col min="9988" max="9988" width="29.140625" style="2" customWidth="1"/>
    <col min="9989" max="10196" width="12.42578125" style="2" customWidth="1"/>
    <col min="10197" max="10197" width="20.140625" style="2" customWidth="1"/>
    <col min="10198" max="10198" width="21.42578125" style="2" customWidth="1"/>
    <col min="10199" max="10199" width="24" style="2" customWidth="1"/>
    <col min="10200" max="10200" width="11.140625" style="2" customWidth="1"/>
    <col min="10201" max="10201" width="15" style="2" customWidth="1"/>
    <col min="10202" max="10202" width="13.7109375" style="2" customWidth="1"/>
    <col min="10203" max="10203" width="24" style="2" customWidth="1"/>
    <col min="10204" max="10204" width="15" style="2" customWidth="1"/>
    <col min="10205" max="10205" width="21.42578125" style="2" customWidth="1"/>
    <col min="10206" max="10206" width="15" style="2" customWidth="1"/>
    <col min="10207" max="10207" width="20.140625" style="2" customWidth="1"/>
    <col min="10208" max="10208" width="12.42578125" style="2" customWidth="1"/>
    <col min="10209" max="10209" width="17.5703125" style="2" customWidth="1"/>
    <col min="10210" max="10210" width="25.28515625" style="2" customWidth="1"/>
    <col min="10211" max="10211" width="17.5703125" style="2" customWidth="1"/>
    <col min="10212" max="10212" width="12.42578125" style="2" customWidth="1"/>
    <col min="10213" max="10213" width="20.140625" style="2" customWidth="1"/>
    <col min="10214" max="10214" width="24" style="2" customWidth="1"/>
    <col min="10215" max="10215" width="20.140625" style="2" customWidth="1"/>
    <col min="10216" max="10216" width="22.7109375" style="2" customWidth="1"/>
    <col min="10217" max="10217" width="29.140625" style="2" customWidth="1"/>
    <col min="10218" max="10218" width="22.7109375" style="2" customWidth="1"/>
    <col min="10219" max="10219" width="7.28515625" style="2" customWidth="1"/>
    <col min="10220" max="10220" width="15" style="2" customWidth="1"/>
    <col min="10221" max="10221" width="17.5703125" style="2" customWidth="1"/>
    <col min="10222" max="10222" width="15" style="2" customWidth="1"/>
    <col min="10223" max="10223" width="16.28515625" style="2" customWidth="1"/>
    <col min="10224" max="10224" width="13.7109375" style="2" customWidth="1"/>
    <col min="10225" max="10225" width="11.140625" style="2" customWidth="1"/>
    <col min="10226" max="10226" width="15" style="2" customWidth="1"/>
    <col min="10227" max="10227" width="20.140625" style="2" customWidth="1"/>
    <col min="10228" max="10228" width="17.5703125" style="2" customWidth="1"/>
    <col min="10229" max="10229" width="27.85546875" style="2" customWidth="1"/>
    <col min="10230" max="10230" width="26.5703125" style="2" customWidth="1"/>
    <col min="10231" max="10231" width="15" style="2" customWidth="1"/>
    <col min="10232" max="10232" width="17.5703125" style="2" customWidth="1"/>
    <col min="10233" max="10235" width="16.28515625" style="2" customWidth="1"/>
    <col min="10236" max="10236" width="20.140625" style="2" customWidth="1"/>
    <col min="10237" max="10237" width="15" style="2" customWidth="1"/>
    <col min="10238" max="10239" width="20.140625" style="2" customWidth="1"/>
    <col min="10240" max="10240" width="17.5703125" style="2" customWidth="1"/>
    <col min="10241" max="10241" width="20.140625" style="2" customWidth="1"/>
    <col min="10242" max="10242" width="12.42578125" style="2" customWidth="1"/>
    <col min="10243" max="10243" width="45.85546875" style="2" customWidth="1"/>
    <col min="10244" max="10244" width="29.140625" style="2" customWidth="1"/>
    <col min="10245" max="10452" width="12.42578125" style="2" customWidth="1"/>
    <col min="10453" max="10453" width="20.140625" style="2" customWidth="1"/>
    <col min="10454" max="10454" width="21.42578125" style="2" customWidth="1"/>
    <col min="10455" max="10455" width="24" style="2" customWidth="1"/>
    <col min="10456" max="10456" width="11.140625" style="2" customWidth="1"/>
    <col min="10457" max="10457" width="15" style="2" customWidth="1"/>
    <col min="10458" max="10458" width="13.7109375" style="2" customWidth="1"/>
    <col min="10459" max="10459" width="24" style="2" customWidth="1"/>
    <col min="10460" max="10460" width="15" style="2" customWidth="1"/>
    <col min="10461" max="10461" width="21.42578125" style="2" customWidth="1"/>
    <col min="10462" max="10462" width="15" style="2" customWidth="1"/>
    <col min="10463" max="10463" width="20.140625" style="2" customWidth="1"/>
    <col min="10464" max="10464" width="12.42578125" style="2" customWidth="1"/>
    <col min="10465" max="10465" width="17.5703125" style="2" customWidth="1"/>
    <col min="10466" max="10466" width="25.28515625" style="2" customWidth="1"/>
    <col min="10467" max="10467" width="17.5703125" style="2" customWidth="1"/>
    <col min="10468" max="10468" width="12.42578125" style="2" customWidth="1"/>
    <col min="10469" max="10469" width="20.140625" style="2" customWidth="1"/>
    <col min="10470" max="10470" width="24" style="2" customWidth="1"/>
    <col min="10471" max="10471" width="20.140625" style="2" customWidth="1"/>
    <col min="10472" max="10472" width="22.7109375" style="2" customWidth="1"/>
    <col min="10473" max="10473" width="29.140625" style="2" customWidth="1"/>
    <col min="10474" max="10474" width="22.7109375" style="2" customWidth="1"/>
    <col min="10475" max="10475" width="7.28515625" style="2" customWidth="1"/>
    <col min="10476" max="10476" width="15" style="2" customWidth="1"/>
    <col min="10477" max="10477" width="17.5703125" style="2" customWidth="1"/>
    <col min="10478" max="10478" width="15" style="2" customWidth="1"/>
    <col min="10479" max="10479" width="16.28515625" style="2" customWidth="1"/>
    <col min="10480" max="10480" width="13.7109375" style="2" customWidth="1"/>
    <col min="10481" max="10481" width="11.140625" style="2" customWidth="1"/>
    <col min="10482" max="10482" width="15" style="2" customWidth="1"/>
    <col min="10483" max="10483" width="20.140625" style="2" customWidth="1"/>
    <col min="10484" max="10484" width="17.5703125" style="2" customWidth="1"/>
    <col min="10485" max="10485" width="27.85546875" style="2" customWidth="1"/>
    <col min="10486" max="10486" width="26.5703125" style="2" customWidth="1"/>
    <col min="10487" max="10487" width="15" style="2" customWidth="1"/>
    <col min="10488" max="10488" width="17.5703125" style="2" customWidth="1"/>
    <col min="10489" max="10491" width="16.28515625" style="2" customWidth="1"/>
    <col min="10492" max="10492" width="20.140625" style="2" customWidth="1"/>
    <col min="10493" max="10493" width="15" style="2" customWidth="1"/>
    <col min="10494" max="10495" width="20.140625" style="2" customWidth="1"/>
    <col min="10496" max="10496" width="17.5703125" style="2" customWidth="1"/>
    <col min="10497" max="10497" width="20.140625" style="2" customWidth="1"/>
    <col min="10498" max="10498" width="12.42578125" style="2" customWidth="1"/>
    <col min="10499" max="10499" width="45.85546875" style="2" customWidth="1"/>
    <col min="10500" max="10500" width="29.140625" style="2" customWidth="1"/>
    <col min="10501" max="10708" width="12.42578125" style="2" customWidth="1"/>
    <col min="10709" max="10709" width="20.140625" style="2" customWidth="1"/>
    <col min="10710" max="10710" width="21.42578125" style="2" customWidth="1"/>
    <col min="10711" max="10711" width="24" style="2" customWidth="1"/>
    <col min="10712" max="10712" width="11.140625" style="2" customWidth="1"/>
    <col min="10713" max="10713" width="15" style="2" customWidth="1"/>
    <col min="10714" max="10714" width="13.7109375" style="2" customWidth="1"/>
    <col min="10715" max="10715" width="24" style="2" customWidth="1"/>
    <col min="10716" max="10716" width="15" style="2" customWidth="1"/>
    <col min="10717" max="10717" width="21.42578125" style="2" customWidth="1"/>
    <col min="10718" max="10718" width="15" style="2" customWidth="1"/>
    <col min="10719" max="10719" width="20.140625" style="2" customWidth="1"/>
    <col min="10720" max="10720" width="12.42578125" style="2" customWidth="1"/>
    <col min="10721" max="10721" width="17.5703125" style="2" customWidth="1"/>
    <col min="10722" max="10722" width="25.28515625" style="2" customWidth="1"/>
    <col min="10723" max="10723" width="17.5703125" style="2" customWidth="1"/>
    <col min="10724" max="10724" width="12.42578125" style="2" customWidth="1"/>
    <col min="10725" max="10725" width="20.140625" style="2" customWidth="1"/>
    <col min="10726" max="10726" width="24" style="2" customWidth="1"/>
    <col min="10727" max="10727" width="20.140625" style="2" customWidth="1"/>
    <col min="10728" max="10728" width="22.7109375" style="2" customWidth="1"/>
    <col min="10729" max="10729" width="29.140625" style="2" customWidth="1"/>
    <col min="10730" max="10730" width="22.7109375" style="2" customWidth="1"/>
    <col min="10731" max="10731" width="7.28515625" style="2" customWidth="1"/>
    <col min="10732" max="10732" width="15" style="2" customWidth="1"/>
    <col min="10733" max="10733" width="17.5703125" style="2" customWidth="1"/>
    <col min="10734" max="10734" width="15" style="2" customWidth="1"/>
    <col min="10735" max="10735" width="16.28515625" style="2" customWidth="1"/>
    <col min="10736" max="10736" width="13.7109375" style="2" customWidth="1"/>
    <col min="10737" max="10737" width="11.140625" style="2" customWidth="1"/>
    <col min="10738" max="10738" width="15" style="2" customWidth="1"/>
    <col min="10739" max="10739" width="20.140625" style="2" customWidth="1"/>
    <col min="10740" max="10740" width="17.5703125" style="2" customWidth="1"/>
    <col min="10741" max="10741" width="27.85546875" style="2" customWidth="1"/>
    <col min="10742" max="10742" width="26.5703125" style="2" customWidth="1"/>
    <col min="10743" max="10743" width="15" style="2" customWidth="1"/>
    <col min="10744" max="10744" width="17.5703125" style="2" customWidth="1"/>
    <col min="10745" max="10747" width="16.28515625" style="2" customWidth="1"/>
    <col min="10748" max="10748" width="20.140625" style="2" customWidth="1"/>
    <col min="10749" max="10749" width="15" style="2" customWidth="1"/>
    <col min="10750" max="10751" width="20.140625" style="2" customWidth="1"/>
    <col min="10752" max="10752" width="17.5703125" style="2" customWidth="1"/>
    <col min="10753" max="10753" width="20.140625" style="2" customWidth="1"/>
    <col min="10754" max="10754" width="12.42578125" style="2" customWidth="1"/>
    <col min="10755" max="10755" width="45.85546875" style="2" customWidth="1"/>
    <col min="10756" max="10756" width="29.140625" style="2" customWidth="1"/>
    <col min="10757" max="10964" width="12.42578125" style="2" customWidth="1"/>
    <col min="10965" max="10965" width="20.140625" style="2" customWidth="1"/>
    <col min="10966" max="10966" width="21.42578125" style="2" customWidth="1"/>
    <col min="10967" max="10967" width="24" style="2" customWidth="1"/>
    <col min="10968" max="10968" width="11.140625" style="2" customWidth="1"/>
    <col min="10969" max="10969" width="15" style="2" customWidth="1"/>
    <col min="10970" max="10970" width="13.7109375" style="2" customWidth="1"/>
    <col min="10971" max="10971" width="24" style="2" customWidth="1"/>
    <col min="10972" max="10972" width="15" style="2" customWidth="1"/>
    <col min="10973" max="10973" width="21.42578125" style="2" customWidth="1"/>
    <col min="10974" max="10974" width="15" style="2" customWidth="1"/>
    <col min="10975" max="10975" width="20.140625" style="2" customWidth="1"/>
    <col min="10976" max="10976" width="12.42578125" style="2" customWidth="1"/>
    <col min="10977" max="10977" width="17.5703125" style="2" customWidth="1"/>
    <col min="10978" max="10978" width="25.28515625" style="2" customWidth="1"/>
    <col min="10979" max="10979" width="17.5703125" style="2" customWidth="1"/>
    <col min="10980" max="10980" width="12.42578125" style="2" customWidth="1"/>
    <col min="10981" max="10981" width="20.140625" style="2" customWidth="1"/>
    <col min="10982" max="10982" width="24" style="2" customWidth="1"/>
    <col min="10983" max="10983" width="20.140625" style="2" customWidth="1"/>
    <col min="10984" max="10984" width="22.7109375" style="2" customWidth="1"/>
    <col min="10985" max="10985" width="29.140625" style="2" customWidth="1"/>
    <col min="10986" max="10986" width="22.7109375" style="2" customWidth="1"/>
    <col min="10987" max="10987" width="7.28515625" style="2" customWidth="1"/>
    <col min="10988" max="10988" width="15" style="2" customWidth="1"/>
    <col min="10989" max="10989" width="17.5703125" style="2" customWidth="1"/>
    <col min="10990" max="10990" width="15" style="2" customWidth="1"/>
    <col min="10991" max="10991" width="16.28515625" style="2" customWidth="1"/>
    <col min="10992" max="10992" width="13.7109375" style="2" customWidth="1"/>
    <col min="10993" max="10993" width="11.140625" style="2" customWidth="1"/>
    <col min="10994" max="10994" width="15" style="2" customWidth="1"/>
    <col min="10995" max="10995" width="20.140625" style="2" customWidth="1"/>
    <col min="10996" max="10996" width="17.5703125" style="2" customWidth="1"/>
    <col min="10997" max="10997" width="27.85546875" style="2" customWidth="1"/>
    <col min="10998" max="10998" width="26.5703125" style="2" customWidth="1"/>
    <col min="10999" max="10999" width="15" style="2" customWidth="1"/>
    <col min="11000" max="11000" width="17.5703125" style="2" customWidth="1"/>
    <col min="11001" max="11003" width="16.28515625" style="2" customWidth="1"/>
    <col min="11004" max="11004" width="20.140625" style="2" customWidth="1"/>
    <col min="11005" max="11005" width="15" style="2" customWidth="1"/>
    <col min="11006" max="11007" width="20.140625" style="2" customWidth="1"/>
    <col min="11008" max="11008" width="17.5703125" style="2" customWidth="1"/>
    <col min="11009" max="11009" width="20.140625" style="2" customWidth="1"/>
    <col min="11010" max="11010" width="12.42578125" style="2" customWidth="1"/>
    <col min="11011" max="11011" width="45.85546875" style="2" customWidth="1"/>
    <col min="11012" max="11012" width="29.140625" style="2" customWidth="1"/>
    <col min="11013" max="11220" width="12.42578125" style="2" customWidth="1"/>
    <col min="11221" max="11221" width="20.140625" style="2" customWidth="1"/>
    <col min="11222" max="11222" width="21.42578125" style="2" customWidth="1"/>
    <col min="11223" max="11223" width="24" style="2" customWidth="1"/>
    <col min="11224" max="11224" width="11.140625" style="2" customWidth="1"/>
    <col min="11225" max="11225" width="15" style="2" customWidth="1"/>
    <col min="11226" max="11226" width="13.7109375" style="2" customWidth="1"/>
    <col min="11227" max="11227" width="24" style="2" customWidth="1"/>
    <col min="11228" max="11228" width="15" style="2" customWidth="1"/>
    <col min="11229" max="11229" width="21.42578125" style="2" customWidth="1"/>
    <col min="11230" max="11230" width="15" style="2" customWidth="1"/>
    <col min="11231" max="11231" width="20.140625" style="2" customWidth="1"/>
    <col min="11232" max="11232" width="12.42578125" style="2" customWidth="1"/>
    <col min="11233" max="11233" width="17.5703125" style="2" customWidth="1"/>
    <col min="11234" max="11234" width="25.28515625" style="2" customWidth="1"/>
    <col min="11235" max="11235" width="17.5703125" style="2" customWidth="1"/>
    <col min="11236" max="11236" width="12.42578125" style="2" customWidth="1"/>
    <col min="11237" max="11237" width="20.140625" style="2" customWidth="1"/>
    <col min="11238" max="11238" width="24" style="2" customWidth="1"/>
    <col min="11239" max="11239" width="20.140625" style="2" customWidth="1"/>
    <col min="11240" max="11240" width="22.7109375" style="2" customWidth="1"/>
    <col min="11241" max="11241" width="29.140625" style="2" customWidth="1"/>
    <col min="11242" max="11242" width="22.7109375" style="2" customWidth="1"/>
    <col min="11243" max="11243" width="7.28515625" style="2" customWidth="1"/>
    <col min="11244" max="11244" width="15" style="2" customWidth="1"/>
    <col min="11245" max="11245" width="17.5703125" style="2" customWidth="1"/>
    <col min="11246" max="11246" width="15" style="2" customWidth="1"/>
    <col min="11247" max="11247" width="16.28515625" style="2" customWidth="1"/>
    <col min="11248" max="11248" width="13.7109375" style="2" customWidth="1"/>
    <col min="11249" max="11249" width="11.140625" style="2" customWidth="1"/>
    <col min="11250" max="11250" width="15" style="2" customWidth="1"/>
    <col min="11251" max="11251" width="20.140625" style="2" customWidth="1"/>
    <col min="11252" max="11252" width="17.5703125" style="2" customWidth="1"/>
    <col min="11253" max="11253" width="27.85546875" style="2" customWidth="1"/>
    <col min="11254" max="11254" width="26.5703125" style="2" customWidth="1"/>
    <col min="11255" max="11255" width="15" style="2" customWidth="1"/>
    <col min="11256" max="11256" width="17.5703125" style="2" customWidth="1"/>
    <col min="11257" max="11259" width="16.28515625" style="2" customWidth="1"/>
    <col min="11260" max="11260" width="20.140625" style="2" customWidth="1"/>
    <col min="11261" max="11261" width="15" style="2" customWidth="1"/>
    <col min="11262" max="11263" width="20.140625" style="2" customWidth="1"/>
    <col min="11264" max="11264" width="17.5703125" style="2" customWidth="1"/>
    <col min="11265" max="11265" width="20.140625" style="2" customWidth="1"/>
    <col min="11266" max="11266" width="12.42578125" style="2" customWidth="1"/>
    <col min="11267" max="11267" width="45.85546875" style="2" customWidth="1"/>
    <col min="11268" max="11268" width="29.140625" style="2" customWidth="1"/>
    <col min="11269" max="11476" width="12.42578125" style="2" customWidth="1"/>
    <col min="11477" max="11477" width="20.140625" style="2" customWidth="1"/>
    <col min="11478" max="11478" width="21.42578125" style="2" customWidth="1"/>
    <col min="11479" max="11479" width="24" style="2" customWidth="1"/>
    <col min="11480" max="11480" width="11.140625" style="2" customWidth="1"/>
    <col min="11481" max="11481" width="15" style="2" customWidth="1"/>
    <col min="11482" max="11482" width="13.7109375" style="2" customWidth="1"/>
    <col min="11483" max="11483" width="24" style="2" customWidth="1"/>
    <col min="11484" max="11484" width="15" style="2" customWidth="1"/>
    <col min="11485" max="11485" width="21.42578125" style="2" customWidth="1"/>
    <col min="11486" max="11486" width="15" style="2" customWidth="1"/>
    <col min="11487" max="11487" width="20.140625" style="2" customWidth="1"/>
    <col min="11488" max="11488" width="12.42578125" style="2" customWidth="1"/>
    <col min="11489" max="11489" width="17.5703125" style="2" customWidth="1"/>
    <col min="11490" max="11490" width="25.28515625" style="2" customWidth="1"/>
    <col min="11491" max="11491" width="17.5703125" style="2" customWidth="1"/>
    <col min="11492" max="11492" width="12.42578125" style="2" customWidth="1"/>
    <col min="11493" max="11493" width="20.140625" style="2" customWidth="1"/>
    <col min="11494" max="11494" width="24" style="2" customWidth="1"/>
    <col min="11495" max="11495" width="20.140625" style="2" customWidth="1"/>
    <col min="11496" max="11496" width="22.7109375" style="2" customWidth="1"/>
    <col min="11497" max="11497" width="29.140625" style="2" customWidth="1"/>
    <col min="11498" max="11498" width="22.7109375" style="2" customWidth="1"/>
    <col min="11499" max="11499" width="7.28515625" style="2" customWidth="1"/>
    <col min="11500" max="11500" width="15" style="2" customWidth="1"/>
    <col min="11501" max="11501" width="17.5703125" style="2" customWidth="1"/>
    <col min="11502" max="11502" width="15" style="2" customWidth="1"/>
    <col min="11503" max="11503" width="16.28515625" style="2" customWidth="1"/>
    <col min="11504" max="11504" width="13.7109375" style="2" customWidth="1"/>
    <col min="11505" max="11505" width="11.140625" style="2" customWidth="1"/>
    <col min="11506" max="11506" width="15" style="2" customWidth="1"/>
    <col min="11507" max="11507" width="20.140625" style="2" customWidth="1"/>
    <col min="11508" max="11508" width="17.5703125" style="2" customWidth="1"/>
    <col min="11509" max="11509" width="27.85546875" style="2" customWidth="1"/>
    <col min="11510" max="11510" width="26.5703125" style="2" customWidth="1"/>
    <col min="11511" max="11511" width="15" style="2" customWidth="1"/>
    <col min="11512" max="11512" width="17.5703125" style="2" customWidth="1"/>
    <col min="11513" max="11515" width="16.28515625" style="2" customWidth="1"/>
    <col min="11516" max="11516" width="20.140625" style="2" customWidth="1"/>
    <col min="11517" max="11517" width="15" style="2" customWidth="1"/>
    <col min="11518" max="11519" width="20.140625" style="2" customWidth="1"/>
    <col min="11520" max="11520" width="17.5703125" style="2" customWidth="1"/>
    <col min="11521" max="11521" width="20.140625" style="2" customWidth="1"/>
    <col min="11522" max="11522" width="12.42578125" style="2" customWidth="1"/>
    <col min="11523" max="11523" width="45.85546875" style="2" customWidth="1"/>
    <col min="11524" max="11524" width="29.140625" style="2" customWidth="1"/>
    <col min="11525" max="11732" width="12.42578125" style="2" customWidth="1"/>
    <col min="11733" max="11733" width="20.140625" style="2" customWidth="1"/>
    <col min="11734" max="11734" width="21.42578125" style="2" customWidth="1"/>
    <col min="11735" max="11735" width="24" style="2" customWidth="1"/>
    <col min="11736" max="11736" width="11.140625" style="2" customWidth="1"/>
    <col min="11737" max="11737" width="15" style="2" customWidth="1"/>
    <col min="11738" max="11738" width="13.7109375" style="2" customWidth="1"/>
    <col min="11739" max="11739" width="24" style="2" customWidth="1"/>
    <col min="11740" max="11740" width="15" style="2" customWidth="1"/>
    <col min="11741" max="11741" width="21.42578125" style="2" customWidth="1"/>
    <col min="11742" max="11742" width="15" style="2" customWidth="1"/>
    <col min="11743" max="11743" width="20.140625" style="2" customWidth="1"/>
    <col min="11744" max="11744" width="12.42578125" style="2" customWidth="1"/>
    <col min="11745" max="11745" width="17.5703125" style="2" customWidth="1"/>
    <col min="11746" max="11746" width="25.28515625" style="2" customWidth="1"/>
    <col min="11747" max="11747" width="17.5703125" style="2" customWidth="1"/>
    <col min="11748" max="11748" width="12.42578125" style="2" customWidth="1"/>
    <col min="11749" max="11749" width="20.140625" style="2" customWidth="1"/>
    <col min="11750" max="11750" width="24" style="2" customWidth="1"/>
    <col min="11751" max="11751" width="20.140625" style="2" customWidth="1"/>
    <col min="11752" max="11752" width="22.7109375" style="2" customWidth="1"/>
    <col min="11753" max="11753" width="29.140625" style="2" customWidth="1"/>
    <col min="11754" max="11754" width="22.7109375" style="2" customWidth="1"/>
    <col min="11755" max="11755" width="7.28515625" style="2" customWidth="1"/>
    <col min="11756" max="11756" width="15" style="2" customWidth="1"/>
    <col min="11757" max="11757" width="17.5703125" style="2" customWidth="1"/>
    <col min="11758" max="11758" width="15" style="2" customWidth="1"/>
    <col min="11759" max="11759" width="16.28515625" style="2" customWidth="1"/>
    <col min="11760" max="11760" width="13.7109375" style="2" customWidth="1"/>
    <col min="11761" max="11761" width="11.140625" style="2" customWidth="1"/>
    <col min="11762" max="11762" width="15" style="2" customWidth="1"/>
    <col min="11763" max="11763" width="20.140625" style="2" customWidth="1"/>
    <col min="11764" max="11764" width="17.5703125" style="2" customWidth="1"/>
    <col min="11765" max="11765" width="27.85546875" style="2" customWidth="1"/>
    <col min="11766" max="11766" width="26.5703125" style="2" customWidth="1"/>
    <col min="11767" max="11767" width="15" style="2" customWidth="1"/>
    <col min="11768" max="11768" width="17.5703125" style="2" customWidth="1"/>
    <col min="11769" max="11771" width="16.28515625" style="2" customWidth="1"/>
    <col min="11772" max="11772" width="20.140625" style="2" customWidth="1"/>
    <col min="11773" max="11773" width="15" style="2" customWidth="1"/>
    <col min="11774" max="11775" width="20.140625" style="2" customWidth="1"/>
    <col min="11776" max="11776" width="17.5703125" style="2" customWidth="1"/>
    <col min="11777" max="11777" width="20.140625" style="2" customWidth="1"/>
    <col min="11778" max="11778" width="12.42578125" style="2" customWidth="1"/>
    <col min="11779" max="11779" width="45.85546875" style="2" customWidth="1"/>
    <col min="11780" max="11780" width="29.140625" style="2" customWidth="1"/>
    <col min="11781" max="11988" width="12.42578125" style="2" customWidth="1"/>
    <col min="11989" max="11989" width="20.140625" style="2" customWidth="1"/>
    <col min="11990" max="11990" width="21.42578125" style="2" customWidth="1"/>
    <col min="11991" max="11991" width="24" style="2" customWidth="1"/>
    <col min="11992" max="11992" width="11.140625" style="2" customWidth="1"/>
    <col min="11993" max="11993" width="15" style="2" customWidth="1"/>
    <col min="11994" max="11994" width="13.7109375" style="2" customWidth="1"/>
    <col min="11995" max="11995" width="24" style="2" customWidth="1"/>
    <col min="11996" max="11996" width="15" style="2" customWidth="1"/>
    <col min="11997" max="11997" width="21.42578125" style="2" customWidth="1"/>
    <col min="11998" max="11998" width="15" style="2" customWidth="1"/>
    <col min="11999" max="11999" width="20.140625" style="2" customWidth="1"/>
    <col min="12000" max="12000" width="12.42578125" style="2" customWidth="1"/>
    <col min="12001" max="12001" width="17.5703125" style="2" customWidth="1"/>
    <col min="12002" max="12002" width="25.28515625" style="2" customWidth="1"/>
    <col min="12003" max="12003" width="17.5703125" style="2" customWidth="1"/>
    <col min="12004" max="12004" width="12.42578125" style="2" customWidth="1"/>
    <col min="12005" max="12005" width="20.140625" style="2" customWidth="1"/>
    <col min="12006" max="12006" width="24" style="2" customWidth="1"/>
    <col min="12007" max="12007" width="20.140625" style="2" customWidth="1"/>
    <col min="12008" max="12008" width="22.7109375" style="2" customWidth="1"/>
    <col min="12009" max="12009" width="29.140625" style="2" customWidth="1"/>
    <col min="12010" max="12010" width="22.7109375" style="2" customWidth="1"/>
    <col min="12011" max="12011" width="7.28515625" style="2" customWidth="1"/>
    <col min="12012" max="12012" width="15" style="2" customWidth="1"/>
    <col min="12013" max="12013" width="17.5703125" style="2" customWidth="1"/>
    <col min="12014" max="12014" width="15" style="2" customWidth="1"/>
    <col min="12015" max="12015" width="16.28515625" style="2" customWidth="1"/>
    <col min="12016" max="12016" width="13.7109375" style="2" customWidth="1"/>
    <col min="12017" max="12017" width="11.140625" style="2" customWidth="1"/>
    <col min="12018" max="12018" width="15" style="2" customWidth="1"/>
    <col min="12019" max="12019" width="20.140625" style="2" customWidth="1"/>
    <col min="12020" max="12020" width="17.5703125" style="2" customWidth="1"/>
    <col min="12021" max="12021" width="27.85546875" style="2" customWidth="1"/>
    <col min="12022" max="12022" width="26.5703125" style="2" customWidth="1"/>
    <col min="12023" max="12023" width="15" style="2" customWidth="1"/>
    <col min="12024" max="12024" width="17.5703125" style="2" customWidth="1"/>
    <col min="12025" max="12027" width="16.28515625" style="2" customWidth="1"/>
    <col min="12028" max="12028" width="20.140625" style="2" customWidth="1"/>
    <col min="12029" max="12029" width="15" style="2" customWidth="1"/>
    <col min="12030" max="12031" width="20.140625" style="2" customWidth="1"/>
    <col min="12032" max="12032" width="17.5703125" style="2" customWidth="1"/>
    <col min="12033" max="12033" width="20.140625" style="2" customWidth="1"/>
    <col min="12034" max="12034" width="12.42578125" style="2" customWidth="1"/>
    <col min="12035" max="12035" width="45.85546875" style="2" customWidth="1"/>
    <col min="12036" max="12036" width="29.140625" style="2" customWidth="1"/>
    <col min="12037" max="12244" width="12.42578125" style="2" customWidth="1"/>
    <col min="12245" max="12245" width="20.140625" style="2" customWidth="1"/>
    <col min="12246" max="12246" width="21.42578125" style="2" customWidth="1"/>
    <col min="12247" max="12247" width="24" style="2" customWidth="1"/>
    <col min="12248" max="12248" width="11.140625" style="2" customWidth="1"/>
    <col min="12249" max="12249" width="15" style="2" customWidth="1"/>
    <col min="12250" max="12250" width="13.7109375" style="2" customWidth="1"/>
    <col min="12251" max="12251" width="24" style="2" customWidth="1"/>
    <col min="12252" max="12252" width="15" style="2" customWidth="1"/>
    <col min="12253" max="12253" width="21.42578125" style="2" customWidth="1"/>
    <col min="12254" max="12254" width="15" style="2" customWidth="1"/>
    <col min="12255" max="12255" width="20.140625" style="2" customWidth="1"/>
    <col min="12256" max="12256" width="12.42578125" style="2" customWidth="1"/>
    <col min="12257" max="12257" width="17.5703125" style="2" customWidth="1"/>
    <col min="12258" max="12258" width="25.28515625" style="2" customWidth="1"/>
    <col min="12259" max="12259" width="17.5703125" style="2" customWidth="1"/>
    <col min="12260" max="12260" width="12.42578125" style="2" customWidth="1"/>
    <col min="12261" max="12261" width="20.140625" style="2" customWidth="1"/>
    <col min="12262" max="12262" width="24" style="2" customWidth="1"/>
    <col min="12263" max="12263" width="20.140625" style="2" customWidth="1"/>
    <col min="12264" max="12264" width="22.7109375" style="2" customWidth="1"/>
    <col min="12265" max="12265" width="29.140625" style="2" customWidth="1"/>
    <col min="12266" max="12266" width="22.7109375" style="2" customWidth="1"/>
    <col min="12267" max="12267" width="7.28515625" style="2" customWidth="1"/>
    <col min="12268" max="12268" width="15" style="2" customWidth="1"/>
    <col min="12269" max="12269" width="17.5703125" style="2" customWidth="1"/>
    <col min="12270" max="12270" width="15" style="2" customWidth="1"/>
    <col min="12271" max="12271" width="16.28515625" style="2" customWidth="1"/>
    <col min="12272" max="12272" width="13.7109375" style="2" customWidth="1"/>
    <col min="12273" max="12273" width="11.140625" style="2" customWidth="1"/>
    <col min="12274" max="12274" width="15" style="2" customWidth="1"/>
    <col min="12275" max="12275" width="20.140625" style="2" customWidth="1"/>
    <col min="12276" max="12276" width="17.5703125" style="2" customWidth="1"/>
    <col min="12277" max="12277" width="27.85546875" style="2" customWidth="1"/>
    <col min="12278" max="12278" width="26.5703125" style="2" customWidth="1"/>
    <col min="12279" max="12279" width="15" style="2" customWidth="1"/>
    <col min="12280" max="12280" width="17.5703125" style="2" customWidth="1"/>
    <col min="12281" max="12283" width="16.28515625" style="2" customWidth="1"/>
    <col min="12284" max="12284" width="20.140625" style="2" customWidth="1"/>
    <col min="12285" max="12285" width="15" style="2" customWidth="1"/>
    <col min="12286" max="12287" width="20.140625" style="2" customWidth="1"/>
    <col min="12288" max="12288" width="17.5703125" style="2" customWidth="1"/>
    <col min="12289" max="12289" width="20.140625" style="2" customWidth="1"/>
    <col min="12290" max="12290" width="12.42578125" style="2" customWidth="1"/>
    <col min="12291" max="12291" width="45.85546875" style="2" customWidth="1"/>
    <col min="12292" max="12292" width="29.140625" style="2" customWidth="1"/>
    <col min="12293" max="12500" width="12.42578125" style="2" customWidth="1"/>
    <col min="12501" max="12501" width="20.140625" style="2" customWidth="1"/>
    <col min="12502" max="12502" width="21.42578125" style="2" customWidth="1"/>
    <col min="12503" max="12503" width="24" style="2" customWidth="1"/>
    <col min="12504" max="12504" width="11.140625" style="2" customWidth="1"/>
    <col min="12505" max="12505" width="15" style="2" customWidth="1"/>
    <col min="12506" max="12506" width="13.7109375" style="2" customWidth="1"/>
    <col min="12507" max="12507" width="24" style="2" customWidth="1"/>
    <col min="12508" max="12508" width="15" style="2" customWidth="1"/>
    <col min="12509" max="12509" width="21.42578125" style="2" customWidth="1"/>
    <col min="12510" max="12510" width="15" style="2" customWidth="1"/>
    <col min="12511" max="12511" width="20.140625" style="2" customWidth="1"/>
    <col min="12512" max="12512" width="12.42578125" style="2" customWidth="1"/>
    <col min="12513" max="12513" width="17.5703125" style="2" customWidth="1"/>
    <col min="12514" max="12514" width="25.28515625" style="2" customWidth="1"/>
    <col min="12515" max="12515" width="17.5703125" style="2" customWidth="1"/>
    <col min="12516" max="12516" width="12.42578125" style="2" customWidth="1"/>
    <col min="12517" max="12517" width="20.140625" style="2" customWidth="1"/>
    <col min="12518" max="12518" width="24" style="2" customWidth="1"/>
    <col min="12519" max="12519" width="20.140625" style="2" customWidth="1"/>
    <col min="12520" max="12520" width="22.7109375" style="2" customWidth="1"/>
    <col min="12521" max="12521" width="29.140625" style="2" customWidth="1"/>
    <col min="12522" max="12522" width="22.7109375" style="2" customWidth="1"/>
    <col min="12523" max="12523" width="7.28515625" style="2" customWidth="1"/>
    <col min="12524" max="12524" width="15" style="2" customWidth="1"/>
    <col min="12525" max="12525" width="17.5703125" style="2" customWidth="1"/>
    <col min="12526" max="12526" width="15" style="2" customWidth="1"/>
    <col min="12527" max="12527" width="16.28515625" style="2" customWidth="1"/>
    <col min="12528" max="12528" width="13.7109375" style="2" customWidth="1"/>
    <col min="12529" max="12529" width="11.140625" style="2" customWidth="1"/>
    <col min="12530" max="12530" width="15" style="2" customWidth="1"/>
    <col min="12531" max="12531" width="20.140625" style="2" customWidth="1"/>
    <col min="12532" max="12532" width="17.5703125" style="2" customWidth="1"/>
    <col min="12533" max="12533" width="27.85546875" style="2" customWidth="1"/>
    <col min="12534" max="12534" width="26.5703125" style="2" customWidth="1"/>
    <col min="12535" max="12535" width="15" style="2" customWidth="1"/>
    <col min="12536" max="12536" width="17.5703125" style="2" customWidth="1"/>
    <col min="12537" max="12539" width="16.28515625" style="2" customWidth="1"/>
    <col min="12540" max="12540" width="20.140625" style="2" customWidth="1"/>
    <col min="12541" max="12541" width="15" style="2" customWidth="1"/>
    <col min="12542" max="12543" width="20.140625" style="2" customWidth="1"/>
    <col min="12544" max="12544" width="17.5703125" style="2" customWidth="1"/>
    <col min="12545" max="12545" width="20.140625" style="2" customWidth="1"/>
    <col min="12546" max="12546" width="12.42578125" style="2" customWidth="1"/>
    <col min="12547" max="12547" width="45.85546875" style="2" customWidth="1"/>
    <col min="12548" max="12548" width="29.140625" style="2" customWidth="1"/>
    <col min="12549" max="12756" width="12.42578125" style="2" customWidth="1"/>
    <col min="12757" max="12757" width="20.140625" style="2" customWidth="1"/>
    <col min="12758" max="12758" width="21.42578125" style="2" customWidth="1"/>
    <col min="12759" max="12759" width="24" style="2" customWidth="1"/>
    <col min="12760" max="12760" width="11.140625" style="2" customWidth="1"/>
    <col min="12761" max="12761" width="15" style="2" customWidth="1"/>
    <col min="12762" max="12762" width="13.7109375" style="2" customWidth="1"/>
    <col min="12763" max="12763" width="24" style="2" customWidth="1"/>
    <col min="12764" max="12764" width="15" style="2" customWidth="1"/>
    <col min="12765" max="12765" width="21.42578125" style="2" customWidth="1"/>
    <col min="12766" max="12766" width="15" style="2" customWidth="1"/>
    <col min="12767" max="12767" width="20.140625" style="2" customWidth="1"/>
    <col min="12768" max="12768" width="12.42578125" style="2" customWidth="1"/>
    <col min="12769" max="12769" width="17.5703125" style="2" customWidth="1"/>
    <col min="12770" max="12770" width="25.28515625" style="2" customWidth="1"/>
    <col min="12771" max="12771" width="17.5703125" style="2" customWidth="1"/>
    <col min="12772" max="12772" width="12.42578125" style="2" customWidth="1"/>
    <col min="12773" max="12773" width="20.140625" style="2" customWidth="1"/>
    <col min="12774" max="12774" width="24" style="2" customWidth="1"/>
    <col min="12775" max="12775" width="20.140625" style="2" customWidth="1"/>
    <col min="12776" max="12776" width="22.7109375" style="2" customWidth="1"/>
    <col min="12777" max="12777" width="29.140625" style="2" customWidth="1"/>
    <col min="12778" max="12778" width="22.7109375" style="2" customWidth="1"/>
    <col min="12779" max="12779" width="7.28515625" style="2" customWidth="1"/>
    <col min="12780" max="12780" width="15" style="2" customWidth="1"/>
    <col min="12781" max="12781" width="17.5703125" style="2" customWidth="1"/>
    <col min="12782" max="12782" width="15" style="2" customWidth="1"/>
    <col min="12783" max="12783" width="16.28515625" style="2" customWidth="1"/>
    <col min="12784" max="12784" width="13.7109375" style="2" customWidth="1"/>
    <col min="12785" max="12785" width="11.140625" style="2" customWidth="1"/>
    <col min="12786" max="12786" width="15" style="2" customWidth="1"/>
    <col min="12787" max="12787" width="20.140625" style="2" customWidth="1"/>
    <col min="12788" max="12788" width="17.5703125" style="2" customWidth="1"/>
    <col min="12789" max="12789" width="27.85546875" style="2" customWidth="1"/>
    <col min="12790" max="12790" width="26.5703125" style="2" customWidth="1"/>
    <col min="12791" max="12791" width="15" style="2" customWidth="1"/>
    <col min="12792" max="12792" width="17.5703125" style="2" customWidth="1"/>
    <col min="12793" max="12795" width="16.28515625" style="2" customWidth="1"/>
    <col min="12796" max="12796" width="20.140625" style="2" customWidth="1"/>
    <col min="12797" max="12797" width="15" style="2" customWidth="1"/>
    <col min="12798" max="12799" width="20.140625" style="2" customWidth="1"/>
    <col min="12800" max="12800" width="17.5703125" style="2" customWidth="1"/>
    <col min="12801" max="12801" width="20.140625" style="2" customWidth="1"/>
    <col min="12802" max="12802" width="12.42578125" style="2" customWidth="1"/>
    <col min="12803" max="12803" width="45.85546875" style="2" customWidth="1"/>
    <col min="12804" max="12804" width="29.140625" style="2" customWidth="1"/>
    <col min="12805" max="13012" width="12.42578125" style="2" customWidth="1"/>
    <col min="13013" max="13013" width="20.140625" style="2" customWidth="1"/>
    <col min="13014" max="13014" width="21.42578125" style="2" customWidth="1"/>
    <col min="13015" max="13015" width="24" style="2" customWidth="1"/>
    <col min="13016" max="13016" width="11.140625" style="2" customWidth="1"/>
    <col min="13017" max="13017" width="15" style="2" customWidth="1"/>
    <col min="13018" max="13018" width="13.7109375" style="2" customWidth="1"/>
    <col min="13019" max="13019" width="24" style="2" customWidth="1"/>
    <col min="13020" max="13020" width="15" style="2" customWidth="1"/>
    <col min="13021" max="13021" width="21.42578125" style="2" customWidth="1"/>
    <col min="13022" max="13022" width="15" style="2" customWidth="1"/>
    <col min="13023" max="13023" width="20.140625" style="2" customWidth="1"/>
    <col min="13024" max="13024" width="12.42578125" style="2" customWidth="1"/>
    <col min="13025" max="13025" width="17.5703125" style="2" customWidth="1"/>
    <col min="13026" max="13026" width="25.28515625" style="2" customWidth="1"/>
    <col min="13027" max="13027" width="17.5703125" style="2" customWidth="1"/>
    <col min="13028" max="13028" width="12.42578125" style="2" customWidth="1"/>
    <col min="13029" max="13029" width="20.140625" style="2" customWidth="1"/>
    <col min="13030" max="13030" width="24" style="2" customWidth="1"/>
    <col min="13031" max="13031" width="20.140625" style="2" customWidth="1"/>
    <col min="13032" max="13032" width="22.7109375" style="2" customWidth="1"/>
    <col min="13033" max="13033" width="29.140625" style="2" customWidth="1"/>
    <col min="13034" max="13034" width="22.7109375" style="2" customWidth="1"/>
    <col min="13035" max="13035" width="7.28515625" style="2" customWidth="1"/>
    <col min="13036" max="13036" width="15" style="2" customWidth="1"/>
    <col min="13037" max="13037" width="17.5703125" style="2" customWidth="1"/>
    <col min="13038" max="13038" width="15" style="2" customWidth="1"/>
    <col min="13039" max="13039" width="16.28515625" style="2" customWidth="1"/>
    <col min="13040" max="13040" width="13.7109375" style="2" customWidth="1"/>
    <col min="13041" max="13041" width="11.140625" style="2" customWidth="1"/>
    <col min="13042" max="13042" width="15" style="2" customWidth="1"/>
    <col min="13043" max="13043" width="20.140625" style="2" customWidth="1"/>
    <col min="13044" max="13044" width="17.5703125" style="2" customWidth="1"/>
    <col min="13045" max="13045" width="27.85546875" style="2" customWidth="1"/>
    <col min="13046" max="13046" width="26.5703125" style="2" customWidth="1"/>
    <col min="13047" max="13047" width="15" style="2" customWidth="1"/>
    <col min="13048" max="13048" width="17.5703125" style="2" customWidth="1"/>
    <col min="13049" max="13051" width="16.28515625" style="2" customWidth="1"/>
    <col min="13052" max="13052" width="20.140625" style="2" customWidth="1"/>
    <col min="13053" max="13053" width="15" style="2" customWidth="1"/>
    <col min="13054" max="13055" width="20.140625" style="2" customWidth="1"/>
    <col min="13056" max="13056" width="17.5703125" style="2" customWidth="1"/>
    <col min="13057" max="13057" width="20.140625" style="2" customWidth="1"/>
    <col min="13058" max="13058" width="12.42578125" style="2" customWidth="1"/>
    <col min="13059" max="13059" width="45.85546875" style="2" customWidth="1"/>
    <col min="13060" max="13060" width="29.140625" style="2" customWidth="1"/>
    <col min="13061" max="13268" width="12.42578125" style="2" customWidth="1"/>
    <col min="13269" max="13269" width="20.140625" style="2" customWidth="1"/>
    <col min="13270" max="13270" width="21.42578125" style="2" customWidth="1"/>
    <col min="13271" max="13271" width="24" style="2" customWidth="1"/>
    <col min="13272" max="13272" width="11.140625" style="2" customWidth="1"/>
    <col min="13273" max="13273" width="15" style="2" customWidth="1"/>
    <col min="13274" max="13274" width="13.7109375" style="2" customWidth="1"/>
    <col min="13275" max="13275" width="24" style="2" customWidth="1"/>
    <col min="13276" max="13276" width="15" style="2" customWidth="1"/>
    <col min="13277" max="13277" width="21.42578125" style="2" customWidth="1"/>
    <col min="13278" max="13278" width="15" style="2" customWidth="1"/>
    <col min="13279" max="13279" width="20.140625" style="2" customWidth="1"/>
    <col min="13280" max="13280" width="12.42578125" style="2" customWidth="1"/>
    <col min="13281" max="13281" width="17.5703125" style="2" customWidth="1"/>
    <col min="13282" max="13282" width="25.28515625" style="2" customWidth="1"/>
    <col min="13283" max="13283" width="17.5703125" style="2" customWidth="1"/>
    <col min="13284" max="13284" width="12.42578125" style="2" customWidth="1"/>
    <col min="13285" max="13285" width="20.140625" style="2" customWidth="1"/>
    <col min="13286" max="13286" width="24" style="2" customWidth="1"/>
    <col min="13287" max="13287" width="20.140625" style="2" customWidth="1"/>
    <col min="13288" max="13288" width="22.7109375" style="2" customWidth="1"/>
    <col min="13289" max="13289" width="29.140625" style="2" customWidth="1"/>
    <col min="13290" max="13290" width="22.7109375" style="2" customWidth="1"/>
    <col min="13291" max="13291" width="7.28515625" style="2" customWidth="1"/>
    <col min="13292" max="13292" width="15" style="2" customWidth="1"/>
    <col min="13293" max="13293" width="17.5703125" style="2" customWidth="1"/>
    <col min="13294" max="13294" width="15" style="2" customWidth="1"/>
    <col min="13295" max="13295" width="16.28515625" style="2" customWidth="1"/>
    <col min="13296" max="13296" width="13.7109375" style="2" customWidth="1"/>
    <col min="13297" max="13297" width="11.140625" style="2" customWidth="1"/>
    <col min="13298" max="13298" width="15" style="2" customWidth="1"/>
    <col min="13299" max="13299" width="20.140625" style="2" customWidth="1"/>
    <col min="13300" max="13300" width="17.5703125" style="2" customWidth="1"/>
    <col min="13301" max="13301" width="27.85546875" style="2" customWidth="1"/>
    <col min="13302" max="13302" width="26.5703125" style="2" customWidth="1"/>
    <col min="13303" max="13303" width="15" style="2" customWidth="1"/>
    <col min="13304" max="13304" width="17.5703125" style="2" customWidth="1"/>
    <col min="13305" max="13307" width="16.28515625" style="2" customWidth="1"/>
    <col min="13308" max="13308" width="20.140625" style="2" customWidth="1"/>
    <col min="13309" max="13309" width="15" style="2" customWidth="1"/>
    <col min="13310" max="13311" width="20.140625" style="2" customWidth="1"/>
    <col min="13312" max="13312" width="17.5703125" style="2" customWidth="1"/>
    <col min="13313" max="13313" width="20.140625" style="2" customWidth="1"/>
    <col min="13314" max="13314" width="12.42578125" style="2" customWidth="1"/>
    <col min="13315" max="13315" width="45.85546875" style="2" customWidth="1"/>
    <col min="13316" max="13316" width="29.140625" style="2" customWidth="1"/>
    <col min="13317" max="13524" width="12.42578125" style="2" customWidth="1"/>
    <col min="13525" max="13525" width="20.140625" style="2" customWidth="1"/>
    <col min="13526" max="13526" width="21.42578125" style="2" customWidth="1"/>
    <col min="13527" max="13527" width="24" style="2" customWidth="1"/>
    <col min="13528" max="13528" width="11.140625" style="2" customWidth="1"/>
    <col min="13529" max="13529" width="15" style="2" customWidth="1"/>
    <col min="13530" max="13530" width="13.7109375" style="2" customWidth="1"/>
    <col min="13531" max="13531" width="24" style="2" customWidth="1"/>
    <col min="13532" max="13532" width="15" style="2" customWidth="1"/>
    <col min="13533" max="13533" width="21.42578125" style="2" customWidth="1"/>
    <col min="13534" max="13534" width="15" style="2" customWidth="1"/>
    <col min="13535" max="13535" width="20.140625" style="2" customWidth="1"/>
    <col min="13536" max="13536" width="12.42578125" style="2" customWidth="1"/>
    <col min="13537" max="13537" width="17.5703125" style="2" customWidth="1"/>
    <col min="13538" max="13538" width="25.28515625" style="2" customWidth="1"/>
    <col min="13539" max="13539" width="17.5703125" style="2" customWidth="1"/>
    <col min="13540" max="13540" width="12.42578125" style="2" customWidth="1"/>
    <col min="13541" max="13541" width="20.140625" style="2" customWidth="1"/>
    <col min="13542" max="13542" width="24" style="2" customWidth="1"/>
    <col min="13543" max="13543" width="20.140625" style="2" customWidth="1"/>
    <col min="13544" max="13544" width="22.7109375" style="2" customWidth="1"/>
    <col min="13545" max="13545" width="29.140625" style="2" customWidth="1"/>
    <col min="13546" max="13546" width="22.7109375" style="2" customWidth="1"/>
    <col min="13547" max="13547" width="7.28515625" style="2" customWidth="1"/>
    <col min="13548" max="13548" width="15" style="2" customWidth="1"/>
    <col min="13549" max="13549" width="17.5703125" style="2" customWidth="1"/>
    <col min="13550" max="13550" width="15" style="2" customWidth="1"/>
    <col min="13551" max="13551" width="16.28515625" style="2" customWidth="1"/>
    <col min="13552" max="13552" width="13.7109375" style="2" customWidth="1"/>
    <col min="13553" max="13553" width="11.140625" style="2" customWidth="1"/>
    <col min="13554" max="13554" width="15" style="2" customWidth="1"/>
    <col min="13555" max="13555" width="20.140625" style="2" customWidth="1"/>
    <col min="13556" max="13556" width="17.5703125" style="2" customWidth="1"/>
    <col min="13557" max="13557" width="27.85546875" style="2" customWidth="1"/>
    <col min="13558" max="13558" width="26.5703125" style="2" customWidth="1"/>
    <col min="13559" max="13559" width="15" style="2" customWidth="1"/>
    <col min="13560" max="13560" width="17.5703125" style="2" customWidth="1"/>
    <col min="13561" max="13563" width="16.28515625" style="2" customWidth="1"/>
    <col min="13564" max="13564" width="20.140625" style="2" customWidth="1"/>
    <col min="13565" max="13565" width="15" style="2" customWidth="1"/>
    <col min="13566" max="13567" width="20.140625" style="2" customWidth="1"/>
    <col min="13568" max="13568" width="17.5703125" style="2" customWidth="1"/>
    <col min="13569" max="13569" width="20.140625" style="2" customWidth="1"/>
    <col min="13570" max="13570" width="12.42578125" style="2" customWidth="1"/>
    <col min="13571" max="13571" width="45.85546875" style="2" customWidth="1"/>
    <col min="13572" max="13572" width="29.140625" style="2" customWidth="1"/>
    <col min="13573" max="13780" width="12.42578125" style="2" customWidth="1"/>
    <col min="13781" max="13781" width="20.140625" style="2" customWidth="1"/>
    <col min="13782" max="13782" width="21.42578125" style="2" customWidth="1"/>
    <col min="13783" max="13783" width="24" style="2" customWidth="1"/>
    <col min="13784" max="13784" width="11.140625" style="2" customWidth="1"/>
    <col min="13785" max="13785" width="15" style="2" customWidth="1"/>
    <col min="13786" max="13786" width="13.7109375" style="2" customWidth="1"/>
    <col min="13787" max="13787" width="24" style="2" customWidth="1"/>
    <col min="13788" max="13788" width="15" style="2" customWidth="1"/>
    <col min="13789" max="13789" width="21.42578125" style="2" customWidth="1"/>
    <col min="13790" max="13790" width="15" style="2" customWidth="1"/>
    <col min="13791" max="13791" width="20.140625" style="2" customWidth="1"/>
    <col min="13792" max="13792" width="12.42578125" style="2" customWidth="1"/>
    <col min="13793" max="13793" width="17.5703125" style="2" customWidth="1"/>
    <col min="13794" max="13794" width="25.28515625" style="2" customWidth="1"/>
    <col min="13795" max="13795" width="17.5703125" style="2" customWidth="1"/>
    <col min="13796" max="13796" width="12.42578125" style="2" customWidth="1"/>
    <col min="13797" max="13797" width="20.140625" style="2" customWidth="1"/>
    <col min="13798" max="13798" width="24" style="2" customWidth="1"/>
    <col min="13799" max="13799" width="20.140625" style="2" customWidth="1"/>
    <col min="13800" max="13800" width="22.7109375" style="2" customWidth="1"/>
    <col min="13801" max="13801" width="29.140625" style="2" customWidth="1"/>
    <col min="13802" max="13802" width="22.7109375" style="2" customWidth="1"/>
    <col min="13803" max="13803" width="7.28515625" style="2" customWidth="1"/>
    <col min="13804" max="13804" width="15" style="2" customWidth="1"/>
    <col min="13805" max="13805" width="17.5703125" style="2" customWidth="1"/>
    <col min="13806" max="13806" width="15" style="2" customWidth="1"/>
    <col min="13807" max="13807" width="16.28515625" style="2" customWidth="1"/>
    <col min="13808" max="13808" width="13.7109375" style="2" customWidth="1"/>
    <col min="13809" max="13809" width="11.140625" style="2" customWidth="1"/>
    <col min="13810" max="13810" width="15" style="2" customWidth="1"/>
    <col min="13811" max="13811" width="20.140625" style="2" customWidth="1"/>
    <col min="13812" max="13812" width="17.5703125" style="2" customWidth="1"/>
    <col min="13813" max="13813" width="27.85546875" style="2" customWidth="1"/>
    <col min="13814" max="13814" width="26.5703125" style="2" customWidth="1"/>
    <col min="13815" max="13815" width="15" style="2" customWidth="1"/>
    <col min="13816" max="13816" width="17.5703125" style="2" customWidth="1"/>
    <col min="13817" max="13819" width="16.28515625" style="2" customWidth="1"/>
    <col min="13820" max="13820" width="20.140625" style="2" customWidth="1"/>
    <col min="13821" max="13821" width="15" style="2" customWidth="1"/>
    <col min="13822" max="13823" width="20.140625" style="2" customWidth="1"/>
    <col min="13824" max="13824" width="17.5703125" style="2" customWidth="1"/>
    <col min="13825" max="13825" width="20.140625" style="2" customWidth="1"/>
    <col min="13826" max="13826" width="12.42578125" style="2" customWidth="1"/>
    <col min="13827" max="13827" width="45.85546875" style="2" customWidth="1"/>
    <col min="13828" max="13828" width="29.140625" style="2" customWidth="1"/>
    <col min="13829" max="14036" width="12.42578125" style="2" customWidth="1"/>
    <col min="14037" max="14037" width="20.140625" style="2" customWidth="1"/>
    <col min="14038" max="14038" width="21.42578125" style="2" customWidth="1"/>
    <col min="14039" max="14039" width="24" style="2" customWidth="1"/>
    <col min="14040" max="14040" width="11.140625" style="2" customWidth="1"/>
    <col min="14041" max="14041" width="15" style="2" customWidth="1"/>
    <col min="14042" max="14042" width="13.7109375" style="2" customWidth="1"/>
    <col min="14043" max="14043" width="24" style="2" customWidth="1"/>
    <col min="14044" max="14044" width="15" style="2" customWidth="1"/>
    <col min="14045" max="14045" width="21.42578125" style="2" customWidth="1"/>
    <col min="14046" max="14046" width="15" style="2" customWidth="1"/>
    <col min="14047" max="14047" width="20.140625" style="2" customWidth="1"/>
    <col min="14048" max="14048" width="12.42578125" style="2" customWidth="1"/>
    <col min="14049" max="14049" width="17.5703125" style="2" customWidth="1"/>
    <col min="14050" max="14050" width="25.28515625" style="2" customWidth="1"/>
    <col min="14051" max="14051" width="17.5703125" style="2" customWidth="1"/>
    <col min="14052" max="14052" width="12.42578125" style="2" customWidth="1"/>
    <col min="14053" max="14053" width="20.140625" style="2" customWidth="1"/>
    <col min="14054" max="14054" width="24" style="2" customWidth="1"/>
    <col min="14055" max="14055" width="20.140625" style="2" customWidth="1"/>
    <col min="14056" max="14056" width="22.7109375" style="2" customWidth="1"/>
    <col min="14057" max="14057" width="29.140625" style="2" customWidth="1"/>
    <col min="14058" max="14058" width="22.7109375" style="2" customWidth="1"/>
    <col min="14059" max="14059" width="7.28515625" style="2" customWidth="1"/>
    <col min="14060" max="14060" width="15" style="2" customWidth="1"/>
    <col min="14061" max="14061" width="17.5703125" style="2" customWidth="1"/>
    <col min="14062" max="14062" width="15" style="2" customWidth="1"/>
    <col min="14063" max="14063" width="16.28515625" style="2" customWidth="1"/>
    <col min="14064" max="14064" width="13.7109375" style="2" customWidth="1"/>
    <col min="14065" max="14065" width="11.140625" style="2" customWidth="1"/>
    <col min="14066" max="14066" width="15" style="2" customWidth="1"/>
    <col min="14067" max="14067" width="20.140625" style="2" customWidth="1"/>
    <col min="14068" max="14068" width="17.5703125" style="2" customWidth="1"/>
    <col min="14069" max="14069" width="27.85546875" style="2" customWidth="1"/>
    <col min="14070" max="14070" width="26.5703125" style="2" customWidth="1"/>
    <col min="14071" max="14071" width="15" style="2" customWidth="1"/>
    <col min="14072" max="14072" width="17.5703125" style="2" customWidth="1"/>
    <col min="14073" max="14075" width="16.28515625" style="2" customWidth="1"/>
    <col min="14076" max="14076" width="20.140625" style="2" customWidth="1"/>
    <col min="14077" max="14077" width="15" style="2" customWidth="1"/>
    <col min="14078" max="14079" width="20.140625" style="2" customWidth="1"/>
    <col min="14080" max="14080" width="17.5703125" style="2" customWidth="1"/>
    <col min="14081" max="14081" width="20.140625" style="2" customWidth="1"/>
    <col min="14082" max="14082" width="12.42578125" style="2" customWidth="1"/>
    <col min="14083" max="14083" width="45.85546875" style="2" customWidth="1"/>
    <col min="14084" max="14084" width="29.140625" style="2" customWidth="1"/>
    <col min="14085" max="14292" width="12.42578125" style="2" customWidth="1"/>
    <col min="14293" max="14293" width="20.140625" style="2" customWidth="1"/>
    <col min="14294" max="14294" width="21.42578125" style="2" customWidth="1"/>
    <col min="14295" max="14295" width="24" style="2" customWidth="1"/>
    <col min="14296" max="14296" width="11.140625" style="2" customWidth="1"/>
    <col min="14297" max="14297" width="15" style="2" customWidth="1"/>
    <col min="14298" max="14298" width="13.7109375" style="2" customWidth="1"/>
    <col min="14299" max="14299" width="24" style="2" customWidth="1"/>
    <col min="14300" max="14300" width="15" style="2" customWidth="1"/>
    <col min="14301" max="14301" width="21.42578125" style="2" customWidth="1"/>
    <col min="14302" max="14302" width="15" style="2" customWidth="1"/>
    <col min="14303" max="14303" width="20.140625" style="2" customWidth="1"/>
    <col min="14304" max="14304" width="12.42578125" style="2" customWidth="1"/>
    <col min="14305" max="14305" width="17.5703125" style="2" customWidth="1"/>
    <col min="14306" max="14306" width="25.28515625" style="2" customWidth="1"/>
    <col min="14307" max="14307" width="17.5703125" style="2" customWidth="1"/>
    <col min="14308" max="14308" width="12.42578125" style="2" customWidth="1"/>
    <col min="14309" max="14309" width="20.140625" style="2" customWidth="1"/>
    <col min="14310" max="14310" width="24" style="2" customWidth="1"/>
    <col min="14311" max="14311" width="20.140625" style="2" customWidth="1"/>
    <col min="14312" max="14312" width="22.7109375" style="2" customWidth="1"/>
    <col min="14313" max="14313" width="29.140625" style="2" customWidth="1"/>
    <col min="14314" max="14314" width="22.7109375" style="2" customWidth="1"/>
    <col min="14315" max="14315" width="7.28515625" style="2" customWidth="1"/>
    <col min="14316" max="14316" width="15" style="2" customWidth="1"/>
    <col min="14317" max="14317" width="17.5703125" style="2" customWidth="1"/>
    <col min="14318" max="14318" width="15" style="2" customWidth="1"/>
    <col min="14319" max="14319" width="16.28515625" style="2" customWidth="1"/>
    <col min="14320" max="14320" width="13.7109375" style="2" customWidth="1"/>
    <col min="14321" max="14321" width="11.140625" style="2" customWidth="1"/>
    <col min="14322" max="14322" width="15" style="2" customWidth="1"/>
    <col min="14323" max="14323" width="20.140625" style="2" customWidth="1"/>
    <col min="14324" max="14324" width="17.5703125" style="2" customWidth="1"/>
    <col min="14325" max="14325" width="27.85546875" style="2" customWidth="1"/>
    <col min="14326" max="14326" width="26.5703125" style="2" customWidth="1"/>
    <col min="14327" max="14327" width="15" style="2" customWidth="1"/>
    <col min="14328" max="14328" width="17.5703125" style="2" customWidth="1"/>
    <col min="14329" max="14331" width="16.28515625" style="2" customWidth="1"/>
    <col min="14332" max="14332" width="20.140625" style="2" customWidth="1"/>
    <col min="14333" max="14333" width="15" style="2" customWidth="1"/>
    <col min="14334" max="14335" width="20.140625" style="2" customWidth="1"/>
    <col min="14336" max="14336" width="17.5703125" style="2" customWidth="1"/>
    <col min="14337" max="14337" width="20.140625" style="2" customWidth="1"/>
    <col min="14338" max="14338" width="12.42578125" style="2" customWidth="1"/>
    <col min="14339" max="14339" width="45.85546875" style="2" customWidth="1"/>
    <col min="14340" max="14340" width="29.140625" style="2" customWidth="1"/>
    <col min="14341" max="14548" width="12.42578125" style="2" customWidth="1"/>
    <col min="14549" max="14549" width="20.140625" style="2" customWidth="1"/>
    <col min="14550" max="14550" width="21.42578125" style="2" customWidth="1"/>
    <col min="14551" max="14551" width="24" style="2" customWidth="1"/>
    <col min="14552" max="14552" width="11.140625" style="2" customWidth="1"/>
    <col min="14553" max="14553" width="15" style="2" customWidth="1"/>
    <col min="14554" max="14554" width="13.7109375" style="2" customWidth="1"/>
    <col min="14555" max="14555" width="24" style="2" customWidth="1"/>
    <col min="14556" max="14556" width="15" style="2" customWidth="1"/>
    <col min="14557" max="14557" width="21.42578125" style="2" customWidth="1"/>
    <col min="14558" max="14558" width="15" style="2" customWidth="1"/>
    <col min="14559" max="14559" width="20.140625" style="2" customWidth="1"/>
    <col min="14560" max="14560" width="12.42578125" style="2" customWidth="1"/>
    <col min="14561" max="14561" width="17.5703125" style="2" customWidth="1"/>
    <col min="14562" max="14562" width="25.28515625" style="2" customWidth="1"/>
    <col min="14563" max="14563" width="17.5703125" style="2" customWidth="1"/>
    <col min="14564" max="14564" width="12.42578125" style="2" customWidth="1"/>
    <col min="14565" max="14565" width="20.140625" style="2" customWidth="1"/>
    <col min="14566" max="14566" width="24" style="2" customWidth="1"/>
    <col min="14567" max="14567" width="20.140625" style="2" customWidth="1"/>
    <col min="14568" max="14568" width="22.7109375" style="2" customWidth="1"/>
    <col min="14569" max="14569" width="29.140625" style="2" customWidth="1"/>
    <col min="14570" max="14570" width="22.7109375" style="2" customWidth="1"/>
    <col min="14571" max="14571" width="7.28515625" style="2" customWidth="1"/>
    <col min="14572" max="14572" width="15" style="2" customWidth="1"/>
    <col min="14573" max="14573" width="17.5703125" style="2" customWidth="1"/>
    <col min="14574" max="14574" width="15" style="2" customWidth="1"/>
    <col min="14575" max="14575" width="16.28515625" style="2" customWidth="1"/>
    <col min="14576" max="14576" width="13.7109375" style="2" customWidth="1"/>
    <col min="14577" max="14577" width="11.140625" style="2" customWidth="1"/>
    <col min="14578" max="14578" width="15" style="2" customWidth="1"/>
    <col min="14579" max="14579" width="20.140625" style="2" customWidth="1"/>
    <col min="14580" max="14580" width="17.5703125" style="2" customWidth="1"/>
    <col min="14581" max="14581" width="27.85546875" style="2" customWidth="1"/>
    <col min="14582" max="14582" width="26.5703125" style="2" customWidth="1"/>
    <col min="14583" max="14583" width="15" style="2" customWidth="1"/>
    <col min="14584" max="14584" width="17.5703125" style="2" customWidth="1"/>
    <col min="14585" max="14587" width="16.28515625" style="2" customWidth="1"/>
    <col min="14588" max="14588" width="20.140625" style="2" customWidth="1"/>
    <col min="14589" max="14589" width="15" style="2" customWidth="1"/>
    <col min="14590" max="14591" width="20.140625" style="2" customWidth="1"/>
    <col min="14592" max="14592" width="17.5703125" style="2" customWidth="1"/>
    <col min="14593" max="14593" width="20.140625" style="2" customWidth="1"/>
    <col min="14594" max="14594" width="12.42578125" style="2" customWidth="1"/>
    <col min="14595" max="14595" width="45.85546875" style="2" customWidth="1"/>
    <col min="14596" max="14596" width="29.140625" style="2" customWidth="1"/>
    <col min="14597" max="14804" width="12.42578125" style="2" customWidth="1"/>
    <col min="14805" max="14805" width="20.140625" style="2" customWidth="1"/>
    <col min="14806" max="14806" width="21.42578125" style="2" customWidth="1"/>
    <col min="14807" max="14807" width="24" style="2" customWidth="1"/>
    <col min="14808" max="14808" width="11.140625" style="2" customWidth="1"/>
    <col min="14809" max="14809" width="15" style="2" customWidth="1"/>
    <col min="14810" max="14810" width="13.7109375" style="2" customWidth="1"/>
    <col min="14811" max="14811" width="24" style="2" customWidth="1"/>
    <col min="14812" max="14812" width="15" style="2" customWidth="1"/>
    <col min="14813" max="14813" width="21.42578125" style="2" customWidth="1"/>
    <col min="14814" max="14814" width="15" style="2" customWidth="1"/>
    <col min="14815" max="14815" width="20.140625" style="2" customWidth="1"/>
    <col min="14816" max="14816" width="12.42578125" style="2" customWidth="1"/>
    <col min="14817" max="14817" width="17.5703125" style="2" customWidth="1"/>
    <col min="14818" max="14818" width="25.28515625" style="2" customWidth="1"/>
    <col min="14819" max="14819" width="17.5703125" style="2" customWidth="1"/>
    <col min="14820" max="14820" width="12.42578125" style="2" customWidth="1"/>
    <col min="14821" max="14821" width="20.140625" style="2" customWidth="1"/>
    <col min="14822" max="14822" width="24" style="2" customWidth="1"/>
    <col min="14823" max="14823" width="20.140625" style="2" customWidth="1"/>
    <col min="14824" max="14824" width="22.7109375" style="2" customWidth="1"/>
    <col min="14825" max="14825" width="29.140625" style="2" customWidth="1"/>
    <col min="14826" max="14826" width="22.7109375" style="2" customWidth="1"/>
    <col min="14827" max="14827" width="7.28515625" style="2" customWidth="1"/>
    <col min="14828" max="14828" width="15" style="2" customWidth="1"/>
    <col min="14829" max="14829" width="17.5703125" style="2" customWidth="1"/>
    <col min="14830" max="14830" width="15" style="2" customWidth="1"/>
    <col min="14831" max="14831" width="16.28515625" style="2" customWidth="1"/>
    <col min="14832" max="14832" width="13.7109375" style="2" customWidth="1"/>
    <col min="14833" max="14833" width="11.140625" style="2" customWidth="1"/>
    <col min="14834" max="14834" width="15" style="2" customWidth="1"/>
    <col min="14835" max="14835" width="20.140625" style="2" customWidth="1"/>
    <col min="14836" max="14836" width="17.5703125" style="2" customWidth="1"/>
    <col min="14837" max="14837" width="27.85546875" style="2" customWidth="1"/>
    <col min="14838" max="14838" width="26.5703125" style="2" customWidth="1"/>
    <col min="14839" max="14839" width="15" style="2" customWidth="1"/>
    <col min="14840" max="14840" width="17.5703125" style="2" customWidth="1"/>
    <col min="14841" max="14843" width="16.28515625" style="2" customWidth="1"/>
    <col min="14844" max="14844" width="20.140625" style="2" customWidth="1"/>
    <col min="14845" max="14845" width="15" style="2" customWidth="1"/>
    <col min="14846" max="14847" width="20.140625" style="2" customWidth="1"/>
    <col min="14848" max="14848" width="17.5703125" style="2" customWidth="1"/>
    <col min="14849" max="14849" width="20.140625" style="2" customWidth="1"/>
    <col min="14850" max="14850" width="12.42578125" style="2" customWidth="1"/>
    <col min="14851" max="14851" width="45.85546875" style="2" customWidth="1"/>
    <col min="14852" max="14852" width="29.140625" style="2" customWidth="1"/>
    <col min="14853" max="15060" width="12.42578125" style="2" customWidth="1"/>
    <col min="15061" max="15061" width="20.140625" style="2" customWidth="1"/>
    <col min="15062" max="15062" width="21.42578125" style="2" customWidth="1"/>
    <col min="15063" max="15063" width="24" style="2" customWidth="1"/>
    <col min="15064" max="15064" width="11.140625" style="2" customWidth="1"/>
    <col min="15065" max="15065" width="15" style="2" customWidth="1"/>
    <col min="15066" max="15066" width="13.7109375" style="2" customWidth="1"/>
    <col min="15067" max="15067" width="24" style="2" customWidth="1"/>
    <col min="15068" max="15068" width="15" style="2" customWidth="1"/>
    <col min="15069" max="15069" width="21.42578125" style="2" customWidth="1"/>
    <col min="15070" max="15070" width="15" style="2" customWidth="1"/>
    <col min="15071" max="15071" width="20.140625" style="2" customWidth="1"/>
    <col min="15072" max="15072" width="12.42578125" style="2" customWidth="1"/>
    <col min="15073" max="15073" width="17.5703125" style="2" customWidth="1"/>
    <col min="15074" max="15074" width="25.28515625" style="2" customWidth="1"/>
    <col min="15075" max="15075" width="17.5703125" style="2" customWidth="1"/>
    <col min="15076" max="15076" width="12.42578125" style="2" customWidth="1"/>
    <col min="15077" max="15077" width="20.140625" style="2" customWidth="1"/>
    <col min="15078" max="15078" width="24" style="2" customWidth="1"/>
    <col min="15079" max="15079" width="20.140625" style="2" customWidth="1"/>
    <col min="15080" max="15080" width="22.7109375" style="2" customWidth="1"/>
    <col min="15081" max="15081" width="29.140625" style="2" customWidth="1"/>
    <col min="15082" max="15082" width="22.7109375" style="2" customWidth="1"/>
    <col min="15083" max="15083" width="7.28515625" style="2" customWidth="1"/>
    <col min="15084" max="15084" width="15" style="2" customWidth="1"/>
    <col min="15085" max="15085" width="17.5703125" style="2" customWidth="1"/>
    <col min="15086" max="15086" width="15" style="2" customWidth="1"/>
    <col min="15087" max="15087" width="16.28515625" style="2" customWidth="1"/>
    <col min="15088" max="15088" width="13.7109375" style="2" customWidth="1"/>
    <col min="15089" max="15089" width="11.140625" style="2" customWidth="1"/>
    <col min="15090" max="15090" width="15" style="2" customWidth="1"/>
    <col min="15091" max="15091" width="20.140625" style="2" customWidth="1"/>
    <col min="15092" max="15092" width="17.5703125" style="2" customWidth="1"/>
    <col min="15093" max="15093" width="27.85546875" style="2" customWidth="1"/>
    <col min="15094" max="15094" width="26.5703125" style="2" customWidth="1"/>
    <col min="15095" max="15095" width="15" style="2" customWidth="1"/>
    <col min="15096" max="15096" width="17.5703125" style="2" customWidth="1"/>
    <col min="15097" max="15099" width="16.28515625" style="2" customWidth="1"/>
    <col min="15100" max="15100" width="20.140625" style="2" customWidth="1"/>
    <col min="15101" max="15101" width="15" style="2" customWidth="1"/>
    <col min="15102" max="15103" width="20.140625" style="2" customWidth="1"/>
    <col min="15104" max="15104" width="17.5703125" style="2" customWidth="1"/>
    <col min="15105" max="15105" width="20.140625" style="2" customWidth="1"/>
    <col min="15106" max="15106" width="12.42578125" style="2" customWidth="1"/>
    <col min="15107" max="15107" width="45.85546875" style="2" customWidth="1"/>
    <col min="15108" max="15108" width="29.140625" style="2" customWidth="1"/>
    <col min="15109" max="15316" width="12.42578125" style="2" customWidth="1"/>
    <col min="15317" max="15317" width="20.140625" style="2" customWidth="1"/>
    <col min="15318" max="15318" width="21.42578125" style="2" customWidth="1"/>
    <col min="15319" max="15319" width="24" style="2" customWidth="1"/>
    <col min="15320" max="15320" width="11.140625" style="2" customWidth="1"/>
    <col min="15321" max="15321" width="15" style="2" customWidth="1"/>
    <col min="15322" max="15322" width="13.7109375" style="2" customWidth="1"/>
    <col min="15323" max="15323" width="24" style="2" customWidth="1"/>
    <col min="15324" max="15324" width="15" style="2" customWidth="1"/>
    <col min="15325" max="15325" width="21.42578125" style="2" customWidth="1"/>
    <col min="15326" max="15326" width="15" style="2" customWidth="1"/>
    <col min="15327" max="15327" width="20.140625" style="2" customWidth="1"/>
    <col min="15328" max="15328" width="12.42578125" style="2" customWidth="1"/>
    <col min="15329" max="15329" width="17.5703125" style="2" customWidth="1"/>
    <col min="15330" max="15330" width="25.28515625" style="2" customWidth="1"/>
    <col min="15331" max="15331" width="17.5703125" style="2" customWidth="1"/>
    <col min="15332" max="15332" width="12.42578125" style="2" customWidth="1"/>
    <col min="15333" max="15333" width="20.140625" style="2" customWidth="1"/>
    <col min="15334" max="15334" width="24" style="2" customWidth="1"/>
    <col min="15335" max="15335" width="20.140625" style="2" customWidth="1"/>
    <col min="15336" max="15336" width="22.7109375" style="2" customWidth="1"/>
    <col min="15337" max="15337" width="29.140625" style="2" customWidth="1"/>
    <col min="15338" max="15338" width="22.7109375" style="2" customWidth="1"/>
    <col min="15339" max="15339" width="7.28515625" style="2" customWidth="1"/>
    <col min="15340" max="15340" width="15" style="2" customWidth="1"/>
    <col min="15341" max="15341" width="17.5703125" style="2" customWidth="1"/>
    <col min="15342" max="15342" width="15" style="2" customWidth="1"/>
    <col min="15343" max="15343" width="16.28515625" style="2" customWidth="1"/>
    <col min="15344" max="15344" width="13.7109375" style="2" customWidth="1"/>
    <col min="15345" max="15345" width="11.140625" style="2" customWidth="1"/>
    <col min="15346" max="15346" width="15" style="2" customWidth="1"/>
    <col min="15347" max="15347" width="20.140625" style="2" customWidth="1"/>
    <col min="15348" max="15348" width="17.5703125" style="2" customWidth="1"/>
    <col min="15349" max="15349" width="27.85546875" style="2" customWidth="1"/>
    <col min="15350" max="15350" width="26.5703125" style="2" customWidth="1"/>
    <col min="15351" max="15351" width="15" style="2" customWidth="1"/>
    <col min="15352" max="15352" width="17.5703125" style="2" customWidth="1"/>
    <col min="15353" max="15355" width="16.28515625" style="2" customWidth="1"/>
    <col min="15356" max="15356" width="20.140625" style="2" customWidth="1"/>
    <col min="15357" max="15357" width="15" style="2" customWidth="1"/>
    <col min="15358" max="15359" width="20.140625" style="2" customWidth="1"/>
    <col min="15360" max="15360" width="17.5703125" style="2" customWidth="1"/>
    <col min="15361" max="15361" width="20.140625" style="2" customWidth="1"/>
    <col min="15362" max="15362" width="12.42578125" style="2" customWidth="1"/>
    <col min="15363" max="15363" width="45.85546875" style="2" customWidth="1"/>
    <col min="15364" max="15364" width="29.140625" style="2" customWidth="1"/>
    <col min="15365" max="15572" width="12.42578125" style="2" customWidth="1"/>
    <col min="15573" max="15573" width="20.140625" style="2" customWidth="1"/>
    <col min="15574" max="15574" width="21.42578125" style="2" customWidth="1"/>
    <col min="15575" max="15575" width="24" style="2" customWidth="1"/>
    <col min="15576" max="15576" width="11.140625" style="2" customWidth="1"/>
    <col min="15577" max="15577" width="15" style="2" customWidth="1"/>
    <col min="15578" max="15578" width="13.7109375" style="2" customWidth="1"/>
    <col min="15579" max="15579" width="24" style="2" customWidth="1"/>
    <col min="15580" max="15580" width="15" style="2" customWidth="1"/>
    <col min="15581" max="15581" width="21.42578125" style="2" customWidth="1"/>
    <col min="15582" max="15582" width="15" style="2" customWidth="1"/>
    <col min="15583" max="15583" width="20.140625" style="2" customWidth="1"/>
    <col min="15584" max="15584" width="12.42578125" style="2" customWidth="1"/>
    <col min="15585" max="15585" width="17.5703125" style="2" customWidth="1"/>
    <col min="15586" max="15586" width="25.28515625" style="2" customWidth="1"/>
    <col min="15587" max="15587" width="17.5703125" style="2" customWidth="1"/>
    <col min="15588" max="15588" width="12.42578125" style="2" customWidth="1"/>
    <col min="15589" max="15589" width="20.140625" style="2" customWidth="1"/>
    <col min="15590" max="15590" width="24" style="2" customWidth="1"/>
    <col min="15591" max="15591" width="20.140625" style="2" customWidth="1"/>
    <col min="15592" max="15592" width="22.7109375" style="2" customWidth="1"/>
    <col min="15593" max="15593" width="29.140625" style="2" customWidth="1"/>
    <col min="15594" max="15594" width="22.7109375" style="2" customWidth="1"/>
    <col min="15595" max="15595" width="7.28515625" style="2" customWidth="1"/>
    <col min="15596" max="15596" width="15" style="2" customWidth="1"/>
    <col min="15597" max="15597" width="17.5703125" style="2" customWidth="1"/>
    <col min="15598" max="15598" width="15" style="2" customWidth="1"/>
    <col min="15599" max="15599" width="16.28515625" style="2" customWidth="1"/>
    <col min="15600" max="15600" width="13.7109375" style="2" customWidth="1"/>
    <col min="15601" max="15601" width="11.140625" style="2" customWidth="1"/>
    <col min="15602" max="15602" width="15" style="2" customWidth="1"/>
    <col min="15603" max="15603" width="20.140625" style="2" customWidth="1"/>
    <col min="15604" max="15604" width="17.5703125" style="2" customWidth="1"/>
    <col min="15605" max="15605" width="27.85546875" style="2" customWidth="1"/>
    <col min="15606" max="15606" width="26.5703125" style="2" customWidth="1"/>
    <col min="15607" max="15607" width="15" style="2" customWidth="1"/>
    <col min="15608" max="15608" width="17.5703125" style="2" customWidth="1"/>
    <col min="15609" max="15611" width="16.28515625" style="2" customWidth="1"/>
    <col min="15612" max="15612" width="20.140625" style="2" customWidth="1"/>
    <col min="15613" max="15613" width="15" style="2" customWidth="1"/>
    <col min="15614" max="15615" width="20.140625" style="2" customWidth="1"/>
    <col min="15616" max="15616" width="17.5703125" style="2" customWidth="1"/>
    <col min="15617" max="15617" width="20.140625" style="2" customWidth="1"/>
    <col min="15618" max="15618" width="12.42578125" style="2" customWidth="1"/>
    <col min="15619" max="15619" width="45.85546875" style="2" customWidth="1"/>
    <col min="15620" max="15620" width="29.140625" style="2" customWidth="1"/>
    <col min="15621" max="15828" width="12.42578125" style="2" customWidth="1"/>
    <col min="15829" max="15829" width="20.140625" style="2" customWidth="1"/>
    <col min="15830" max="15830" width="21.42578125" style="2" customWidth="1"/>
    <col min="15831" max="15831" width="24" style="2" customWidth="1"/>
    <col min="15832" max="15832" width="11.140625" style="2" customWidth="1"/>
    <col min="15833" max="15833" width="15" style="2" customWidth="1"/>
    <col min="15834" max="15834" width="13.7109375" style="2" customWidth="1"/>
    <col min="15835" max="15835" width="24" style="2" customWidth="1"/>
    <col min="15836" max="15836" width="15" style="2" customWidth="1"/>
    <col min="15837" max="15837" width="21.42578125" style="2" customWidth="1"/>
    <col min="15838" max="15838" width="15" style="2" customWidth="1"/>
    <col min="15839" max="15839" width="20.140625" style="2" customWidth="1"/>
    <col min="15840" max="15840" width="12.42578125" style="2" customWidth="1"/>
    <col min="15841" max="15841" width="17.5703125" style="2" customWidth="1"/>
    <col min="15842" max="15842" width="25.28515625" style="2" customWidth="1"/>
    <col min="15843" max="15843" width="17.5703125" style="2" customWidth="1"/>
    <col min="15844" max="15844" width="12.42578125" style="2" customWidth="1"/>
    <col min="15845" max="15845" width="20.140625" style="2" customWidth="1"/>
    <col min="15846" max="15846" width="24" style="2" customWidth="1"/>
    <col min="15847" max="15847" width="20.140625" style="2" customWidth="1"/>
    <col min="15848" max="15848" width="22.7109375" style="2" customWidth="1"/>
    <col min="15849" max="15849" width="29.140625" style="2" customWidth="1"/>
    <col min="15850" max="15850" width="22.7109375" style="2" customWidth="1"/>
    <col min="15851" max="15851" width="7.28515625" style="2" customWidth="1"/>
    <col min="15852" max="15852" width="15" style="2" customWidth="1"/>
    <col min="15853" max="15853" width="17.5703125" style="2" customWidth="1"/>
    <col min="15854" max="15854" width="15" style="2" customWidth="1"/>
    <col min="15855" max="15855" width="16.28515625" style="2" customWidth="1"/>
    <col min="15856" max="15856" width="13.7109375" style="2" customWidth="1"/>
    <col min="15857" max="15857" width="11.140625" style="2" customWidth="1"/>
    <col min="15858" max="15858" width="15" style="2" customWidth="1"/>
    <col min="15859" max="15859" width="20.140625" style="2" customWidth="1"/>
    <col min="15860" max="15860" width="17.5703125" style="2" customWidth="1"/>
    <col min="15861" max="15861" width="27.85546875" style="2" customWidth="1"/>
    <col min="15862" max="15862" width="26.5703125" style="2" customWidth="1"/>
    <col min="15863" max="15863" width="15" style="2" customWidth="1"/>
    <col min="15864" max="15864" width="17.5703125" style="2" customWidth="1"/>
    <col min="15865" max="15867" width="16.28515625" style="2" customWidth="1"/>
    <col min="15868" max="15868" width="20.140625" style="2" customWidth="1"/>
    <col min="15869" max="15869" width="15" style="2" customWidth="1"/>
    <col min="15870" max="15871" width="20.140625" style="2" customWidth="1"/>
    <col min="15872" max="15872" width="17.5703125" style="2" customWidth="1"/>
    <col min="15873" max="15873" width="20.140625" style="2" customWidth="1"/>
    <col min="15874" max="15874" width="12.42578125" style="2" customWidth="1"/>
    <col min="15875" max="15875" width="45.85546875" style="2" customWidth="1"/>
    <col min="15876" max="15876" width="29.140625" style="2" customWidth="1"/>
    <col min="15877" max="16084" width="12.42578125" style="2" customWidth="1"/>
    <col min="16085" max="16085" width="20.140625" style="2" customWidth="1"/>
    <col min="16086" max="16086" width="21.42578125" style="2" customWidth="1"/>
    <col min="16087" max="16087" width="24" style="2" customWidth="1"/>
    <col min="16088" max="16088" width="11.140625" style="2" customWidth="1"/>
    <col min="16089" max="16089" width="15" style="2" customWidth="1"/>
    <col min="16090" max="16090" width="13.7109375" style="2" customWidth="1"/>
    <col min="16091" max="16091" width="24" style="2" customWidth="1"/>
    <col min="16092" max="16092" width="15" style="2" customWidth="1"/>
    <col min="16093" max="16093" width="21.42578125" style="2" customWidth="1"/>
    <col min="16094" max="16094" width="15" style="2" customWidth="1"/>
    <col min="16095" max="16095" width="20.140625" style="2" customWidth="1"/>
    <col min="16096" max="16096" width="12.42578125" style="2" customWidth="1"/>
    <col min="16097" max="16097" width="17.5703125" style="2" customWidth="1"/>
    <col min="16098" max="16098" width="25.28515625" style="2" customWidth="1"/>
    <col min="16099" max="16099" width="17.5703125" style="2" customWidth="1"/>
    <col min="16100" max="16100" width="12.42578125" style="2" customWidth="1"/>
    <col min="16101" max="16101" width="20.140625" style="2" customWidth="1"/>
    <col min="16102" max="16102" width="24" style="2" customWidth="1"/>
    <col min="16103" max="16103" width="20.140625" style="2" customWidth="1"/>
    <col min="16104" max="16104" width="22.7109375" style="2" customWidth="1"/>
    <col min="16105" max="16105" width="29.140625" style="2" customWidth="1"/>
    <col min="16106" max="16106" width="22.7109375" style="2" customWidth="1"/>
    <col min="16107" max="16107" width="7.28515625" style="2" customWidth="1"/>
    <col min="16108" max="16108" width="15" style="2" customWidth="1"/>
    <col min="16109" max="16109" width="17.5703125" style="2" customWidth="1"/>
    <col min="16110" max="16110" width="15" style="2" customWidth="1"/>
    <col min="16111" max="16111" width="16.28515625" style="2" customWidth="1"/>
    <col min="16112" max="16112" width="13.7109375" style="2" customWidth="1"/>
    <col min="16113" max="16113" width="11.140625" style="2" customWidth="1"/>
    <col min="16114" max="16114" width="15" style="2" customWidth="1"/>
    <col min="16115" max="16115" width="20.140625" style="2" customWidth="1"/>
    <col min="16116" max="16116" width="17.5703125" style="2" customWidth="1"/>
    <col min="16117" max="16117" width="27.85546875" style="2" customWidth="1"/>
    <col min="16118" max="16118" width="26.5703125" style="2" customWidth="1"/>
    <col min="16119" max="16119" width="15" style="2" customWidth="1"/>
    <col min="16120" max="16120" width="17.5703125" style="2" customWidth="1"/>
    <col min="16121" max="16123" width="16.28515625" style="2" customWidth="1"/>
    <col min="16124" max="16124" width="20.140625" style="2" customWidth="1"/>
    <col min="16125" max="16125" width="15" style="2" customWidth="1"/>
    <col min="16126" max="16127" width="20.140625" style="2" customWidth="1"/>
    <col min="16128" max="16128" width="17.5703125" style="2" customWidth="1"/>
    <col min="16129" max="16129" width="20.140625" style="2" customWidth="1"/>
    <col min="16130" max="16130" width="12.42578125" style="2" customWidth="1"/>
    <col min="16131" max="16131" width="45.85546875" style="2" customWidth="1"/>
    <col min="16132" max="16132" width="29.140625" style="2" customWidth="1"/>
    <col min="16133" max="16384" width="12.42578125" style="2" customWidth="1"/>
  </cols>
  <sheetData>
    <row r="1" spans="1:212" s="33" customFormat="1" ht="15" x14ac:dyDescent="0.2">
      <c r="A1" s="32"/>
      <c r="B1" s="58">
        <f ca="1">WORKDAY(TODAY(),1,$T$35:$T$419)</f>
        <v>45789</v>
      </c>
      <c r="C1" s="25"/>
      <c r="D1" s="25"/>
      <c r="E1" s="25"/>
      <c r="F1" s="26"/>
      <c r="G1" s="25"/>
      <c r="H1" s="27"/>
      <c r="I1" s="27"/>
      <c r="J1" s="25"/>
      <c r="K1" s="25"/>
      <c r="L1" s="25"/>
      <c r="M1" s="28"/>
      <c r="N1" s="25"/>
      <c r="O1" s="25"/>
      <c r="P1" s="29"/>
      <c r="Q1" s="30"/>
      <c r="R1" s="30"/>
      <c r="S1" s="30"/>
      <c r="T1" s="54" t="s">
        <v>0</v>
      </c>
      <c r="U1" s="53" t="s">
        <v>1</v>
      </c>
      <c r="V1" s="55"/>
      <c r="W1" s="55"/>
      <c r="X1" s="57" t="s">
        <v>2</v>
      </c>
      <c r="Y1" s="55"/>
      <c r="Z1" s="30"/>
      <c r="AA1" s="30"/>
      <c r="AB1" s="30"/>
      <c r="AC1" s="30"/>
      <c r="AD1" s="30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</row>
    <row r="2" spans="1:212" s="33" customFormat="1" ht="15" x14ac:dyDescent="0.2">
      <c r="A2" s="32"/>
      <c r="B2" s="59" t="s">
        <v>48</v>
      </c>
      <c r="C2" s="34"/>
      <c r="D2" s="25"/>
      <c r="E2" s="27"/>
      <c r="F2" s="26"/>
      <c r="G2" s="35"/>
      <c r="H2" s="27"/>
      <c r="I2" s="27"/>
      <c r="J2" s="27"/>
      <c r="K2" s="34"/>
      <c r="L2" s="25"/>
      <c r="M2" s="28"/>
      <c r="N2" s="34"/>
      <c r="O2" s="34"/>
      <c r="P2" s="36"/>
      <c r="Q2" s="30"/>
      <c r="R2" s="30"/>
      <c r="S2" s="30"/>
      <c r="T2" s="55"/>
      <c r="U2" s="55"/>
      <c r="V2" s="56"/>
      <c r="W2" s="55"/>
      <c r="X2" s="57"/>
      <c r="Y2" s="55"/>
      <c r="Z2" s="30"/>
      <c r="AA2" s="30"/>
      <c r="AB2" s="30"/>
      <c r="AC2" s="30"/>
      <c r="AD2" s="30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</row>
    <row r="3" spans="1:212" s="33" customFormat="1" ht="33.75" customHeight="1" x14ac:dyDescent="0.2">
      <c r="A3" s="25"/>
      <c r="B3" s="57" t="s">
        <v>52</v>
      </c>
      <c r="C3" s="38"/>
      <c r="D3" s="38"/>
      <c r="E3" s="38"/>
      <c r="F3" s="42"/>
      <c r="G3" s="38"/>
      <c r="H3" s="39"/>
      <c r="I3" s="39"/>
      <c r="J3" s="39"/>
      <c r="K3" s="38"/>
      <c r="L3" s="38"/>
      <c r="M3" s="40"/>
      <c r="N3" s="38"/>
      <c r="O3" s="38"/>
      <c r="P3" s="38"/>
      <c r="Q3" s="38"/>
      <c r="R3" s="38"/>
      <c r="S3" s="38"/>
      <c r="T3" s="38"/>
      <c r="U3" s="38"/>
      <c r="V3" s="42"/>
      <c r="W3" s="30"/>
      <c r="X3" s="41"/>
      <c r="Y3" s="30"/>
      <c r="Z3" s="30"/>
      <c r="AA3" s="30"/>
      <c r="AB3" s="30"/>
      <c r="AC3" s="30"/>
      <c r="AD3" s="3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</row>
    <row r="4" spans="1:212" s="33" customFormat="1" ht="18.75" x14ac:dyDescent="0.3">
      <c r="A4" s="139" t="s">
        <v>65</v>
      </c>
      <c r="B4" s="74">
        <v>2</v>
      </c>
      <c r="C4" s="74">
        <f t="shared" ref="C4:Q4" si="0">(B4+1)</f>
        <v>3</v>
      </c>
      <c r="D4" s="74">
        <f t="shared" si="0"/>
        <v>4</v>
      </c>
      <c r="E4" s="74">
        <f t="shared" si="0"/>
        <v>5</v>
      </c>
      <c r="F4" s="74">
        <f t="shared" si="0"/>
        <v>6</v>
      </c>
      <c r="G4" s="74">
        <f t="shared" si="0"/>
        <v>7</v>
      </c>
      <c r="H4" s="74">
        <f t="shared" si="0"/>
        <v>8</v>
      </c>
      <c r="I4" s="74">
        <f t="shared" si="0"/>
        <v>9</v>
      </c>
      <c r="J4" s="74">
        <f t="shared" si="0"/>
        <v>10</v>
      </c>
      <c r="K4" s="74">
        <f t="shared" si="0"/>
        <v>11</v>
      </c>
      <c r="L4" s="74">
        <f t="shared" si="0"/>
        <v>12</v>
      </c>
      <c r="M4" s="74">
        <f t="shared" si="0"/>
        <v>13</v>
      </c>
      <c r="N4" s="74">
        <f t="shared" si="0"/>
        <v>14</v>
      </c>
      <c r="O4" s="74">
        <f t="shared" si="0"/>
        <v>15</v>
      </c>
      <c r="P4" s="74">
        <f t="shared" si="0"/>
        <v>16</v>
      </c>
      <c r="Q4" s="74">
        <f t="shared" si="0"/>
        <v>17</v>
      </c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</row>
    <row r="5" spans="1:212" s="33" customFormat="1" x14ac:dyDescent="0.2">
      <c r="A5" s="75" t="s">
        <v>3</v>
      </c>
      <c r="B5" s="76" t="s">
        <v>4</v>
      </c>
      <c r="C5" s="76" t="s">
        <v>5</v>
      </c>
      <c r="D5" s="77" t="s">
        <v>6</v>
      </c>
      <c r="E5" s="78" t="s">
        <v>6</v>
      </c>
      <c r="F5" s="79" t="s">
        <v>6</v>
      </c>
      <c r="G5" s="80" t="s">
        <v>6</v>
      </c>
      <c r="H5" s="78" t="s">
        <v>6</v>
      </c>
      <c r="I5" s="78" t="s">
        <v>6</v>
      </c>
      <c r="J5" s="80" t="s">
        <v>6</v>
      </c>
      <c r="K5" s="76" t="s">
        <v>7</v>
      </c>
      <c r="L5" s="75" t="s">
        <v>8</v>
      </c>
      <c r="M5" s="81" t="s">
        <v>9</v>
      </c>
      <c r="N5" s="76" t="s">
        <v>9</v>
      </c>
      <c r="O5" s="76" t="s">
        <v>7</v>
      </c>
      <c r="P5" s="82" t="s">
        <v>10</v>
      </c>
      <c r="Q5" s="75" t="s">
        <v>10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</row>
    <row r="6" spans="1:212" s="33" customFormat="1" ht="15" x14ac:dyDescent="0.2">
      <c r="A6" s="83">
        <v>43476</v>
      </c>
      <c r="B6" s="76" t="s">
        <v>51</v>
      </c>
      <c r="C6" s="76" t="s">
        <v>12</v>
      </c>
      <c r="D6" s="75" t="s">
        <v>13</v>
      </c>
      <c r="E6" s="84"/>
      <c r="F6" s="85" t="s">
        <v>14</v>
      </c>
      <c r="G6" s="86"/>
      <c r="H6" s="84" t="s">
        <v>15</v>
      </c>
      <c r="I6" s="84" t="s">
        <v>15</v>
      </c>
      <c r="J6" s="84"/>
      <c r="K6" s="76"/>
      <c r="L6" s="75"/>
      <c r="M6" s="81"/>
      <c r="N6" s="76"/>
      <c r="O6" s="76" t="s">
        <v>16</v>
      </c>
      <c r="P6" s="82" t="s">
        <v>17</v>
      </c>
      <c r="Q6" s="75" t="s">
        <v>17</v>
      </c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</row>
    <row r="7" spans="1:212" s="33" customFormat="1" x14ac:dyDescent="0.2">
      <c r="A7" s="87" t="s">
        <v>18</v>
      </c>
      <c r="B7" s="76" t="s">
        <v>50</v>
      </c>
      <c r="C7" s="76"/>
      <c r="D7" s="75"/>
      <c r="E7" s="84"/>
      <c r="F7" s="85"/>
      <c r="G7" s="86"/>
      <c r="H7" s="84" t="s">
        <v>19</v>
      </c>
      <c r="I7" s="84" t="s">
        <v>19</v>
      </c>
      <c r="J7" s="84"/>
      <c r="K7" s="76"/>
      <c r="L7" s="75"/>
      <c r="M7" s="81"/>
      <c r="N7" s="76"/>
      <c r="O7" s="76" t="s">
        <v>9</v>
      </c>
      <c r="P7" s="82" t="s">
        <v>20</v>
      </c>
      <c r="Q7" s="75" t="s">
        <v>11</v>
      </c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</row>
    <row r="8" spans="1:212" s="33" customFormat="1" ht="15" x14ac:dyDescent="0.2">
      <c r="A8" s="83">
        <v>43496</v>
      </c>
      <c r="B8" s="76" t="s">
        <v>21</v>
      </c>
      <c r="C8" s="76" t="s">
        <v>21</v>
      </c>
      <c r="D8" s="75" t="s">
        <v>22</v>
      </c>
      <c r="E8" s="84" t="s">
        <v>23</v>
      </c>
      <c r="F8" s="88" t="s">
        <v>24</v>
      </c>
      <c r="G8" s="89" t="s">
        <v>25</v>
      </c>
      <c r="H8" s="90" t="s">
        <v>26</v>
      </c>
      <c r="I8" s="90" t="s">
        <v>26</v>
      </c>
      <c r="J8" s="90" t="s">
        <v>27</v>
      </c>
      <c r="K8" s="76" t="s">
        <v>21</v>
      </c>
      <c r="L8" s="75"/>
      <c r="M8" s="81" t="s">
        <v>28</v>
      </c>
      <c r="N8" s="76" t="s">
        <v>21</v>
      </c>
      <c r="O8" s="76" t="s">
        <v>21</v>
      </c>
      <c r="P8" s="82" t="s">
        <v>29</v>
      </c>
      <c r="Q8" s="91"/>
      <c r="R8" s="30"/>
      <c r="S8" s="30"/>
      <c r="T8" s="30"/>
      <c r="U8" s="30"/>
      <c r="V8" s="30"/>
      <c r="W8" s="30"/>
      <c r="X8" s="30"/>
      <c r="Y8" s="30"/>
      <c r="Z8" s="37"/>
      <c r="AA8" s="30"/>
      <c r="AB8" s="30"/>
      <c r="AC8" s="30"/>
      <c r="AD8" s="30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</row>
    <row r="9" spans="1:212" s="33" customFormat="1" x14ac:dyDescent="0.2">
      <c r="A9" s="92"/>
      <c r="B9" s="93"/>
      <c r="C9" s="93"/>
      <c r="D9" s="94"/>
      <c r="E9" s="95"/>
      <c r="F9" s="96"/>
      <c r="G9" s="97"/>
      <c r="H9" s="90" t="s">
        <v>30</v>
      </c>
      <c r="I9" s="90" t="s">
        <v>31</v>
      </c>
      <c r="J9" s="95"/>
      <c r="K9" s="93"/>
      <c r="L9" s="94"/>
      <c r="M9" s="98"/>
      <c r="N9" s="93"/>
      <c r="O9" s="93"/>
      <c r="P9" s="99"/>
      <c r="Q9" s="91"/>
      <c r="R9" s="30"/>
      <c r="S9" s="30"/>
      <c r="T9" s="30"/>
      <c r="U9" s="30">
        <v>1</v>
      </c>
      <c r="V9" s="30">
        <v>2</v>
      </c>
      <c r="W9" s="30">
        <v>3</v>
      </c>
      <c r="X9" s="30">
        <v>4</v>
      </c>
      <c r="Y9" s="30">
        <v>5</v>
      </c>
      <c r="Z9" s="30">
        <v>6</v>
      </c>
      <c r="AA9" s="30">
        <v>7</v>
      </c>
      <c r="AB9" s="30">
        <v>8</v>
      </c>
      <c r="AC9" s="30">
        <v>9</v>
      </c>
      <c r="AD9" s="30">
        <v>10</v>
      </c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</row>
    <row r="10" spans="1:212" ht="15" x14ac:dyDescent="0.2">
      <c r="A10" s="43">
        <f>A8</f>
        <v>43496</v>
      </c>
      <c r="B10" s="44">
        <f>(C10+K10)</f>
        <v>1000</v>
      </c>
      <c r="C10" s="100">
        <v>1000</v>
      </c>
      <c r="D10" s="46">
        <f ca="1">IF(A10&lt;$B$1,VLOOKUP(A10,[1]DI!$A$4:$B$15000,2,FALSE),0)</f>
        <v>6.4000000000000001E-2</v>
      </c>
      <c r="E10" s="45">
        <f t="shared" ref="E10" ca="1" si="1">ROUND((((1+D10)^(1/252)-1)),8)</f>
        <v>2.4620000000000002E-4</v>
      </c>
      <c r="F10" s="101">
        <v>1.35</v>
      </c>
      <c r="G10" s="48">
        <f ca="1">TRUNC((1+(E10*F10)),15)</f>
        <v>1.00033237</v>
      </c>
      <c r="H10" s="45">
        <v>1</v>
      </c>
      <c r="I10" s="45">
        <v>1</v>
      </c>
      <c r="J10" s="45">
        <f>ROUND(TRUNC(H10/I10,15),8)</f>
        <v>1</v>
      </c>
      <c r="K10" s="45">
        <f t="shared" ref="K10:K73" si="2">TRUNC((C10*(J10-1)),8)</f>
        <v>0</v>
      </c>
      <c r="L10" s="102">
        <v>0</v>
      </c>
      <c r="M10" s="50">
        <f>IF(L10&gt;0,VLOOKUP(L10,T$12:$AC$125,7),0)</f>
        <v>0</v>
      </c>
      <c r="N10" s="45">
        <f t="shared" ref="N10:N73" si="3">IF(M10&gt;0,(C$10*M10),0)</f>
        <v>0</v>
      </c>
      <c r="O10" s="45">
        <f t="shared" ref="O10:O73" si="4">(K10+N10)</f>
        <v>0</v>
      </c>
      <c r="P10" s="103" t="s">
        <v>49</v>
      </c>
      <c r="Q10" s="52">
        <f>AD12</f>
        <v>43524</v>
      </c>
      <c r="R10" s="4"/>
      <c r="S10" s="5"/>
      <c r="T10" s="117" t="s">
        <v>32</v>
      </c>
      <c r="U10" s="118" t="s">
        <v>33</v>
      </c>
      <c r="V10" s="117" t="s">
        <v>34</v>
      </c>
      <c r="W10" s="117" t="s">
        <v>35</v>
      </c>
      <c r="X10" s="117" t="s">
        <v>36</v>
      </c>
      <c r="Y10" s="117" t="s">
        <v>37</v>
      </c>
      <c r="Z10" s="119" t="s">
        <v>37</v>
      </c>
      <c r="AA10" s="117" t="s">
        <v>38</v>
      </c>
      <c r="AB10" s="117" t="s">
        <v>39</v>
      </c>
      <c r="AC10" s="120" t="s">
        <v>40</v>
      </c>
      <c r="AD10" s="117" t="s">
        <v>40</v>
      </c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</row>
    <row r="11" spans="1:212" x14ac:dyDescent="0.2">
      <c r="A11" s="43">
        <f t="shared" ref="A11:A74" si="5">(A10+1)</f>
        <v>43497</v>
      </c>
      <c r="B11" s="44">
        <f ca="1">IF(A11&lt;=TODAY(),C11+K11,IF(AND(A11&gt;TODAY(),A11&lt;=$B$1),IF(VLOOKUP(TODAY(),$A$10:$D$5000,4,FALSE)=0,"n.d",C11+K11),"n.d"))</f>
        <v>1000.33236999</v>
      </c>
      <c r="C11" s="45">
        <f t="shared" ref="C11:C74" si="6">TRUNC(C10-N10,8)</f>
        <v>1000</v>
      </c>
      <c r="D11" s="46">
        <f ca="1">IF(A11&lt;$B$1,VLOOKUP(A11,[1]DI!$A$4:$B$15000,2,FALSE),0)</f>
        <v>6.4000000000000001E-2</v>
      </c>
      <c r="E11" s="45">
        <f ca="1">ROUND((((1+D11)^(1/252)-1)),8)</f>
        <v>2.4620000000000002E-4</v>
      </c>
      <c r="F11" s="47">
        <f t="shared" ref="F11:F74" si="7">F10</f>
        <v>1.35</v>
      </c>
      <c r="G11" s="48">
        <f ca="1">TRUNC((1+(E11*F11)),15)</f>
        <v>1.00033237</v>
      </c>
      <c r="H11" s="45">
        <f ca="1">TRUNC(PRODUCT(G$10:G10),15)</f>
        <v>1.00033237</v>
      </c>
      <c r="I11" s="45">
        <f>IF(OR(L10&gt;0,L10="E"),H10,I10)</f>
        <v>1</v>
      </c>
      <c r="J11" s="45">
        <f ca="1">ROUND(TRUNC(H11/I11,15),8)</f>
        <v>1.00033237</v>
      </c>
      <c r="K11" s="45">
        <f ca="1">TRUNC((C11*(J11-1)),8)</f>
        <v>0.33236999</v>
      </c>
      <c r="L11" s="49">
        <f>IF(VLOOKUP(A11,$U$12:$AD$125,8)=VLOOKUP(A10,$U$12:$AD$125,8),0,VLOOKUP(A11,U$12:$AD$125,8))</f>
        <v>0</v>
      </c>
      <c r="M11" s="50">
        <f>IF(L11&gt;0,VLOOKUP(L11,T$12:$AC$125,7),0)</f>
        <v>0</v>
      </c>
      <c r="N11" s="45">
        <f t="shared" si="3"/>
        <v>0</v>
      </c>
      <c r="O11" s="45">
        <f t="shared" ca="1" si="4"/>
        <v>0.33236999</v>
      </c>
      <c r="P11" s="51" t="str">
        <f t="shared" ref="P11:P74" si="8">IF(L10&gt;0,VLOOKUP(A10,$U$12:$AD$125,9),P10)</f>
        <v>A+J=</v>
      </c>
      <c r="Q11" s="52">
        <f t="shared" ref="Q11:Q74" si="9">IF(L10&gt;0,VLOOKUP(A10,$U$12:$AD$125,10),Q10)</f>
        <v>43524</v>
      </c>
      <c r="R11" s="4"/>
      <c r="S11" s="5"/>
      <c r="T11" s="117"/>
      <c r="U11" s="118"/>
      <c r="V11" s="117" t="s">
        <v>21</v>
      </c>
      <c r="W11" s="117" t="s">
        <v>41</v>
      </c>
      <c r="X11" s="121">
        <v>0</v>
      </c>
      <c r="Y11" s="117" t="s">
        <v>21</v>
      </c>
      <c r="Z11" s="119" t="s">
        <v>28</v>
      </c>
      <c r="AA11" s="117" t="s">
        <v>21</v>
      </c>
      <c r="AB11" s="117"/>
      <c r="AC11" s="120" t="s">
        <v>42</v>
      </c>
      <c r="AD11" s="117" t="s">
        <v>42</v>
      </c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</row>
    <row r="12" spans="1:212" x14ac:dyDescent="0.2">
      <c r="A12" s="43">
        <f t="shared" si="5"/>
        <v>43498</v>
      </c>
      <c r="B12" s="44">
        <f t="shared" ref="B12:B75" ca="1" si="10">IF(A12&lt;=TODAY(),C12+K12,IF(AND(A12&gt;TODAY(),A12&lt;=$B$1),IF(VLOOKUP(TODAY(),$A$10:$D$5000,4,FALSE)=0,"n.d",C12+K12),"n.d"))</f>
        <v>1000.66484999</v>
      </c>
      <c r="C12" s="45">
        <f t="shared" si="6"/>
        <v>1000</v>
      </c>
      <c r="D12" s="46">
        <f ca="1">IF(A12&lt;$B$1,VLOOKUP(A12,[1]DI!$A$4:$B$15000,2,FALSE),0)</f>
        <v>0</v>
      </c>
      <c r="E12" s="45">
        <f ca="1">ROUND((((1+D12)^(1/252)-1)),8)</f>
        <v>0</v>
      </c>
      <c r="F12" s="47">
        <f t="shared" si="7"/>
        <v>1.35</v>
      </c>
      <c r="G12" s="48">
        <f ca="1">TRUNC((1+(E12*F12)),15)</f>
        <v>1</v>
      </c>
      <c r="H12" s="45">
        <f ca="1">TRUNC(PRODUCT(G$10:G11),15)</f>
        <v>1.0006648504698199</v>
      </c>
      <c r="I12" s="45">
        <f>IF(OR(L11&gt;0,L11="E"),H11,I11)</f>
        <v>1</v>
      </c>
      <c r="J12" s="45">
        <f ca="1">ROUND(TRUNC(H12/I12,15),8)</f>
        <v>1.0006648499999999</v>
      </c>
      <c r="K12" s="45">
        <f t="shared" ca="1" si="2"/>
        <v>0.66484999</v>
      </c>
      <c r="L12" s="49">
        <f>IF(VLOOKUP(A12,$U$12:$AD$125,8)=VLOOKUP(A11,$U$12:$AD$125,8),0,VLOOKUP(A12,U$12:$AD$125,8))</f>
        <v>0</v>
      </c>
      <c r="M12" s="50">
        <f>IF(L12&gt;0,VLOOKUP(L12,T$12:$AC$125,7),0)</f>
        <v>0</v>
      </c>
      <c r="N12" s="45">
        <f t="shared" si="3"/>
        <v>0</v>
      </c>
      <c r="O12" s="45">
        <f t="shared" ca="1" si="4"/>
        <v>0.66484999</v>
      </c>
      <c r="P12" s="51" t="str">
        <f t="shared" si="8"/>
        <v>A+J=</v>
      </c>
      <c r="Q12" s="52">
        <f t="shared" si="9"/>
        <v>43524</v>
      </c>
      <c r="R12" s="4"/>
      <c r="S12" s="5"/>
      <c r="T12" s="122">
        <v>0</v>
      </c>
      <c r="U12" s="123">
        <f t="shared" ref="U12" si="11">Z35</f>
        <v>43496</v>
      </c>
      <c r="V12" s="124">
        <f>C10</f>
        <v>1000</v>
      </c>
      <c r="W12" s="116"/>
      <c r="X12" s="125">
        <v>0</v>
      </c>
      <c r="Y12" s="125">
        <v>0</v>
      </c>
      <c r="Z12" s="126">
        <v>0</v>
      </c>
      <c r="AA12" s="125">
        <v>0</v>
      </c>
      <c r="AB12" s="122">
        <f t="shared" ref="AB12:AB13" si="12">T12</f>
        <v>0</v>
      </c>
      <c r="AC12" s="127" t="s">
        <v>49</v>
      </c>
      <c r="AD12" s="123">
        <f t="shared" ref="AD12:AD13" si="13">U13</f>
        <v>43524</v>
      </c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</row>
    <row r="13" spans="1:212" x14ac:dyDescent="0.2">
      <c r="A13" s="43">
        <f t="shared" si="5"/>
        <v>43499</v>
      </c>
      <c r="B13" s="44">
        <f t="shared" ca="1" si="10"/>
        <v>1000.66484999</v>
      </c>
      <c r="C13" s="45">
        <f t="shared" si="6"/>
        <v>1000</v>
      </c>
      <c r="D13" s="46">
        <f ca="1">IF(A13&lt;$B$1,VLOOKUP(A13,[1]DI!$A$4:$B$15000,2,FALSE),0)</f>
        <v>0</v>
      </c>
      <c r="E13" s="45">
        <f t="shared" ref="E13:E76" ca="1" si="14">ROUND((((1+D13)^(1/252)-1)),8)</f>
        <v>0</v>
      </c>
      <c r="F13" s="47">
        <f t="shared" si="7"/>
        <v>1.35</v>
      </c>
      <c r="G13" s="48">
        <f ca="1">TRUNC((1+(E13*F13)),15)</f>
        <v>1</v>
      </c>
      <c r="H13" s="45">
        <f ca="1">TRUNC(PRODUCT(G$10:G12),15)</f>
        <v>1.0006648504698199</v>
      </c>
      <c r="I13" s="45">
        <f t="shared" ref="I13:I74" si="15">IF(OR(L12&gt;0,L12="E"),H12,I12)</f>
        <v>1</v>
      </c>
      <c r="J13" s="45">
        <f t="shared" ref="J13:J73" ca="1" si="16">ROUND(TRUNC(H13/I13,15),8)</f>
        <v>1.0006648499999999</v>
      </c>
      <c r="K13" s="45">
        <f t="shared" ca="1" si="2"/>
        <v>0.66484999</v>
      </c>
      <c r="L13" s="49">
        <f>IF(VLOOKUP(A13,$U$12:$AD$125,8)=VLOOKUP(A12,$U$12:$AD$125,8),0,VLOOKUP(A13,U$12:$AD$125,8))</f>
        <v>0</v>
      </c>
      <c r="M13" s="50">
        <f>IF(L13&gt;0,VLOOKUP(L13,T$12:$AC$125,7),0)</f>
        <v>0</v>
      </c>
      <c r="N13" s="45">
        <f t="shared" si="3"/>
        <v>0</v>
      </c>
      <c r="O13" s="45">
        <f t="shared" ca="1" si="4"/>
        <v>0.66484999</v>
      </c>
      <c r="P13" s="51" t="str">
        <f t="shared" si="8"/>
        <v>A+J=</v>
      </c>
      <c r="Q13" s="52">
        <f t="shared" si="9"/>
        <v>43524</v>
      </c>
      <c r="R13" s="4"/>
      <c r="S13" s="5"/>
      <c r="T13" s="122">
        <f t="shared" ref="T13:T14" si="17">(T12+1)</f>
        <v>1</v>
      </c>
      <c r="U13" s="123">
        <v>43524</v>
      </c>
      <c r="V13" s="128">
        <f ca="1">TRUNC((V12-Y13),2)</f>
        <v>999.9</v>
      </c>
      <c r="W13" s="125">
        <f t="shared" ref="W13" si="18">NETWORKDAYS(U12,U13,T$35:T$186)-1</f>
        <v>20</v>
      </c>
      <c r="X13" s="116">
        <f>ROUND((ROUND(((1+X$11)^(W13/252)),9)-1)*V12,2)</f>
        <v>0</v>
      </c>
      <c r="Y13" s="128">
        <f t="shared" ref="Y13" ca="1" si="19">(V$12*Z13)</f>
        <v>9.9800445272412733E-2</v>
      </c>
      <c r="Z13" s="126">
        <f ca="1">S36</f>
        <v>9.9800445272412732E-5</v>
      </c>
      <c r="AA13" s="125">
        <v>0</v>
      </c>
      <c r="AB13" s="122">
        <f t="shared" si="12"/>
        <v>1</v>
      </c>
      <c r="AC13" s="127" t="s">
        <v>49</v>
      </c>
      <c r="AD13" s="123">
        <f t="shared" si="13"/>
        <v>47129</v>
      </c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</row>
    <row r="14" spans="1:212" x14ac:dyDescent="0.2">
      <c r="A14" s="43">
        <f t="shared" si="5"/>
        <v>43500</v>
      </c>
      <c r="B14" s="44">
        <f t="shared" ca="1" si="10"/>
        <v>1000.66484999</v>
      </c>
      <c r="C14" s="45">
        <f t="shared" si="6"/>
        <v>1000</v>
      </c>
      <c r="D14" s="46">
        <f ca="1">IF(A14&lt;$B$1,VLOOKUP(A14,[1]DI!$A$4:$B$15000,2,FALSE),0)</f>
        <v>6.4000000000000001E-2</v>
      </c>
      <c r="E14" s="45">
        <f t="shared" ca="1" si="14"/>
        <v>2.4620000000000002E-4</v>
      </c>
      <c r="F14" s="47">
        <f t="shared" si="7"/>
        <v>1.35</v>
      </c>
      <c r="G14" s="48">
        <f t="shared" ref="G14:G73" ca="1" si="20">TRUNC((1+(E14*F14)),15)</f>
        <v>1.00033237</v>
      </c>
      <c r="H14" s="45">
        <f ca="1">TRUNC(PRODUCT(G$10:G13),15)</f>
        <v>1.0006648504698199</v>
      </c>
      <c r="I14" s="45">
        <f t="shared" si="15"/>
        <v>1</v>
      </c>
      <c r="J14" s="45">
        <f t="shared" ca="1" si="16"/>
        <v>1.0006648499999999</v>
      </c>
      <c r="K14" s="45">
        <f t="shared" ca="1" si="2"/>
        <v>0.66484999</v>
      </c>
      <c r="L14" s="49">
        <f>IF(VLOOKUP(A14,$U$12:$AD$125,8)=VLOOKUP(A13,$U$12:$AD$125,8),0,VLOOKUP(A14,U$12:$AD$125,8))</f>
        <v>0</v>
      </c>
      <c r="M14" s="50">
        <f>IF(L14&gt;0,VLOOKUP(L14,T$12:$AC$125,7),0)</f>
        <v>0</v>
      </c>
      <c r="N14" s="45">
        <f t="shared" si="3"/>
        <v>0</v>
      </c>
      <c r="O14" s="45">
        <f t="shared" ca="1" si="4"/>
        <v>0.66484999</v>
      </c>
      <c r="P14" s="51" t="str">
        <f t="shared" si="8"/>
        <v>A+J=</v>
      </c>
      <c r="Q14" s="52">
        <f t="shared" si="9"/>
        <v>43524</v>
      </c>
      <c r="R14" s="4"/>
      <c r="S14" s="5"/>
      <c r="T14" s="122">
        <f t="shared" si="17"/>
        <v>2</v>
      </c>
      <c r="U14" s="123">
        <f>Z36</f>
        <v>47129</v>
      </c>
      <c r="V14" s="128">
        <f ca="1">TRUNC((V13-Y14),2)</f>
        <v>0</v>
      </c>
      <c r="W14" s="125">
        <f t="shared" ref="W14" si="21">NETWORKDAYS(U13,U14,T$35:T$186)-1</f>
        <v>2474</v>
      </c>
      <c r="X14" s="116">
        <f ca="1">ROUND((ROUND(((1+X$11)^(W14/252)),9)-1)*V13,2)</f>
        <v>0</v>
      </c>
      <c r="Y14" s="128">
        <f ca="1">(V$13*Z14)</f>
        <v>999.9</v>
      </c>
      <c r="Z14" s="126">
        <v>1</v>
      </c>
      <c r="AA14" s="125">
        <v>0</v>
      </c>
      <c r="AB14" s="122">
        <f t="shared" ref="AB14" si="22">T14</f>
        <v>2</v>
      </c>
      <c r="AC14" s="127" t="s">
        <v>49</v>
      </c>
      <c r="AD14" s="123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</row>
    <row r="15" spans="1:212" x14ac:dyDescent="0.2">
      <c r="A15" s="43">
        <f t="shared" si="5"/>
        <v>43501</v>
      </c>
      <c r="B15" s="44">
        <f t="shared" ca="1" si="10"/>
        <v>1000.99743999</v>
      </c>
      <c r="C15" s="45">
        <f t="shared" si="6"/>
        <v>1000</v>
      </c>
      <c r="D15" s="46">
        <f ca="1">IF(A15&lt;$B$1,VLOOKUP(A15,[1]DI!$A$4:$B$15000,2,FALSE),0)</f>
        <v>6.4000000000000001E-2</v>
      </c>
      <c r="E15" s="45">
        <f t="shared" ca="1" si="14"/>
        <v>2.4620000000000002E-4</v>
      </c>
      <c r="F15" s="47">
        <f t="shared" si="7"/>
        <v>1.35</v>
      </c>
      <c r="G15" s="48">
        <f t="shared" ca="1" si="20"/>
        <v>1.00033237</v>
      </c>
      <c r="H15" s="45">
        <f ca="1">TRUNC(PRODUCT(G$10:G14),15)</f>
        <v>1.00099744144617</v>
      </c>
      <c r="I15" s="45">
        <f t="shared" si="15"/>
        <v>1</v>
      </c>
      <c r="J15" s="45">
        <f t="shared" ca="1" si="16"/>
        <v>1.0009974399999999</v>
      </c>
      <c r="K15" s="45">
        <f t="shared" ca="1" si="2"/>
        <v>0.99743999000000005</v>
      </c>
      <c r="L15" s="49">
        <f>IF(VLOOKUP(A15,$U$12:$AD$125,8)=VLOOKUP(A14,$U$12:$AD$125,8),0,VLOOKUP(A15,U$12:$AD$125,8))</f>
        <v>0</v>
      </c>
      <c r="M15" s="50">
        <f>IF(L15&gt;0,VLOOKUP(L15,T$12:$AC$125,7),0)</f>
        <v>0</v>
      </c>
      <c r="N15" s="45">
        <f t="shared" si="3"/>
        <v>0</v>
      </c>
      <c r="O15" s="45">
        <f t="shared" ca="1" si="4"/>
        <v>0.99743999000000005</v>
      </c>
      <c r="P15" s="51" t="str">
        <f t="shared" si="8"/>
        <v>A+J=</v>
      </c>
      <c r="Q15" s="52">
        <f t="shared" si="9"/>
        <v>43524</v>
      </c>
      <c r="R15" s="4"/>
      <c r="S15" s="5"/>
      <c r="T15" s="122"/>
      <c r="U15" s="123"/>
      <c r="V15" s="128"/>
      <c r="W15" s="125"/>
      <c r="X15" s="116"/>
      <c r="Y15" s="128"/>
      <c r="Z15" s="126"/>
      <c r="AA15" s="125"/>
      <c r="AB15" s="122"/>
      <c r="AC15" s="127"/>
      <c r="AD15" s="123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</row>
    <row r="16" spans="1:212" x14ac:dyDescent="0.2">
      <c r="A16" s="43">
        <f t="shared" si="5"/>
        <v>43502</v>
      </c>
      <c r="B16" s="44">
        <f t="shared" ca="1" si="10"/>
        <v>1001.33014</v>
      </c>
      <c r="C16" s="45">
        <f t="shared" si="6"/>
        <v>1000</v>
      </c>
      <c r="D16" s="46">
        <f ca="1">IF(A16&lt;$B$1,VLOOKUP(A16,[1]DI!$A$4:$B$15000,2,FALSE),0)</f>
        <v>6.4000000000000001E-2</v>
      </c>
      <c r="E16" s="45">
        <f t="shared" ca="1" si="14"/>
        <v>2.4620000000000002E-4</v>
      </c>
      <c r="F16" s="47">
        <f t="shared" si="7"/>
        <v>1.35</v>
      </c>
      <c r="G16" s="48">
        <f t="shared" ca="1" si="20"/>
        <v>1.00033237</v>
      </c>
      <c r="H16" s="45">
        <f ca="1">TRUNC(PRODUCT(G$10:G15),15)</f>
        <v>1.0013301429657799</v>
      </c>
      <c r="I16" s="45">
        <f t="shared" si="15"/>
        <v>1</v>
      </c>
      <c r="J16" s="45">
        <f t="shared" ca="1" si="16"/>
        <v>1.0013301400000001</v>
      </c>
      <c r="K16" s="45">
        <f t="shared" ca="1" si="2"/>
        <v>1.3301400000000001</v>
      </c>
      <c r="L16" s="49">
        <f>IF(VLOOKUP(A16,$U$12:$AD$125,8)=VLOOKUP(A15,$U$12:$AD$125,8),0,VLOOKUP(A16,U$12:$AD$125,8))</f>
        <v>0</v>
      </c>
      <c r="M16" s="50">
        <f>IF(L16&gt;0,VLOOKUP(L16,T$12:$AC$125,7),0)</f>
        <v>0</v>
      </c>
      <c r="N16" s="45">
        <f t="shared" si="3"/>
        <v>0</v>
      </c>
      <c r="O16" s="45">
        <f t="shared" ca="1" si="4"/>
        <v>1.3301400000000001</v>
      </c>
      <c r="P16" s="51" t="str">
        <f t="shared" si="8"/>
        <v>A+J=</v>
      </c>
      <c r="Q16" s="52">
        <f t="shared" si="9"/>
        <v>43524</v>
      </c>
      <c r="T16" s="122"/>
      <c r="U16" s="123"/>
      <c r="V16" s="128"/>
      <c r="W16" s="125"/>
      <c r="X16" s="116"/>
      <c r="Y16" s="128"/>
      <c r="Z16" s="126"/>
      <c r="AA16" s="125"/>
      <c r="AB16" s="122"/>
      <c r="AC16" s="127"/>
      <c r="AD16" s="123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</row>
    <row r="17" spans="1:165" x14ac:dyDescent="0.2">
      <c r="A17" s="43">
        <f t="shared" si="5"/>
        <v>43503</v>
      </c>
      <c r="B17" s="44">
        <f t="shared" ca="1" si="10"/>
        <v>1001.66295999</v>
      </c>
      <c r="C17" s="45">
        <f t="shared" si="6"/>
        <v>1000</v>
      </c>
      <c r="D17" s="46">
        <f ca="1">IF(A17&lt;$B$1,VLOOKUP(A17,[1]DI!$A$4:$B$15000,2,FALSE),0)</f>
        <v>6.4000000000000001E-2</v>
      </c>
      <c r="E17" s="45">
        <f t="shared" ca="1" si="14"/>
        <v>2.4620000000000002E-4</v>
      </c>
      <c r="F17" s="47">
        <f t="shared" si="7"/>
        <v>1.35</v>
      </c>
      <c r="G17" s="48">
        <f t="shared" ca="1" si="20"/>
        <v>1.00033237</v>
      </c>
      <c r="H17" s="45">
        <f ca="1">TRUNC(PRODUCT(G$10:G16),15)</f>
        <v>1.0016629550653999</v>
      </c>
      <c r="I17" s="45">
        <f t="shared" si="15"/>
        <v>1</v>
      </c>
      <c r="J17" s="45">
        <f t="shared" ca="1" si="16"/>
        <v>1.00166296</v>
      </c>
      <c r="K17" s="45">
        <f t="shared" ca="1" si="2"/>
        <v>1.6629599900000001</v>
      </c>
      <c r="L17" s="49">
        <f>IF(VLOOKUP(A17,$U$12:$AD$125,8)=VLOOKUP(A16,$U$12:$AD$125,8),0,VLOOKUP(A17,U$12:$AD$125,8))</f>
        <v>0</v>
      </c>
      <c r="M17" s="50">
        <f>IF(L17&gt;0,VLOOKUP(L17,T$12:$AC$125,7),0)</f>
        <v>0</v>
      </c>
      <c r="N17" s="45">
        <f t="shared" si="3"/>
        <v>0</v>
      </c>
      <c r="O17" s="45">
        <f t="shared" ca="1" si="4"/>
        <v>1.6629599900000001</v>
      </c>
      <c r="P17" s="51" t="str">
        <f t="shared" si="8"/>
        <v>A+J=</v>
      </c>
      <c r="Q17" s="52">
        <f t="shared" si="9"/>
        <v>43524</v>
      </c>
      <c r="T17" s="122"/>
      <c r="U17" s="123"/>
      <c r="V17" s="128"/>
      <c r="W17" s="125"/>
      <c r="X17" s="116"/>
      <c r="Y17" s="128"/>
      <c r="Z17" s="126"/>
      <c r="AA17" s="125"/>
      <c r="AB17" s="122"/>
      <c r="AC17" s="127"/>
      <c r="AD17" s="123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</row>
    <row r="18" spans="1:165" x14ac:dyDescent="0.2">
      <c r="A18" s="43">
        <f t="shared" si="5"/>
        <v>43504</v>
      </c>
      <c r="B18" s="44">
        <f t="shared" ca="1" si="10"/>
        <v>1001.99587999</v>
      </c>
      <c r="C18" s="45">
        <f t="shared" si="6"/>
        <v>1000</v>
      </c>
      <c r="D18" s="46">
        <f ca="1">IF(A18&lt;$B$1,VLOOKUP(A18,[1]DI!$A$4:$B$15000,2,FALSE),0)</f>
        <v>6.4000000000000001E-2</v>
      </c>
      <c r="E18" s="45">
        <f t="shared" ca="1" si="14"/>
        <v>2.4620000000000002E-4</v>
      </c>
      <c r="F18" s="47">
        <f t="shared" si="7"/>
        <v>1.35</v>
      </c>
      <c r="G18" s="48">
        <f t="shared" ca="1" si="20"/>
        <v>1.00033237</v>
      </c>
      <c r="H18" s="45">
        <f ca="1">TRUNC(PRODUCT(G$10:G17),15)</f>
        <v>1.0019958777817699</v>
      </c>
      <c r="I18" s="45">
        <f t="shared" si="15"/>
        <v>1</v>
      </c>
      <c r="J18" s="45">
        <f t="shared" ca="1" si="16"/>
        <v>1.0019958799999999</v>
      </c>
      <c r="K18" s="45">
        <f t="shared" ca="1" si="2"/>
        <v>1.9958799899999999</v>
      </c>
      <c r="L18" s="49">
        <f>IF(VLOOKUP(A18,$U$12:$AD$125,8)=VLOOKUP(A17,$U$12:$AD$125,8),0,VLOOKUP(A18,U$12:$AD$125,8))</f>
        <v>0</v>
      </c>
      <c r="M18" s="50">
        <f>IF(L18&gt;0,VLOOKUP(L18,T$12:$AC$125,7),0)</f>
        <v>0</v>
      </c>
      <c r="N18" s="45">
        <f t="shared" si="3"/>
        <v>0</v>
      </c>
      <c r="O18" s="45">
        <f t="shared" ca="1" si="4"/>
        <v>1.9958799899999999</v>
      </c>
      <c r="P18" s="51" t="str">
        <f t="shared" si="8"/>
        <v>A+J=</v>
      </c>
      <c r="Q18" s="52">
        <f t="shared" si="9"/>
        <v>43524</v>
      </c>
      <c r="R18" s="4"/>
      <c r="S18" s="5"/>
      <c r="T18" s="122"/>
      <c r="U18" s="123"/>
      <c r="V18" s="128"/>
      <c r="W18" s="125"/>
      <c r="X18" s="116"/>
      <c r="Y18" s="128"/>
      <c r="Z18" s="126"/>
      <c r="AA18" s="125"/>
      <c r="AB18" s="122"/>
      <c r="AC18" s="127"/>
      <c r="AD18" s="123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</row>
    <row r="19" spans="1:165" x14ac:dyDescent="0.2">
      <c r="A19" s="43">
        <f t="shared" si="5"/>
        <v>43505</v>
      </c>
      <c r="B19" s="44">
        <f t="shared" ca="1" si="10"/>
        <v>1002.3289099900001</v>
      </c>
      <c r="C19" s="45">
        <f t="shared" si="6"/>
        <v>1000</v>
      </c>
      <c r="D19" s="46">
        <f ca="1">IF(A19&lt;$B$1,VLOOKUP(A19,[1]DI!$A$4:$B$15000,2,FALSE),0)</f>
        <v>0</v>
      </c>
      <c r="E19" s="45">
        <f t="shared" ca="1" si="14"/>
        <v>0</v>
      </c>
      <c r="F19" s="47">
        <f t="shared" si="7"/>
        <v>1.35</v>
      </c>
      <c r="G19" s="48">
        <f t="shared" ca="1" si="20"/>
        <v>1</v>
      </c>
      <c r="H19" s="45">
        <f ca="1">TRUNC(PRODUCT(G$10:G18),15)</f>
        <v>1.00232891115167</v>
      </c>
      <c r="I19" s="45">
        <f t="shared" si="15"/>
        <v>1</v>
      </c>
      <c r="J19" s="45">
        <f t="shared" ca="1" si="16"/>
        <v>1.0023289099999999</v>
      </c>
      <c r="K19" s="45">
        <f t="shared" ca="1" si="2"/>
        <v>2.3289099900000001</v>
      </c>
      <c r="L19" s="49">
        <f>IF(VLOOKUP(A19,$U$12:$AD$125,8)=VLOOKUP(A18,$U$12:$AD$125,8),0,VLOOKUP(A19,U$12:$AD$125,8))</f>
        <v>0</v>
      </c>
      <c r="M19" s="50">
        <f>IF(L19&gt;0,VLOOKUP(L19,T$12:$AC$125,7),0)</f>
        <v>0</v>
      </c>
      <c r="N19" s="45">
        <f t="shared" si="3"/>
        <v>0</v>
      </c>
      <c r="O19" s="45">
        <f t="shared" ca="1" si="4"/>
        <v>2.3289099900000001</v>
      </c>
      <c r="P19" s="51" t="str">
        <f t="shared" si="8"/>
        <v>A+J=</v>
      </c>
      <c r="Q19" s="52">
        <f t="shared" si="9"/>
        <v>43524</v>
      </c>
      <c r="T19" s="122"/>
      <c r="U19" s="123"/>
      <c r="V19" s="128"/>
      <c r="W19" s="125"/>
      <c r="X19" s="116"/>
      <c r="Y19" s="128"/>
      <c r="Z19" s="126"/>
      <c r="AA19" s="125"/>
      <c r="AB19" s="122"/>
      <c r="AC19" s="127"/>
      <c r="AD19" s="123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</row>
    <row r="20" spans="1:165" x14ac:dyDescent="0.2">
      <c r="A20" s="43">
        <f t="shared" si="5"/>
        <v>43506</v>
      </c>
      <c r="B20" s="44">
        <f t="shared" ca="1" si="10"/>
        <v>1002.3289099900001</v>
      </c>
      <c r="C20" s="45">
        <f t="shared" si="6"/>
        <v>1000</v>
      </c>
      <c r="D20" s="46">
        <f ca="1">IF(A20&lt;$B$1,VLOOKUP(A20,[1]DI!$A$4:$B$15000,2,FALSE),0)</f>
        <v>0</v>
      </c>
      <c r="E20" s="45">
        <f t="shared" ca="1" si="14"/>
        <v>0</v>
      </c>
      <c r="F20" s="47">
        <f t="shared" si="7"/>
        <v>1.35</v>
      </c>
      <c r="G20" s="48">
        <f t="shared" ca="1" si="20"/>
        <v>1</v>
      </c>
      <c r="H20" s="45">
        <f ca="1">TRUNC(PRODUCT(G$10:G19),15)</f>
        <v>1.00232891115167</v>
      </c>
      <c r="I20" s="45">
        <f t="shared" si="15"/>
        <v>1</v>
      </c>
      <c r="J20" s="45">
        <f t="shared" ca="1" si="16"/>
        <v>1.0023289099999999</v>
      </c>
      <c r="K20" s="45">
        <f t="shared" ca="1" si="2"/>
        <v>2.3289099900000001</v>
      </c>
      <c r="L20" s="49">
        <f>IF(VLOOKUP(A20,$U$12:$AD$125,8)=VLOOKUP(A19,$U$12:$AD$125,8),0,VLOOKUP(A20,U$12:$AD$125,8))</f>
        <v>0</v>
      </c>
      <c r="M20" s="50">
        <f>IF(L20&gt;0,VLOOKUP(L20,T$12:$AC$125,7),0)</f>
        <v>0</v>
      </c>
      <c r="N20" s="45">
        <f t="shared" si="3"/>
        <v>0</v>
      </c>
      <c r="O20" s="45">
        <f t="shared" ca="1" si="4"/>
        <v>2.3289099900000001</v>
      </c>
      <c r="P20" s="51" t="str">
        <f t="shared" si="8"/>
        <v>A+J=</v>
      </c>
      <c r="Q20" s="52">
        <f t="shared" si="9"/>
        <v>43524</v>
      </c>
      <c r="T20" s="122"/>
      <c r="U20" s="123"/>
      <c r="V20" s="128"/>
      <c r="W20" s="125"/>
      <c r="X20" s="116"/>
      <c r="Y20" s="128"/>
      <c r="Z20" s="126"/>
      <c r="AA20" s="125"/>
      <c r="AB20" s="122"/>
      <c r="AC20" s="127"/>
      <c r="AD20" s="123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</row>
    <row r="21" spans="1:165" x14ac:dyDescent="0.2">
      <c r="A21" s="43">
        <f t="shared" si="5"/>
        <v>43507</v>
      </c>
      <c r="B21" s="44">
        <f t="shared" ca="1" si="10"/>
        <v>1002.3289099900001</v>
      </c>
      <c r="C21" s="45">
        <f t="shared" si="6"/>
        <v>1000</v>
      </c>
      <c r="D21" s="46">
        <f ca="1">IF(A21&lt;$B$1,VLOOKUP(A21,[1]DI!$A$4:$B$15000,2,FALSE),0)</f>
        <v>6.4000000000000001E-2</v>
      </c>
      <c r="E21" s="45">
        <f t="shared" ca="1" si="14"/>
        <v>2.4620000000000002E-4</v>
      </c>
      <c r="F21" s="47">
        <f t="shared" si="7"/>
        <v>1.35</v>
      </c>
      <c r="G21" s="48">
        <f t="shared" ca="1" si="20"/>
        <v>1.00033237</v>
      </c>
      <c r="H21" s="45">
        <f ca="1">TRUNC(PRODUCT(G$10:G20),15)</f>
        <v>1.00232891115167</v>
      </c>
      <c r="I21" s="45">
        <f t="shared" si="15"/>
        <v>1</v>
      </c>
      <c r="J21" s="45">
        <f t="shared" ca="1" si="16"/>
        <v>1.0023289099999999</v>
      </c>
      <c r="K21" s="45">
        <f t="shared" ca="1" si="2"/>
        <v>2.3289099900000001</v>
      </c>
      <c r="L21" s="49">
        <f>IF(VLOOKUP(A21,$U$12:$AD$125,8)=VLOOKUP(A20,$U$12:$AD$125,8),0,VLOOKUP(A21,U$12:$AD$125,8))</f>
        <v>0</v>
      </c>
      <c r="M21" s="50">
        <f>IF(L21&gt;0,VLOOKUP(L21,T$12:$AC$125,7),0)</f>
        <v>0</v>
      </c>
      <c r="N21" s="45">
        <f t="shared" si="3"/>
        <v>0</v>
      </c>
      <c r="O21" s="45">
        <f t="shared" ca="1" si="4"/>
        <v>2.3289099900000001</v>
      </c>
      <c r="P21" s="51" t="str">
        <f t="shared" si="8"/>
        <v>A+J=</v>
      </c>
      <c r="Q21" s="52">
        <f t="shared" si="9"/>
        <v>43524</v>
      </c>
      <c r="T21" s="122"/>
      <c r="U21" s="123"/>
      <c r="V21" s="128"/>
      <c r="W21" s="125"/>
      <c r="X21" s="116"/>
      <c r="Y21" s="128"/>
      <c r="Z21" s="126"/>
      <c r="AA21" s="125"/>
      <c r="AB21" s="122"/>
      <c r="AC21" s="127"/>
      <c r="AD21" s="123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</row>
    <row r="22" spans="1:165" x14ac:dyDescent="0.2">
      <c r="A22" s="43">
        <f t="shared" si="5"/>
        <v>43508</v>
      </c>
      <c r="B22" s="44">
        <f t="shared" ca="1" si="10"/>
        <v>1002.66206</v>
      </c>
      <c r="C22" s="45">
        <f t="shared" si="6"/>
        <v>1000</v>
      </c>
      <c r="D22" s="46">
        <f ca="1">IF(A22&lt;$B$1,VLOOKUP(A22,[1]DI!$A$4:$B$15000,2,FALSE),0)</f>
        <v>6.4000000000000001E-2</v>
      </c>
      <c r="E22" s="45">
        <f t="shared" ca="1" si="14"/>
        <v>2.4620000000000002E-4</v>
      </c>
      <c r="F22" s="47">
        <f t="shared" si="7"/>
        <v>1.35</v>
      </c>
      <c r="G22" s="48">
        <f t="shared" ca="1" si="20"/>
        <v>1.00033237</v>
      </c>
      <c r="H22" s="45">
        <f ca="1">TRUNC(PRODUCT(G$10:G21),15)</f>
        <v>1.0026620552118699</v>
      </c>
      <c r="I22" s="45">
        <f t="shared" si="15"/>
        <v>1</v>
      </c>
      <c r="J22" s="45">
        <f t="shared" ca="1" si="16"/>
        <v>1.00266206</v>
      </c>
      <c r="K22" s="45">
        <f t="shared" ca="1" si="2"/>
        <v>2.6620599999999999</v>
      </c>
      <c r="L22" s="49">
        <f>IF(VLOOKUP(A22,$U$12:$AD$125,8)=VLOOKUP(A21,$U$12:$AD$125,8),0,VLOOKUP(A22,U$12:$AD$125,8))</f>
        <v>0</v>
      </c>
      <c r="M22" s="50">
        <f>IF(L22&gt;0,VLOOKUP(L22,T$12:$AC$125,7),0)</f>
        <v>0</v>
      </c>
      <c r="N22" s="45">
        <f t="shared" si="3"/>
        <v>0</v>
      </c>
      <c r="O22" s="45">
        <f t="shared" ca="1" si="4"/>
        <v>2.6620599999999999</v>
      </c>
      <c r="P22" s="51" t="str">
        <f t="shared" si="8"/>
        <v>A+J=</v>
      </c>
      <c r="Q22" s="52">
        <f t="shared" si="9"/>
        <v>43524</v>
      </c>
      <c r="T22" s="122"/>
      <c r="U22" s="123"/>
      <c r="V22" s="128"/>
      <c r="W22" s="125"/>
      <c r="X22" s="116"/>
      <c r="Y22" s="128"/>
      <c r="Z22" s="126"/>
      <c r="AA22" s="125"/>
      <c r="AB22" s="122"/>
      <c r="AC22" s="127"/>
      <c r="AD22" s="123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</row>
    <row r="23" spans="1:165" x14ac:dyDescent="0.2">
      <c r="A23" s="43">
        <f t="shared" si="5"/>
        <v>43509</v>
      </c>
      <c r="B23" s="44">
        <f t="shared" ca="1" si="10"/>
        <v>1002.99530999</v>
      </c>
      <c r="C23" s="45">
        <f t="shared" si="6"/>
        <v>1000</v>
      </c>
      <c r="D23" s="46">
        <f ca="1">IF(A23&lt;$B$1,VLOOKUP(A23,[1]DI!$A$4:$B$15000,2,FALSE),0)</f>
        <v>6.4000000000000001E-2</v>
      </c>
      <c r="E23" s="45">
        <f t="shared" ca="1" si="14"/>
        <v>2.4620000000000002E-4</v>
      </c>
      <c r="F23" s="47">
        <f t="shared" si="7"/>
        <v>1.35</v>
      </c>
      <c r="G23" s="48">
        <f t="shared" ca="1" si="20"/>
        <v>1.00033237</v>
      </c>
      <c r="H23" s="45">
        <f ca="1">TRUNC(PRODUCT(G$10:G22),15)</f>
        <v>1.00299530999916</v>
      </c>
      <c r="I23" s="45">
        <f t="shared" si="15"/>
        <v>1</v>
      </c>
      <c r="J23" s="45">
        <f t="shared" ca="1" si="16"/>
        <v>1.00299531</v>
      </c>
      <c r="K23" s="45">
        <f t="shared" ca="1" si="2"/>
        <v>2.99530999</v>
      </c>
      <c r="L23" s="49">
        <f>IF(VLOOKUP(A23,$U$12:$AD$125,8)=VLOOKUP(A22,$U$12:$AD$125,8),0,VLOOKUP(A23,U$12:$AD$125,8))</f>
        <v>0</v>
      </c>
      <c r="M23" s="50">
        <f>IF(L23&gt;0,VLOOKUP(L23,T$12:$AC$125,7),0)</f>
        <v>0</v>
      </c>
      <c r="N23" s="45">
        <f t="shared" si="3"/>
        <v>0</v>
      </c>
      <c r="O23" s="45">
        <f t="shared" ca="1" si="4"/>
        <v>2.99530999</v>
      </c>
      <c r="P23" s="51" t="str">
        <f t="shared" si="8"/>
        <v>A+J=</v>
      </c>
      <c r="Q23" s="52">
        <f t="shared" si="9"/>
        <v>43524</v>
      </c>
      <c r="T23" s="122"/>
      <c r="U23" s="129"/>
      <c r="V23" s="128"/>
      <c r="W23" s="125"/>
      <c r="X23" s="116"/>
      <c r="Y23" s="116"/>
      <c r="Z23" s="126"/>
      <c r="AA23" s="125"/>
      <c r="AB23" s="122"/>
      <c r="AC23" s="127"/>
      <c r="AD23" s="129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</row>
    <row r="24" spans="1:165" x14ac:dyDescent="0.2">
      <c r="A24" s="43">
        <f t="shared" si="5"/>
        <v>43510</v>
      </c>
      <c r="B24" s="44">
        <f t="shared" ca="1" si="10"/>
        <v>1003.32868</v>
      </c>
      <c r="C24" s="45">
        <f t="shared" si="6"/>
        <v>1000</v>
      </c>
      <c r="D24" s="46">
        <f ca="1">IF(A24&lt;$B$1,VLOOKUP(A24,[1]DI!$A$4:$B$15000,2,FALSE),0)</f>
        <v>6.4000000000000001E-2</v>
      </c>
      <c r="E24" s="45">
        <f t="shared" ca="1" si="14"/>
        <v>2.4620000000000002E-4</v>
      </c>
      <c r="F24" s="47">
        <f t="shared" si="7"/>
        <v>1.35</v>
      </c>
      <c r="G24" s="48">
        <f t="shared" ca="1" si="20"/>
        <v>1.00033237</v>
      </c>
      <c r="H24" s="45">
        <f ca="1">TRUNC(PRODUCT(G$10:G23),15)</f>
        <v>1.0033286755503501</v>
      </c>
      <c r="I24" s="45">
        <f t="shared" si="15"/>
        <v>1</v>
      </c>
      <c r="J24" s="45">
        <f t="shared" ca="1" si="16"/>
        <v>1.0033286800000001</v>
      </c>
      <c r="K24" s="45">
        <f t="shared" ca="1" si="2"/>
        <v>3.3286799999999999</v>
      </c>
      <c r="L24" s="49">
        <f>IF(VLOOKUP(A24,$U$12:$AD$125,8)=VLOOKUP(A23,$U$12:$AD$125,8),0,VLOOKUP(A24,U$12:$AD$125,8))</f>
        <v>0</v>
      </c>
      <c r="M24" s="50">
        <f>IF(L24&gt;0,VLOOKUP(L24,T$12:$AC$125,7),0)</f>
        <v>0</v>
      </c>
      <c r="N24" s="45">
        <f t="shared" si="3"/>
        <v>0</v>
      </c>
      <c r="O24" s="45">
        <f t="shared" ca="1" si="4"/>
        <v>3.3286799999999999</v>
      </c>
      <c r="P24" s="51" t="str">
        <f t="shared" si="8"/>
        <v>A+J=</v>
      </c>
      <c r="Q24" s="52">
        <f t="shared" si="9"/>
        <v>43524</v>
      </c>
      <c r="T24" s="122"/>
      <c r="U24" s="129"/>
      <c r="V24" s="128"/>
      <c r="W24" s="125"/>
      <c r="X24" s="116"/>
      <c r="Y24" s="116"/>
      <c r="Z24" s="126"/>
      <c r="AA24" s="125"/>
      <c r="AB24" s="122"/>
      <c r="AC24" s="127"/>
      <c r="AD24" s="129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</row>
    <row r="25" spans="1:165" x14ac:dyDescent="0.2">
      <c r="A25" s="43">
        <f t="shared" si="5"/>
        <v>43511</v>
      </c>
      <c r="B25" s="44">
        <f t="shared" ca="1" si="10"/>
        <v>1003.66215</v>
      </c>
      <c r="C25" s="45">
        <f t="shared" si="6"/>
        <v>1000</v>
      </c>
      <c r="D25" s="46">
        <f ca="1">IF(A25&lt;$B$1,VLOOKUP(A25,[1]DI!$A$4:$B$15000,2,FALSE),0)</f>
        <v>6.4000000000000001E-2</v>
      </c>
      <c r="E25" s="45">
        <f t="shared" ca="1" si="14"/>
        <v>2.4620000000000002E-4</v>
      </c>
      <c r="F25" s="47">
        <f t="shared" si="7"/>
        <v>1.35</v>
      </c>
      <c r="G25" s="48">
        <f t="shared" ca="1" si="20"/>
        <v>1.00033237</v>
      </c>
      <c r="H25" s="45">
        <f ca="1">TRUNC(PRODUCT(G$10:G24),15)</f>
        <v>1.00366215190224</v>
      </c>
      <c r="I25" s="45">
        <f t="shared" si="15"/>
        <v>1</v>
      </c>
      <c r="J25" s="45">
        <f t="shared" ca="1" si="16"/>
        <v>1.00366215</v>
      </c>
      <c r="K25" s="45">
        <f t="shared" ca="1" si="2"/>
        <v>3.66215</v>
      </c>
      <c r="L25" s="49">
        <f>IF(VLOOKUP(A25,$U$12:$AD$125,8)=VLOOKUP(A24,$U$12:$AD$125,8),0,VLOOKUP(A25,U$12:$AD$125,8))</f>
        <v>0</v>
      </c>
      <c r="M25" s="50">
        <f>IF(L25&gt;0,VLOOKUP(L25,T$12:$AC$125,7),0)</f>
        <v>0</v>
      </c>
      <c r="N25" s="45">
        <f t="shared" si="3"/>
        <v>0</v>
      </c>
      <c r="O25" s="45">
        <f t="shared" ca="1" si="4"/>
        <v>3.66215</v>
      </c>
      <c r="P25" s="51" t="str">
        <f t="shared" si="8"/>
        <v>A+J=</v>
      </c>
      <c r="Q25" s="52">
        <f t="shared" si="9"/>
        <v>43524</v>
      </c>
      <c r="T25" s="9"/>
      <c r="U25" s="22"/>
      <c r="V25" s="7"/>
      <c r="W25" s="4"/>
      <c r="X25" s="19"/>
      <c r="Y25" s="19"/>
      <c r="Z25" s="3"/>
      <c r="AA25" s="4"/>
      <c r="AB25" s="9"/>
      <c r="AC25" s="23"/>
      <c r="AD25" s="22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</row>
    <row r="26" spans="1:165" x14ac:dyDescent="0.2">
      <c r="A26" s="43">
        <f t="shared" si="5"/>
        <v>43512</v>
      </c>
      <c r="B26" s="44">
        <f t="shared" ca="1" si="10"/>
        <v>1003.9957399899999</v>
      </c>
      <c r="C26" s="45">
        <f t="shared" si="6"/>
        <v>1000</v>
      </c>
      <c r="D26" s="46">
        <f ca="1">IF(A26&lt;$B$1,VLOOKUP(A26,[1]DI!$A$4:$B$15000,2,FALSE),0)</f>
        <v>0</v>
      </c>
      <c r="E26" s="45">
        <f t="shared" ca="1" si="14"/>
        <v>0</v>
      </c>
      <c r="F26" s="47">
        <f t="shared" si="7"/>
        <v>1.35</v>
      </c>
      <c r="G26" s="48">
        <f t="shared" ca="1" si="20"/>
        <v>1</v>
      </c>
      <c r="H26" s="45">
        <f ca="1">TRUNC(PRODUCT(G$10:G25),15)</f>
        <v>1.0039957390916701</v>
      </c>
      <c r="I26" s="45">
        <f t="shared" si="15"/>
        <v>1</v>
      </c>
      <c r="J26" s="45">
        <f t="shared" ca="1" si="16"/>
        <v>1.0039957399999999</v>
      </c>
      <c r="K26" s="45">
        <f t="shared" ca="1" si="2"/>
        <v>3.9957399900000001</v>
      </c>
      <c r="L26" s="49">
        <f>IF(VLOOKUP(A26,$U$12:$AD$125,8)=VLOOKUP(A25,$U$12:$AD$125,8),0,VLOOKUP(A26,U$12:$AD$125,8))</f>
        <v>0</v>
      </c>
      <c r="M26" s="50">
        <f>IF(L26&gt;0,VLOOKUP(L26,T$12:$AC$125,7),0)</f>
        <v>0</v>
      </c>
      <c r="N26" s="45">
        <f t="shared" si="3"/>
        <v>0</v>
      </c>
      <c r="O26" s="45">
        <f t="shared" ca="1" si="4"/>
        <v>3.9957399900000001</v>
      </c>
      <c r="P26" s="51" t="str">
        <f t="shared" si="8"/>
        <v>A+J=</v>
      </c>
      <c r="Q26" s="52">
        <f t="shared" si="9"/>
        <v>43524</v>
      </c>
      <c r="T26" s="9"/>
      <c r="U26" s="22"/>
      <c r="V26" s="19"/>
      <c r="W26" s="4"/>
      <c r="X26" s="19"/>
      <c r="Y26" s="19"/>
      <c r="Z26" s="3"/>
      <c r="AA26" s="4"/>
      <c r="AB26" s="9"/>
      <c r="AC26" s="23"/>
      <c r="AD26" s="22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</row>
    <row r="27" spans="1:165" x14ac:dyDescent="0.2">
      <c r="A27" s="43">
        <f t="shared" si="5"/>
        <v>43513</v>
      </c>
      <c r="B27" s="44">
        <f t="shared" ca="1" si="10"/>
        <v>1003.9957399899999</v>
      </c>
      <c r="C27" s="45">
        <f t="shared" si="6"/>
        <v>1000</v>
      </c>
      <c r="D27" s="46">
        <f ca="1">IF(A27&lt;$B$1,VLOOKUP(A27,[1]DI!$A$4:$B$15000,2,FALSE),0)</f>
        <v>0</v>
      </c>
      <c r="E27" s="45">
        <f t="shared" ca="1" si="14"/>
        <v>0</v>
      </c>
      <c r="F27" s="47">
        <f t="shared" si="7"/>
        <v>1.35</v>
      </c>
      <c r="G27" s="48">
        <f t="shared" ca="1" si="20"/>
        <v>1</v>
      </c>
      <c r="H27" s="45">
        <f ca="1">TRUNC(PRODUCT(G$10:G26),15)</f>
        <v>1.0039957390916701</v>
      </c>
      <c r="I27" s="45">
        <f t="shared" si="15"/>
        <v>1</v>
      </c>
      <c r="J27" s="45">
        <f t="shared" ca="1" si="16"/>
        <v>1.0039957399999999</v>
      </c>
      <c r="K27" s="45">
        <f t="shared" ca="1" si="2"/>
        <v>3.9957399900000001</v>
      </c>
      <c r="L27" s="49">
        <f>IF(VLOOKUP(A27,$U$12:$AD$125,8)=VLOOKUP(A26,$U$12:$AD$125,8),0,VLOOKUP(A27,U$12:$AD$125,8))</f>
        <v>0</v>
      </c>
      <c r="M27" s="50">
        <f>IF(L27&gt;0,VLOOKUP(L27,T$12:$AC$125,7),0)</f>
        <v>0</v>
      </c>
      <c r="N27" s="45">
        <f t="shared" si="3"/>
        <v>0</v>
      </c>
      <c r="O27" s="45">
        <f t="shared" ca="1" si="4"/>
        <v>3.9957399900000001</v>
      </c>
      <c r="P27" s="51" t="str">
        <f t="shared" si="8"/>
        <v>A+J=</v>
      </c>
      <c r="Q27" s="52">
        <f t="shared" si="9"/>
        <v>43524</v>
      </c>
      <c r="T27" s="9"/>
      <c r="U27" s="22"/>
      <c r="V27" s="19"/>
      <c r="W27" s="4"/>
      <c r="X27" s="19"/>
      <c r="Y27" s="19"/>
      <c r="Z27" s="3"/>
      <c r="AA27" s="4"/>
      <c r="AB27" s="9"/>
      <c r="AC27" s="23"/>
      <c r="AD27" s="22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</row>
    <row r="28" spans="1:165" x14ac:dyDescent="0.2">
      <c r="A28" s="43">
        <f t="shared" si="5"/>
        <v>43514</v>
      </c>
      <c r="B28" s="44">
        <f t="shared" ca="1" si="10"/>
        <v>1003.9957399899999</v>
      </c>
      <c r="C28" s="45">
        <f t="shared" si="6"/>
        <v>1000</v>
      </c>
      <c r="D28" s="46">
        <f ca="1">IF(A28&lt;$B$1,VLOOKUP(A28,[1]DI!$A$4:$B$15000,2,FALSE),0)</f>
        <v>6.4000000000000001E-2</v>
      </c>
      <c r="E28" s="45">
        <f t="shared" ca="1" si="14"/>
        <v>2.4620000000000002E-4</v>
      </c>
      <c r="F28" s="47">
        <f t="shared" si="7"/>
        <v>1.35</v>
      </c>
      <c r="G28" s="48">
        <f t="shared" ca="1" si="20"/>
        <v>1.00033237</v>
      </c>
      <c r="H28" s="45">
        <f ca="1">TRUNC(PRODUCT(G$10:G27),15)</f>
        <v>1.0039957390916701</v>
      </c>
      <c r="I28" s="45">
        <f t="shared" si="15"/>
        <v>1</v>
      </c>
      <c r="J28" s="45">
        <f t="shared" ca="1" si="16"/>
        <v>1.0039957399999999</v>
      </c>
      <c r="K28" s="45">
        <f t="shared" ca="1" si="2"/>
        <v>3.9957399900000001</v>
      </c>
      <c r="L28" s="49">
        <f>IF(VLOOKUP(A28,$U$12:$AD$125,8)=VLOOKUP(A27,$U$12:$AD$125,8),0,VLOOKUP(A28,U$12:$AD$125,8))</f>
        <v>0</v>
      </c>
      <c r="M28" s="50">
        <f>IF(L28&gt;0,VLOOKUP(L28,T$12:$AC$125,7),0)</f>
        <v>0</v>
      </c>
      <c r="N28" s="45">
        <f t="shared" si="3"/>
        <v>0</v>
      </c>
      <c r="O28" s="45">
        <f t="shared" ca="1" si="4"/>
        <v>3.9957399900000001</v>
      </c>
      <c r="P28" s="51" t="str">
        <f t="shared" si="8"/>
        <v>A+J=</v>
      </c>
      <c r="Q28" s="52">
        <f t="shared" si="9"/>
        <v>43524</v>
      </c>
      <c r="T28" s="9"/>
      <c r="U28" s="22"/>
      <c r="V28" s="19"/>
      <c r="W28" s="4"/>
      <c r="X28" s="19"/>
      <c r="Y28" s="19"/>
      <c r="Z28" s="3"/>
      <c r="AA28" s="4"/>
      <c r="AB28" s="9"/>
      <c r="AC28" s="23"/>
      <c r="AD28" s="22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</row>
    <row r="29" spans="1:165" x14ac:dyDescent="0.2">
      <c r="A29" s="43">
        <f t="shared" si="5"/>
        <v>43515</v>
      </c>
      <c r="B29" s="44">
        <f t="shared" ca="1" si="10"/>
        <v>1004.32944</v>
      </c>
      <c r="C29" s="45">
        <f t="shared" si="6"/>
        <v>1000</v>
      </c>
      <c r="D29" s="46">
        <f ca="1">IF(A29&lt;$B$1,VLOOKUP(A29,[1]DI!$A$4:$B$15000,2,FALSE),0)</f>
        <v>6.4000000000000001E-2</v>
      </c>
      <c r="E29" s="45">
        <f t="shared" ca="1" si="14"/>
        <v>2.4620000000000002E-4</v>
      </c>
      <c r="F29" s="47">
        <f t="shared" si="7"/>
        <v>1.35</v>
      </c>
      <c r="G29" s="48">
        <f t="shared" ca="1" si="20"/>
        <v>1.00033237</v>
      </c>
      <c r="H29" s="45">
        <f ca="1">TRUNC(PRODUCT(G$10:G28),15)</f>
        <v>1.0043294371554701</v>
      </c>
      <c r="I29" s="45">
        <f t="shared" si="15"/>
        <v>1</v>
      </c>
      <c r="J29" s="45">
        <f t="shared" ca="1" si="16"/>
        <v>1.00432944</v>
      </c>
      <c r="K29" s="45">
        <f t="shared" ca="1" si="2"/>
        <v>4.32944</v>
      </c>
      <c r="L29" s="49">
        <f>IF(VLOOKUP(A29,$U$12:$AD$125,8)=VLOOKUP(A28,$U$12:$AD$125,8),0,VLOOKUP(A29,U$12:$AD$125,8))</f>
        <v>0</v>
      </c>
      <c r="M29" s="50">
        <f>IF(L29&gt;0,VLOOKUP(L29,T$12:$AC$125,7),0)</f>
        <v>0</v>
      </c>
      <c r="N29" s="45">
        <f t="shared" si="3"/>
        <v>0</v>
      </c>
      <c r="O29" s="45">
        <f t="shared" ca="1" si="4"/>
        <v>4.32944</v>
      </c>
      <c r="P29" s="51" t="str">
        <f t="shared" si="8"/>
        <v>A+J=</v>
      </c>
      <c r="Q29" s="52">
        <f t="shared" si="9"/>
        <v>43524</v>
      </c>
      <c r="T29" s="9"/>
      <c r="U29" s="22"/>
      <c r="V29" s="19"/>
      <c r="W29" s="4"/>
      <c r="X29" s="19"/>
      <c r="Y29" s="19"/>
      <c r="Z29" s="24"/>
      <c r="AA29" s="4"/>
      <c r="AB29" s="9"/>
      <c r="AC29" s="23"/>
      <c r="AD29" s="22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</row>
    <row r="30" spans="1:165" x14ac:dyDescent="0.2">
      <c r="A30" s="43">
        <f t="shared" si="5"/>
        <v>43516</v>
      </c>
      <c r="B30" s="44">
        <f t="shared" ca="1" si="10"/>
        <v>1004.6632499900001</v>
      </c>
      <c r="C30" s="45">
        <f t="shared" si="6"/>
        <v>1000</v>
      </c>
      <c r="D30" s="46">
        <f ca="1">IF(A30&lt;$B$1,VLOOKUP(A30,[1]DI!$A$4:$B$15000,2,FALSE),0)</f>
        <v>6.4000000000000001E-2</v>
      </c>
      <c r="E30" s="45">
        <f t="shared" ca="1" si="14"/>
        <v>2.4620000000000002E-4</v>
      </c>
      <c r="F30" s="47">
        <f t="shared" si="7"/>
        <v>1.35</v>
      </c>
      <c r="G30" s="48">
        <f t="shared" ca="1" si="20"/>
        <v>1.00033237</v>
      </c>
      <c r="H30" s="45">
        <f ca="1">TRUNC(PRODUCT(G$10:G29),15)</f>
        <v>1.0046632461305001</v>
      </c>
      <c r="I30" s="45">
        <f t="shared" si="15"/>
        <v>1</v>
      </c>
      <c r="J30" s="45">
        <f t="shared" ca="1" si="16"/>
        <v>1.0046632499999999</v>
      </c>
      <c r="K30" s="45">
        <f t="shared" ca="1" si="2"/>
        <v>4.6632499899999997</v>
      </c>
      <c r="L30" s="49">
        <f>IF(VLOOKUP(A30,$U$12:$AD$125,8)=VLOOKUP(A29,$U$12:$AD$125,8),0,VLOOKUP(A30,U$12:$AD$125,8))</f>
        <v>0</v>
      </c>
      <c r="M30" s="50">
        <f>IF(L30&gt;0,VLOOKUP(L30,T$12:$AC$125,7),0)</f>
        <v>0</v>
      </c>
      <c r="N30" s="45">
        <f t="shared" si="3"/>
        <v>0</v>
      </c>
      <c r="O30" s="45">
        <f t="shared" ca="1" si="4"/>
        <v>4.6632499899999997</v>
      </c>
      <c r="P30" s="51" t="str">
        <f t="shared" si="8"/>
        <v>A+J=</v>
      </c>
      <c r="Q30" s="52">
        <f t="shared" si="9"/>
        <v>43524</v>
      </c>
      <c r="R30" s="63" t="s">
        <v>57</v>
      </c>
      <c r="S30" s="64">
        <v>449483</v>
      </c>
      <c r="T30" s="9"/>
      <c r="U30" s="22"/>
      <c r="V30" s="19"/>
      <c r="W30" s="4"/>
      <c r="X30" s="19"/>
      <c r="Y30" s="19"/>
      <c r="Z30" s="24"/>
      <c r="AA30" s="4"/>
      <c r="AB30" s="9"/>
      <c r="AC30" s="23"/>
      <c r="AD30" s="22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</row>
    <row r="31" spans="1:165" x14ac:dyDescent="0.2">
      <c r="A31" s="43">
        <f t="shared" si="5"/>
        <v>43517</v>
      </c>
      <c r="B31" s="44">
        <f t="shared" ca="1" si="10"/>
        <v>1004.99717</v>
      </c>
      <c r="C31" s="45">
        <f t="shared" si="6"/>
        <v>1000</v>
      </c>
      <c r="D31" s="46">
        <f ca="1">IF(A31&lt;$B$1,VLOOKUP(A31,[1]DI!$A$4:$B$15000,2,FALSE),0)</f>
        <v>6.4000000000000001E-2</v>
      </c>
      <c r="E31" s="45">
        <f t="shared" ca="1" si="14"/>
        <v>2.4620000000000002E-4</v>
      </c>
      <c r="F31" s="47">
        <f t="shared" si="7"/>
        <v>1.35</v>
      </c>
      <c r="G31" s="48">
        <f t="shared" ca="1" si="20"/>
        <v>1.00033237</v>
      </c>
      <c r="H31" s="45">
        <f ca="1">TRUNC(PRODUCT(G$10:G30),15)</f>
        <v>1.0049971660536099</v>
      </c>
      <c r="I31" s="45">
        <f t="shared" si="15"/>
        <v>1</v>
      </c>
      <c r="J31" s="45">
        <f t="shared" ca="1" si="16"/>
        <v>1.00499717</v>
      </c>
      <c r="K31" s="45">
        <f t="shared" ca="1" si="2"/>
        <v>4.9971699999999997</v>
      </c>
      <c r="L31" s="49">
        <f>IF(VLOOKUP(A31,$U$12:$AD$125,8)=VLOOKUP(A30,$U$12:$AD$125,8),0,VLOOKUP(A31,U$12:$AD$125,8))</f>
        <v>0</v>
      </c>
      <c r="M31" s="50">
        <f>IF(L31&gt;0,VLOOKUP(L31,T$12:$AC$125,7),0)</f>
        <v>0</v>
      </c>
      <c r="N31" s="45">
        <f t="shared" si="3"/>
        <v>0</v>
      </c>
      <c r="O31" s="45">
        <f t="shared" ca="1" si="4"/>
        <v>4.9971699999999997</v>
      </c>
      <c r="P31" s="51" t="str">
        <f t="shared" si="8"/>
        <v>A+J=</v>
      </c>
      <c r="Q31" s="52">
        <f t="shared" si="9"/>
        <v>43524</v>
      </c>
      <c r="R31" s="62" t="s">
        <v>54</v>
      </c>
      <c r="S31" s="65">
        <v>45157.74</v>
      </c>
      <c r="T31" s="9"/>
      <c r="U31" s="22"/>
      <c r="V31" s="19"/>
      <c r="W31" s="4"/>
      <c r="X31" s="19"/>
      <c r="Y31" s="19"/>
      <c r="Z31" s="24"/>
      <c r="AA31" s="4"/>
      <c r="AB31" s="9"/>
      <c r="AC31" s="23"/>
      <c r="AD31" s="22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</row>
    <row r="32" spans="1:165" x14ac:dyDescent="0.2">
      <c r="A32" s="43">
        <f t="shared" si="5"/>
        <v>43518</v>
      </c>
      <c r="B32" s="44">
        <f t="shared" ca="1" si="10"/>
        <v>1005.3312</v>
      </c>
      <c r="C32" s="45">
        <f t="shared" si="6"/>
        <v>1000</v>
      </c>
      <c r="D32" s="46">
        <f ca="1">IF(A32&lt;$B$1,VLOOKUP(A32,[1]DI!$A$4:$B$15000,2,FALSE),0)</f>
        <v>6.4000000000000001E-2</v>
      </c>
      <c r="E32" s="45">
        <f t="shared" ca="1" si="14"/>
        <v>2.4620000000000002E-4</v>
      </c>
      <c r="F32" s="47">
        <f t="shared" si="7"/>
        <v>1.35</v>
      </c>
      <c r="G32" s="48">
        <f t="shared" ca="1" si="20"/>
        <v>1.00033237</v>
      </c>
      <c r="H32" s="45">
        <f ca="1">TRUNC(PRODUCT(G$10:G31),15)</f>
        <v>1.00533119696169</v>
      </c>
      <c r="I32" s="45">
        <f t="shared" si="15"/>
        <v>1</v>
      </c>
      <c r="J32" s="45">
        <f t="shared" ca="1" si="16"/>
        <v>1.0053312000000001</v>
      </c>
      <c r="K32" s="45">
        <f t="shared" ca="1" si="2"/>
        <v>5.3311999999999999</v>
      </c>
      <c r="L32" s="49">
        <f>IF(VLOOKUP(A32,$U$12:$AD$125,8)=VLOOKUP(A31,$U$12:$AD$125,8),0,VLOOKUP(A32,U$12:$AD$125,8))</f>
        <v>0</v>
      </c>
      <c r="M32" s="50">
        <f>IF(L32&gt;0,VLOOKUP(L32,T$12:$AC$125,7),0)</f>
        <v>0</v>
      </c>
      <c r="N32" s="45">
        <f t="shared" si="3"/>
        <v>0</v>
      </c>
      <c r="O32" s="45">
        <f t="shared" ca="1" si="4"/>
        <v>5.3311999999999999</v>
      </c>
      <c r="P32" s="51" t="str">
        <f t="shared" si="8"/>
        <v>A+J=</v>
      </c>
      <c r="Q32" s="52">
        <f t="shared" si="9"/>
        <v>43524</v>
      </c>
      <c r="R32" s="62" t="s">
        <v>53</v>
      </c>
      <c r="S32" s="66">
        <f>S31/S30</f>
        <v>0.10046595755568064</v>
      </c>
      <c r="T32" s="9"/>
      <c r="U32" s="22"/>
      <c r="V32" s="19"/>
      <c r="W32" s="4"/>
      <c r="X32" s="19"/>
      <c r="Y32" s="19"/>
      <c r="Z32" s="24"/>
      <c r="AA32" s="4"/>
      <c r="AB32" s="9"/>
      <c r="AC32" s="23"/>
      <c r="AD32" s="22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</row>
    <row r="33" spans="1:162" x14ac:dyDescent="0.2">
      <c r="A33" s="43">
        <f t="shared" si="5"/>
        <v>43519</v>
      </c>
      <c r="B33" s="44">
        <f t="shared" ca="1" si="10"/>
        <v>1005.66533999</v>
      </c>
      <c r="C33" s="45">
        <f t="shared" si="6"/>
        <v>1000</v>
      </c>
      <c r="D33" s="46">
        <f ca="1">IF(A33&lt;$B$1,VLOOKUP(A33,[1]DI!$A$4:$B$15000,2,FALSE),0)</f>
        <v>0</v>
      </c>
      <c r="E33" s="45">
        <f t="shared" ca="1" si="14"/>
        <v>0</v>
      </c>
      <c r="F33" s="47">
        <f t="shared" si="7"/>
        <v>1.35</v>
      </c>
      <c r="G33" s="48">
        <f t="shared" ca="1" si="20"/>
        <v>1</v>
      </c>
      <c r="H33" s="45">
        <f ca="1">TRUNC(PRODUCT(G$10:G32),15)</f>
        <v>1.0056653388916299</v>
      </c>
      <c r="I33" s="45">
        <f t="shared" si="15"/>
        <v>1</v>
      </c>
      <c r="J33" s="45">
        <f t="shared" ca="1" si="16"/>
        <v>1.00566534</v>
      </c>
      <c r="K33" s="45">
        <f t="shared" ca="1" si="2"/>
        <v>5.6653399899999997</v>
      </c>
      <c r="L33" s="49">
        <f>IF(VLOOKUP(A33,$U$12:$AD$125,8)=VLOOKUP(A32,$U$12:$AD$125,8),0,VLOOKUP(A33,U$12:$AD$125,8))</f>
        <v>0</v>
      </c>
      <c r="M33" s="50">
        <f>IF(L33&gt;0,VLOOKUP(L33,T$12:$AC$125,7),0)</f>
        <v>0</v>
      </c>
      <c r="N33" s="45">
        <f t="shared" si="3"/>
        <v>0</v>
      </c>
      <c r="O33" s="45">
        <f t="shared" ca="1" si="4"/>
        <v>5.6653399899999997</v>
      </c>
      <c r="P33" s="51" t="str">
        <f t="shared" si="8"/>
        <v>A+J=</v>
      </c>
      <c r="Q33" s="52">
        <f t="shared" si="9"/>
        <v>43524</v>
      </c>
      <c r="R33" s="62" t="s">
        <v>61</v>
      </c>
      <c r="S33" s="67">
        <f ca="1">J38</f>
        <v>1.0066684299999999</v>
      </c>
      <c r="T33" s="9"/>
      <c r="U33" s="22"/>
      <c r="V33" s="19"/>
      <c r="W33" s="4"/>
      <c r="X33" s="19"/>
      <c r="Y33" s="19"/>
      <c r="Z33" s="24"/>
      <c r="AA33" s="4"/>
      <c r="AB33" s="9"/>
      <c r="AC33" s="23"/>
      <c r="AD33" s="22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</row>
    <row r="34" spans="1:162" x14ac:dyDescent="0.2">
      <c r="A34" s="43">
        <f t="shared" si="5"/>
        <v>43520</v>
      </c>
      <c r="B34" s="44">
        <f t="shared" ca="1" si="10"/>
        <v>1005.66533999</v>
      </c>
      <c r="C34" s="45">
        <f t="shared" si="6"/>
        <v>1000</v>
      </c>
      <c r="D34" s="46">
        <f ca="1">IF(A34&lt;$B$1,VLOOKUP(A34,[1]DI!$A$4:$B$15000,2,FALSE),0)</f>
        <v>0</v>
      </c>
      <c r="E34" s="45">
        <f t="shared" ca="1" si="14"/>
        <v>0</v>
      </c>
      <c r="F34" s="47">
        <f t="shared" si="7"/>
        <v>1.35</v>
      </c>
      <c r="G34" s="48">
        <f t="shared" ca="1" si="20"/>
        <v>1</v>
      </c>
      <c r="H34" s="45">
        <f ca="1">TRUNC(PRODUCT(G$10:G33),15)</f>
        <v>1.0056653388916299</v>
      </c>
      <c r="I34" s="45">
        <f t="shared" si="15"/>
        <v>1</v>
      </c>
      <c r="J34" s="45">
        <f t="shared" ca="1" si="16"/>
        <v>1.00566534</v>
      </c>
      <c r="K34" s="45">
        <f t="shared" ca="1" si="2"/>
        <v>5.6653399899999997</v>
      </c>
      <c r="L34" s="49">
        <f>IF(VLOOKUP(A34,$U$12:$AD$125,8)=VLOOKUP(A33,$U$12:$AD$125,8),0,VLOOKUP(A34,U$12:$AD$125,8))</f>
        <v>0</v>
      </c>
      <c r="M34" s="50">
        <f>IF(L34&gt;0,VLOOKUP(L34,T$12:$AC$125,7),0)</f>
        <v>0</v>
      </c>
      <c r="N34" s="45">
        <f t="shared" si="3"/>
        <v>0</v>
      </c>
      <c r="O34" s="45">
        <f t="shared" ca="1" si="4"/>
        <v>5.6653399899999997</v>
      </c>
      <c r="P34" s="51" t="str">
        <f t="shared" si="8"/>
        <v>A+J=</v>
      </c>
      <c r="Q34" s="52">
        <f t="shared" si="9"/>
        <v>43524</v>
      </c>
      <c r="R34" s="68" t="s">
        <v>55</v>
      </c>
      <c r="S34" s="69">
        <f>C32</f>
        <v>1000</v>
      </c>
      <c r="T34" s="13" t="s">
        <v>43</v>
      </c>
      <c r="U34" s="14"/>
      <c r="V34" s="19"/>
      <c r="W34" s="4"/>
      <c r="X34" s="15" t="s">
        <v>44</v>
      </c>
      <c r="Y34" s="15" t="s">
        <v>45</v>
      </c>
      <c r="Z34" s="15" t="s">
        <v>46</v>
      </c>
      <c r="AA34" s="4"/>
      <c r="AB34" s="9"/>
      <c r="AC34" s="23"/>
      <c r="AD34" s="22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</row>
    <row r="35" spans="1:162" x14ac:dyDescent="0.2">
      <c r="A35" s="43">
        <f t="shared" si="5"/>
        <v>43521</v>
      </c>
      <c r="B35" s="44">
        <f t="shared" ca="1" si="10"/>
        <v>1005.66533999</v>
      </c>
      <c r="C35" s="45">
        <f t="shared" si="6"/>
        <v>1000</v>
      </c>
      <c r="D35" s="46">
        <f ca="1">IF(A35&lt;$B$1,VLOOKUP(A35,[1]DI!$A$4:$B$15000,2,FALSE),0)</f>
        <v>6.4000000000000001E-2</v>
      </c>
      <c r="E35" s="45">
        <f t="shared" ca="1" si="14"/>
        <v>2.4620000000000002E-4</v>
      </c>
      <c r="F35" s="47">
        <f t="shared" si="7"/>
        <v>1.35</v>
      </c>
      <c r="G35" s="48">
        <f t="shared" ca="1" si="20"/>
        <v>1.00033237</v>
      </c>
      <c r="H35" s="45">
        <f ca="1">TRUNC(PRODUCT(G$10:G34),15)</f>
        <v>1.0056653388916299</v>
      </c>
      <c r="I35" s="45">
        <f t="shared" si="15"/>
        <v>1</v>
      </c>
      <c r="J35" s="45">
        <f t="shared" ca="1" si="16"/>
        <v>1.00566534</v>
      </c>
      <c r="K35" s="45">
        <f t="shared" ca="1" si="2"/>
        <v>5.6653399899999997</v>
      </c>
      <c r="L35" s="49">
        <f>IF(VLOOKUP(A35,$U$12:$AD$125,8)=VLOOKUP(A34,$U$12:$AD$125,8),0,VLOOKUP(A35,U$12:$AD$125,8))</f>
        <v>0</v>
      </c>
      <c r="M35" s="50">
        <f>IF(L35&gt;0,VLOOKUP(L35,T$12:$AC$125,7),0)</f>
        <v>0</v>
      </c>
      <c r="N35" s="45">
        <f t="shared" si="3"/>
        <v>0</v>
      </c>
      <c r="O35" s="45">
        <f t="shared" ca="1" si="4"/>
        <v>5.6653399899999997</v>
      </c>
      <c r="P35" s="51" t="str">
        <f t="shared" si="8"/>
        <v>A+J=</v>
      </c>
      <c r="Q35" s="52">
        <f t="shared" si="9"/>
        <v>43524</v>
      </c>
      <c r="R35" s="8"/>
      <c r="S35" s="5"/>
      <c r="T35" s="123">
        <f>[2]Plan1!$A218</f>
        <v>43466</v>
      </c>
      <c r="U35" s="135" t="str">
        <f>[2]Plan1!$C218</f>
        <v>Confraternização Universal</v>
      </c>
      <c r="V35" s="19"/>
      <c r="W35" s="4"/>
      <c r="X35" s="114">
        <f>A8</f>
        <v>43496</v>
      </c>
      <c r="Y35" s="114">
        <f t="shared" ref="Y35" si="23">(X35-1)</f>
        <v>43495</v>
      </c>
      <c r="Z35" s="114">
        <f t="shared" ref="Z35:Z36" si="24">WORKDAY(Y35,1,T$35:T$419)</f>
        <v>43496</v>
      </c>
      <c r="AA35" s="4"/>
      <c r="AB35" s="9"/>
      <c r="AC35" s="23"/>
      <c r="AD35" s="22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</row>
    <row r="36" spans="1:162" x14ac:dyDescent="0.2">
      <c r="A36" s="43">
        <f t="shared" si="5"/>
        <v>43522</v>
      </c>
      <c r="B36" s="44">
        <f t="shared" ca="1" si="10"/>
        <v>1005.99959</v>
      </c>
      <c r="C36" s="45">
        <f t="shared" si="6"/>
        <v>1000</v>
      </c>
      <c r="D36" s="46">
        <f ca="1">IF(A36&lt;$B$1,VLOOKUP(A36,[1]DI!$A$4:$B$15000,2,FALSE),0)</f>
        <v>6.4000000000000001E-2</v>
      </c>
      <c r="E36" s="45">
        <f t="shared" ca="1" si="14"/>
        <v>2.4620000000000002E-4</v>
      </c>
      <c r="F36" s="47">
        <f t="shared" si="7"/>
        <v>1.35</v>
      </c>
      <c r="G36" s="48">
        <f t="shared" ca="1" si="20"/>
        <v>1.00033237</v>
      </c>
      <c r="H36" s="45">
        <f ca="1">TRUNC(PRODUCT(G$10:G35),15)</f>
        <v>1.00599959188031</v>
      </c>
      <c r="I36" s="45">
        <f t="shared" si="15"/>
        <v>1</v>
      </c>
      <c r="J36" s="45">
        <f t="shared" ca="1" si="16"/>
        <v>1.0059995900000001</v>
      </c>
      <c r="K36" s="45">
        <f t="shared" ca="1" si="2"/>
        <v>5.9995900000000004</v>
      </c>
      <c r="L36" s="49">
        <f>IF(VLOOKUP(A36,$U$12:$AD$125,8)=VLOOKUP(A35,$U$12:$AD$125,8),0,VLOOKUP(A36,U$12:$AD$125,8))</f>
        <v>0</v>
      </c>
      <c r="M36" s="50">
        <f>IF(L36&gt;0,VLOOKUP(L36,T$12:$AC$125,7),0)</f>
        <v>0</v>
      </c>
      <c r="N36" s="45">
        <f t="shared" si="3"/>
        <v>0</v>
      </c>
      <c r="O36" s="45">
        <f t="shared" ca="1" si="4"/>
        <v>5.9995900000000004</v>
      </c>
      <c r="P36" s="51" t="str">
        <f t="shared" si="8"/>
        <v>A+J=</v>
      </c>
      <c r="Q36" s="52">
        <f t="shared" si="9"/>
        <v>43524</v>
      </c>
      <c r="R36" s="62" t="s">
        <v>56</v>
      </c>
      <c r="S36" s="72">
        <f ca="1">(S32/(S34*S33))</f>
        <v>9.9800445272412732E-5</v>
      </c>
      <c r="T36" s="123">
        <f>[2]Plan1!$A219</f>
        <v>43528</v>
      </c>
      <c r="U36" s="135" t="str">
        <f>[2]Plan1!$C219</f>
        <v>Carnaval</v>
      </c>
      <c r="V36" s="19"/>
      <c r="W36" s="4"/>
      <c r="X36" s="114">
        <v>47129</v>
      </c>
      <c r="Y36" s="114">
        <f>(X36-1)</f>
        <v>47128</v>
      </c>
      <c r="Z36" s="114">
        <f t="shared" si="24"/>
        <v>47129</v>
      </c>
      <c r="AA36" s="4"/>
      <c r="AB36" s="9"/>
      <c r="AC36" s="23"/>
      <c r="AD36" s="22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</row>
    <row r="37" spans="1:162" x14ac:dyDescent="0.2">
      <c r="A37" s="43">
        <f t="shared" si="5"/>
        <v>43523</v>
      </c>
      <c r="B37" s="44">
        <f t="shared" ca="1" si="10"/>
        <v>1006.33396</v>
      </c>
      <c r="C37" s="45">
        <f t="shared" si="6"/>
        <v>1000</v>
      </c>
      <c r="D37" s="46">
        <f ca="1">IF(A37&lt;$B$1,VLOOKUP(A37,[1]DI!$A$4:$B$15000,2,FALSE),0)</f>
        <v>6.4000000000000001E-2</v>
      </c>
      <c r="E37" s="45">
        <f t="shared" ca="1" si="14"/>
        <v>2.4620000000000002E-4</v>
      </c>
      <c r="F37" s="47">
        <f t="shared" si="7"/>
        <v>1.35</v>
      </c>
      <c r="G37" s="48">
        <f t="shared" ca="1" si="20"/>
        <v>1.00033237</v>
      </c>
      <c r="H37" s="45">
        <f ca="1">TRUNC(PRODUCT(G$10:G36),15)</f>
        <v>1.00633395596467</v>
      </c>
      <c r="I37" s="45">
        <f t="shared" si="15"/>
        <v>1</v>
      </c>
      <c r="J37" s="45">
        <f t="shared" ca="1" si="16"/>
        <v>1.0063339600000001</v>
      </c>
      <c r="K37" s="45">
        <f t="shared" ca="1" si="2"/>
        <v>6.3339600000000003</v>
      </c>
      <c r="L37" s="49">
        <f>IF(VLOOKUP(A37,$U$12:$AD$125,8)=VLOOKUP(A36,$U$12:$AD$125,8),0,VLOOKUP(A37,U$12:$AD$125,8))</f>
        <v>0</v>
      </c>
      <c r="M37" s="50">
        <f>IF(L37&gt;0,VLOOKUP(L37,T$12:$AC$125,7),0)</f>
        <v>0</v>
      </c>
      <c r="N37" s="45">
        <f t="shared" si="3"/>
        <v>0</v>
      </c>
      <c r="O37" s="45">
        <f t="shared" ca="1" si="4"/>
        <v>6.3339600000000003</v>
      </c>
      <c r="P37" s="51" t="str">
        <f t="shared" si="8"/>
        <v>A+J=</v>
      </c>
      <c r="Q37" s="52">
        <f t="shared" si="9"/>
        <v>43524</v>
      </c>
      <c r="R37" s="12"/>
      <c r="S37" s="60"/>
      <c r="T37" s="123">
        <f>[2]Plan1!$A220</f>
        <v>43529</v>
      </c>
      <c r="U37" s="135" t="str">
        <f>[2]Plan1!$C220</f>
        <v>Carnaval</v>
      </c>
      <c r="V37" s="19"/>
      <c r="W37" s="4"/>
      <c r="X37" s="114"/>
      <c r="Y37" s="114"/>
      <c r="Z37" s="114"/>
      <c r="AA37" s="4"/>
      <c r="AB37" s="9"/>
      <c r="AC37" s="23"/>
      <c r="AD37" s="22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</row>
    <row r="38" spans="1:162" x14ac:dyDescent="0.2">
      <c r="A38" s="104">
        <f t="shared" si="5"/>
        <v>43524</v>
      </c>
      <c r="B38" s="105">
        <f t="shared" ca="1" si="10"/>
        <v>1006.66842999</v>
      </c>
      <c r="C38" s="106">
        <f t="shared" si="6"/>
        <v>1000</v>
      </c>
      <c r="D38" s="107">
        <f ca="1">IF(A38&lt;$B$1,VLOOKUP(A38,[1]DI!$A$4:$B$15000,2,FALSE),0)</f>
        <v>6.4000000000000001E-2</v>
      </c>
      <c r="E38" s="106">
        <f t="shared" ca="1" si="14"/>
        <v>2.4620000000000002E-4</v>
      </c>
      <c r="F38" s="108">
        <f t="shared" si="7"/>
        <v>1.35</v>
      </c>
      <c r="G38" s="109">
        <f t="shared" ca="1" si="20"/>
        <v>1.00033237</v>
      </c>
      <c r="H38" s="106">
        <f ca="1">TRUNC(PRODUCT(G$10:G37),15)</f>
        <v>1.0066684311816101</v>
      </c>
      <c r="I38" s="106">
        <f t="shared" si="15"/>
        <v>1</v>
      </c>
      <c r="J38" s="106">
        <f t="shared" ca="1" si="16"/>
        <v>1.0066684299999999</v>
      </c>
      <c r="K38" s="45">
        <f t="shared" ca="1" si="2"/>
        <v>6.6684299899999999</v>
      </c>
      <c r="L38" s="110">
        <v>0</v>
      </c>
      <c r="M38" s="73">
        <f ca="1">S36</f>
        <v>9.9800445272412732E-5</v>
      </c>
      <c r="N38" s="106">
        <f t="shared" ca="1" si="3"/>
        <v>9.9800445272412733E-2</v>
      </c>
      <c r="O38" s="106">
        <f t="shared" ca="1" si="4"/>
        <v>6.7682304352724127</v>
      </c>
      <c r="P38" s="111" t="str">
        <f t="shared" si="8"/>
        <v>A+J=</v>
      </c>
      <c r="Q38" s="112">
        <f t="shared" si="9"/>
        <v>43524</v>
      </c>
      <c r="R38" s="61" t="s">
        <v>58</v>
      </c>
      <c r="S38" s="70">
        <f ca="1">S36*S34</f>
        <v>9.9800445272412733E-2</v>
      </c>
      <c r="T38" s="123">
        <f>[2]Plan1!$A221</f>
        <v>43574</v>
      </c>
      <c r="U38" s="135" t="str">
        <f>[2]Plan1!$C221</f>
        <v>Paixão de Cristo</v>
      </c>
      <c r="V38" s="19"/>
      <c r="W38" s="4"/>
      <c r="X38" s="114"/>
      <c r="Y38" s="114"/>
      <c r="Z38" s="114"/>
      <c r="AA38" s="4"/>
      <c r="AB38" s="9"/>
      <c r="AC38" s="23"/>
      <c r="AD38" s="22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</row>
    <row r="39" spans="1:162" x14ac:dyDescent="0.2">
      <c r="A39" s="43">
        <f t="shared" si="5"/>
        <v>43525</v>
      </c>
      <c r="B39" s="44">
        <f t="shared" ca="1" si="10"/>
        <v>1006.90252064</v>
      </c>
      <c r="C39" s="45">
        <f t="shared" ca="1" si="6"/>
        <v>999.90019955000002</v>
      </c>
      <c r="D39" s="46">
        <f ca="1">IF(A39&lt;$B$1,VLOOKUP(A39,[1]DI!$A$4:$B$15000,2,FALSE),0)</f>
        <v>6.4000000000000001E-2</v>
      </c>
      <c r="E39" s="45">
        <f t="shared" ca="1" si="14"/>
        <v>2.4620000000000002E-4</v>
      </c>
      <c r="F39" s="47">
        <f t="shared" si="7"/>
        <v>1.35</v>
      </c>
      <c r="G39" s="48">
        <f t="shared" ca="1" si="20"/>
        <v>1.00033237</v>
      </c>
      <c r="H39" s="45">
        <f ca="1">TRUNC(PRODUCT(G$10:G38),15)</f>
        <v>1.00700301756808</v>
      </c>
      <c r="I39" s="45">
        <f t="shared" si="15"/>
        <v>1</v>
      </c>
      <c r="J39" s="45">
        <f t="shared" ca="1" si="16"/>
        <v>1.00700302</v>
      </c>
      <c r="K39" s="45">
        <f t="shared" ca="1" si="2"/>
        <v>7.0023210899999997</v>
      </c>
      <c r="L39" s="49">
        <f>IF(VLOOKUP(A39,$U$12:$AD$125,8)=VLOOKUP(A38,$U$12:$AD$125,8),0,VLOOKUP(A39,U$12:$AD$125,8))</f>
        <v>0</v>
      </c>
      <c r="M39" s="50">
        <f>IF(L39&gt;0,VLOOKUP(L39,T$12:$AC$125,7),0)</f>
        <v>0</v>
      </c>
      <c r="N39" s="45">
        <f t="shared" si="3"/>
        <v>0</v>
      </c>
      <c r="O39" s="45">
        <f t="shared" ca="1" si="4"/>
        <v>7.0023210899999997</v>
      </c>
      <c r="P39" s="51" t="str">
        <f t="shared" si="8"/>
        <v>A+J=</v>
      </c>
      <c r="Q39" s="52">
        <v>43654</v>
      </c>
      <c r="R39" s="61" t="s">
        <v>59</v>
      </c>
      <c r="S39" s="70">
        <f ca="1">(J38-1)*S38</f>
        <v>6.6551228326791004E-4</v>
      </c>
      <c r="T39" s="123">
        <f>[2]Plan1!$A222</f>
        <v>43576</v>
      </c>
      <c r="U39" s="135" t="str">
        <f>[2]Plan1!$C222</f>
        <v>Tiradentes</v>
      </c>
      <c r="V39" s="19"/>
      <c r="W39" s="4"/>
      <c r="X39" s="114"/>
      <c r="Y39" s="114"/>
      <c r="Z39" s="114"/>
      <c r="AA39" s="4"/>
      <c r="AB39" s="9"/>
      <c r="AC39" s="23"/>
      <c r="AD39" s="22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</row>
    <row r="40" spans="1:162" x14ac:dyDescent="0.2">
      <c r="A40" s="43">
        <f t="shared" si="5"/>
        <v>43526</v>
      </c>
      <c r="B40" s="44">
        <f t="shared" ca="1" si="10"/>
        <v>1007.23718724</v>
      </c>
      <c r="C40" s="45">
        <f t="shared" ca="1" si="6"/>
        <v>999.90019955000002</v>
      </c>
      <c r="D40" s="46">
        <f ca="1">IF(A40&lt;$B$1,VLOOKUP(A40,[1]DI!$A$4:$B$15000,2,FALSE),0)</f>
        <v>0</v>
      </c>
      <c r="E40" s="45">
        <f t="shared" ca="1" si="14"/>
        <v>0</v>
      </c>
      <c r="F40" s="47">
        <f t="shared" si="7"/>
        <v>1.35</v>
      </c>
      <c r="G40" s="48">
        <f t="shared" ca="1" si="20"/>
        <v>1</v>
      </c>
      <c r="H40" s="45">
        <f ca="1">TRUNC(PRODUCT(G$10:G39),15)</f>
        <v>1.0073377151610301</v>
      </c>
      <c r="I40" s="45">
        <f t="shared" si="15"/>
        <v>1</v>
      </c>
      <c r="J40" s="45">
        <f t="shared" ca="1" si="16"/>
        <v>1.00733772</v>
      </c>
      <c r="K40" s="45">
        <f t="shared" ca="1" si="2"/>
        <v>7.33698769</v>
      </c>
      <c r="L40" s="49">
        <f>IF(VLOOKUP(A40,$U$12:$AD$125,8)=VLOOKUP(A39,$U$12:$AD$125,8),0,VLOOKUP(A40,U$12:$AD$125,8))</f>
        <v>0</v>
      </c>
      <c r="M40" s="50">
        <f>IF(L40&gt;0,VLOOKUP(L40,T$12:$AC$125,7),0)</f>
        <v>0</v>
      </c>
      <c r="N40" s="45">
        <f t="shared" si="3"/>
        <v>0</v>
      </c>
      <c r="O40" s="45">
        <f t="shared" ca="1" si="4"/>
        <v>7.33698769</v>
      </c>
      <c r="P40" s="51" t="str">
        <f t="shared" si="8"/>
        <v>A+J=</v>
      </c>
      <c r="Q40" s="52">
        <f t="shared" si="9"/>
        <v>43654</v>
      </c>
      <c r="R40" s="61" t="s">
        <v>60</v>
      </c>
      <c r="S40" s="71">
        <f ca="1">SUM(S38:S39)</f>
        <v>0.10046595755568065</v>
      </c>
      <c r="T40" s="123">
        <f>[2]Plan1!$A223</f>
        <v>43586</v>
      </c>
      <c r="U40" s="135" t="str">
        <f>[2]Plan1!$C223</f>
        <v>Dia do Trabalho</v>
      </c>
      <c r="V40" s="19"/>
      <c r="W40" s="4"/>
      <c r="X40" s="114"/>
      <c r="Y40" s="114"/>
      <c r="Z40" s="114"/>
      <c r="AA40" s="4"/>
      <c r="AB40" s="9"/>
      <c r="AC40" s="23"/>
      <c r="AD40" s="22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</row>
    <row r="41" spans="1:162" x14ac:dyDescent="0.2">
      <c r="A41" s="43">
        <f t="shared" si="5"/>
        <v>43527</v>
      </c>
      <c r="B41" s="44">
        <f t="shared" ca="1" si="10"/>
        <v>1007.23718724</v>
      </c>
      <c r="C41" s="45">
        <f t="shared" ca="1" si="6"/>
        <v>999.90019955000002</v>
      </c>
      <c r="D41" s="46">
        <f ca="1">IF(A41&lt;$B$1,VLOOKUP(A41,[1]DI!$A$4:$B$15000,2,FALSE),0)</f>
        <v>0</v>
      </c>
      <c r="E41" s="45">
        <f t="shared" ca="1" si="14"/>
        <v>0</v>
      </c>
      <c r="F41" s="47">
        <f t="shared" si="7"/>
        <v>1.35</v>
      </c>
      <c r="G41" s="48">
        <f t="shared" ca="1" si="20"/>
        <v>1</v>
      </c>
      <c r="H41" s="45">
        <f ca="1">TRUNC(PRODUCT(G$10:G40),15)</f>
        <v>1.0073377151610301</v>
      </c>
      <c r="I41" s="45">
        <f t="shared" si="15"/>
        <v>1</v>
      </c>
      <c r="J41" s="45">
        <f t="shared" ca="1" si="16"/>
        <v>1.00733772</v>
      </c>
      <c r="K41" s="45">
        <f t="shared" ca="1" si="2"/>
        <v>7.33698769</v>
      </c>
      <c r="L41" s="49">
        <f>IF(VLOOKUP(A41,$U$12:$AD$125,8)=VLOOKUP(A40,$U$12:$AD$125,8),0,VLOOKUP(A41,U$12:$AD$125,8))</f>
        <v>0</v>
      </c>
      <c r="M41" s="50">
        <f>IF(L41&gt;0,VLOOKUP(L41,T$12:$AC$125,7),0)</f>
        <v>0</v>
      </c>
      <c r="N41" s="45">
        <f t="shared" si="3"/>
        <v>0</v>
      </c>
      <c r="O41" s="45">
        <f t="shared" ca="1" si="4"/>
        <v>7.33698769</v>
      </c>
      <c r="P41" s="51" t="str">
        <f t="shared" si="8"/>
        <v>A+J=</v>
      </c>
      <c r="Q41" s="52">
        <f t="shared" si="9"/>
        <v>43654</v>
      </c>
      <c r="R41" s="4"/>
      <c r="S41" s="4" t="b">
        <f ca="1">S40=S32</f>
        <v>1</v>
      </c>
      <c r="T41" s="123">
        <f>[2]Plan1!$A224</f>
        <v>43636</v>
      </c>
      <c r="U41" s="135" t="str">
        <f>[2]Plan1!$C224</f>
        <v>Corpus Christi</v>
      </c>
      <c r="V41" s="19"/>
      <c r="W41" s="4"/>
      <c r="X41" s="114"/>
      <c r="Y41" s="114"/>
      <c r="Z41" s="114"/>
      <c r="AA41" s="4"/>
      <c r="AB41" s="9"/>
      <c r="AC41" s="23"/>
      <c r="AD41" s="22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</row>
    <row r="42" spans="1:162" x14ac:dyDescent="0.2">
      <c r="A42" s="43">
        <f t="shared" si="5"/>
        <v>43528</v>
      </c>
      <c r="B42" s="44">
        <f t="shared" ca="1" si="10"/>
        <v>1007.23718724</v>
      </c>
      <c r="C42" s="45">
        <f t="shared" ca="1" si="6"/>
        <v>999.90019955000002</v>
      </c>
      <c r="D42" s="46">
        <f ca="1">IF(A42&lt;$B$1,VLOOKUP(A42,[1]DI!$A$4:$B$15000,2,FALSE),0)</f>
        <v>0</v>
      </c>
      <c r="E42" s="45">
        <f t="shared" ca="1" si="14"/>
        <v>0</v>
      </c>
      <c r="F42" s="47">
        <f t="shared" si="7"/>
        <v>1.35</v>
      </c>
      <c r="G42" s="48">
        <f t="shared" ca="1" si="20"/>
        <v>1</v>
      </c>
      <c r="H42" s="45">
        <f ca="1">TRUNC(PRODUCT(G$10:G41),15)</f>
        <v>1.0073377151610301</v>
      </c>
      <c r="I42" s="45">
        <f t="shared" si="15"/>
        <v>1</v>
      </c>
      <c r="J42" s="45">
        <f t="shared" ca="1" si="16"/>
        <v>1.00733772</v>
      </c>
      <c r="K42" s="45">
        <f t="shared" ca="1" si="2"/>
        <v>7.33698769</v>
      </c>
      <c r="L42" s="49">
        <f>IF(VLOOKUP(A42,$U$12:$AD$125,8)=VLOOKUP(A41,$U$12:$AD$125,8),0,VLOOKUP(A42,U$12:$AD$125,8))</f>
        <v>0</v>
      </c>
      <c r="M42" s="50">
        <f>IF(L42&gt;0,VLOOKUP(L42,T$12:$AC$125,7),0)</f>
        <v>0</v>
      </c>
      <c r="N42" s="45">
        <f t="shared" si="3"/>
        <v>0</v>
      </c>
      <c r="O42" s="45">
        <f t="shared" ca="1" si="4"/>
        <v>7.33698769</v>
      </c>
      <c r="P42" s="51" t="str">
        <f t="shared" si="8"/>
        <v>A+J=</v>
      </c>
      <c r="Q42" s="52">
        <f t="shared" si="9"/>
        <v>43654</v>
      </c>
      <c r="S42" s="138" t="b">
        <f ca="1">S36=M38</f>
        <v>1</v>
      </c>
      <c r="T42" s="123">
        <f>[2]Plan1!$A225</f>
        <v>43715</v>
      </c>
      <c r="U42" s="135" t="str">
        <f>[2]Plan1!$C225</f>
        <v>Independência do Brasil</v>
      </c>
      <c r="V42" s="19"/>
      <c r="W42" s="4"/>
      <c r="X42" s="114"/>
      <c r="Y42" s="114"/>
      <c r="Z42" s="114"/>
      <c r="AA42" s="4"/>
      <c r="AB42" s="9"/>
      <c r="AC42" s="23"/>
      <c r="AD42" s="22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</row>
    <row r="43" spans="1:162" x14ac:dyDescent="0.2">
      <c r="A43" s="43">
        <f t="shared" si="5"/>
        <v>43529</v>
      </c>
      <c r="B43" s="44">
        <f t="shared" ca="1" si="10"/>
        <v>1007.23718724</v>
      </c>
      <c r="C43" s="45">
        <f t="shared" ca="1" si="6"/>
        <v>999.90019955000002</v>
      </c>
      <c r="D43" s="46">
        <f ca="1">IF(A43&lt;$B$1,VLOOKUP(A43,[1]DI!$A$4:$B$15000,2,FALSE),0)</f>
        <v>0</v>
      </c>
      <c r="E43" s="45">
        <f t="shared" ca="1" si="14"/>
        <v>0</v>
      </c>
      <c r="F43" s="47">
        <f t="shared" si="7"/>
        <v>1.35</v>
      </c>
      <c r="G43" s="48">
        <f t="shared" ca="1" si="20"/>
        <v>1</v>
      </c>
      <c r="H43" s="45">
        <f ca="1">TRUNC(PRODUCT(G$10:G42),15)</f>
        <v>1.0073377151610301</v>
      </c>
      <c r="I43" s="45">
        <f t="shared" si="15"/>
        <v>1</v>
      </c>
      <c r="J43" s="45">
        <f t="shared" ca="1" si="16"/>
        <v>1.00733772</v>
      </c>
      <c r="K43" s="45">
        <f t="shared" ca="1" si="2"/>
        <v>7.33698769</v>
      </c>
      <c r="L43" s="49">
        <f>IF(VLOOKUP(A43,$U$12:$AD$125,8)=VLOOKUP(A42,$U$12:$AD$125,8),0,VLOOKUP(A43,U$12:$AD$125,8))</f>
        <v>0</v>
      </c>
      <c r="M43" s="50">
        <f>IF(L43&gt;0,VLOOKUP(L43,T$12:$AC$125,7),0)</f>
        <v>0</v>
      </c>
      <c r="N43" s="45">
        <f t="shared" si="3"/>
        <v>0</v>
      </c>
      <c r="O43" s="45">
        <f t="shared" ca="1" si="4"/>
        <v>7.33698769</v>
      </c>
      <c r="P43" s="51" t="str">
        <f t="shared" si="8"/>
        <v>A+J=</v>
      </c>
      <c r="Q43" s="52">
        <f t="shared" si="9"/>
        <v>43654</v>
      </c>
      <c r="T43" s="123">
        <f>[2]Plan1!$A226</f>
        <v>43750</v>
      </c>
      <c r="U43" s="135" t="str">
        <f>[2]Plan1!$C226</f>
        <v>Nossa Sr.a Aparecida - Padroeira do Brasil</v>
      </c>
      <c r="V43" s="19"/>
      <c r="W43" s="4"/>
      <c r="X43" s="114"/>
      <c r="Y43" s="114"/>
      <c r="Z43" s="114"/>
      <c r="AA43" s="4"/>
      <c r="AB43" s="9"/>
      <c r="AC43" s="23"/>
      <c r="AD43" s="22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</row>
    <row r="44" spans="1:162" x14ac:dyDescent="0.2">
      <c r="A44" s="43">
        <f t="shared" si="5"/>
        <v>43530</v>
      </c>
      <c r="B44" s="44">
        <f t="shared" ca="1" si="10"/>
        <v>1007.23718724</v>
      </c>
      <c r="C44" s="45">
        <f t="shared" ca="1" si="6"/>
        <v>999.90019955000002</v>
      </c>
      <c r="D44" s="46">
        <f ca="1">IF(A44&lt;$B$1,VLOOKUP(A44,[1]DI!$A$4:$B$15000,2,FALSE),0)</f>
        <v>6.4000000000000001E-2</v>
      </c>
      <c r="E44" s="45">
        <f t="shared" ca="1" si="14"/>
        <v>2.4620000000000002E-4</v>
      </c>
      <c r="F44" s="47">
        <f t="shared" si="7"/>
        <v>1.35</v>
      </c>
      <c r="G44" s="48">
        <f t="shared" ca="1" si="20"/>
        <v>1.00033237</v>
      </c>
      <c r="H44" s="45">
        <f ca="1">TRUNC(PRODUCT(G$10:G43),15)</f>
        <v>1.0073377151610301</v>
      </c>
      <c r="I44" s="45">
        <f t="shared" si="15"/>
        <v>1</v>
      </c>
      <c r="J44" s="45">
        <f t="shared" ca="1" si="16"/>
        <v>1.00733772</v>
      </c>
      <c r="K44" s="45">
        <f t="shared" ca="1" si="2"/>
        <v>7.33698769</v>
      </c>
      <c r="L44" s="49">
        <f>IF(VLOOKUP(A44,$U$12:$AD$125,8)=VLOOKUP(A43,$U$12:$AD$125,8),0,VLOOKUP(A44,U$12:$AD$125,8))</f>
        <v>0</v>
      </c>
      <c r="M44" s="50">
        <f>IF(L44&gt;0,VLOOKUP(L44,T$12:$AC$125,7),0)</f>
        <v>0</v>
      </c>
      <c r="N44" s="45">
        <f t="shared" si="3"/>
        <v>0</v>
      </c>
      <c r="O44" s="45">
        <f t="shared" ca="1" si="4"/>
        <v>7.33698769</v>
      </c>
      <c r="P44" s="51" t="str">
        <f t="shared" si="8"/>
        <v>A+J=</v>
      </c>
      <c r="Q44" s="52">
        <f t="shared" si="9"/>
        <v>43654</v>
      </c>
      <c r="R44" s="61" t="s">
        <v>62</v>
      </c>
      <c r="S44" s="70">
        <f ca="1">S30*S38</f>
        <v>44858.603542379889</v>
      </c>
      <c r="T44" s="123">
        <f>[2]Plan1!$A227</f>
        <v>43771</v>
      </c>
      <c r="U44" s="135" t="str">
        <f>[2]Plan1!$C227</f>
        <v>Finados</v>
      </c>
      <c r="V44" s="19"/>
      <c r="W44" s="4"/>
      <c r="X44" s="114"/>
      <c r="Y44" s="114"/>
      <c r="Z44" s="114"/>
      <c r="AA44" s="4"/>
      <c r="AB44" s="9"/>
      <c r="AC44" s="23"/>
      <c r="AD44" s="22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</row>
    <row r="45" spans="1:162" x14ac:dyDescent="0.2">
      <c r="A45" s="43">
        <f t="shared" si="5"/>
        <v>43531</v>
      </c>
      <c r="B45" s="44">
        <f t="shared" ca="1" si="10"/>
        <v>1007.57195382</v>
      </c>
      <c r="C45" s="45">
        <f t="shared" ca="1" si="6"/>
        <v>999.90019955000002</v>
      </c>
      <c r="D45" s="46">
        <f ca="1">IF(A45&lt;$B$1,VLOOKUP(A45,[1]DI!$A$4:$B$15000,2,FALSE),0)</f>
        <v>6.4000000000000001E-2</v>
      </c>
      <c r="E45" s="45">
        <f t="shared" ca="1" si="14"/>
        <v>2.4620000000000002E-4</v>
      </c>
      <c r="F45" s="47">
        <f t="shared" si="7"/>
        <v>1.35</v>
      </c>
      <c r="G45" s="48">
        <f t="shared" ca="1" si="20"/>
        <v>1.00033237</v>
      </c>
      <c r="H45" s="45">
        <f ca="1">TRUNC(PRODUCT(G$10:G44),15)</f>
        <v>1.00767252399742</v>
      </c>
      <c r="I45" s="45">
        <f t="shared" si="15"/>
        <v>1</v>
      </c>
      <c r="J45" s="45">
        <f t="shared" ca="1" si="16"/>
        <v>1.0076725200000001</v>
      </c>
      <c r="K45" s="45">
        <f t="shared" ca="1" si="2"/>
        <v>7.6717542700000001</v>
      </c>
      <c r="L45" s="49">
        <f>IF(VLOOKUP(A45,$U$12:$AD$125,8)=VLOOKUP(A44,$U$12:$AD$125,8),0,VLOOKUP(A45,U$12:$AD$125,8))</f>
        <v>0</v>
      </c>
      <c r="M45" s="50">
        <f>IF(L45&gt;0,VLOOKUP(L45,T$12:$AC$125,7),0)</f>
        <v>0</v>
      </c>
      <c r="N45" s="45">
        <f t="shared" si="3"/>
        <v>0</v>
      </c>
      <c r="O45" s="45">
        <f t="shared" ca="1" si="4"/>
        <v>7.6717542700000001</v>
      </c>
      <c r="P45" s="51" t="str">
        <f t="shared" si="8"/>
        <v>A+J=</v>
      </c>
      <c r="Q45" s="52">
        <f t="shared" si="9"/>
        <v>43654</v>
      </c>
      <c r="R45" s="61" t="s">
        <v>63</v>
      </c>
      <c r="S45" s="70">
        <f ca="1">S30*S39</f>
        <v>299.13645762011004</v>
      </c>
      <c r="T45" s="123">
        <f>[2]Plan1!$A228</f>
        <v>43784</v>
      </c>
      <c r="U45" s="135" t="str">
        <f>[2]Plan1!$C228</f>
        <v>Proclamação da República</v>
      </c>
      <c r="V45" s="19"/>
      <c r="W45" s="4"/>
      <c r="X45" s="114"/>
      <c r="Y45" s="114"/>
      <c r="Z45" s="114"/>
      <c r="AA45" s="4"/>
      <c r="AB45" s="9"/>
      <c r="AC45" s="23"/>
      <c r="AD45" s="22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</row>
    <row r="46" spans="1:162" x14ac:dyDescent="0.2">
      <c r="A46" s="43">
        <f t="shared" si="5"/>
        <v>43532</v>
      </c>
      <c r="B46" s="44">
        <f t="shared" ca="1" si="10"/>
        <v>1007.9068404000001</v>
      </c>
      <c r="C46" s="45">
        <f t="shared" ca="1" si="6"/>
        <v>999.90019955000002</v>
      </c>
      <c r="D46" s="46">
        <f ca="1">IF(A46&lt;$B$1,VLOOKUP(A46,[1]DI!$A$4:$B$15000,2,FALSE),0)</f>
        <v>6.4000000000000001E-2</v>
      </c>
      <c r="E46" s="45">
        <f t="shared" ca="1" si="14"/>
        <v>2.4620000000000002E-4</v>
      </c>
      <c r="F46" s="47">
        <f t="shared" si="7"/>
        <v>1.35</v>
      </c>
      <c r="G46" s="48">
        <f t="shared" ca="1" si="20"/>
        <v>1.00033237</v>
      </c>
      <c r="H46" s="45">
        <f ca="1">TRUNC(PRODUCT(G$10:G45),15)</f>
        <v>1.0080074441142199</v>
      </c>
      <c r="I46" s="45">
        <f t="shared" si="15"/>
        <v>1</v>
      </c>
      <c r="J46" s="45">
        <f t="shared" ca="1" si="16"/>
        <v>1.0080074400000001</v>
      </c>
      <c r="K46" s="45">
        <f t="shared" ca="1" si="2"/>
        <v>8.0066408500000001</v>
      </c>
      <c r="L46" s="49">
        <f>IF(VLOOKUP(A46,$U$12:$AD$125,8)=VLOOKUP(A45,$U$12:$AD$125,8),0,VLOOKUP(A46,U$12:$AD$125,8))</f>
        <v>0</v>
      </c>
      <c r="M46" s="50">
        <f>IF(L46&gt;0,VLOOKUP(L46,T$12:$AC$125,7),0)</f>
        <v>0</v>
      </c>
      <c r="N46" s="45">
        <f t="shared" si="3"/>
        <v>0</v>
      </c>
      <c r="O46" s="45">
        <f t="shared" ca="1" si="4"/>
        <v>8.0066408500000001</v>
      </c>
      <c r="P46" s="51" t="str">
        <f t="shared" si="8"/>
        <v>A+J=</v>
      </c>
      <c r="Q46" s="52">
        <f t="shared" si="9"/>
        <v>43654</v>
      </c>
      <c r="R46" s="61" t="s">
        <v>64</v>
      </c>
      <c r="S46" s="70">
        <f ca="1">SUM(S44:S45)</f>
        <v>45157.74</v>
      </c>
      <c r="T46" s="123">
        <f>[2]Plan1!$A229</f>
        <v>43824</v>
      </c>
      <c r="U46" s="135" t="str">
        <f>[2]Plan1!$C229</f>
        <v>Natal</v>
      </c>
      <c r="V46" s="19"/>
      <c r="W46" s="4"/>
      <c r="X46" s="114"/>
      <c r="Y46" s="114"/>
      <c r="Z46" s="114"/>
      <c r="AA46" s="4"/>
      <c r="AB46" s="9"/>
      <c r="AC46" s="23"/>
      <c r="AD46" s="22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</row>
    <row r="47" spans="1:162" x14ac:dyDescent="0.2">
      <c r="A47" s="43">
        <f t="shared" si="5"/>
        <v>43533</v>
      </c>
      <c r="B47" s="44">
        <f t="shared" ca="1" si="10"/>
        <v>1008.24184696</v>
      </c>
      <c r="C47" s="45">
        <f t="shared" ca="1" si="6"/>
        <v>999.90019955000002</v>
      </c>
      <c r="D47" s="46">
        <f ca="1">IF(A47&lt;$B$1,VLOOKUP(A47,[1]DI!$A$4:$B$15000,2,FALSE),0)</f>
        <v>0</v>
      </c>
      <c r="E47" s="45">
        <f t="shared" ca="1" si="14"/>
        <v>0</v>
      </c>
      <c r="F47" s="47">
        <f t="shared" si="7"/>
        <v>1.35</v>
      </c>
      <c r="G47" s="48">
        <f t="shared" ca="1" si="20"/>
        <v>1</v>
      </c>
      <c r="H47" s="45">
        <f ca="1">TRUNC(PRODUCT(G$10:G46),15)</f>
        <v>1.00834247554842</v>
      </c>
      <c r="I47" s="45">
        <f t="shared" si="15"/>
        <v>1</v>
      </c>
      <c r="J47" s="45">
        <f t="shared" ca="1" si="16"/>
        <v>1.00834248</v>
      </c>
      <c r="K47" s="45">
        <f t="shared" ca="1" si="2"/>
        <v>8.3416474100000002</v>
      </c>
      <c r="L47" s="49">
        <f>IF(VLOOKUP(A47,$U$12:$AD$125,8)=VLOOKUP(A46,$U$12:$AD$125,8),0,VLOOKUP(A47,U$12:$AD$125,8))</f>
        <v>0</v>
      </c>
      <c r="M47" s="50">
        <f>IF(L47&gt;0,VLOOKUP(L47,T$12:$AC$125,7),0)</f>
        <v>0</v>
      </c>
      <c r="N47" s="45">
        <f t="shared" si="3"/>
        <v>0</v>
      </c>
      <c r="O47" s="45">
        <f t="shared" ca="1" si="4"/>
        <v>8.3416474100000002</v>
      </c>
      <c r="P47" s="51" t="str">
        <f t="shared" si="8"/>
        <v>A+J=</v>
      </c>
      <c r="Q47" s="52">
        <f t="shared" si="9"/>
        <v>43654</v>
      </c>
      <c r="R47" s="4"/>
      <c r="S47" s="4" t="b">
        <f ca="1">S46=S31</f>
        <v>1</v>
      </c>
      <c r="T47" s="123">
        <f>[2]Plan1!$A230</f>
        <v>43831</v>
      </c>
      <c r="U47" s="135" t="str">
        <f>[2]Plan1!$C230</f>
        <v>Confraternização Universal</v>
      </c>
      <c r="V47" s="19"/>
      <c r="W47" s="4"/>
      <c r="X47" s="115"/>
      <c r="Y47" s="115"/>
      <c r="Z47" s="115"/>
      <c r="AA47" s="4"/>
      <c r="AB47" s="9"/>
      <c r="AC47" s="23"/>
      <c r="AD47" s="22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</row>
    <row r="48" spans="1:162" x14ac:dyDescent="0.2">
      <c r="A48" s="43">
        <f t="shared" si="5"/>
        <v>43534</v>
      </c>
      <c r="B48" s="44">
        <f t="shared" ca="1" si="10"/>
        <v>1008.24184696</v>
      </c>
      <c r="C48" s="45">
        <f t="shared" ca="1" si="6"/>
        <v>999.90019955000002</v>
      </c>
      <c r="D48" s="46">
        <f ca="1">IF(A48&lt;$B$1,VLOOKUP(A48,[1]DI!$A$4:$B$15000,2,FALSE),0)</f>
        <v>0</v>
      </c>
      <c r="E48" s="45">
        <f t="shared" ca="1" si="14"/>
        <v>0</v>
      </c>
      <c r="F48" s="47">
        <f t="shared" si="7"/>
        <v>1.35</v>
      </c>
      <c r="G48" s="48">
        <f t="shared" ca="1" si="20"/>
        <v>1</v>
      </c>
      <c r="H48" s="45">
        <f ca="1">TRUNC(PRODUCT(G$10:G47),15)</f>
        <v>1.00834247554842</v>
      </c>
      <c r="I48" s="45">
        <f t="shared" si="15"/>
        <v>1</v>
      </c>
      <c r="J48" s="45">
        <f t="shared" ca="1" si="16"/>
        <v>1.00834248</v>
      </c>
      <c r="K48" s="45">
        <f t="shared" ca="1" si="2"/>
        <v>8.3416474100000002</v>
      </c>
      <c r="L48" s="49">
        <f>IF(VLOOKUP(A48,$U$12:$AD$125,8)=VLOOKUP(A47,$U$12:$AD$125,8),0,VLOOKUP(A48,U$12:$AD$125,8))</f>
        <v>0</v>
      </c>
      <c r="M48" s="50">
        <f>IF(L48&gt;0,VLOOKUP(L48,T$12:$AC$125,7),0)</f>
        <v>0</v>
      </c>
      <c r="N48" s="45">
        <f t="shared" si="3"/>
        <v>0</v>
      </c>
      <c r="O48" s="45">
        <f t="shared" ca="1" si="4"/>
        <v>8.3416474100000002</v>
      </c>
      <c r="P48" s="51" t="str">
        <f t="shared" si="8"/>
        <v>A+J=</v>
      </c>
      <c r="Q48" s="52">
        <f t="shared" si="9"/>
        <v>43654</v>
      </c>
      <c r="R48" s="4"/>
      <c r="S48" s="4"/>
      <c r="T48" s="123">
        <f>[2]Plan1!$A231</f>
        <v>43885</v>
      </c>
      <c r="U48" s="135" t="str">
        <f>[2]Plan1!$C231</f>
        <v>Carnaval</v>
      </c>
      <c r="V48" s="19"/>
      <c r="W48" s="4"/>
      <c r="X48" s="115"/>
      <c r="Y48" s="115"/>
      <c r="Z48" s="115"/>
      <c r="AA48" s="4"/>
      <c r="AB48" s="9"/>
      <c r="AC48" s="23"/>
      <c r="AD48" s="22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</row>
    <row r="49" spans="1:162" x14ac:dyDescent="0.2">
      <c r="A49" s="43">
        <f t="shared" si="5"/>
        <v>43535</v>
      </c>
      <c r="B49" s="44">
        <f t="shared" ca="1" si="10"/>
        <v>1008.24184696</v>
      </c>
      <c r="C49" s="45">
        <f t="shared" ca="1" si="6"/>
        <v>999.90019955000002</v>
      </c>
      <c r="D49" s="46">
        <f ca="1">IF(A49&lt;$B$1,VLOOKUP(A49,[1]DI!$A$4:$B$15000,2,FALSE),0)</f>
        <v>6.4000000000000001E-2</v>
      </c>
      <c r="E49" s="45">
        <f t="shared" ca="1" si="14"/>
        <v>2.4620000000000002E-4</v>
      </c>
      <c r="F49" s="47">
        <f t="shared" si="7"/>
        <v>1.35</v>
      </c>
      <c r="G49" s="48">
        <f t="shared" ca="1" si="20"/>
        <v>1.00033237</v>
      </c>
      <c r="H49" s="45">
        <f ca="1">TRUNC(PRODUCT(G$10:G48),15)</f>
        <v>1.00834247554842</v>
      </c>
      <c r="I49" s="45">
        <f t="shared" si="15"/>
        <v>1</v>
      </c>
      <c r="J49" s="45">
        <f t="shared" ca="1" si="16"/>
        <v>1.00834248</v>
      </c>
      <c r="K49" s="45">
        <f t="shared" ca="1" si="2"/>
        <v>8.3416474100000002</v>
      </c>
      <c r="L49" s="49">
        <f>IF(VLOOKUP(A49,$U$12:$AD$125,8)=VLOOKUP(A48,$U$12:$AD$125,8),0,VLOOKUP(A49,U$12:$AD$125,8))</f>
        <v>0</v>
      </c>
      <c r="M49" s="50">
        <f>IF(L49&gt;0,VLOOKUP(L49,T$12:$AC$125,7),0)</f>
        <v>0</v>
      </c>
      <c r="N49" s="45">
        <f t="shared" si="3"/>
        <v>0</v>
      </c>
      <c r="O49" s="45">
        <f t="shared" ca="1" si="4"/>
        <v>8.3416474100000002</v>
      </c>
      <c r="P49" s="51" t="str">
        <f t="shared" si="8"/>
        <v>A+J=</v>
      </c>
      <c r="Q49" s="52">
        <f t="shared" si="9"/>
        <v>43654</v>
      </c>
      <c r="R49" s="4"/>
      <c r="S49" s="4"/>
      <c r="T49" s="123">
        <f>[2]Plan1!$A232</f>
        <v>43886</v>
      </c>
      <c r="U49" s="135" t="str">
        <f>[2]Plan1!$C232</f>
        <v>Carnaval</v>
      </c>
      <c r="V49" s="19"/>
      <c r="W49" s="4"/>
      <c r="X49" s="115"/>
      <c r="Y49" s="115"/>
      <c r="Z49" s="115"/>
      <c r="AA49" s="4"/>
      <c r="AB49" s="9"/>
      <c r="AC49" s="23"/>
      <c r="AD49" s="22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</row>
    <row r="50" spans="1:162" x14ac:dyDescent="0.2">
      <c r="A50" s="43">
        <f t="shared" si="5"/>
        <v>43536</v>
      </c>
      <c r="B50" s="44">
        <f t="shared" ca="1" si="10"/>
        <v>1008.5769535100001</v>
      </c>
      <c r="C50" s="45">
        <f t="shared" ca="1" si="6"/>
        <v>999.90019955000002</v>
      </c>
      <c r="D50" s="46">
        <f ca="1">IF(A50&lt;$B$1,VLOOKUP(A50,[1]DI!$A$4:$B$15000,2,FALSE),0)</f>
        <v>6.4000000000000001E-2</v>
      </c>
      <c r="E50" s="45">
        <f t="shared" ca="1" si="14"/>
        <v>2.4620000000000002E-4</v>
      </c>
      <c r="F50" s="47">
        <f t="shared" si="7"/>
        <v>1.35</v>
      </c>
      <c r="G50" s="48">
        <f t="shared" ca="1" si="20"/>
        <v>1.00033237</v>
      </c>
      <c r="H50" s="45">
        <f ca="1">TRUNC(PRODUCT(G$10:G49),15)</f>
        <v>1.0086776183370201</v>
      </c>
      <c r="I50" s="45">
        <f t="shared" si="15"/>
        <v>1</v>
      </c>
      <c r="J50" s="45">
        <f t="shared" ca="1" si="16"/>
        <v>1.0086776200000001</v>
      </c>
      <c r="K50" s="45">
        <f t="shared" ca="1" si="2"/>
        <v>8.6767539599999992</v>
      </c>
      <c r="L50" s="49">
        <f>IF(VLOOKUP(A50,$U$12:$AD$125,8)=VLOOKUP(A49,$U$12:$AD$125,8),0,VLOOKUP(A50,U$12:$AD$125,8))</f>
        <v>0</v>
      </c>
      <c r="M50" s="50">
        <f>IF(L50&gt;0,VLOOKUP(L50,T$12:$AC$125,7),0)</f>
        <v>0</v>
      </c>
      <c r="N50" s="45">
        <f t="shared" si="3"/>
        <v>0</v>
      </c>
      <c r="O50" s="45">
        <f t="shared" ca="1" si="4"/>
        <v>8.6767539599999992</v>
      </c>
      <c r="P50" s="51" t="str">
        <f t="shared" si="8"/>
        <v>A+J=</v>
      </c>
      <c r="Q50" s="52">
        <f t="shared" si="9"/>
        <v>43654</v>
      </c>
      <c r="R50" s="4"/>
      <c r="S50" s="4"/>
      <c r="T50" s="123">
        <f>[2]Plan1!$A233</f>
        <v>43931</v>
      </c>
      <c r="U50" s="135" t="str">
        <f>[2]Plan1!$C233</f>
        <v>Paixão de Cristo</v>
      </c>
      <c r="V50" s="19"/>
      <c r="W50" s="4"/>
      <c r="X50" s="115"/>
      <c r="Y50" s="115"/>
      <c r="Z50" s="115"/>
      <c r="AA50" s="4"/>
      <c r="AB50" s="9"/>
      <c r="AC50" s="23"/>
      <c r="AD50" s="22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</row>
    <row r="51" spans="1:162" x14ac:dyDescent="0.2">
      <c r="A51" s="43">
        <f t="shared" si="5"/>
        <v>43537</v>
      </c>
      <c r="B51" s="44">
        <f t="shared" ca="1" si="10"/>
        <v>1008.91217006</v>
      </c>
      <c r="C51" s="45">
        <f t="shared" ca="1" si="6"/>
        <v>999.90019955000002</v>
      </c>
      <c r="D51" s="46">
        <f ca="1">IF(A51&lt;$B$1,VLOOKUP(A51,[1]DI!$A$4:$B$15000,2,FALSE),0)</f>
        <v>6.4000000000000001E-2</v>
      </c>
      <c r="E51" s="45">
        <f t="shared" ca="1" si="14"/>
        <v>2.4620000000000002E-4</v>
      </c>
      <c r="F51" s="47">
        <f t="shared" si="7"/>
        <v>1.35</v>
      </c>
      <c r="G51" s="48">
        <f t="shared" ca="1" si="20"/>
        <v>1.00033237</v>
      </c>
      <c r="H51" s="45">
        <f ca="1">TRUNC(PRODUCT(G$10:G50),15)</f>
        <v>1.00901287251703</v>
      </c>
      <c r="I51" s="45">
        <f t="shared" si="15"/>
        <v>1</v>
      </c>
      <c r="J51" s="45">
        <f t="shared" ca="1" si="16"/>
        <v>1.0090128700000001</v>
      </c>
      <c r="K51" s="45">
        <f t="shared" ca="1" si="2"/>
        <v>9.0119705099999994</v>
      </c>
      <c r="L51" s="49">
        <f>IF(VLOOKUP(A51,$U$12:$AD$125,8)=VLOOKUP(A50,$U$12:$AD$125,8),0,VLOOKUP(A51,U$12:$AD$125,8))</f>
        <v>0</v>
      </c>
      <c r="M51" s="50">
        <f>IF(L51&gt;0,VLOOKUP(L51,T$12:$AC$125,7),0)</f>
        <v>0</v>
      </c>
      <c r="N51" s="45">
        <f t="shared" si="3"/>
        <v>0</v>
      </c>
      <c r="O51" s="45">
        <f t="shared" ca="1" si="4"/>
        <v>9.0119705099999994</v>
      </c>
      <c r="P51" s="51" t="str">
        <f t="shared" si="8"/>
        <v>A+J=</v>
      </c>
      <c r="Q51" s="52">
        <f t="shared" si="9"/>
        <v>43654</v>
      </c>
      <c r="R51" s="4"/>
      <c r="S51" s="4"/>
      <c r="T51" s="123">
        <f>[2]Plan1!$A234</f>
        <v>43942</v>
      </c>
      <c r="U51" s="135" t="str">
        <f>[2]Plan1!$C234</f>
        <v>Tiradentes</v>
      </c>
      <c r="V51" s="19"/>
      <c r="W51" s="4"/>
      <c r="X51" s="115"/>
      <c r="Y51" s="115"/>
      <c r="Z51" s="115"/>
      <c r="AA51" s="4"/>
      <c r="AB51" s="9"/>
      <c r="AC51" s="23"/>
      <c r="AD51" s="22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</row>
    <row r="52" spans="1:162" x14ac:dyDescent="0.2">
      <c r="A52" s="43">
        <f t="shared" si="5"/>
        <v>43538</v>
      </c>
      <c r="B52" s="44">
        <f t="shared" ca="1" si="10"/>
        <v>1009.2475065900001</v>
      </c>
      <c r="C52" s="45">
        <f t="shared" ca="1" si="6"/>
        <v>999.90019955000002</v>
      </c>
      <c r="D52" s="46">
        <f ca="1">IF(A52&lt;$B$1,VLOOKUP(A52,[1]DI!$A$4:$B$15000,2,FALSE),0)</f>
        <v>6.4000000000000001E-2</v>
      </c>
      <c r="E52" s="45">
        <f t="shared" ca="1" si="14"/>
        <v>2.4620000000000002E-4</v>
      </c>
      <c r="F52" s="47">
        <f t="shared" si="7"/>
        <v>1.35</v>
      </c>
      <c r="G52" s="48">
        <f t="shared" ca="1" si="20"/>
        <v>1.00033237</v>
      </c>
      <c r="H52" s="45">
        <f ca="1">TRUNC(PRODUCT(G$10:G51),15)</f>
        <v>1.0093482381254699</v>
      </c>
      <c r="I52" s="45">
        <f t="shared" si="15"/>
        <v>1</v>
      </c>
      <c r="J52" s="45">
        <f t="shared" ca="1" si="16"/>
        <v>1.00934824</v>
      </c>
      <c r="K52" s="45">
        <f t="shared" ca="1" si="2"/>
        <v>9.3473070400000005</v>
      </c>
      <c r="L52" s="49">
        <f>IF(VLOOKUP(A52,$U$12:$AD$125,8)=VLOOKUP(A51,$U$12:$AD$125,8),0,VLOOKUP(A52,U$12:$AD$125,8))</f>
        <v>0</v>
      </c>
      <c r="M52" s="50">
        <f>IF(L52&gt;0,VLOOKUP(L52,T$12:$AC$125,7),0)</f>
        <v>0</v>
      </c>
      <c r="N52" s="45">
        <f t="shared" si="3"/>
        <v>0</v>
      </c>
      <c r="O52" s="45">
        <f t="shared" ca="1" si="4"/>
        <v>9.3473070400000005</v>
      </c>
      <c r="P52" s="51" t="str">
        <f t="shared" si="8"/>
        <v>A+J=</v>
      </c>
      <c r="Q52" s="52">
        <f t="shared" si="9"/>
        <v>43654</v>
      </c>
      <c r="R52" s="4"/>
      <c r="S52" s="4"/>
      <c r="T52" s="123">
        <f>[2]Plan1!$A235</f>
        <v>43952</v>
      </c>
      <c r="U52" s="135" t="str">
        <f>[2]Plan1!$C235</f>
        <v>Dia do Trabalho</v>
      </c>
      <c r="V52" s="19"/>
      <c r="W52" s="4"/>
      <c r="X52" s="115"/>
      <c r="Y52" s="115"/>
      <c r="Z52" s="115"/>
      <c r="AA52" s="4"/>
      <c r="AB52" s="9"/>
      <c r="AC52" s="23"/>
      <c r="AD52" s="22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</row>
    <row r="53" spans="1:162" x14ac:dyDescent="0.2">
      <c r="A53" s="43">
        <f t="shared" si="5"/>
        <v>43539</v>
      </c>
      <c r="B53" s="44">
        <f t="shared" ca="1" si="10"/>
        <v>1009.5829531100001</v>
      </c>
      <c r="C53" s="45">
        <f t="shared" ca="1" si="6"/>
        <v>999.90019955000002</v>
      </c>
      <c r="D53" s="46">
        <f ca="1">IF(A53&lt;$B$1,VLOOKUP(A53,[1]DI!$A$4:$B$15000,2,FALSE),0)</f>
        <v>6.4000000000000001E-2</v>
      </c>
      <c r="E53" s="45">
        <f t="shared" ca="1" si="14"/>
        <v>2.4620000000000002E-4</v>
      </c>
      <c r="F53" s="47">
        <f t="shared" si="7"/>
        <v>1.35</v>
      </c>
      <c r="G53" s="48">
        <f t="shared" ca="1" si="20"/>
        <v>1.00033237</v>
      </c>
      <c r="H53" s="45">
        <f ca="1">TRUNC(PRODUCT(G$10:G52),15)</f>
        <v>1.0096837151993701</v>
      </c>
      <c r="I53" s="45">
        <f t="shared" si="15"/>
        <v>1</v>
      </c>
      <c r="J53" s="45">
        <f t="shared" ca="1" si="16"/>
        <v>1.00968372</v>
      </c>
      <c r="K53" s="45">
        <f t="shared" ca="1" si="2"/>
        <v>9.6827535600000001</v>
      </c>
      <c r="L53" s="49">
        <f>IF(VLOOKUP(A53,$U$12:$AD$125,8)=VLOOKUP(A52,$U$12:$AD$125,8),0,VLOOKUP(A53,U$12:$AD$125,8))</f>
        <v>0</v>
      </c>
      <c r="M53" s="50">
        <f>IF(L53&gt;0,VLOOKUP(L53,T$12:$AC$125,7),0)</f>
        <v>0</v>
      </c>
      <c r="N53" s="45">
        <f t="shared" si="3"/>
        <v>0</v>
      </c>
      <c r="O53" s="45">
        <f t="shared" ca="1" si="4"/>
        <v>9.6827535600000001</v>
      </c>
      <c r="P53" s="51" t="str">
        <f t="shared" si="8"/>
        <v>A+J=</v>
      </c>
      <c r="Q53" s="52">
        <f t="shared" si="9"/>
        <v>43654</v>
      </c>
      <c r="R53" s="4"/>
      <c r="S53" s="4"/>
      <c r="T53" s="123">
        <f>[2]Plan1!$A236</f>
        <v>43993</v>
      </c>
      <c r="U53" s="135" t="str">
        <f>[2]Plan1!$C236</f>
        <v>Corpus Christi</v>
      </c>
      <c r="V53" s="19"/>
      <c r="W53" s="4"/>
      <c r="X53" s="19"/>
      <c r="Y53" s="19"/>
      <c r="Z53" s="24"/>
      <c r="AA53" s="4"/>
      <c r="AB53" s="9"/>
      <c r="AC53" s="23"/>
      <c r="AD53" s="22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</row>
    <row r="54" spans="1:162" x14ac:dyDescent="0.2">
      <c r="A54" s="43">
        <f t="shared" si="5"/>
        <v>43540</v>
      </c>
      <c r="B54" s="44">
        <f t="shared" ca="1" si="10"/>
        <v>1009.91849961</v>
      </c>
      <c r="C54" s="45">
        <f t="shared" ca="1" si="6"/>
        <v>999.90019955000002</v>
      </c>
      <c r="D54" s="46">
        <f ca="1">IF(A54&lt;$B$1,VLOOKUP(A54,[1]DI!$A$4:$B$15000,2,FALSE),0)</f>
        <v>0</v>
      </c>
      <c r="E54" s="45">
        <f t="shared" ca="1" si="14"/>
        <v>0</v>
      </c>
      <c r="F54" s="47">
        <f t="shared" si="7"/>
        <v>1.35</v>
      </c>
      <c r="G54" s="48">
        <f t="shared" ca="1" si="20"/>
        <v>1</v>
      </c>
      <c r="H54" s="45">
        <f ca="1">TRUNC(PRODUCT(G$10:G53),15)</f>
        <v>1.0100193037757901</v>
      </c>
      <c r="I54" s="45">
        <f t="shared" si="15"/>
        <v>1</v>
      </c>
      <c r="J54" s="45">
        <f t="shared" ca="1" si="16"/>
        <v>1.0100193</v>
      </c>
      <c r="K54" s="45">
        <f t="shared" ca="1" si="2"/>
        <v>10.01830006</v>
      </c>
      <c r="L54" s="49">
        <f>IF(VLOOKUP(A54,$U$12:$AD$125,8)=VLOOKUP(A53,$U$12:$AD$125,8),0,VLOOKUP(A54,U$12:$AD$125,8))</f>
        <v>0</v>
      </c>
      <c r="M54" s="50">
        <f>IF(L54&gt;0,VLOOKUP(L54,T$12:$AC$125,7),0)</f>
        <v>0</v>
      </c>
      <c r="N54" s="45">
        <f t="shared" si="3"/>
        <v>0</v>
      </c>
      <c r="O54" s="45">
        <f t="shared" ca="1" si="4"/>
        <v>10.01830006</v>
      </c>
      <c r="P54" s="51" t="str">
        <f t="shared" si="8"/>
        <v>A+J=</v>
      </c>
      <c r="Q54" s="52">
        <f t="shared" si="9"/>
        <v>43654</v>
      </c>
      <c r="R54" s="4"/>
      <c r="S54" s="4"/>
      <c r="T54" s="123">
        <f>[2]Plan1!$A237</f>
        <v>44081</v>
      </c>
      <c r="U54" s="135" t="str">
        <f>[2]Plan1!$C237</f>
        <v>Independência do Brasil</v>
      </c>
      <c r="V54" s="19"/>
      <c r="W54" s="4"/>
      <c r="X54" s="19"/>
      <c r="Y54" s="19"/>
      <c r="Z54" s="24"/>
      <c r="AA54" s="4"/>
      <c r="AB54" s="9"/>
      <c r="AC54" s="23"/>
      <c r="AD54" s="22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</row>
    <row r="55" spans="1:162" x14ac:dyDescent="0.2">
      <c r="A55" s="43">
        <f t="shared" si="5"/>
        <v>43541</v>
      </c>
      <c r="B55" s="44">
        <f t="shared" ca="1" si="10"/>
        <v>1009.91849961</v>
      </c>
      <c r="C55" s="45">
        <f t="shared" ca="1" si="6"/>
        <v>999.90019955000002</v>
      </c>
      <c r="D55" s="46">
        <f ca="1">IF(A55&lt;$B$1,VLOOKUP(A55,[1]DI!$A$4:$B$15000,2,FALSE),0)</f>
        <v>0</v>
      </c>
      <c r="E55" s="45">
        <f t="shared" ca="1" si="14"/>
        <v>0</v>
      </c>
      <c r="F55" s="47">
        <f t="shared" si="7"/>
        <v>1.35</v>
      </c>
      <c r="G55" s="48">
        <f t="shared" ca="1" si="20"/>
        <v>1</v>
      </c>
      <c r="H55" s="45">
        <f ca="1">TRUNC(PRODUCT(G$10:G54),15)</f>
        <v>1.0100193037757901</v>
      </c>
      <c r="I55" s="45">
        <f t="shared" si="15"/>
        <v>1</v>
      </c>
      <c r="J55" s="45">
        <f t="shared" ca="1" si="16"/>
        <v>1.0100193</v>
      </c>
      <c r="K55" s="45">
        <f t="shared" ca="1" si="2"/>
        <v>10.01830006</v>
      </c>
      <c r="L55" s="49">
        <f>IF(VLOOKUP(A55,$U$12:$AD$125,8)=VLOOKUP(A54,$U$12:$AD$125,8),0,VLOOKUP(A55,U$12:$AD$125,8))</f>
        <v>0</v>
      </c>
      <c r="M55" s="50">
        <f>IF(L55&gt;0,VLOOKUP(L55,T$12:$AC$125,7),0)</f>
        <v>0</v>
      </c>
      <c r="N55" s="45">
        <f t="shared" si="3"/>
        <v>0</v>
      </c>
      <c r="O55" s="45">
        <f t="shared" ca="1" si="4"/>
        <v>10.01830006</v>
      </c>
      <c r="P55" s="51" t="str">
        <f t="shared" si="8"/>
        <v>A+J=</v>
      </c>
      <c r="Q55" s="52">
        <f t="shared" si="9"/>
        <v>43654</v>
      </c>
      <c r="R55" s="4"/>
      <c r="S55" s="4"/>
      <c r="T55" s="123">
        <f>[2]Plan1!$A238</f>
        <v>44116</v>
      </c>
      <c r="U55" s="135" t="str">
        <f>[2]Plan1!$C238</f>
        <v>Nossa Sr.a Aparecida - Padroeira do Brasil</v>
      </c>
      <c r="V55" s="19"/>
      <c r="W55" s="4"/>
      <c r="X55" s="19"/>
      <c r="Y55" s="19"/>
      <c r="Z55" s="24"/>
      <c r="AA55" s="4"/>
      <c r="AB55" s="9"/>
      <c r="AC55" s="23"/>
      <c r="AD55" s="22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</row>
    <row r="56" spans="1:162" x14ac:dyDescent="0.2">
      <c r="A56" s="43">
        <f t="shared" si="5"/>
        <v>43542</v>
      </c>
      <c r="B56" s="44">
        <f t="shared" ca="1" si="10"/>
        <v>1009.91849961</v>
      </c>
      <c r="C56" s="45">
        <f t="shared" ca="1" si="6"/>
        <v>999.90019955000002</v>
      </c>
      <c r="D56" s="46">
        <f ca="1">IF(A56&lt;$B$1,VLOOKUP(A56,[1]DI!$A$4:$B$15000,2,FALSE),0)</f>
        <v>6.4000000000000001E-2</v>
      </c>
      <c r="E56" s="45">
        <f t="shared" ca="1" si="14"/>
        <v>2.4620000000000002E-4</v>
      </c>
      <c r="F56" s="47">
        <f t="shared" si="7"/>
        <v>1.35</v>
      </c>
      <c r="G56" s="48">
        <f t="shared" ca="1" si="20"/>
        <v>1.00033237</v>
      </c>
      <c r="H56" s="45">
        <f ca="1">TRUNC(PRODUCT(G$10:G55),15)</f>
        <v>1.0100193037757901</v>
      </c>
      <c r="I56" s="45">
        <f t="shared" si="15"/>
        <v>1</v>
      </c>
      <c r="J56" s="45">
        <f t="shared" ca="1" si="16"/>
        <v>1.0100193</v>
      </c>
      <c r="K56" s="45">
        <f t="shared" ca="1" si="2"/>
        <v>10.01830006</v>
      </c>
      <c r="L56" s="49">
        <f>IF(VLOOKUP(A56,$U$12:$AD$125,8)=VLOOKUP(A55,$U$12:$AD$125,8),0,VLOOKUP(A56,U$12:$AD$125,8))</f>
        <v>0</v>
      </c>
      <c r="M56" s="50">
        <f>IF(L56&gt;0,VLOOKUP(L56,T$12:$AC$125,7),0)</f>
        <v>0</v>
      </c>
      <c r="N56" s="45">
        <f t="shared" si="3"/>
        <v>0</v>
      </c>
      <c r="O56" s="45">
        <f t="shared" ca="1" si="4"/>
        <v>10.01830006</v>
      </c>
      <c r="P56" s="51" t="str">
        <f t="shared" si="8"/>
        <v>A+J=</v>
      </c>
      <c r="Q56" s="52">
        <f t="shared" si="9"/>
        <v>43654</v>
      </c>
      <c r="R56" s="4"/>
      <c r="S56" s="4"/>
      <c r="T56" s="123">
        <f>[2]Plan1!$A239</f>
        <v>44137</v>
      </c>
      <c r="U56" s="135" t="str">
        <f>[2]Plan1!$C239</f>
        <v>Finados</v>
      </c>
      <c r="V56" s="19"/>
      <c r="W56" s="4"/>
      <c r="X56" s="19"/>
      <c r="Y56" s="19"/>
      <c r="Z56" s="24"/>
      <c r="AA56" s="4"/>
      <c r="AB56" s="9"/>
      <c r="AC56" s="23"/>
      <c r="AD56" s="22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</row>
    <row r="57" spans="1:162" x14ac:dyDescent="0.2">
      <c r="A57" s="43">
        <f t="shared" si="5"/>
        <v>43543</v>
      </c>
      <c r="B57" s="44">
        <f t="shared" ca="1" si="10"/>
        <v>1010.25416611</v>
      </c>
      <c r="C57" s="45">
        <f t="shared" ca="1" si="6"/>
        <v>999.90019955000002</v>
      </c>
      <c r="D57" s="46">
        <f ca="1">IF(A57&lt;$B$1,VLOOKUP(A57,[1]DI!$A$4:$B$15000,2,FALSE),0)</f>
        <v>6.4000000000000001E-2</v>
      </c>
      <c r="E57" s="45">
        <f t="shared" ca="1" si="14"/>
        <v>2.4620000000000002E-4</v>
      </c>
      <c r="F57" s="47">
        <f t="shared" si="7"/>
        <v>1.35</v>
      </c>
      <c r="G57" s="48">
        <f t="shared" ca="1" si="20"/>
        <v>1.00033237</v>
      </c>
      <c r="H57" s="45">
        <f ca="1">TRUNC(PRODUCT(G$10:G56),15)</f>
        <v>1.0103550038917899</v>
      </c>
      <c r="I57" s="45">
        <f t="shared" si="15"/>
        <v>1</v>
      </c>
      <c r="J57" s="45">
        <f t="shared" ca="1" si="16"/>
        <v>1.0103549999999999</v>
      </c>
      <c r="K57" s="45">
        <f t="shared" ca="1" si="2"/>
        <v>10.35396656</v>
      </c>
      <c r="L57" s="49">
        <f>IF(VLOOKUP(A57,$U$12:$AD$125,8)=VLOOKUP(A56,$U$12:$AD$125,8),0,VLOOKUP(A57,U$12:$AD$125,8))</f>
        <v>0</v>
      </c>
      <c r="M57" s="50">
        <f>IF(L57&gt;0,VLOOKUP(L57,T$12:$AC$125,7),0)</f>
        <v>0</v>
      </c>
      <c r="N57" s="45">
        <f t="shared" si="3"/>
        <v>0</v>
      </c>
      <c r="O57" s="45">
        <f t="shared" ca="1" si="4"/>
        <v>10.35396656</v>
      </c>
      <c r="P57" s="51" t="str">
        <f t="shared" si="8"/>
        <v>A+J=</v>
      </c>
      <c r="Q57" s="52">
        <f t="shared" si="9"/>
        <v>43654</v>
      </c>
      <c r="R57" s="4"/>
      <c r="S57" s="4"/>
      <c r="T57" s="123">
        <f>[2]Plan1!$A240</f>
        <v>44150</v>
      </c>
      <c r="U57" s="135" t="str">
        <f>[2]Plan1!$C240</f>
        <v>Proclamação da República</v>
      </c>
      <c r="V57" s="19"/>
      <c r="W57" s="4"/>
      <c r="X57" s="19"/>
      <c r="Y57" s="19"/>
      <c r="Z57" s="24"/>
      <c r="AA57" s="4"/>
      <c r="AB57" s="9"/>
      <c r="AC57" s="23"/>
      <c r="AD57" s="22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</row>
    <row r="58" spans="1:162" x14ac:dyDescent="0.2">
      <c r="A58" s="43">
        <f t="shared" si="5"/>
        <v>43544</v>
      </c>
      <c r="B58" s="44">
        <f t="shared" ca="1" si="10"/>
        <v>1010.5899526000001</v>
      </c>
      <c r="C58" s="45">
        <f t="shared" ca="1" si="6"/>
        <v>999.90019955000002</v>
      </c>
      <c r="D58" s="46">
        <f ca="1">IF(A58&lt;$B$1,VLOOKUP(A58,[1]DI!$A$4:$B$15000,2,FALSE),0)</f>
        <v>6.4000000000000001E-2</v>
      </c>
      <c r="E58" s="45">
        <f t="shared" ca="1" si="14"/>
        <v>2.4620000000000002E-4</v>
      </c>
      <c r="F58" s="47">
        <f t="shared" si="7"/>
        <v>1.35</v>
      </c>
      <c r="G58" s="48">
        <f t="shared" ca="1" si="20"/>
        <v>1.00033237</v>
      </c>
      <c r="H58" s="45">
        <f ca="1">TRUNC(PRODUCT(G$10:G57),15)</f>
        <v>1.0106908155844301</v>
      </c>
      <c r="I58" s="45">
        <f t="shared" si="15"/>
        <v>1</v>
      </c>
      <c r="J58" s="45">
        <f t="shared" ca="1" si="16"/>
        <v>1.01069082</v>
      </c>
      <c r="K58" s="45">
        <f t="shared" ca="1" si="2"/>
        <v>10.68975305</v>
      </c>
      <c r="L58" s="49">
        <f>IF(VLOOKUP(A58,$U$12:$AD$125,8)=VLOOKUP(A57,$U$12:$AD$125,8),0,VLOOKUP(A58,U$12:$AD$125,8))</f>
        <v>0</v>
      </c>
      <c r="M58" s="50">
        <f>IF(L58&gt;0,VLOOKUP(L58,T$12:$AC$125,7),0)</f>
        <v>0</v>
      </c>
      <c r="N58" s="45">
        <f t="shared" si="3"/>
        <v>0</v>
      </c>
      <c r="O58" s="45">
        <f t="shared" ca="1" si="4"/>
        <v>10.68975305</v>
      </c>
      <c r="P58" s="51" t="str">
        <f t="shared" si="8"/>
        <v>A+J=</v>
      </c>
      <c r="Q58" s="52">
        <f t="shared" si="9"/>
        <v>43654</v>
      </c>
      <c r="R58" s="4"/>
      <c r="S58" s="4"/>
      <c r="T58" s="123">
        <f>[2]Plan1!$A241</f>
        <v>44190</v>
      </c>
      <c r="U58" s="135" t="str">
        <f>[2]Plan1!$C241</f>
        <v>Natal</v>
      </c>
      <c r="V58" s="19"/>
      <c r="W58" s="4"/>
      <c r="X58" s="19"/>
      <c r="Y58" s="19"/>
      <c r="Z58" s="24"/>
      <c r="AA58" s="4"/>
      <c r="AB58" s="9"/>
      <c r="AC58" s="23"/>
      <c r="AD58" s="22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</row>
    <row r="59" spans="1:162" x14ac:dyDescent="0.2">
      <c r="A59" s="43">
        <f t="shared" si="5"/>
        <v>43545</v>
      </c>
      <c r="B59" s="44">
        <f t="shared" ca="1" si="10"/>
        <v>1010.9258390700001</v>
      </c>
      <c r="C59" s="45">
        <f t="shared" ca="1" si="6"/>
        <v>999.90019955000002</v>
      </c>
      <c r="D59" s="46">
        <f ca="1">IF(A59&lt;$B$1,VLOOKUP(A59,[1]DI!$A$4:$B$15000,2,FALSE),0)</f>
        <v>6.4000000000000001E-2</v>
      </c>
      <c r="E59" s="45">
        <f t="shared" ca="1" si="14"/>
        <v>2.4620000000000002E-4</v>
      </c>
      <c r="F59" s="47">
        <f t="shared" si="7"/>
        <v>1.35</v>
      </c>
      <c r="G59" s="48">
        <f t="shared" ca="1" si="20"/>
        <v>1.00033237</v>
      </c>
      <c r="H59" s="45">
        <f ca="1">TRUNC(PRODUCT(G$10:G58),15)</f>
        <v>1.0110267388908101</v>
      </c>
      <c r="I59" s="45">
        <f t="shared" si="15"/>
        <v>1</v>
      </c>
      <c r="J59" s="45">
        <f t="shared" ca="1" si="16"/>
        <v>1.0110267399999999</v>
      </c>
      <c r="K59" s="45">
        <f t="shared" ca="1" si="2"/>
        <v>11.02563952</v>
      </c>
      <c r="L59" s="49">
        <f>IF(VLOOKUP(A59,$U$12:$AD$125,8)=VLOOKUP(A58,$U$12:$AD$125,8),0,VLOOKUP(A59,U$12:$AD$125,8))</f>
        <v>0</v>
      </c>
      <c r="M59" s="50">
        <f>IF(L59&gt;0,VLOOKUP(L59,T$12:$AC$125,7),0)</f>
        <v>0</v>
      </c>
      <c r="N59" s="45">
        <f t="shared" si="3"/>
        <v>0</v>
      </c>
      <c r="O59" s="45">
        <f t="shared" ca="1" si="4"/>
        <v>11.02563952</v>
      </c>
      <c r="P59" s="51" t="str">
        <f t="shared" si="8"/>
        <v>A+J=</v>
      </c>
      <c r="Q59" s="52">
        <f t="shared" si="9"/>
        <v>43654</v>
      </c>
      <c r="R59" s="4"/>
      <c r="S59" s="4"/>
      <c r="T59" s="123">
        <f>[2]Plan1!$A242</f>
        <v>44197</v>
      </c>
      <c r="U59" s="135" t="str">
        <f>[2]Plan1!$C242</f>
        <v>Confraternização Universal</v>
      </c>
      <c r="V59" s="19"/>
      <c r="W59" s="4"/>
      <c r="X59" s="19"/>
      <c r="Y59" s="19"/>
      <c r="Z59" s="24"/>
      <c r="AA59" s="4"/>
      <c r="AB59" s="9"/>
      <c r="AC59" s="23"/>
      <c r="AD59" s="22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</row>
    <row r="60" spans="1:162" x14ac:dyDescent="0.2">
      <c r="A60" s="43">
        <f t="shared" si="5"/>
        <v>43546</v>
      </c>
      <c r="B60" s="44">
        <f t="shared" ca="1" si="10"/>
        <v>1011.26183554</v>
      </c>
      <c r="C60" s="45">
        <f t="shared" ca="1" si="6"/>
        <v>999.90019955000002</v>
      </c>
      <c r="D60" s="46">
        <f ca="1">IF(A60&lt;$B$1,VLOOKUP(A60,[1]DI!$A$4:$B$15000,2,FALSE),0)</f>
        <v>6.4000000000000001E-2</v>
      </c>
      <c r="E60" s="45">
        <f t="shared" ca="1" si="14"/>
        <v>2.4620000000000002E-4</v>
      </c>
      <c r="F60" s="47">
        <f t="shared" si="7"/>
        <v>1.35</v>
      </c>
      <c r="G60" s="48">
        <f t="shared" ca="1" si="20"/>
        <v>1.00033237</v>
      </c>
      <c r="H60" s="45">
        <f ca="1">TRUNC(PRODUCT(G$10:G59),15)</f>
        <v>1.01136277384801</v>
      </c>
      <c r="I60" s="45">
        <f t="shared" si="15"/>
        <v>1</v>
      </c>
      <c r="J60" s="45">
        <f t="shared" ca="1" si="16"/>
        <v>1.0113627700000001</v>
      </c>
      <c r="K60" s="45">
        <f t="shared" ca="1" si="2"/>
        <v>11.36163599</v>
      </c>
      <c r="L60" s="49">
        <f>IF(VLOOKUP(A60,$U$12:$AD$125,8)=VLOOKUP(A59,$U$12:$AD$125,8),0,VLOOKUP(A60,U$12:$AD$125,8))</f>
        <v>0</v>
      </c>
      <c r="M60" s="50">
        <f>IF(L60&gt;0,VLOOKUP(L60,T$12:$AC$125,7),0)</f>
        <v>0</v>
      </c>
      <c r="N60" s="45">
        <f t="shared" si="3"/>
        <v>0</v>
      </c>
      <c r="O60" s="45">
        <f t="shared" ca="1" si="4"/>
        <v>11.36163599</v>
      </c>
      <c r="P60" s="51" t="str">
        <f t="shared" si="8"/>
        <v>A+J=</v>
      </c>
      <c r="Q60" s="52">
        <f t="shared" si="9"/>
        <v>43654</v>
      </c>
      <c r="R60" s="4"/>
      <c r="S60" s="4"/>
      <c r="T60" s="123">
        <f>[2]Plan1!$A243</f>
        <v>44242</v>
      </c>
      <c r="U60" s="135" t="str">
        <f>[2]Plan1!$C243</f>
        <v>Carnaval</v>
      </c>
      <c r="V60" s="19"/>
      <c r="W60" s="4"/>
      <c r="X60" s="19"/>
      <c r="Y60" s="19"/>
      <c r="Z60" s="24"/>
      <c r="AA60" s="4"/>
      <c r="AB60" s="9"/>
      <c r="AC60" s="23"/>
      <c r="AD60" s="22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</row>
    <row r="61" spans="1:162" x14ac:dyDescent="0.2">
      <c r="A61" s="43">
        <f t="shared" si="5"/>
        <v>43547</v>
      </c>
      <c r="B61" s="44">
        <f t="shared" ca="1" si="10"/>
        <v>1011.5979519900001</v>
      </c>
      <c r="C61" s="45">
        <f t="shared" ca="1" si="6"/>
        <v>999.90019955000002</v>
      </c>
      <c r="D61" s="46">
        <f ca="1">IF(A61&lt;$B$1,VLOOKUP(A61,[1]DI!$A$4:$B$15000,2,FALSE),0)</f>
        <v>0</v>
      </c>
      <c r="E61" s="45">
        <f t="shared" ca="1" si="14"/>
        <v>0</v>
      </c>
      <c r="F61" s="47">
        <f t="shared" si="7"/>
        <v>1.35</v>
      </c>
      <c r="G61" s="48">
        <f t="shared" ca="1" si="20"/>
        <v>1</v>
      </c>
      <c r="H61" s="45">
        <f ca="1">TRUNC(PRODUCT(G$10:G60),15)</f>
        <v>1.0116989204931599</v>
      </c>
      <c r="I61" s="45">
        <f t="shared" si="15"/>
        <v>1</v>
      </c>
      <c r="J61" s="45">
        <f t="shared" ca="1" si="16"/>
        <v>1.0116989199999999</v>
      </c>
      <c r="K61" s="45">
        <f t="shared" ca="1" si="2"/>
        <v>11.69775244</v>
      </c>
      <c r="L61" s="49">
        <f>IF(VLOOKUP(A61,$U$12:$AD$125,8)=VLOOKUP(A60,$U$12:$AD$125,8),0,VLOOKUP(A61,U$12:$AD$125,8))</f>
        <v>0</v>
      </c>
      <c r="M61" s="50">
        <f>IF(L61&gt;0,VLOOKUP(L61,T$12:$AC$125,7),0)</f>
        <v>0</v>
      </c>
      <c r="N61" s="45">
        <f t="shared" si="3"/>
        <v>0</v>
      </c>
      <c r="O61" s="45">
        <f t="shared" ca="1" si="4"/>
        <v>11.69775244</v>
      </c>
      <c r="P61" s="51" t="str">
        <f t="shared" si="8"/>
        <v>A+J=</v>
      </c>
      <c r="Q61" s="52">
        <f t="shared" si="9"/>
        <v>43654</v>
      </c>
      <c r="R61" s="4"/>
      <c r="S61" s="4"/>
      <c r="T61" s="123">
        <f>[2]Plan1!$A244</f>
        <v>44243</v>
      </c>
      <c r="U61" s="135" t="str">
        <f>[2]Plan1!$C244</f>
        <v>Carnaval</v>
      </c>
      <c r="V61" s="19"/>
      <c r="W61" s="4"/>
      <c r="X61" s="19"/>
      <c r="Y61" s="19"/>
      <c r="Z61" s="24"/>
      <c r="AA61" s="4"/>
      <c r="AB61" s="9"/>
      <c r="AC61" s="23"/>
      <c r="AD61" s="22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</row>
    <row r="62" spans="1:162" x14ac:dyDescent="0.2">
      <c r="A62" s="43">
        <f t="shared" si="5"/>
        <v>43548</v>
      </c>
      <c r="B62" s="44">
        <f t="shared" ca="1" si="10"/>
        <v>1011.5979519900001</v>
      </c>
      <c r="C62" s="45">
        <f t="shared" ca="1" si="6"/>
        <v>999.90019955000002</v>
      </c>
      <c r="D62" s="46">
        <f ca="1">IF(A62&lt;$B$1,VLOOKUP(A62,[1]DI!$A$4:$B$15000,2,FALSE),0)</f>
        <v>0</v>
      </c>
      <c r="E62" s="45">
        <f t="shared" ca="1" si="14"/>
        <v>0</v>
      </c>
      <c r="F62" s="47">
        <f t="shared" si="7"/>
        <v>1.35</v>
      </c>
      <c r="G62" s="48">
        <f t="shared" ca="1" si="20"/>
        <v>1</v>
      </c>
      <c r="H62" s="45">
        <f ca="1">TRUNC(PRODUCT(G$10:G61),15)</f>
        <v>1.0116989204931599</v>
      </c>
      <c r="I62" s="45">
        <f t="shared" si="15"/>
        <v>1</v>
      </c>
      <c r="J62" s="45">
        <f t="shared" ca="1" si="16"/>
        <v>1.0116989199999999</v>
      </c>
      <c r="K62" s="45">
        <f t="shared" ca="1" si="2"/>
        <v>11.69775244</v>
      </c>
      <c r="L62" s="49">
        <f>IF(VLOOKUP(A62,$U$12:$AD$125,8)=VLOOKUP(A61,$U$12:$AD$125,8),0,VLOOKUP(A62,U$12:$AD$125,8))</f>
        <v>0</v>
      </c>
      <c r="M62" s="50">
        <f>IF(L62&gt;0,VLOOKUP(L62,T$12:$AC$125,7),0)</f>
        <v>0</v>
      </c>
      <c r="N62" s="45">
        <f t="shared" si="3"/>
        <v>0</v>
      </c>
      <c r="O62" s="45">
        <f t="shared" ca="1" si="4"/>
        <v>11.69775244</v>
      </c>
      <c r="P62" s="51" t="str">
        <f t="shared" si="8"/>
        <v>A+J=</v>
      </c>
      <c r="Q62" s="52">
        <f t="shared" si="9"/>
        <v>43654</v>
      </c>
      <c r="R62" s="4"/>
      <c r="S62" s="4"/>
      <c r="T62" s="123">
        <f>[2]Plan1!$A245</f>
        <v>44288</v>
      </c>
      <c r="U62" s="135" t="str">
        <f>[2]Plan1!$C245</f>
        <v>Paixão de Cristo</v>
      </c>
      <c r="V62" s="19"/>
      <c r="W62" s="4"/>
      <c r="X62" s="19"/>
      <c r="Y62" s="19"/>
      <c r="Z62" s="24"/>
      <c r="AA62" s="4"/>
      <c r="AB62" s="9"/>
      <c r="AC62" s="23"/>
      <c r="AD62" s="22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</row>
    <row r="63" spans="1:162" x14ac:dyDescent="0.2">
      <c r="A63" s="43">
        <f t="shared" si="5"/>
        <v>43549</v>
      </c>
      <c r="B63" s="44">
        <f t="shared" ca="1" si="10"/>
        <v>1011.5979519900001</v>
      </c>
      <c r="C63" s="45">
        <f t="shared" ca="1" si="6"/>
        <v>999.90019955000002</v>
      </c>
      <c r="D63" s="46">
        <f ca="1">IF(A63&lt;$B$1,VLOOKUP(A63,[1]DI!$A$4:$B$15000,2,FALSE),0)</f>
        <v>6.4000000000000001E-2</v>
      </c>
      <c r="E63" s="45">
        <f t="shared" ca="1" si="14"/>
        <v>2.4620000000000002E-4</v>
      </c>
      <c r="F63" s="47">
        <f t="shared" si="7"/>
        <v>1.35</v>
      </c>
      <c r="G63" s="48">
        <f t="shared" ca="1" si="20"/>
        <v>1.00033237</v>
      </c>
      <c r="H63" s="45">
        <f ca="1">TRUNC(PRODUCT(G$10:G62),15)</f>
        <v>1.0116989204931599</v>
      </c>
      <c r="I63" s="45">
        <f t="shared" si="15"/>
        <v>1</v>
      </c>
      <c r="J63" s="45">
        <f t="shared" ca="1" si="16"/>
        <v>1.0116989199999999</v>
      </c>
      <c r="K63" s="45">
        <f t="shared" ca="1" si="2"/>
        <v>11.69775244</v>
      </c>
      <c r="L63" s="49">
        <f>IF(VLOOKUP(A63,$U$12:$AD$125,8)=VLOOKUP(A62,$U$12:$AD$125,8),0,VLOOKUP(A63,U$12:$AD$125,8))</f>
        <v>0</v>
      </c>
      <c r="M63" s="50">
        <f>IF(L63&gt;0,VLOOKUP(L63,T$12:$AC$125,7),0)</f>
        <v>0</v>
      </c>
      <c r="N63" s="45">
        <f t="shared" si="3"/>
        <v>0</v>
      </c>
      <c r="O63" s="45">
        <f t="shared" ca="1" si="4"/>
        <v>11.69775244</v>
      </c>
      <c r="P63" s="51" t="str">
        <f t="shared" si="8"/>
        <v>A+J=</v>
      </c>
      <c r="Q63" s="52">
        <f t="shared" si="9"/>
        <v>43654</v>
      </c>
      <c r="R63" s="4"/>
      <c r="S63" s="4"/>
      <c r="T63" s="123">
        <f>[2]Plan1!$A246</f>
        <v>44307</v>
      </c>
      <c r="U63" s="135" t="str">
        <f>[2]Plan1!$C246</f>
        <v>Tiradentes</v>
      </c>
      <c r="V63" s="19"/>
      <c r="W63" s="4"/>
      <c r="X63" s="19"/>
      <c r="Y63" s="19"/>
      <c r="Z63" s="24"/>
      <c r="AA63" s="4"/>
      <c r="AB63" s="9"/>
      <c r="AC63" s="23"/>
      <c r="AD63" s="22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</row>
    <row r="64" spans="1:162" x14ac:dyDescent="0.2">
      <c r="A64" s="43">
        <f t="shared" si="5"/>
        <v>43550</v>
      </c>
      <c r="B64" s="44">
        <f t="shared" ca="1" si="10"/>
        <v>1011.93417843</v>
      </c>
      <c r="C64" s="45">
        <f t="shared" ca="1" si="6"/>
        <v>999.90019955000002</v>
      </c>
      <c r="D64" s="46">
        <f ca="1">IF(A64&lt;$B$1,VLOOKUP(A64,[1]DI!$A$4:$B$15000,2,FALSE),0)</f>
        <v>6.4000000000000001E-2</v>
      </c>
      <c r="E64" s="45">
        <f t="shared" ca="1" si="14"/>
        <v>2.4620000000000002E-4</v>
      </c>
      <c r="F64" s="47">
        <f t="shared" si="7"/>
        <v>1.35</v>
      </c>
      <c r="G64" s="48">
        <f t="shared" ca="1" si="20"/>
        <v>1.00033237</v>
      </c>
      <c r="H64" s="45">
        <f ca="1">TRUNC(PRODUCT(G$10:G63),15)</f>
        <v>1.0120351788633599</v>
      </c>
      <c r="I64" s="45">
        <f t="shared" si="15"/>
        <v>1</v>
      </c>
      <c r="J64" s="45">
        <f t="shared" ca="1" si="16"/>
        <v>1.01203518</v>
      </c>
      <c r="K64" s="45">
        <f t="shared" ca="1" si="2"/>
        <v>12.033978879999999</v>
      </c>
      <c r="L64" s="49">
        <f>IF(VLOOKUP(A64,$U$12:$AD$125,8)=VLOOKUP(A63,$U$12:$AD$125,8),0,VLOOKUP(A64,U$12:$AD$125,8))</f>
        <v>0</v>
      </c>
      <c r="M64" s="50">
        <f>IF(L64&gt;0,VLOOKUP(L64,T$12:$AC$125,7),0)</f>
        <v>0</v>
      </c>
      <c r="N64" s="45">
        <f t="shared" si="3"/>
        <v>0</v>
      </c>
      <c r="O64" s="45">
        <f t="shared" ca="1" si="4"/>
        <v>12.033978879999999</v>
      </c>
      <c r="P64" s="51" t="str">
        <f t="shared" si="8"/>
        <v>A+J=</v>
      </c>
      <c r="Q64" s="52">
        <f t="shared" si="9"/>
        <v>43654</v>
      </c>
      <c r="R64" s="4"/>
      <c r="S64" s="4"/>
      <c r="T64" s="123">
        <f>[2]Plan1!$A247</f>
        <v>44317</v>
      </c>
      <c r="U64" s="135" t="str">
        <f>[2]Plan1!$C247</f>
        <v>Dia do Trabalho</v>
      </c>
      <c r="V64" s="19"/>
      <c r="W64" s="4"/>
      <c r="X64" s="19"/>
      <c r="Y64" s="19"/>
      <c r="Z64" s="24"/>
      <c r="AA64" s="4"/>
      <c r="AB64" s="9"/>
      <c r="AC64" s="23"/>
      <c r="AD64" s="22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</row>
    <row r="65" spans="1:165" x14ac:dyDescent="0.2">
      <c r="A65" s="43">
        <f t="shared" si="5"/>
        <v>43551</v>
      </c>
      <c r="B65" s="44">
        <f t="shared" ca="1" si="10"/>
        <v>1012.27051486</v>
      </c>
      <c r="C65" s="45">
        <f t="shared" ca="1" si="6"/>
        <v>999.90019955000002</v>
      </c>
      <c r="D65" s="46">
        <f ca="1">IF(A65&lt;$B$1,VLOOKUP(A65,[1]DI!$A$4:$B$15000,2,FALSE),0)</f>
        <v>6.4000000000000001E-2</v>
      </c>
      <c r="E65" s="45">
        <f t="shared" ca="1" si="14"/>
        <v>2.4620000000000002E-4</v>
      </c>
      <c r="F65" s="47">
        <f t="shared" si="7"/>
        <v>1.35</v>
      </c>
      <c r="G65" s="48">
        <f t="shared" ca="1" si="20"/>
        <v>1.00033237</v>
      </c>
      <c r="H65" s="45">
        <f ca="1">TRUNC(PRODUCT(G$10:G64),15)</f>
        <v>1.0123715489957601</v>
      </c>
      <c r="I65" s="45">
        <f t="shared" si="15"/>
        <v>1</v>
      </c>
      <c r="J65" s="45">
        <f t="shared" ca="1" si="16"/>
        <v>1.0123715499999999</v>
      </c>
      <c r="K65" s="45">
        <f t="shared" ca="1" si="2"/>
        <v>12.370315310000001</v>
      </c>
      <c r="L65" s="49">
        <f>IF(VLOOKUP(A65,$U$12:$AD$125,8)=VLOOKUP(A64,$U$12:$AD$125,8),0,VLOOKUP(A65,U$12:$AD$125,8))</f>
        <v>0</v>
      </c>
      <c r="M65" s="50">
        <f>IF(L65&gt;0,VLOOKUP(L65,T$12:$AC$125,7),0)</f>
        <v>0</v>
      </c>
      <c r="N65" s="45">
        <f t="shared" si="3"/>
        <v>0</v>
      </c>
      <c r="O65" s="45">
        <f t="shared" ca="1" si="4"/>
        <v>12.370315310000001</v>
      </c>
      <c r="P65" s="51" t="str">
        <f t="shared" si="8"/>
        <v>A+J=</v>
      </c>
      <c r="Q65" s="52">
        <f t="shared" si="9"/>
        <v>43654</v>
      </c>
      <c r="R65" s="4"/>
      <c r="S65" s="10"/>
      <c r="T65" s="123">
        <f>[2]Plan1!$A248</f>
        <v>44350</v>
      </c>
      <c r="U65" s="135" t="str">
        <f>[2]Plan1!$C248</f>
        <v>Corpus Christi</v>
      </c>
      <c r="V65" s="19"/>
      <c r="W65" s="4"/>
      <c r="X65" s="19"/>
      <c r="Y65" s="19"/>
      <c r="Z65" s="24"/>
      <c r="AA65" s="4"/>
      <c r="AB65" s="9"/>
      <c r="AC65" s="23"/>
      <c r="AD65" s="22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</row>
    <row r="66" spans="1:165" x14ac:dyDescent="0.2">
      <c r="A66" s="43">
        <f t="shared" si="5"/>
        <v>43552</v>
      </c>
      <c r="B66" s="44">
        <f t="shared" ca="1" si="10"/>
        <v>1012.6069612800001</v>
      </c>
      <c r="C66" s="45">
        <f t="shared" ca="1" si="6"/>
        <v>999.90019955000002</v>
      </c>
      <c r="D66" s="46">
        <f ca="1">IF(A66&lt;$B$1,VLOOKUP(A66,[1]DI!$A$4:$B$15000,2,FALSE),0)</f>
        <v>6.4000000000000001E-2</v>
      </c>
      <c r="E66" s="45">
        <f t="shared" ca="1" si="14"/>
        <v>2.4620000000000002E-4</v>
      </c>
      <c r="F66" s="47">
        <f t="shared" si="7"/>
        <v>1.35</v>
      </c>
      <c r="G66" s="48">
        <f t="shared" ca="1" si="20"/>
        <v>1.00033237</v>
      </c>
      <c r="H66" s="45">
        <f ca="1">TRUNC(PRODUCT(G$10:G65),15)</f>
        <v>1.0127080309275001</v>
      </c>
      <c r="I66" s="45">
        <f t="shared" si="15"/>
        <v>1</v>
      </c>
      <c r="J66" s="45">
        <f t="shared" ca="1" si="16"/>
        <v>1.01270803</v>
      </c>
      <c r="K66" s="45">
        <f t="shared" ca="1" si="2"/>
        <v>12.70676173</v>
      </c>
      <c r="L66" s="49">
        <f>IF(VLOOKUP(A66,$U$12:$AD$125,8)=VLOOKUP(A65,$U$12:$AD$125,8),0,VLOOKUP(A66,U$12:$AD$125,8))</f>
        <v>0</v>
      </c>
      <c r="M66" s="50">
        <f>IF(L66&gt;0,VLOOKUP(L66,T$12:$AC$125,7),0)</f>
        <v>0</v>
      </c>
      <c r="N66" s="45">
        <f t="shared" si="3"/>
        <v>0</v>
      </c>
      <c r="O66" s="45">
        <f t="shared" ca="1" si="4"/>
        <v>12.70676173</v>
      </c>
      <c r="P66" s="51" t="str">
        <f t="shared" si="8"/>
        <v>A+J=</v>
      </c>
      <c r="Q66" s="52">
        <f t="shared" si="9"/>
        <v>43654</v>
      </c>
      <c r="R66" s="4"/>
      <c r="S66" s="4"/>
      <c r="T66" s="123">
        <f>[2]Plan1!$A249</f>
        <v>44446</v>
      </c>
      <c r="U66" s="135" t="str">
        <f>[2]Plan1!$C249</f>
        <v>Independência do Brasil</v>
      </c>
      <c r="V66" s="19"/>
      <c r="W66" s="4"/>
      <c r="X66" s="19"/>
      <c r="Y66" s="19"/>
      <c r="Z66" s="24"/>
      <c r="AA66" s="4"/>
      <c r="AB66" s="9"/>
      <c r="AC66" s="23"/>
      <c r="AD66" s="22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</row>
    <row r="67" spans="1:165" x14ac:dyDescent="0.2">
      <c r="A67" s="43">
        <f t="shared" si="5"/>
        <v>43553</v>
      </c>
      <c r="B67" s="44">
        <f t="shared" ca="1" si="10"/>
        <v>1012.94351769</v>
      </c>
      <c r="C67" s="45">
        <f t="shared" ca="1" si="6"/>
        <v>999.90019955000002</v>
      </c>
      <c r="D67" s="46">
        <f ca="1">IF(A67&lt;$B$1,VLOOKUP(A67,[1]DI!$A$4:$B$15000,2,FALSE),0)</f>
        <v>6.4000000000000001E-2</v>
      </c>
      <c r="E67" s="45">
        <f t="shared" ca="1" si="14"/>
        <v>2.4620000000000002E-4</v>
      </c>
      <c r="F67" s="47">
        <f t="shared" si="7"/>
        <v>1.35</v>
      </c>
      <c r="G67" s="48">
        <f t="shared" ca="1" si="20"/>
        <v>1.00033237</v>
      </c>
      <c r="H67" s="45">
        <f ca="1">TRUNC(PRODUCT(G$10:G66),15)</f>
        <v>1.0130446246957401</v>
      </c>
      <c r="I67" s="45">
        <f t="shared" si="15"/>
        <v>1</v>
      </c>
      <c r="J67" s="45">
        <f t="shared" ca="1" si="16"/>
        <v>1.0130446200000001</v>
      </c>
      <c r="K67" s="45">
        <f t="shared" ca="1" si="2"/>
        <v>13.04331814</v>
      </c>
      <c r="L67" s="49">
        <f>IF(VLOOKUP(A67,$U$12:$AD$125,8)=VLOOKUP(A66,$U$12:$AD$125,8),0,VLOOKUP(A67,U$12:$AD$125,8))</f>
        <v>0</v>
      </c>
      <c r="M67" s="50">
        <f>IF(L67&gt;0,VLOOKUP(L67,T$12:$AC$125,7),0)</f>
        <v>0</v>
      </c>
      <c r="N67" s="45">
        <f t="shared" si="3"/>
        <v>0</v>
      </c>
      <c r="O67" s="45">
        <f t="shared" ca="1" si="4"/>
        <v>13.04331814</v>
      </c>
      <c r="P67" s="51" t="str">
        <f t="shared" si="8"/>
        <v>A+J=</v>
      </c>
      <c r="Q67" s="52">
        <f t="shared" si="9"/>
        <v>43654</v>
      </c>
      <c r="R67" s="4"/>
      <c r="S67" s="4"/>
      <c r="T67" s="123">
        <f>[2]Plan1!$A250</f>
        <v>44481</v>
      </c>
      <c r="U67" s="135" t="str">
        <f>[2]Plan1!$C250</f>
        <v>Nossa Sr.a Aparecida - Padroeira do Brasil</v>
      </c>
      <c r="V67" s="19"/>
      <c r="W67" s="4"/>
      <c r="X67" s="19"/>
      <c r="Y67" s="19"/>
      <c r="Z67" s="24"/>
      <c r="AA67" s="4"/>
      <c r="AB67" s="9"/>
      <c r="AC67" s="23"/>
      <c r="AD67" s="22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</row>
    <row r="68" spans="1:165" x14ac:dyDescent="0.2">
      <c r="A68" s="43">
        <f t="shared" si="5"/>
        <v>43554</v>
      </c>
      <c r="B68" s="44">
        <f t="shared" ca="1" si="10"/>
        <v>1013.28019408</v>
      </c>
      <c r="C68" s="45">
        <f t="shared" ca="1" si="6"/>
        <v>999.90019955000002</v>
      </c>
      <c r="D68" s="46">
        <f ca="1">IF(A68&lt;$B$1,VLOOKUP(A68,[1]DI!$A$4:$B$15000,2,FALSE),0)</f>
        <v>0</v>
      </c>
      <c r="E68" s="45">
        <f t="shared" ca="1" si="14"/>
        <v>0</v>
      </c>
      <c r="F68" s="47">
        <f t="shared" si="7"/>
        <v>1.35</v>
      </c>
      <c r="G68" s="48">
        <f t="shared" ca="1" si="20"/>
        <v>1</v>
      </c>
      <c r="H68" s="45">
        <f ca="1">TRUNC(PRODUCT(G$10:G67),15)</f>
        <v>1.01338133033765</v>
      </c>
      <c r="I68" s="45">
        <f t="shared" si="15"/>
        <v>1</v>
      </c>
      <c r="J68" s="45">
        <f t="shared" ca="1" si="16"/>
        <v>1.0133813300000001</v>
      </c>
      <c r="K68" s="45">
        <f t="shared" ca="1" si="2"/>
        <v>13.379994529999999</v>
      </c>
      <c r="L68" s="49">
        <f>IF(VLOOKUP(A68,$U$12:$AD$125,8)=VLOOKUP(A67,$U$12:$AD$125,8),0,VLOOKUP(A68,U$12:$AD$125,8))</f>
        <v>0</v>
      </c>
      <c r="M68" s="50">
        <f>IF(L68&gt;0,VLOOKUP(L68,T$12:$AC$125,7),0)</f>
        <v>0</v>
      </c>
      <c r="N68" s="45">
        <f t="shared" si="3"/>
        <v>0</v>
      </c>
      <c r="O68" s="45">
        <f t="shared" ca="1" si="4"/>
        <v>13.379994529999999</v>
      </c>
      <c r="P68" s="51" t="str">
        <f t="shared" si="8"/>
        <v>A+J=</v>
      </c>
      <c r="Q68" s="52">
        <f t="shared" si="9"/>
        <v>43654</v>
      </c>
      <c r="R68" s="4"/>
      <c r="S68" s="4"/>
      <c r="T68" s="123">
        <f>[2]Plan1!$A251</f>
        <v>44502</v>
      </c>
      <c r="U68" s="135" t="str">
        <f>[2]Plan1!$C251</f>
        <v>Finados</v>
      </c>
      <c r="V68" s="19"/>
      <c r="W68" s="4"/>
      <c r="X68" s="19"/>
      <c r="Y68" s="19"/>
      <c r="Z68" s="24"/>
      <c r="AA68" s="4"/>
      <c r="AB68" s="9"/>
      <c r="AC68" s="23"/>
      <c r="AD68" s="22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</row>
    <row r="69" spans="1:165" x14ac:dyDescent="0.2">
      <c r="A69" s="43">
        <f t="shared" si="5"/>
        <v>43555</v>
      </c>
      <c r="B69" s="44">
        <f t="shared" ca="1" si="10"/>
        <v>1013.28019408</v>
      </c>
      <c r="C69" s="45">
        <f t="shared" ca="1" si="6"/>
        <v>999.90019955000002</v>
      </c>
      <c r="D69" s="46">
        <f ca="1">IF(A69&lt;$B$1,VLOOKUP(A69,[1]DI!$A$4:$B$15000,2,FALSE),0)</f>
        <v>0</v>
      </c>
      <c r="E69" s="45">
        <f t="shared" ca="1" si="14"/>
        <v>0</v>
      </c>
      <c r="F69" s="47">
        <f t="shared" si="7"/>
        <v>1.35</v>
      </c>
      <c r="G69" s="48">
        <f t="shared" ca="1" si="20"/>
        <v>1</v>
      </c>
      <c r="H69" s="45">
        <f ca="1">TRUNC(PRODUCT(G$10:G68),15)</f>
        <v>1.01338133033765</v>
      </c>
      <c r="I69" s="45">
        <f t="shared" si="15"/>
        <v>1</v>
      </c>
      <c r="J69" s="45">
        <f t="shared" ca="1" si="16"/>
        <v>1.0133813300000001</v>
      </c>
      <c r="K69" s="45">
        <f t="shared" ca="1" si="2"/>
        <v>13.379994529999999</v>
      </c>
      <c r="L69" s="49">
        <f>IF(VLOOKUP(A69,$U$12:$AD$125,8)=VLOOKUP(A68,$U$12:$AD$125,8),0,VLOOKUP(A69,U$12:$AD$125,8))</f>
        <v>0</v>
      </c>
      <c r="M69" s="50">
        <f>IF(L69&gt;0,VLOOKUP(L69,T$12:$AC$125,7),0)</f>
        <v>0</v>
      </c>
      <c r="N69" s="45">
        <f t="shared" si="3"/>
        <v>0</v>
      </c>
      <c r="O69" s="45">
        <f t="shared" ca="1" si="4"/>
        <v>13.379994529999999</v>
      </c>
      <c r="P69" s="51" t="str">
        <f t="shared" si="8"/>
        <v>A+J=</v>
      </c>
      <c r="Q69" s="52">
        <f t="shared" si="9"/>
        <v>43654</v>
      </c>
      <c r="R69" s="4"/>
      <c r="S69" s="4"/>
      <c r="T69" s="123">
        <f>[2]Plan1!$A252</f>
        <v>44515</v>
      </c>
      <c r="U69" s="135" t="str">
        <f>[2]Plan1!$C252</f>
        <v>Proclamação da República</v>
      </c>
      <c r="V69" s="19"/>
      <c r="W69" s="4"/>
      <c r="X69" s="19"/>
      <c r="Y69" s="19"/>
      <c r="Z69" s="24"/>
      <c r="AA69" s="4"/>
      <c r="AB69" s="9"/>
      <c r="AC69" s="23"/>
      <c r="AD69" s="22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</row>
    <row r="70" spans="1:165" x14ac:dyDescent="0.2">
      <c r="A70" s="43">
        <f t="shared" si="5"/>
        <v>43556</v>
      </c>
      <c r="B70" s="44">
        <f t="shared" ca="1" si="10"/>
        <v>1013.28019408</v>
      </c>
      <c r="C70" s="45">
        <f t="shared" ca="1" si="6"/>
        <v>999.90019955000002</v>
      </c>
      <c r="D70" s="46">
        <f ca="1">IF(A70&lt;$B$1,VLOOKUP(A70,[1]DI!$A$4:$B$15000,2,FALSE),0)</f>
        <v>6.4000000000000001E-2</v>
      </c>
      <c r="E70" s="45">
        <f t="shared" ca="1" si="14"/>
        <v>2.4620000000000002E-4</v>
      </c>
      <c r="F70" s="47">
        <f t="shared" si="7"/>
        <v>1.35</v>
      </c>
      <c r="G70" s="48">
        <f t="shared" ca="1" si="20"/>
        <v>1.00033237</v>
      </c>
      <c r="H70" s="45">
        <f ca="1">TRUNC(PRODUCT(G$10:G69),15)</f>
        <v>1.01338133033765</v>
      </c>
      <c r="I70" s="45">
        <f t="shared" si="15"/>
        <v>1</v>
      </c>
      <c r="J70" s="45">
        <f t="shared" ca="1" si="16"/>
        <v>1.0133813300000001</v>
      </c>
      <c r="K70" s="45">
        <f t="shared" ca="1" si="2"/>
        <v>13.379994529999999</v>
      </c>
      <c r="L70" s="49">
        <f>IF(VLOOKUP(A70,$U$12:$AD$125,8)=VLOOKUP(A69,$U$12:$AD$125,8),0,VLOOKUP(A70,U$12:$AD$125,8))</f>
        <v>0</v>
      </c>
      <c r="M70" s="50">
        <f>IF(L70&gt;0,VLOOKUP(L70,T$12:$AC$125,7),0)</f>
        <v>0</v>
      </c>
      <c r="N70" s="45">
        <f t="shared" si="3"/>
        <v>0</v>
      </c>
      <c r="O70" s="45">
        <f t="shared" ca="1" si="4"/>
        <v>13.379994529999999</v>
      </c>
      <c r="P70" s="51" t="str">
        <f t="shared" si="8"/>
        <v>A+J=</v>
      </c>
      <c r="Q70" s="52">
        <f t="shared" si="9"/>
        <v>43654</v>
      </c>
      <c r="R70" s="4"/>
      <c r="S70" s="4"/>
      <c r="T70" s="123">
        <f>[2]Plan1!$A253</f>
        <v>44555</v>
      </c>
      <c r="U70" s="135" t="str">
        <f>[2]Plan1!$C253</f>
        <v>Natal</v>
      </c>
      <c r="V70" s="19"/>
      <c r="W70" s="4"/>
      <c r="X70" s="19"/>
      <c r="Y70" s="19"/>
      <c r="Z70" s="24"/>
      <c r="AA70" s="4"/>
      <c r="AB70" s="9"/>
      <c r="AC70" s="23"/>
      <c r="AD70" s="22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</row>
    <row r="71" spans="1:165" x14ac:dyDescent="0.2">
      <c r="A71" s="43">
        <f t="shared" si="5"/>
        <v>43557</v>
      </c>
      <c r="B71" s="44">
        <f t="shared" ca="1" si="10"/>
        <v>1013.61698047</v>
      </c>
      <c r="C71" s="45">
        <f t="shared" ca="1" si="6"/>
        <v>999.90019955000002</v>
      </c>
      <c r="D71" s="46">
        <f ca="1">IF(A71&lt;$B$1,VLOOKUP(A71,[1]DI!$A$4:$B$15000,2,FALSE),0)</f>
        <v>6.4000000000000001E-2</v>
      </c>
      <c r="E71" s="45">
        <f t="shared" ca="1" si="14"/>
        <v>2.4620000000000002E-4</v>
      </c>
      <c r="F71" s="47">
        <f t="shared" si="7"/>
        <v>1.35</v>
      </c>
      <c r="G71" s="48">
        <f t="shared" ca="1" si="20"/>
        <v>1.00033237</v>
      </c>
      <c r="H71" s="45">
        <f ca="1">TRUNC(PRODUCT(G$10:G70),15)</f>
        <v>1.01371814789041</v>
      </c>
      <c r="I71" s="45">
        <f t="shared" si="15"/>
        <v>1</v>
      </c>
      <c r="J71" s="45">
        <f t="shared" ca="1" si="16"/>
        <v>1.0137181500000001</v>
      </c>
      <c r="K71" s="45">
        <f t="shared" ca="1" si="2"/>
        <v>13.71678092</v>
      </c>
      <c r="L71" s="49">
        <f>IF(VLOOKUP(A71,$U$12:$AD$125,8)=VLOOKUP(A70,$U$12:$AD$125,8),0,VLOOKUP(A71,U$12:$AD$125,8))</f>
        <v>0</v>
      </c>
      <c r="M71" s="50">
        <f>IF(L71&gt;0,VLOOKUP(L71,T$12:$AC$125,7),0)</f>
        <v>0</v>
      </c>
      <c r="N71" s="45">
        <f t="shared" si="3"/>
        <v>0</v>
      </c>
      <c r="O71" s="45">
        <f t="shared" ca="1" si="4"/>
        <v>13.71678092</v>
      </c>
      <c r="P71" s="51" t="str">
        <f t="shared" si="8"/>
        <v>A+J=</v>
      </c>
      <c r="Q71" s="52">
        <f t="shared" si="9"/>
        <v>43654</v>
      </c>
      <c r="R71" s="4"/>
      <c r="S71" s="4"/>
      <c r="T71" s="123">
        <f>[2]Plan1!$A254</f>
        <v>44562</v>
      </c>
      <c r="U71" s="135" t="str">
        <f>[2]Plan1!$C254</f>
        <v>Confraternização Universal</v>
      </c>
      <c r="V71" s="19"/>
      <c r="W71" s="4"/>
      <c r="X71" s="19"/>
      <c r="Y71" s="19"/>
      <c r="Z71" s="24"/>
      <c r="AA71" s="4"/>
      <c r="AB71" s="9"/>
      <c r="AC71" s="23"/>
      <c r="AD71" s="22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</row>
    <row r="72" spans="1:165" x14ac:dyDescent="0.2">
      <c r="A72" s="43">
        <f t="shared" si="5"/>
        <v>43558</v>
      </c>
      <c r="B72" s="44">
        <f t="shared" ca="1" si="10"/>
        <v>1013.95387684</v>
      </c>
      <c r="C72" s="45">
        <f t="shared" ca="1" si="6"/>
        <v>999.90019955000002</v>
      </c>
      <c r="D72" s="46">
        <f ca="1">IF(A72&lt;$B$1,VLOOKUP(A72,[1]DI!$A$4:$B$15000,2,FALSE),0)</f>
        <v>6.4000000000000001E-2</v>
      </c>
      <c r="E72" s="45">
        <f t="shared" ca="1" si="14"/>
        <v>2.4620000000000002E-4</v>
      </c>
      <c r="F72" s="47">
        <f t="shared" si="7"/>
        <v>1.35</v>
      </c>
      <c r="G72" s="48">
        <f t="shared" ca="1" si="20"/>
        <v>1.00033237</v>
      </c>
      <c r="H72" s="45">
        <f ca="1">TRUNC(PRODUCT(G$10:G71),15)</f>
        <v>1.01405507739123</v>
      </c>
      <c r="I72" s="45">
        <f t="shared" si="15"/>
        <v>1</v>
      </c>
      <c r="J72" s="45">
        <f t="shared" ca="1" si="16"/>
        <v>1.0140550800000001</v>
      </c>
      <c r="K72" s="45">
        <f t="shared" ca="1" si="2"/>
        <v>14.05367729</v>
      </c>
      <c r="L72" s="49">
        <f>IF(VLOOKUP(A72,$U$12:$AD$125,8)=VLOOKUP(A71,$U$12:$AD$125,8),0,VLOOKUP(A72,U$12:$AD$125,8))</f>
        <v>0</v>
      </c>
      <c r="M72" s="50">
        <f>IF(L72&gt;0,VLOOKUP(L72,T$12:$AC$125,7),0)</f>
        <v>0</v>
      </c>
      <c r="N72" s="45">
        <f t="shared" si="3"/>
        <v>0</v>
      </c>
      <c r="O72" s="45">
        <f t="shared" ca="1" si="4"/>
        <v>14.05367729</v>
      </c>
      <c r="P72" s="51" t="str">
        <f t="shared" si="8"/>
        <v>A+J=</v>
      </c>
      <c r="Q72" s="52">
        <f t="shared" si="9"/>
        <v>43654</v>
      </c>
      <c r="R72" s="4"/>
      <c r="S72" s="4"/>
      <c r="T72" s="123">
        <f>[2]Plan1!$A255</f>
        <v>44620</v>
      </c>
      <c r="U72" s="135" t="str">
        <f>[2]Plan1!$C255</f>
        <v>Carnaval</v>
      </c>
      <c r="V72" s="19"/>
      <c r="W72" s="4"/>
      <c r="X72" s="19"/>
      <c r="Y72" s="19"/>
      <c r="Z72" s="24"/>
      <c r="AA72" s="4"/>
      <c r="AB72" s="9"/>
      <c r="AC72" s="23"/>
      <c r="AD72" s="22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</row>
    <row r="73" spans="1:165" x14ac:dyDescent="0.2">
      <c r="A73" s="43">
        <f t="shared" si="5"/>
        <v>43559</v>
      </c>
      <c r="B73" s="44">
        <f t="shared" ca="1" si="10"/>
        <v>1014.2908832000001</v>
      </c>
      <c r="C73" s="45">
        <f t="shared" ca="1" si="6"/>
        <v>999.90019955000002</v>
      </c>
      <c r="D73" s="46">
        <f ca="1">IF(A73&lt;$B$1,VLOOKUP(A73,[1]DI!$A$4:$B$15000,2,FALSE),0)</f>
        <v>6.4000000000000001E-2</v>
      </c>
      <c r="E73" s="45">
        <f t="shared" ca="1" si="14"/>
        <v>2.4620000000000002E-4</v>
      </c>
      <c r="F73" s="47">
        <f t="shared" si="7"/>
        <v>1.35</v>
      </c>
      <c r="G73" s="48">
        <f t="shared" ca="1" si="20"/>
        <v>1.00033237</v>
      </c>
      <c r="H73" s="45">
        <f ca="1">TRUNC(PRODUCT(G$10:G72),15)</f>
        <v>1.0143921188773</v>
      </c>
      <c r="I73" s="45">
        <f t="shared" si="15"/>
        <v>1</v>
      </c>
      <c r="J73" s="45">
        <f t="shared" ca="1" si="16"/>
        <v>1.0143921199999999</v>
      </c>
      <c r="K73" s="45">
        <f t="shared" ca="1" si="2"/>
        <v>14.39068365</v>
      </c>
      <c r="L73" s="49">
        <f>IF(VLOOKUP(A73,$U$12:$AD$125,8)=VLOOKUP(A72,$U$12:$AD$125,8),0,VLOOKUP(A73,U$12:$AD$125,8))</f>
        <v>0</v>
      </c>
      <c r="M73" s="50">
        <f>IF(L73&gt;0,VLOOKUP(L73,T$12:$AC$125,7),0)</f>
        <v>0</v>
      </c>
      <c r="N73" s="45">
        <f t="shared" si="3"/>
        <v>0</v>
      </c>
      <c r="O73" s="45">
        <f t="shared" ca="1" si="4"/>
        <v>14.39068365</v>
      </c>
      <c r="P73" s="51" t="str">
        <f t="shared" si="8"/>
        <v>A+J=</v>
      </c>
      <c r="Q73" s="52">
        <f t="shared" si="9"/>
        <v>43654</v>
      </c>
      <c r="R73" s="4"/>
      <c r="S73" s="4"/>
      <c r="T73" s="123">
        <f>[2]Plan1!$A256</f>
        <v>44621</v>
      </c>
      <c r="U73" s="135" t="str">
        <f>[2]Plan1!$C256</f>
        <v>Carnaval</v>
      </c>
      <c r="V73" s="19"/>
      <c r="W73" s="4"/>
      <c r="X73" s="19"/>
      <c r="Y73" s="19"/>
      <c r="Z73" s="24"/>
      <c r="AA73" s="4"/>
      <c r="AB73" s="9"/>
      <c r="AC73" s="23"/>
      <c r="AD73" s="22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</row>
    <row r="74" spans="1:165" x14ac:dyDescent="0.2">
      <c r="A74" s="43">
        <f t="shared" si="5"/>
        <v>43560</v>
      </c>
      <c r="B74" s="44">
        <f t="shared" ca="1" si="10"/>
        <v>1014.62799956</v>
      </c>
      <c r="C74" s="45">
        <f t="shared" ca="1" si="6"/>
        <v>999.90019955000002</v>
      </c>
      <c r="D74" s="46">
        <f ca="1">IF(A74&lt;$B$1,VLOOKUP(A74,[1]DI!$A$4:$B$15000,2,FALSE),0)</f>
        <v>6.4000000000000001E-2</v>
      </c>
      <c r="E74" s="45">
        <f t="shared" ca="1" si="14"/>
        <v>2.4620000000000002E-4</v>
      </c>
      <c r="F74" s="47">
        <f t="shared" si="7"/>
        <v>1.35</v>
      </c>
      <c r="G74" s="48">
        <f t="shared" ref="G74:G137" ca="1" si="25">TRUNC((1+(E74*F74)),15)</f>
        <v>1.00033237</v>
      </c>
      <c r="H74" s="45">
        <f ca="1">TRUNC(PRODUCT(G$10:G73),15)</f>
        <v>1.0147292723858501</v>
      </c>
      <c r="I74" s="45">
        <f t="shared" si="15"/>
        <v>1</v>
      </c>
      <c r="J74" s="45">
        <f t="shared" ref="J74:J137" ca="1" si="26">ROUND(TRUNC(H74/I74,15),8)</f>
        <v>1.0147292699999999</v>
      </c>
      <c r="K74" s="45">
        <f t="shared" ref="K74:K137" ca="1" si="27">TRUNC((C74*(J74-1)),8)</f>
        <v>14.727800009999999</v>
      </c>
      <c r="L74" s="49">
        <f>IF(VLOOKUP(A74,$U$12:$AD$125,8)=VLOOKUP(A73,$U$12:$AD$125,8),0,VLOOKUP(A74,U$12:$AD$125,8))</f>
        <v>0</v>
      </c>
      <c r="M74" s="50">
        <f>IF(L74&gt;0,VLOOKUP(L74,T$12:$AC$125,7),0)</f>
        <v>0</v>
      </c>
      <c r="N74" s="45">
        <f t="shared" ref="N74:N137" si="28">IF(M74&gt;0,(C$10*M74),0)</f>
        <v>0</v>
      </c>
      <c r="O74" s="45">
        <f t="shared" ref="O74:O137" ca="1" si="29">(K74+N74)</f>
        <v>14.727800009999999</v>
      </c>
      <c r="P74" s="51" t="str">
        <f t="shared" si="8"/>
        <v>A+J=</v>
      </c>
      <c r="Q74" s="52">
        <f t="shared" si="9"/>
        <v>43654</v>
      </c>
      <c r="R74" s="4"/>
      <c r="S74" s="4"/>
      <c r="T74" s="123">
        <f>[2]Plan1!$A257</f>
        <v>44666</v>
      </c>
      <c r="U74" s="135" t="str">
        <f>[2]Plan1!$C257</f>
        <v>Paixão de Cristo</v>
      </c>
      <c r="V74" s="19"/>
      <c r="W74" s="4"/>
      <c r="X74" s="19"/>
      <c r="Y74" s="19"/>
      <c r="Z74" s="24"/>
      <c r="AA74" s="4"/>
      <c r="AB74" s="9"/>
      <c r="AC74" s="23"/>
      <c r="AD74" s="22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</row>
    <row r="75" spans="1:165" x14ac:dyDescent="0.2">
      <c r="A75" s="43">
        <f t="shared" ref="A75:A138" si="30">(A74+1)</f>
        <v>43561</v>
      </c>
      <c r="B75" s="44">
        <f t="shared" ca="1" si="10"/>
        <v>1014.9652359</v>
      </c>
      <c r="C75" s="45">
        <f t="shared" ref="C75:C138" ca="1" si="31">TRUNC(C74-N74,8)</f>
        <v>999.90019955000002</v>
      </c>
      <c r="D75" s="46">
        <f ca="1">IF(A75&lt;$B$1,VLOOKUP(A75,[1]DI!$A$4:$B$15000,2,FALSE),0)</f>
        <v>0</v>
      </c>
      <c r="E75" s="45">
        <f t="shared" ca="1" si="14"/>
        <v>0</v>
      </c>
      <c r="F75" s="47">
        <f t="shared" ref="F75:F138" si="32">F74</f>
        <v>1.35</v>
      </c>
      <c r="G75" s="48">
        <f t="shared" ca="1" si="25"/>
        <v>1</v>
      </c>
      <c r="H75" s="45">
        <f ca="1">TRUNC(PRODUCT(G$10:G74),15)</f>
        <v>1.0150665379541099</v>
      </c>
      <c r="I75" s="45">
        <f t="shared" ref="I75:I138" si="33">IF(OR(L74&gt;0,L74="E"),H74,I74)</f>
        <v>1</v>
      </c>
      <c r="J75" s="45">
        <f t="shared" ca="1" si="26"/>
        <v>1.0150665400000001</v>
      </c>
      <c r="K75" s="45">
        <f t="shared" ca="1" si="27"/>
        <v>15.06503635</v>
      </c>
      <c r="L75" s="49">
        <f>IF(VLOOKUP(A75,$U$12:$AD$125,8)=VLOOKUP(A74,$U$12:$AD$125,8),0,VLOOKUP(A75,U$12:$AD$125,8))</f>
        <v>0</v>
      </c>
      <c r="M75" s="50">
        <f>IF(L75&gt;0,VLOOKUP(L75,T$12:$AC$125,7),0)</f>
        <v>0</v>
      </c>
      <c r="N75" s="45">
        <f t="shared" si="28"/>
        <v>0</v>
      </c>
      <c r="O75" s="45">
        <f t="shared" ca="1" si="29"/>
        <v>15.06503635</v>
      </c>
      <c r="P75" s="51" t="str">
        <f t="shared" ref="P75:P138" si="34">IF(L74&gt;0,VLOOKUP(A74,$U$12:$AD$125,9),P74)</f>
        <v>A+J=</v>
      </c>
      <c r="Q75" s="52">
        <f t="shared" ref="Q75:Q138" si="35">IF(L74&gt;0,VLOOKUP(A74,$U$12:$AD$125,10),Q74)</f>
        <v>43654</v>
      </c>
      <c r="R75" s="4"/>
      <c r="S75" s="4"/>
      <c r="T75" s="123">
        <f>[2]Plan1!$A258</f>
        <v>44672</v>
      </c>
      <c r="U75" s="135" t="str">
        <f>[2]Plan1!$C258</f>
        <v>Tiradentes</v>
      </c>
      <c r="V75" s="19"/>
      <c r="W75" s="4"/>
      <c r="X75" s="19"/>
      <c r="Y75" s="19"/>
      <c r="Z75" s="24"/>
      <c r="AA75" s="4"/>
      <c r="AB75" s="9"/>
      <c r="AC75" s="23"/>
      <c r="AD75" s="22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</row>
    <row r="76" spans="1:165" x14ac:dyDescent="0.2">
      <c r="A76" s="43">
        <f t="shared" si="30"/>
        <v>43562</v>
      </c>
      <c r="B76" s="44">
        <f t="shared" ref="B76:B139" ca="1" si="36">IF(A76&lt;=TODAY(),C76+K76,IF(AND(A76&gt;TODAY(),A76&lt;=$B$1),IF(VLOOKUP(TODAY(),$A$10:$D$5000,4,FALSE)=0,"n.d",C76+K76),"n.d"))</f>
        <v>1014.9652359</v>
      </c>
      <c r="C76" s="45">
        <f t="shared" ca="1" si="31"/>
        <v>999.90019955000002</v>
      </c>
      <c r="D76" s="46">
        <f ca="1">IF(A76&lt;$B$1,VLOOKUP(A76,[1]DI!$A$4:$B$15000,2,FALSE),0)</f>
        <v>0</v>
      </c>
      <c r="E76" s="45">
        <f t="shared" ca="1" si="14"/>
        <v>0</v>
      </c>
      <c r="F76" s="47">
        <f t="shared" si="32"/>
        <v>1.35</v>
      </c>
      <c r="G76" s="48">
        <f t="shared" ca="1" si="25"/>
        <v>1</v>
      </c>
      <c r="H76" s="45">
        <f ca="1">TRUNC(PRODUCT(G$10:G75),15)</f>
        <v>1.0150665379541099</v>
      </c>
      <c r="I76" s="45">
        <f t="shared" si="33"/>
        <v>1</v>
      </c>
      <c r="J76" s="45">
        <f t="shared" ca="1" si="26"/>
        <v>1.0150665400000001</v>
      </c>
      <c r="K76" s="45">
        <f t="shared" ca="1" si="27"/>
        <v>15.06503635</v>
      </c>
      <c r="L76" s="49">
        <f>IF(VLOOKUP(A76,$U$12:$AD$125,8)=VLOOKUP(A75,$U$12:$AD$125,8),0,VLOOKUP(A76,U$12:$AD$125,8))</f>
        <v>0</v>
      </c>
      <c r="M76" s="50">
        <f>IF(L76&gt;0,VLOOKUP(L76,T$12:$AC$125,7),0)</f>
        <v>0</v>
      </c>
      <c r="N76" s="45">
        <f t="shared" si="28"/>
        <v>0</v>
      </c>
      <c r="O76" s="45">
        <f t="shared" ca="1" si="29"/>
        <v>15.06503635</v>
      </c>
      <c r="P76" s="51" t="str">
        <f t="shared" si="34"/>
        <v>A+J=</v>
      </c>
      <c r="Q76" s="52">
        <f t="shared" si="35"/>
        <v>43654</v>
      </c>
      <c r="R76" s="4"/>
      <c r="S76" s="4"/>
      <c r="T76" s="123">
        <f>[2]Plan1!$A259</f>
        <v>44682</v>
      </c>
      <c r="U76" s="135" t="str">
        <f>[2]Plan1!$C259</f>
        <v>Dia do Trabalho</v>
      </c>
      <c r="V76" s="19"/>
      <c r="W76" s="4"/>
      <c r="X76" s="19"/>
      <c r="Y76" s="19"/>
      <c r="Z76" s="24"/>
      <c r="AA76" s="4"/>
      <c r="AB76" s="9"/>
      <c r="AC76" s="23"/>
      <c r="AD76" s="22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</row>
    <row r="77" spans="1:165" x14ac:dyDescent="0.2">
      <c r="A77" s="43">
        <f t="shared" si="30"/>
        <v>43563</v>
      </c>
      <c r="B77" s="44">
        <f t="shared" ca="1" si="36"/>
        <v>1014.9652359</v>
      </c>
      <c r="C77" s="45">
        <f t="shared" ca="1" si="31"/>
        <v>999.90019955000002</v>
      </c>
      <c r="D77" s="46">
        <f ca="1">IF(A77&lt;$B$1,VLOOKUP(A77,[1]DI!$A$4:$B$15000,2,FALSE),0)</f>
        <v>6.4000000000000001E-2</v>
      </c>
      <c r="E77" s="45">
        <f t="shared" ref="E77:E140" ca="1" si="37">ROUND((((1+D77)^(1/252)-1)),8)</f>
        <v>2.4620000000000002E-4</v>
      </c>
      <c r="F77" s="47">
        <f t="shared" si="32"/>
        <v>1.35</v>
      </c>
      <c r="G77" s="48">
        <f t="shared" ca="1" si="25"/>
        <v>1.00033237</v>
      </c>
      <c r="H77" s="45">
        <f ca="1">TRUNC(PRODUCT(G$10:G76),15)</f>
        <v>1.0150665379541099</v>
      </c>
      <c r="I77" s="45">
        <f t="shared" si="33"/>
        <v>1</v>
      </c>
      <c r="J77" s="45">
        <f t="shared" ca="1" si="26"/>
        <v>1.0150665400000001</v>
      </c>
      <c r="K77" s="45">
        <f t="shared" ca="1" si="27"/>
        <v>15.06503635</v>
      </c>
      <c r="L77" s="49">
        <f>IF(VLOOKUP(A77,$U$12:$AD$125,8)=VLOOKUP(A76,$U$12:$AD$125,8),0,VLOOKUP(A77,U$12:$AD$125,8))</f>
        <v>0</v>
      </c>
      <c r="M77" s="50">
        <f>IF(L77&gt;0,VLOOKUP(L77,T$12:$AC$125,7),0)</f>
        <v>0</v>
      </c>
      <c r="N77" s="45">
        <f t="shared" si="28"/>
        <v>0</v>
      </c>
      <c r="O77" s="45">
        <f t="shared" ca="1" si="29"/>
        <v>15.06503635</v>
      </c>
      <c r="P77" s="51" t="str">
        <f t="shared" si="34"/>
        <v>A+J=</v>
      </c>
      <c r="Q77" s="52">
        <f t="shared" si="35"/>
        <v>43654</v>
      </c>
      <c r="R77" s="4"/>
      <c r="S77" s="4"/>
      <c r="T77" s="123">
        <f>[2]Plan1!$A260</f>
        <v>44728</v>
      </c>
      <c r="U77" s="135" t="str">
        <f>[2]Plan1!$C260</f>
        <v>Corpus Christi</v>
      </c>
      <c r="V77" s="19"/>
      <c r="W77" s="4"/>
      <c r="X77" s="19"/>
      <c r="Y77" s="19"/>
      <c r="Z77" s="24"/>
      <c r="AA77" s="4"/>
      <c r="AB77" s="9"/>
      <c r="AC77" s="23"/>
      <c r="AD77" s="22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</row>
    <row r="78" spans="1:165" x14ac:dyDescent="0.2">
      <c r="A78" s="43">
        <f t="shared" si="30"/>
        <v>43564</v>
      </c>
      <c r="B78" s="44">
        <f t="shared" ca="1" si="36"/>
        <v>1015.30258223</v>
      </c>
      <c r="C78" s="45">
        <f t="shared" ca="1" si="31"/>
        <v>999.90019955000002</v>
      </c>
      <c r="D78" s="46">
        <f ca="1">IF(A78&lt;$B$1,VLOOKUP(A78,[1]DI!$A$4:$B$15000,2,FALSE),0)</f>
        <v>6.4000000000000001E-2</v>
      </c>
      <c r="E78" s="45">
        <f t="shared" ca="1" si="37"/>
        <v>2.4620000000000002E-4</v>
      </c>
      <c r="F78" s="47">
        <f t="shared" si="32"/>
        <v>1.35</v>
      </c>
      <c r="G78" s="48">
        <f t="shared" ca="1" si="25"/>
        <v>1.00033237</v>
      </c>
      <c r="H78" s="45">
        <f ca="1">TRUNC(PRODUCT(G$10:G77),15)</f>
        <v>1.01540391561933</v>
      </c>
      <c r="I78" s="45">
        <f t="shared" si="33"/>
        <v>1</v>
      </c>
      <c r="J78" s="45">
        <f t="shared" ca="1" si="26"/>
        <v>1.01540392</v>
      </c>
      <c r="K78" s="45">
        <f t="shared" ca="1" si="27"/>
        <v>15.402382680000001</v>
      </c>
      <c r="L78" s="49">
        <f>IF(VLOOKUP(A78,$U$12:$AD$125,8)=VLOOKUP(A77,$U$12:$AD$125,8),0,VLOOKUP(A78,U$12:$AD$125,8))</f>
        <v>0</v>
      </c>
      <c r="M78" s="50">
        <f>IF(L78&gt;0,VLOOKUP(L78,T$12:$AC$125,7),0)</f>
        <v>0</v>
      </c>
      <c r="N78" s="45">
        <f t="shared" si="28"/>
        <v>0</v>
      </c>
      <c r="O78" s="45">
        <f t="shared" ca="1" si="29"/>
        <v>15.402382680000001</v>
      </c>
      <c r="P78" s="51" t="str">
        <f t="shared" si="34"/>
        <v>A+J=</v>
      </c>
      <c r="Q78" s="52">
        <f t="shared" si="35"/>
        <v>43654</v>
      </c>
      <c r="R78" s="4"/>
      <c r="S78" s="4"/>
      <c r="T78" s="123">
        <f>[2]Plan1!$A261</f>
        <v>44811</v>
      </c>
      <c r="U78" s="135" t="str">
        <f>[2]Plan1!$C261</f>
        <v>Independência do Brasil</v>
      </c>
      <c r="V78" s="19"/>
      <c r="W78" s="4"/>
      <c r="X78" s="19"/>
      <c r="Y78" s="19"/>
      <c r="Z78" s="24"/>
      <c r="AA78" s="4"/>
      <c r="AB78" s="9"/>
      <c r="AC78" s="23"/>
      <c r="AD78" s="22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</row>
    <row r="79" spans="1:165" x14ac:dyDescent="0.2">
      <c r="A79" s="43">
        <f t="shared" si="30"/>
        <v>43565</v>
      </c>
      <c r="B79" s="44">
        <f t="shared" ca="1" si="36"/>
        <v>1015.64003855</v>
      </c>
      <c r="C79" s="45">
        <f t="shared" ca="1" si="31"/>
        <v>999.90019955000002</v>
      </c>
      <c r="D79" s="46">
        <f ca="1">IF(A79&lt;$B$1,VLOOKUP(A79,[1]DI!$A$4:$B$15000,2,FALSE),0)</f>
        <v>6.4000000000000001E-2</v>
      </c>
      <c r="E79" s="45">
        <f t="shared" ca="1" si="37"/>
        <v>2.4620000000000002E-4</v>
      </c>
      <c r="F79" s="47">
        <f t="shared" si="32"/>
        <v>1.35</v>
      </c>
      <c r="G79" s="48">
        <f t="shared" ca="1" si="25"/>
        <v>1.00033237</v>
      </c>
      <c r="H79" s="45">
        <f ca="1">TRUNC(PRODUCT(G$10:G78),15)</f>
        <v>1.0157414054187699</v>
      </c>
      <c r="I79" s="45">
        <f t="shared" si="33"/>
        <v>1</v>
      </c>
      <c r="J79" s="45">
        <f t="shared" ca="1" si="26"/>
        <v>1.01574141</v>
      </c>
      <c r="K79" s="45">
        <f t="shared" ca="1" si="27"/>
        <v>15.739839</v>
      </c>
      <c r="L79" s="49">
        <f>IF(VLOOKUP(A79,$U$12:$AD$125,8)=VLOOKUP(A78,$U$12:$AD$125,8),0,VLOOKUP(A79,U$12:$AD$125,8))</f>
        <v>0</v>
      </c>
      <c r="M79" s="50">
        <f>IF(L79&gt;0,VLOOKUP(L79,T$12:$AC$125,7),0)</f>
        <v>0</v>
      </c>
      <c r="N79" s="45">
        <f t="shared" si="28"/>
        <v>0</v>
      </c>
      <c r="O79" s="45">
        <f t="shared" ca="1" si="29"/>
        <v>15.739839</v>
      </c>
      <c r="P79" s="51" t="str">
        <f t="shared" si="34"/>
        <v>A+J=</v>
      </c>
      <c r="Q79" s="52">
        <f t="shared" si="35"/>
        <v>43654</v>
      </c>
      <c r="R79" s="4"/>
      <c r="S79" s="4"/>
      <c r="T79" s="123">
        <f>[2]Plan1!$A262</f>
        <v>44846</v>
      </c>
      <c r="U79" s="135" t="str">
        <f>[2]Plan1!$C262</f>
        <v>Nossa Sr.a Aparecida - Padroeira do Brasil</v>
      </c>
      <c r="V79" s="19"/>
      <c r="W79" s="4"/>
      <c r="X79" s="19"/>
      <c r="Y79" s="19"/>
      <c r="Z79" s="24"/>
      <c r="AA79" s="4"/>
      <c r="AB79" s="9"/>
      <c r="AC79" s="23"/>
      <c r="AD79" s="22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</row>
    <row r="80" spans="1:165" x14ac:dyDescent="0.2">
      <c r="A80" s="43">
        <f t="shared" si="30"/>
        <v>43566</v>
      </c>
      <c r="B80" s="44">
        <f t="shared" ca="1" si="36"/>
        <v>1015.97760485</v>
      </c>
      <c r="C80" s="45">
        <f t="shared" ca="1" si="31"/>
        <v>999.90019955000002</v>
      </c>
      <c r="D80" s="46">
        <f ca="1">IF(A80&lt;$B$1,VLOOKUP(A80,[1]DI!$A$4:$B$15000,2,FALSE),0)</f>
        <v>6.4000000000000001E-2</v>
      </c>
      <c r="E80" s="45">
        <f t="shared" ca="1" si="37"/>
        <v>2.4620000000000002E-4</v>
      </c>
      <c r="F80" s="47">
        <f t="shared" si="32"/>
        <v>1.35</v>
      </c>
      <c r="G80" s="48">
        <f t="shared" ca="1" si="25"/>
        <v>1.00033237</v>
      </c>
      <c r="H80" s="45">
        <f ca="1">TRUNC(PRODUCT(G$10:G79),15)</f>
        <v>1.0160790073896899</v>
      </c>
      <c r="I80" s="45">
        <f t="shared" si="33"/>
        <v>1</v>
      </c>
      <c r="J80" s="45">
        <f t="shared" ca="1" si="26"/>
        <v>1.0160790099999999</v>
      </c>
      <c r="K80" s="45">
        <f t="shared" ca="1" si="27"/>
        <v>16.077405299999999</v>
      </c>
      <c r="L80" s="49">
        <f>IF(VLOOKUP(A80,$U$12:$AD$125,8)=VLOOKUP(A79,$U$12:$AD$125,8),0,VLOOKUP(A80,U$12:$AD$125,8))</f>
        <v>0</v>
      </c>
      <c r="M80" s="50">
        <f>IF(L80&gt;0,VLOOKUP(L80,T$12:$AC$125,7),0)</f>
        <v>0</v>
      </c>
      <c r="N80" s="45">
        <f t="shared" si="28"/>
        <v>0</v>
      </c>
      <c r="O80" s="45">
        <f t="shared" ca="1" si="29"/>
        <v>16.077405299999999</v>
      </c>
      <c r="P80" s="51" t="str">
        <f t="shared" si="34"/>
        <v>A+J=</v>
      </c>
      <c r="Q80" s="52">
        <f t="shared" si="35"/>
        <v>43654</v>
      </c>
      <c r="R80" s="4"/>
      <c r="S80" s="4"/>
      <c r="T80" s="123">
        <f>[2]Plan1!$A263</f>
        <v>44867</v>
      </c>
      <c r="U80" s="135" t="str">
        <f>[2]Plan1!$C263</f>
        <v>Finados</v>
      </c>
      <c r="V80" s="19"/>
      <c r="W80" s="4"/>
      <c r="X80" s="19"/>
      <c r="Y80" s="19"/>
      <c r="Z80" s="24"/>
      <c r="AA80" s="4"/>
      <c r="AB80" s="9"/>
      <c r="AC80" s="23"/>
      <c r="AD80" s="22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</row>
    <row r="81" spans="1:162" x14ac:dyDescent="0.2">
      <c r="A81" s="43">
        <f t="shared" si="30"/>
        <v>43567</v>
      </c>
      <c r="B81" s="44">
        <f t="shared" ca="1" si="36"/>
        <v>1016.31528115</v>
      </c>
      <c r="C81" s="45">
        <f t="shared" ca="1" si="31"/>
        <v>999.90019955000002</v>
      </c>
      <c r="D81" s="46">
        <f ca="1">IF(A81&lt;$B$1,VLOOKUP(A81,[1]DI!$A$4:$B$15000,2,FALSE),0)</f>
        <v>6.4000000000000001E-2</v>
      </c>
      <c r="E81" s="45">
        <f t="shared" ca="1" si="37"/>
        <v>2.4620000000000002E-4</v>
      </c>
      <c r="F81" s="47">
        <f t="shared" si="32"/>
        <v>1.35</v>
      </c>
      <c r="G81" s="48">
        <f t="shared" ca="1" si="25"/>
        <v>1.00033237</v>
      </c>
      <c r="H81" s="45">
        <f ca="1">TRUNC(PRODUCT(G$10:G80),15)</f>
        <v>1.01641672156937</v>
      </c>
      <c r="I81" s="45">
        <f t="shared" si="33"/>
        <v>1</v>
      </c>
      <c r="J81" s="45">
        <f t="shared" ca="1" si="26"/>
        <v>1.0164167200000001</v>
      </c>
      <c r="K81" s="45">
        <f t="shared" ca="1" si="27"/>
        <v>16.415081600000001</v>
      </c>
      <c r="L81" s="49">
        <f>IF(VLOOKUP(A81,$U$12:$AD$125,8)=VLOOKUP(A80,$U$12:$AD$125,8),0,VLOOKUP(A81,U$12:$AD$125,8))</f>
        <v>0</v>
      </c>
      <c r="M81" s="50">
        <f>IF(L81&gt;0,VLOOKUP(L81,T$12:$AC$125,7),0)</f>
        <v>0</v>
      </c>
      <c r="N81" s="45">
        <f t="shared" si="28"/>
        <v>0</v>
      </c>
      <c r="O81" s="45">
        <f t="shared" ca="1" si="29"/>
        <v>16.415081600000001</v>
      </c>
      <c r="P81" s="51" t="str">
        <f t="shared" si="34"/>
        <v>A+J=</v>
      </c>
      <c r="Q81" s="52">
        <f t="shared" si="35"/>
        <v>43654</v>
      </c>
      <c r="R81" s="4"/>
      <c r="S81" s="4"/>
      <c r="T81" s="123">
        <f>[2]Plan1!$A264</f>
        <v>44880</v>
      </c>
      <c r="U81" s="135" t="str">
        <f>[2]Plan1!$C264</f>
        <v>Proclamação da República</v>
      </c>
      <c r="V81" s="19"/>
      <c r="W81" s="4"/>
      <c r="X81" s="19"/>
      <c r="Y81" s="19"/>
      <c r="Z81" s="24"/>
      <c r="AA81" s="4"/>
      <c r="AB81" s="9"/>
      <c r="AC81" s="23"/>
      <c r="AD81" s="22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</row>
    <row r="82" spans="1:162" x14ac:dyDescent="0.2">
      <c r="A82" s="43">
        <f t="shared" si="30"/>
        <v>43568</v>
      </c>
      <c r="B82" s="44">
        <f t="shared" ca="1" si="36"/>
        <v>1016.6530774300001</v>
      </c>
      <c r="C82" s="45">
        <f t="shared" ca="1" si="31"/>
        <v>999.90019955000002</v>
      </c>
      <c r="D82" s="46">
        <f ca="1">IF(A82&lt;$B$1,VLOOKUP(A82,[1]DI!$A$4:$B$15000,2,FALSE),0)</f>
        <v>0</v>
      </c>
      <c r="E82" s="45">
        <f t="shared" ca="1" si="37"/>
        <v>0</v>
      </c>
      <c r="F82" s="47">
        <f t="shared" si="32"/>
        <v>1.35</v>
      </c>
      <c r="G82" s="48">
        <f t="shared" ca="1" si="25"/>
        <v>1</v>
      </c>
      <c r="H82" s="45">
        <f ca="1">TRUNC(PRODUCT(G$10:G81),15)</f>
        <v>1.0167545479951201</v>
      </c>
      <c r="I82" s="45">
        <f t="shared" si="33"/>
        <v>1</v>
      </c>
      <c r="J82" s="45">
        <f t="shared" ca="1" si="26"/>
        <v>1.0167545499999999</v>
      </c>
      <c r="K82" s="45">
        <f t="shared" ca="1" si="27"/>
        <v>16.75287788</v>
      </c>
      <c r="L82" s="49">
        <f>IF(VLOOKUP(A82,$U$12:$AD$125,8)=VLOOKUP(A81,$U$12:$AD$125,8),0,VLOOKUP(A82,U$12:$AD$125,8))</f>
        <v>0</v>
      </c>
      <c r="M82" s="50">
        <f>IF(L82&gt;0,VLOOKUP(L82,T$12:$AC$125,7),0)</f>
        <v>0</v>
      </c>
      <c r="N82" s="45">
        <f t="shared" si="28"/>
        <v>0</v>
      </c>
      <c r="O82" s="45">
        <f t="shared" ca="1" si="29"/>
        <v>16.75287788</v>
      </c>
      <c r="P82" s="51" t="str">
        <f t="shared" si="34"/>
        <v>A+J=</v>
      </c>
      <c r="Q82" s="52">
        <f t="shared" si="35"/>
        <v>43654</v>
      </c>
      <c r="R82" s="4"/>
      <c r="S82" s="4"/>
      <c r="T82" s="123">
        <f>[2]Plan1!$A265</f>
        <v>44920</v>
      </c>
      <c r="U82" s="135" t="str">
        <f>[2]Plan1!$C265</f>
        <v>Natal</v>
      </c>
      <c r="V82" s="19"/>
      <c r="W82" s="4"/>
      <c r="X82" s="19"/>
      <c r="Y82" s="19"/>
      <c r="Z82" s="24"/>
      <c r="AA82" s="4"/>
      <c r="AB82" s="9"/>
      <c r="AC82" s="23"/>
      <c r="AD82" s="22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</row>
    <row r="83" spans="1:162" x14ac:dyDescent="0.2">
      <c r="A83" s="43">
        <f t="shared" si="30"/>
        <v>43569</v>
      </c>
      <c r="B83" s="44">
        <f t="shared" ca="1" si="36"/>
        <v>1016.6530774300001</v>
      </c>
      <c r="C83" s="45">
        <f t="shared" ca="1" si="31"/>
        <v>999.90019955000002</v>
      </c>
      <c r="D83" s="46">
        <f ca="1">IF(A83&lt;$B$1,VLOOKUP(A83,[1]DI!$A$4:$B$15000,2,FALSE),0)</f>
        <v>0</v>
      </c>
      <c r="E83" s="45">
        <f t="shared" ca="1" si="37"/>
        <v>0</v>
      </c>
      <c r="F83" s="47">
        <f t="shared" si="32"/>
        <v>1.35</v>
      </c>
      <c r="G83" s="48">
        <f t="shared" ca="1" si="25"/>
        <v>1</v>
      </c>
      <c r="H83" s="45">
        <f ca="1">TRUNC(PRODUCT(G$10:G82),15)</f>
        <v>1.0167545479951201</v>
      </c>
      <c r="I83" s="45">
        <f t="shared" si="33"/>
        <v>1</v>
      </c>
      <c r="J83" s="45">
        <f t="shared" ca="1" si="26"/>
        <v>1.0167545499999999</v>
      </c>
      <c r="K83" s="45">
        <f t="shared" ca="1" si="27"/>
        <v>16.75287788</v>
      </c>
      <c r="L83" s="49">
        <f>IF(VLOOKUP(A83,$U$12:$AD$125,8)=VLOOKUP(A82,$U$12:$AD$125,8),0,VLOOKUP(A83,U$12:$AD$125,8))</f>
        <v>0</v>
      </c>
      <c r="M83" s="50">
        <f>IF(L83&gt;0,VLOOKUP(L83,T$12:$AC$125,7),0)</f>
        <v>0</v>
      </c>
      <c r="N83" s="45">
        <f t="shared" si="28"/>
        <v>0</v>
      </c>
      <c r="O83" s="45">
        <f t="shared" ca="1" si="29"/>
        <v>16.75287788</v>
      </c>
      <c r="P83" s="51" t="str">
        <f t="shared" si="34"/>
        <v>A+J=</v>
      </c>
      <c r="Q83" s="52">
        <f t="shared" si="35"/>
        <v>43654</v>
      </c>
      <c r="R83" s="4"/>
      <c r="S83" s="4"/>
      <c r="T83" s="123">
        <f>[2]Plan1!$A266</f>
        <v>44927</v>
      </c>
      <c r="U83" s="135" t="str">
        <f>[2]Plan1!$C266</f>
        <v>Confraternização Universal</v>
      </c>
      <c r="V83" s="19"/>
      <c r="W83" s="4"/>
      <c r="X83" s="19"/>
      <c r="Y83" s="19"/>
      <c r="Z83" s="24"/>
      <c r="AA83" s="4"/>
      <c r="AB83" s="9"/>
      <c r="AC83" s="23"/>
      <c r="AD83" s="22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</row>
    <row r="84" spans="1:162" x14ac:dyDescent="0.2">
      <c r="A84" s="43">
        <f t="shared" si="30"/>
        <v>43570</v>
      </c>
      <c r="B84" s="44">
        <f t="shared" ca="1" si="36"/>
        <v>1016.6530774300001</v>
      </c>
      <c r="C84" s="45">
        <f t="shared" ca="1" si="31"/>
        <v>999.90019955000002</v>
      </c>
      <c r="D84" s="46">
        <f ca="1">IF(A84&lt;$B$1,VLOOKUP(A84,[1]DI!$A$4:$B$15000,2,FALSE),0)</f>
        <v>6.4000000000000001E-2</v>
      </c>
      <c r="E84" s="45">
        <f t="shared" ca="1" si="37"/>
        <v>2.4620000000000002E-4</v>
      </c>
      <c r="F84" s="47">
        <f t="shared" si="32"/>
        <v>1.35</v>
      </c>
      <c r="G84" s="48">
        <f t="shared" ca="1" si="25"/>
        <v>1.00033237</v>
      </c>
      <c r="H84" s="45">
        <f ca="1">TRUNC(PRODUCT(G$10:G83),15)</f>
        <v>1.0167545479951201</v>
      </c>
      <c r="I84" s="45">
        <f t="shared" si="33"/>
        <v>1</v>
      </c>
      <c r="J84" s="45">
        <f t="shared" ca="1" si="26"/>
        <v>1.0167545499999999</v>
      </c>
      <c r="K84" s="45">
        <f t="shared" ca="1" si="27"/>
        <v>16.75287788</v>
      </c>
      <c r="L84" s="49">
        <f>IF(VLOOKUP(A84,$U$12:$AD$125,8)=VLOOKUP(A83,$U$12:$AD$125,8),0,VLOOKUP(A84,U$12:$AD$125,8))</f>
        <v>0</v>
      </c>
      <c r="M84" s="50">
        <f>IF(L84&gt;0,VLOOKUP(L84,T$12:$AC$125,7),0)</f>
        <v>0</v>
      </c>
      <c r="N84" s="45">
        <f t="shared" si="28"/>
        <v>0</v>
      </c>
      <c r="O84" s="45">
        <f t="shared" ca="1" si="29"/>
        <v>16.75287788</v>
      </c>
      <c r="P84" s="51" t="str">
        <f t="shared" si="34"/>
        <v>A+J=</v>
      </c>
      <c r="Q84" s="52">
        <f t="shared" si="35"/>
        <v>43654</v>
      </c>
      <c r="R84" s="4"/>
      <c r="S84" s="4"/>
      <c r="T84" s="123">
        <f>[2]Plan1!$A267</f>
        <v>44977</v>
      </c>
      <c r="U84" s="135" t="str">
        <f>[2]Plan1!$C267</f>
        <v>Carnaval</v>
      </c>
      <c r="V84" s="19"/>
      <c r="W84" s="4"/>
      <c r="X84" s="19"/>
      <c r="Y84" s="19"/>
      <c r="Z84" s="24"/>
      <c r="AA84" s="4"/>
      <c r="AB84" s="9"/>
      <c r="AC84" s="23"/>
      <c r="AD84" s="22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</row>
    <row r="85" spans="1:162" x14ac:dyDescent="0.2">
      <c r="A85" s="43">
        <f t="shared" si="30"/>
        <v>43571</v>
      </c>
      <c r="B85" s="44">
        <f t="shared" ca="1" si="36"/>
        <v>1016.99098371</v>
      </c>
      <c r="C85" s="45">
        <f t="shared" ca="1" si="31"/>
        <v>999.90019955000002</v>
      </c>
      <c r="D85" s="46">
        <f ca="1">IF(A85&lt;$B$1,VLOOKUP(A85,[1]DI!$A$4:$B$15000,2,FALSE),0)</f>
        <v>6.4000000000000001E-2</v>
      </c>
      <c r="E85" s="45">
        <f t="shared" ca="1" si="37"/>
        <v>2.4620000000000002E-4</v>
      </c>
      <c r="F85" s="47">
        <f t="shared" si="32"/>
        <v>1.35</v>
      </c>
      <c r="G85" s="48">
        <f t="shared" ca="1" si="25"/>
        <v>1.00033237</v>
      </c>
      <c r="H85" s="45">
        <f ca="1">TRUNC(PRODUCT(G$10:G84),15)</f>
        <v>1.0170924867042399</v>
      </c>
      <c r="I85" s="45">
        <f t="shared" si="33"/>
        <v>1</v>
      </c>
      <c r="J85" s="45">
        <f t="shared" ca="1" si="26"/>
        <v>1.01709249</v>
      </c>
      <c r="K85" s="45">
        <f t="shared" ca="1" si="27"/>
        <v>17.090784159999998</v>
      </c>
      <c r="L85" s="49">
        <f>IF(VLOOKUP(A85,$U$12:$AD$125,8)=VLOOKUP(A84,$U$12:$AD$125,8),0,VLOOKUP(A85,U$12:$AD$125,8))</f>
        <v>0</v>
      </c>
      <c r="M85" s="50">
        <f>IF(L85&gt;0,VLOOKUP(L85,T$12:$AC$125,7),0)</f>
        <v>0</v>
      </c>
      <c r="N85" s="45">
        <f t="shared" si="28"/>
        <v>0</v>
      </c>
      <c r="O85" s="45">
        <f t="shared" ca="1" si="29"/>
        <v>17.090784159999998</v>
      </c>
      <c r="P85" s="51" t="str">
        <f t="shared" si="34"/>
        <v>A+J=</v>
      </c>
      <c r="Q85" s="52">
        <f t="shared" si="35"/>
        <v>43654</v>
      </c>
      <c r="R85" s="4"/>
      <c r="S85" s="4"/>
      <c r="T85" s="123">
        <f>[2]Plan1!$A268</f>
        <v>44978</v>
      </c>
      <c r="U85" s="135" t="str">
        <f>[2]Plan1!$C268</f>
        <v>Carnaval</v>
      </c>
      <c r="V85" s="19"/>
      <c r="W85" s="4"/>
      <c r="X85" s="19"/>
      <c r="Y85" s="19"/>
      <c r="Z85" s="24"/>
      <c r="AA85" s="4"/>
      <c r="AB85" s="9"/>
      <c r="AC85" s="23"/>
      <c r="AD85" s="22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</row>
    <row r="86" spans="1:162" x14ac:dyDescent="0.2">
      <c r="A86" s="43">
        <f t="shared" si="30"/>
        <v>43572</v>
      </c>
      <c r="B86" s="44">
        <f t="shared" ca="1" si="36"/>
        <v>1017.32899997</v>
      </c>
      <c r="C86" s="45">
        <f t="shared" ca="1" si="31"/>
        <v>999.90019955000002</v>
      </c>
      <c r="D86" s="46">
        <f ca="1">IF(A86&lt;$B$1,VLOOKUP(A86,[1]DI!$A$4:$B$15000,2,FALSE),0)</f>
        <v>6.4000000000000001E-2</v>
      </c>
      <c r="E86" s="45">
        <f t="shared" ca="1" si="37"/>
        <v>2.4620000000000002E-4</v>
      </c>
      <c r="F86" s="47">
        <f t="shared" si="32"/>
        <v>1.35</v>
      </c>
      <c r="G86" s="48">
        <f t="shared" ca="1" si="25"/>
        <v>1.00033237</v>
      </c>
      <c r="H86" s="45">
        <f ca="1">TRUNC(PRODUCT(G$10:G85),15)</f>
        <v>1.01743053773404</v>
      </c>
      <c r="I86" s="45">
        <f t="shared" si="33"/>
        <v>1</v>
      </c>
      <c r="J86" s="45">
        <f t="shared" ca="1" si="26"/>
        <v>1.0174305400000001</v>
      </c>
      <c r="K86" s="45">
        <f t="shared" ca="1" si="27"/>
        <v>17.428800420000002</v>
      </c>
      <c r="L86" s="49">
        <f>IF(VLOOKUP(A86,$U$12:$AD$125,8)=VLOOKUP(A85,$U$12:$AD$125,8),0,VLOOKUP(A86,U$12:$AD$125,8))</f>
        <v>0</v>
      </c>
      <c r="M86" s="50">
        <f>IF(L86&gt;0,VLOOKUP(L86,T$12:$AC$125,7),0)</f>
        <v>0</v>
      </c>
      <c r="N86" s="45">
        <f t="shared" si="28"/>
        <v>0</v>
      </c>
      <c r="O86" s="45">
        <f t="shared" ca="1" si="29"/>
        <v>17.428800420000002</v>
      </c>
      <c r="P86" s="51" t="str">
        <f t="shared" si="34"/>
        <v>A+J=</v>
      </c>
      <c r="Q86" s="52">
        <f t="shared" si="35"/>
        <v>43654</v>
      </c>
      <c r="R86" s="4"/>
      <c r="S86" s="4"/>
      <c r="T86" s="123">
        <f>[2]Plan1!$A269</f>
        <v>45023</v>
      </c>
      <c r="U86" s="135" t="str">
        <f>[2]Plan1!$C269</f>
        <v>Paixão de Cristo</v>
      </c>
      <c r="V86" s="19"/>
      <c r="W86" s="4"/>
      <c r="X86" s="19"/>
      <c r="Y86" s="19"/>
      <c r="Z86" s="24"/>
      <c r="AA86" s="4"/>
      <c r="AB86" s="9"/>
      <c r="AC86" s="23"/>
      <c r="AD86" s="22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</row>
    <row r="87" spans="1:162" x14ac:dyDescent="0.2">
      <c r="A87" s="43">
        <f t="shared" si="30"/>
        <v>43573</v>
      </c>
      <c r="B87" s="44">
        <f t="shared" ca="1" si="36"/>
        <v>1017.66712622</v>
      </c>
      <c r="C87" s="45">
        <f t="shared" ca="1" si="31"/>
        <v>999.90019955000002</v>
      </c>
      <c r="D87" s="46">
        <f ca="1">IF(A87&lt;$B$1,VLOOKUP(A87,[1]DI!$A$4:$B$15000,2,FALSE),0)</f>
        <v>6.4000000000000001E-2</v>
      </c>
      <c r="E87" s="45">
        <f t="shared" ca="1" si="37"/>
        <v>2.4620000000000002E-4</v>
      </c>
      <c r="F87" s="47">
        <f t="shared" si="32"/>
        <v>1.35</v>
      </c>
      <c r="G87" s="48">
        <f t="shared" ca="1" si="25"/>
        <v>1.00033237</v>
      </c>
      <c r="H87" s="45">
        <f ca="1">TRUNC(PRODUCT(G$10:G86),15)</f>
        <v>1.0177687011218699</v>
      </c>
      <c r="I87" s="45">
        <f t="shared" si="33"/>
        <v>1</v>
      </c>
      <c r="J87" s="45">
        <f t="shared" ca="1" si="26"/>
        <v>1.0177687</v>
      </c>
      <c r="K87" s="45">
        <f t="shared" ca="1" si="27"/>
        <v>17.76692667</v>
      </c>
      <c r="L87" s="49">
        <f>IF(VLOOKUP(A87,$U$12:$AD$125,8)=VLOOKUP(A86,$U$12:$AD$125,8),0,VLOOKUP(A87,U$12:$AD$125,8))</f>
        <v>0</v>
      </c>
      <c r="M87" s="50">
        <f>IF(L87&gt;0,VLOOKUP(L87,T$12:$AC$125,7),0)</f>
        <v>0</v>
      </c>
      <c r="N87" s="45">
        <f t="shared" si="28"/>
        <v>0</v>
      </c>
      <c r="O87" s="45">
        <f t="shared" ca="1" si="29"/>
        <v>17.76692667</v>
      </c>
      <c r="P87" s="51" t="str">
        <f t="shared" si="34"/>
        <v>A+J=</v>
      </c>
      <c r="Q87" s="52">
        <f t="shared" si="35"/>
        <v>43654</v>
      </c>
      <c r="R87" s="4"/>
      <c r="S87" s="4"/>
      <c r="T87" s="123">
        <f>[2]Plan1!$A270</f>
        <v>45037</v>
      </c>
      <c r="U87" s="135" t="str">
        <f>[2]Plan1!$C270</f>
        <v>Tiradentes</v>
      </c>
      <c r="V87" s="19"/>
      <c r="W87" s="4"/>
      <c r="X87" s="19"/>
      <c r="Y87" s="19"/>
      <c r="Z87" s="24"/>
      <c r="AA87" s="4"/>
      <c r="AB87" s="9"/>
      <c r="AC87" s="23"/>
      <c r="AD87" s="22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</row>
    <row r="88" spans="1:162" x14ac:dyDescent="0.2">
      <c r="A88" s="43">
        <f t="shared" si="30"/>
        <v>43574</v>
      </c>
      <c r="B88" s="44">
        <f t="shared" ca="1" si="36"/>
        <v>1018.00537246</v>
      </c>
      <c r="C88" s="45">
        <f t="shared" ca="1" si="31"/>
        <v>999.90019955000002</v>
      </c>
      <c r="D88" s="46">
        <f ca="1">IF(A88&lt;$B$1,VLOOKUP(A88,[1]DI!$A$4:$B$15000,2,FALSE),0)</f>
        <v>0</v>
      </c>
      <c r="E88" s="45">
        <f t="shared" ca="1" si="37"/>
        <v>0</v>
      </c>
      <c r="F88" s="47">
        <f t="shared" si="32"/>
        <v>1.35</v>
      </c>
      <c r="G88" s="48">
        <f t="shared" ca="1" si="25"/>
        <v>1</v>
      </c>
      <c r="H88" s="45">
        <f ca="1">TRUNC(PRODUCT(G$10:G87),15)</f>
        <v>1.0181069769050599</v>
      </c>
      <c r="I88" s="45">
        <f t="shared" si="33"/>
        <v>1</v>
      </c>
      <c r="J88" s="45">
        <f t="shared" ca="1" si="26"/>
        <v>1.01810698</v>
      </c>
      <c r="K88" s="45">
        <f t="shared" ca="1" si="27"/>
        <v>18.10517291</v>
      </c>
      <c r="L88" s="49">
        <f>IF(VLOOKUP(A88,$U$12:$AD$125,8)=VLOOKUP(A87,$U$12:$AD$125,8),0,VLOOKUP(A88,U$12:$AD$125,8))</f>
        <v>0</v>
      </c>
      <c r="M88" s="50">
        <f>IF(L88&gt;0,VLOOKUP(L88,T$12:$AC$125,7),0)</f>
        <v>0</v>
      </c>
      <c r="N88" s="45">
        <f t="shared" si="28"/>
        <v>0</v>
      </c>
      <c r="O88" s="45">
        <f t="shared" ca="1" si="29"/>
        <v>18.10517291</v>
      </c>
      <c r="P88" s="51" t="str">
        <f t="shared" si="34"/>
        <v>A+J=</v>
      </c>
      <c r="Q88" s="52">
        <f t="shared" si="35"/>
        <v>43654</v>
      </c>
      <c r="R88" s="4"/>
      <c r="S88" s="4"/>
      <c r="T88" s="123">
        <f>[2]Plan1!$A271</f>
        <v>45047</v>
      </c>
      <c r="U88" s="135" t="str">
        <f>[2]Plan1!$C271</f>
        <v>Dia do Trabalho</v>
      </c>
      <c r="V88" s="19"/>
      <c r="W88" s="4"/>
      <c r="X88" s="19"/>
      <c r="Y88" s="19"/>
      <c r="Z88" s="24"/>
      <c r="AA88" s="4"/>
      <c r="AB88" s="9"/>
      <c r="AC88" s="23"/>
      <c r="AD88" s="22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</row>
    <row r="89" spans="1:162" x14ac:dyDescent="0.2">
      <c r="A89" s="43">
        <f t="shared" si="30"/>
        <v>43575</v>
      </c>
      <c r="B89" s="44">
        <f t="shared" ca="1" si="36"/>
        <v>1018.00537246</v>
      </c>
      <c r="C89" s="45">
        <f t="shared" ca="1" si="31"/>
        <v>999.90019955000002</v>
      </c>
      <c r="D89" s="46">
        <f ca="1">IF(A89&lt;$B$1,VLOOKUP(A89,[1]DI!$A$4:$B$15000,2,FALSE),0)</f>
        <v>0</v>
      </c>
      <c r="E89" s="45">
        <f t="shared" ca="1" si="37"/>
        <v>0</v>
      </c>
      <c r="F89" s="47">
        <f t="shared" si="32"/>
        <v>1.35</v>
      </c>
      <c r="G89" s="48">
        <f t="shared" ca="1" si="25"/>
        <v>1</v>
      </c>
      <c r="H89" s="45">
        <f ca="1">TRUNC(PRODUCT(G$10:G88),15)</f>
        <v>1.0181069769050599</v>
      </c>
      <c r="I89" s="45">
        <f t="shared" si="33"/>
        <v>1</v>
      </c>
      <c r="J89" s="45">
        <f t="shared" ca="1" si="26"/>
        <v>1.01810698</v>
      </c>
      <c r="K89" s="45">
        <f t="shared" ca="1" si="27"/>
        <v>18.10517291</v>
      </c>
      <c r="L89" s="49">
        <f>IF(VLOOKUP(A89,$U$12:$AD$125,8)=VLOOKUP(A88,$U$12:$AD$125,8),0,VLOOKUP(A89,U$12:$AD$125,8))</f>
        <v>0</v>
      </c>
      <c r="M89" s="50">
        <f>IF(L89&gt;0,VLOOKUP(L89,T$12:$AC$125,7),0)</f>
        <v>0</v>
      </c>
      <c r="N89" s="45">
        <f t="shared" si="28"/>
        <v>0</v>
      </c>
      <c r="O89" s="45">
        <f t="shared" ca="1" si="29"/>
        <v>18.10517291</v>
      </c>
      <c r="P89" s="51" t="str">
        <f t="shared" si="34"/>
        <v>A+J=</v>
      </c>
      <c r="Q89" s="52">
        <f t="shared" si="35"/>
        <v>43654</v>
      </c>
      <c r="R89" s="4"/>
      <c r="S89" s="4"/>
      <c r="T89" s="123">
        <f>[2]Plan1!$A272</f>
        <v>45085</v>
      </c>
      <c r="U89" s="135" t="str">
        <f>[2]Plan1!$C272</f>
        <v>Corpus Christi</v>
      </c>
      <c r="V89" s="19"/>
      <c r="W89" s="4"/>
      <c r="X89" s="19"/>
      <c r="Y89" s="19"/>
      <c r="Z89" s="24"/>
      <c r="AA89" s="4"/>
      <c r="AB89" s="9"/>
      <c r="AC89" s="23"/>
      <c r="AD89" s="22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</row>
    <row r="90" spans="1:162" x14ac:dyDescent="0.2">
      <c r="A90" s="43">
        <f t="shared" si="30"/>
        <v>43576</v>
      </c>
      <c r="B90" s="44">
        <f t="shared" ca="1" si="36"/>
        <v>1018.00537246</v>
      </c>
      <c r="C90" s="45">
        <f t="shared" ca="1" si="31"/>
        <v>999.90019955000002</v>
      </c>
      <c r="D90" s="46">
        <f ca="1">IF(A90&lt;$B$1,VLOOKUP(A90,[1]DI!$A$4:$B$15000,2,FALSE),0)</f>
        <v>0</v>
      </c>
      <c r="E90" s="45">
        <f t="shared" ca="1" si="37"/>
        <v>0</v>
      </c>
      <c r="F90" s="47">
        <f t="shared" si="32"/>
        <v>1.35</v>
      </c>
      <c r="G90" s="48">
        <f t="shared" ca="1" si="25"/>
        <v>1</v>
      </c>
      <c r="H90" s="45">
        <f ca="1">TRUNC(PRODUCT(G$10:G89),15)</f>
        <v>1.0181069769050599</v>
      </c>
      <c r="I90" s="45">
        <f t="shared" si="33"/>
        <v>1</v>
      </c>
      <c r="J90" s="45">
        <f t="shared" ca="1" si="26"/>
        <v>1.01810698</v>
      </c>
      <c r="K90" s="45">
        <f t="shared" ca="1" si="27"/>
        <v>18.10517291</v>
      </c>
      <c r="L90" s="49">
        <f>IF(VLOOKUP(A90,$U$12:$AD$125,8)=VLOOKUP(A89,$U$12:$AD$125,8),0,VLOOKUP(A90,U$12:$AD$125,8))</f>
        <v>0</v>
      </c>
      <c r="M90" s="50">
        <f>IF(L90&gt;0,VLOOKUP(L90,T$12:$AC$125,7),0)</f>
        <v>0</v>
      </c>
      <c r="N90" s="45">
        <f t="shared" si="28"/>
        <v>0</v>
      </c>
      <c r="O90" s="45">
        <f t="shared" ca="1" si="29"/>
        <v>18.10517291</v>
      </c>
      <c r="P90" s="51" t="str">
        <f t="shared" si="34"/>
        <v>A+J=</v>
      </c>
      <c r="Q90" s="52">
        <f t="shared" si="35"/>
        <v>43654</v>
      </c>
      <c r="R90" s="4"/>
      <c r="S90" s="4"/>
      <c r="T90" s="123">
        <f>[2]Plan1!$A273</f>
        <v>45176</v>
      </c>
      <c r="U90" s="135" t="str">
        <f>[2]Plan1!$C273</f>
        <v>Independência do Brasil</v>
      </c>
      <c r="V90" s="19"/>
      <c r="W90" s="4"/>
      <c r="X90" s="19"/>
      <c r="Y90" s="19"/>
      <c r="Z90" s="24"/>
      <c r="AA90" s="4"/>
      <c r="AB90" s="9"/>
      <c r="AC90" s="23"/>
      <c r="AD90" s="22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</row>
    <row r="91" spans="1:162" x14ac:dyDescent="0.2">
      <c r="A91" s="43">
        <f t="shared" si="30"/>
        <v>43577</v>
      </c>
      <c r="B91" s="44">
        <f t="shared" ca="1" si="36"/>
        <v>1018.00537246</v>
      </c>
      <c r="C91" s="45">
        <f t="shared" ca="1" si="31"/>
        <v>999.90019955000002</v>
      </c>
      <c r="D91" s="46">
        <f ca="1">IF(A91&lt;$B$1,VLOOKUP(A91,[1]DI!$A$4:$B$15000,2,FALSE),0)</f>
        <v>6.4000000000000001E-2</v>
      </c>
      <c r="E91" s="45">
        <f t="shared" ca="1" si="37"/>
        <v>2.4620000000000002E-4</v>
      </c>
      <c r="F91" s="47">
        <f t="shared" si="32"/>
        <v>1.35</v>
      </c>
      <c r="G91" s="48">
        <f t="shared" ca="1" si="25"/>
        <v>1.00033237</v>
      </c>
      <c r="H91" s="45">
        <f ca="1">TRUNC(PRODUCT(G$10:G90),15)</f>
        <v>1.0181069769050599</v>
      </c>
      <c r="I91" s="45">
        <f t="shared" si="33"/>
        <v>1</v>
      </c>
      <c r="J91" s="45">
        <f t="shared" ca="1" si="26"/>
        <v>1.01810698</v>
      </c>
      <c r="K91" s="45">
        <f t="shared" ca="1" si="27"/>
        <v>18.10517291</v>
      </c>
      <c r="L91" s="49">
        <f>IF(VLOOKUP(A91,$U$12:$AD$125,8)=VLOOKUP(A90,$U$12:$AD$125,8),0,VLOOKUP(A91,U$12:$AD$125,8))</f>
        <v>0</v>
      </c>
      <c r="M91" s="50">
        <f>IF(L91&gt;0,VLOOKUP(L91,T$12:$AC$125,7),0)</f>
        <v>0</v>
      </c>
      <c r="N91" s="45">
        <f t="shared" si="28"/>
        <v>0</v>
      </c>
      <c r="O91" s="45">
        <f t="shared" ca="1" si="29"/>
        <v>18.10517291</v>
      </c>
      <c r="P91" s="51" t="str">
        <f t="shared" si="34"/>
        <v>A+J=</v>
      </c>
      <c r="Q91" s="52">
        <f t="shared" si="35"/>
        <v>43654</v>
      </c>
      <c r="R91" s="4"/>
      <c r="S91" s="4"/>
      <c r="T91" s="123">
        <f>[2]Plan1!$A274</f>
        <v>45211</v>
      </c>
      <c r="U91" s="135" t="str">
        <f>[2]Plan1!$C274</f>
        <v>Nossa Sr.a Aparecida - Padroeira do Brasil</v>
      </c>
      <c r="V91" s="19"/>
      <c r="W91" s="4"/>
      <c r="X91" s="19"/>
      <c r="Y91" s="19"/>
      <c r="Z91" s="24"/>
      <c r="AA91" s="4"/>
      <c r="AB91" s="9"/>
      <c r="AC91" s="23"/>
      <c r="AD91" s="22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</row>
    <row r="92" spans="1:162" x14ac:dyDescent="0.2">
      <c r="A92" s="43">
        <f t="shared" si="30"/>
        <v>43578</v>
      </c>
      <c r="B92" s="44">
        <f t="shared" ca="1" si="36"/>
        <v>1018.34372869</v>
      </c>
      <c r="C92" s="45">
        <f t="shared" ca="1" si="31"/>
        <v>999.90019955000002</v>
      </c>
      <c r="D92" s="46">
        <f ca="1">IF(A92&lt;$B$1,VLOOKUP(A92,[1]DI!$A$4:$B$15000,2,FALSE),0)</f>
        <v>6.4000000000000001E-2</v>
      </c>
      <c r="E92" s="45">
        <f t="shared" ca="1" si="37"/>
        <v>2.4620000000000002E-4</v>
      </c>
      <c r="F92" s="47">
        <f t="shared" si="32"/>
        <v>1.35</v>
      </c>
      <c r="G92" s="48">
        <f t="shared" ca="1" si="25"/>
        <v>1.00033237</v>
      </c>
      <c r="H92" s="45">
        <f ca="1">TRUNC(PRODUCT(G$10:G91),15)</f>
        <v>1.0184453651209799</v>
      </c>
      <c r="I92" s="45">
        <f t="shared" si="33"/>
        <v>1</v>
      </c>
      <c r="J92" s="45">
        <f t="shared" ca="1" si="26"/>
        <v>1.01844537</v>
      </c>
      <c r="K92" s="45">
        <f t="shared" ca="1" si="27"/>
        <v>18.443529139999999</v>
      </c>
      <c r="L92" s="49">
        <f>IF(VLOOKUP(A92,$U$12:$AD$125,8)=VLOOKUP(A91,$U$12:$AD$125,8),0,VLOOKUP(A92,U$12:$AD$125,8))</f>
        <v>0</v>
      </c>
      <c r="M92" s="50">
        <f>IF(L92&gt;0,VLOOKUP(L92,T$12:$AC$125,7),0)</f>
        <v>0</v>
      </c>
      <c r="N92" s="45">
        <f t="shared" si="28"/>
        <v>0</v>
      </c>
      <c r="O92" s="45">
        <f t="shared" ca="1" si="29"/>
        <v>18.443529139999999</v>
      </c>
      <c r="P92" s="51" t="str">
        <f t="shared" si="34"/>
        <v>A+J=</v>
      </c>
      <c r="Q92" s="52">
        <f t="shared" si="35"/>
        <v>43654</v>
      </c>
      <c r="R92" s="4"/>
      <c r="S92" s="4"/>
      <c r="T92" s="123">
        <f>[2]Plan1!$A275</f>
        <v>45232</v>
      </c>
      <c r="U92" s="135" t="str">
        <f>[2]Plan1!$C275</f>
        <v>Finados</v>
      </c>
      <c r="V92" s="19"/>
      <c r="W92" s="4"/>
      <c r="X92" s="19"/>
      <c r="Y92" s="19"/>
      <c r="Z92" s="24"/>
      <c r="AA92" s="4"/>
      <c r="AB92" s="9"/>
      <c r="AC92" s="23"/>
      <c r="AD92" s="22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</row>
    <row r="93" spans="1:162" x14ac:dyDescent="0.2">
      <c r="A93" s="43">
        <f t="shared" si="30"/>
        <v>43579</v>
      </c>
      <c r="B93" s="44">
        <f t="shared" ca="1" si="36"/>
        <v>1018.68219491</v>
      </c>
      <c r="C93" s="45">
        <f t="shared" ca="1" si="31"/>
        <v>999.90019955000002</v>
      </c>
      <c r="D93" s="46">
        <f ca="1">IF(A93&lt;$B$1,VLOOKUP(A93,[1]DI!$A$4:$B$15000,2,FALSE),0)</f>
        <v>6.4000000000000001E-2</v>
      </c>
      <c r="E93" s="45">
        <f t="shared" ca="1" si="37"/>
        <v>2.4620000000000002E-4</v>
      </c>
      <c r="F93" s="47">
        <f t="shared" si="32"/>
        <v>1.35</v>
      </c>
      <c r="G93" s="48">
        <f t="shared" ca="1" si="25"/>
        <v>1.00033237</v>
      </c>
      <c r="H93" s="45">
        <f ca="1">TRUNC(PRODUCT(G$10:G92),15)</f>
        <v>1.0187838658069801</v>
      </c>
      <c r="I93" s="45">
        <f t="shared" si="33"/>
        <v>1</v>
      </c>
      <c r="J93" s="45">
        <f t="shared" ca="1" si="26"/>
        <v>1.01878387</v>
      </c>
      <c r="K93" s="45">
        <f t="shared" ca="1" si="27"/>
        <v>18.78199536</v>
      </c>
      <c r="L93" s="49">
        <f>IF(VLOOKUP(A93,$U$12:$AD$125,8)=VLOOKUP(A92,$U$12:$AD$125,8),0,VLOOKUP(A93,U$12:$AD$125,8))</f>
        <v>0</v>
      </c>
      <c r="M93" s="50">
        <f>IF(L93&gt;0,VLOOKUP(L93,T$12:$AC$125,7),0)</f>
        <v>0</v>
      </c>
      <c r="N93" s="45">
        <f t="shared" si="28"/>
        <v>0</v>
      </c>
      <c r="O93" s="45">
        <f t="shared" ca="1" si="29"/>
        <v>18.78199536</v>
      </c>
      <c r="P93" s="51" t="str">
        <f t="shared" si="34"/>
        <v>A+J=</v>
      </c>
      <c r="Q93" s="52">
        <f t="shared" si="35"/>
        <v>43654</v>
      </c>
      <c r="R93" s="4"/>
      <c r="S93" s="4"/>
      <c r="T93" s="123">
        <f>[2]Plan1!$A276</f>
        <v>45245</v>
      </c>
      <c r="U93" s="135" t="str">
        <f>[2]Plan1!$C276</f>
        <v>Proclamação da República</v>
      </c>
      <c r="V93" s="19"/>
      <c r="W93" s="4"/>
      <c r="X93" s="19"/>
      <c r="Y93" s="19"/>
      <c r="Z93" s="24"/>
      <c r="AA93" s="4"/>
      <c r="AB93" s="9"/>
      <c r="AC93" s="23"/>
      <c r="AD93" s="22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</row>
    <row r="94" spans="1:162" x14ac:dyDescent="0.2">
      <c r="A94" s="43">
        <f t="shared" si="30"/>
        <v>43580</v>
      </c>
      <c r="B94" s="44">
        <f t="shared" ca="1" si="36"/>
        <v>1019.0207711100001</v>
      </c>
      <c r="C94" s="45">
        <f t="shared" ca="1" si="31"/>
        <v>999.90019955000002</v>
      </c>
      <c r="D94" s="46">
        <f ca="1">IF(A94&lt;$B$1,VLOOKUP(A94,[1]DI!$A$4:$B$15000,2,FALSE),0)</f>
        <v>6.4000000000000001E-2</v>
      </c>
      <c r="E94" s="45">
        <f t="shared" ca="1" si="37"/>
        <v>2.4620000000000002E-4</v>
      </c>
      <c r="F94" s="47">
        <f t="shared" si="32"/>
        <v>1.35</v>
      </c>
      <c r="G94" s="48">
        <f t="shared" ca="1" si="25"/>
        <v>1.00033237</v>
      </c>
      <c r="H94" s="45">
        <f ca="1">TRUNC(PRODUCT(G$10:G93),15)</f>
        <v>1.01912247900046</v>
      </c>
      <c r="I94" s="45">
        <f t="shared" si="33"/>
        <v>1</v>
      </c>
      <c r="J94" s="45">
        <f t="shared" ca="1" si="26"/>
        <v>1.0191224800000001</v>
      </c>
      <c r="K94" s="45">
        <f t="shared" ca="1" si="27"/>
        <v>19.120571559999998</v>
      </c>
      <c r="L94" s="49">
        <f>IF(VLOOKUP(A94,$U$12:$AD$125,8)=VLOOKUP(A93,$U$12:$AD$125,8),0,VLOOKUP(A94,U$12:$AD$125,8))</f>
        <v>0</v>
      </c>
      <c r="M94" s="50">
        <f>IF(L94&gt;0,VLOOKUP(L94,T$12:$AC$125,7),0)</f>
        <v>0</v>
      </c>
      <c r="N94" s="45">
        <f t="shared" si="28"/>
        <v>0</v>
      </c>
      <c r="O94" s="45">
        <f t="shared" ca="1" si="29"/>
        <v>19.120571559999998</v>
      </c>
      <c r="P94" s="51" t="str">
        <f t="shared" si="34"/>
        <v>A+J=</v>
      </c>
      <c r="Q94" s="52">
        <f t="shared" si="35"/>
        <v>43654</v>
      </c>
      <c r="R94" s="4"/>
      <c r="S94" s="4"/>
      <c r="T94" s="123">
        <f>[2]Plan1!$A277</f>
        <v>45285</v>
      </c>
      <c r="U94" s="135" t="str">
        <f>[2]Plan1!$C277</f>
        <v>Natal</v>
      </c>
      <c r="V94" s="19"/>
      <c r="W94" s="4"/>
      <c r="X94" s="19"/>
      <c r="Y94" s="19"/>
      <c r="Z94" s="24"/>
      <c r="AA94" s="4"/>
      <c r="AB94" s="9"/>
      <c r="AC94" s="23"/>
      <c r="AD94" s="22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</row>
    <row r="95" spans="1:162" x14ac:dyDescent="0.2">
      <c r="A95" s="43">
        <f t="shared" si="30"/>
        <v>43581</v>
      </c>
      <c r="B95" s="44">
        <f t="shared" ca="1" si="36"/>
        <v>1019.35945731</v>
      </c>
      <c r="C95" s="45">
        <f t="shared" ca="1" si="31"/>
        <v>999.90019955000002</v>
      </c>
      <c r="D95" s="46">
        <f ca="1">IF(A95&lt;$B$1,VLOOKUP(A95,[1]DI!$A$4:$B$15000,2,FALSE),0)</f>
        <v>6.4000000000000001E-2</v>
      </c>
      <c r="E95" s="45">
        <f t="shared" ca="1" si="37"/>
        <v>2.4620000000000002E-4</v>
      </c>
      <c r="F95" s="47">
        <f t="shared" si="32"/>
        <v>1.35</v>
      </c>
      <c r="G95" s="48">
        <f t="shared" ca="1" si="25"/>
        <v>1.00033237</v>
      </c>
      <c r="H95" s="45">
        <f ca="1">TRUNC(PRODUCT(G$10:G94),15)</f>
        <v>1.0194612047388001</v>
      </c>
      <c r="I95" s="45">
        <f t="shared" si="33"/>
        <v>1</v>
      </c>
      <c r="J95" s="45">
        <f t="shared" ca="1" si="26"/>
        <v>1.0194612000000001</v>
      </c>
      <c r="K95" s="45">
        <f t="shared" ca="1" si="27"/>
        <v>19.45925776</v>
      </c>
      <c r="L95" s="49">
        <f>IF(VLOOKUP(A95,$U$12:$AD$125,8)=VLOOKUP(A94,$U$12:$AD$125,8),0,VLOOKUP(A95,U$12:$AD$125,8))</f>
        <v>0</v>
      </c>
      <c r="M95" s="50">
        <f>IF(L95&gt;0,VLOOKUP(L95,T$12:$AC$125,7),0)</f>
        <v>0</v>
      </c>
      <c r="N95" s="45">
        <f t="shared" si="28"/>
        <v>0</v>
      </c>
      <c r="O95" s="45">
        <f t="shared" ca="1" si="29"/>
        <v>19.45925776</v>
      </c>
      <c r="P95" s="51" t="str">
        <f t="shared" si="34"/>
        <v>A+J=</v>
      </c>
      <c r="Q95" s="52">
        <f t="shared" si="35"/>
        <v>43654</v>
      </c>
      <c r="R95" s="4"/>
      <c r="S95" s="4"/>
      <c r="T95" s="123">
        <f>[2]Plan1!$A278</f>
        <v>45292</v>
      </c>
      <c r="U95" s="135" t="str">
        <f>[2]Plan1!$C278</f>
        <v>Confraternização Universal</v>
      </c>
      <c r="V95" s="19"/>
      <c r="W95" s="4"/>
      <c r="X95" s="19"/>
      <c r="Y95" s="19"/>
      <c r="Z95" s="24"/>
      <c r="AA95" s="4"/>
      <c r="AB95" s="9"/>
      <c r="AC95" s="23"/>
      <c r="AD95" s="22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</row>
    <row r="96" spans="1:162" x14ac:dyDescent="0.2">
      <c r="A96" s="43">
        <f t="shared" si="30"/>
        <v>43582</v>
      </c>
      <c r="B96" s="44">
        <f t="shared" ca="1" si="36"/>
        <v>1019.69826349</v>
      </c>
      <c r="C96" s="45">
        <f t="shared" ca="1" si="31"/>
        <v>999.90019955000002</v>
      </c>
      <c r="D96" s="46">
        <f ca="1">IF(A96&lt;$B$1,VLOOKUP(A96,[1]DI!$A$4:$B$15000,2,FALSE),0)</f>
        <v>0</v>
      </c>
      <c r="E96" s="45">
        <f t="shared" ca="1" si="37"/>
        <v>0</v>
      </c>
      <c r="F96" s="47">
        <f t="shared" si="32"/>
        <v>1.35</v>
      </c>
      <c r="G96" s="48">
        <f t="shared" ca="1" si="25"/>
        <v>1</v>
      </c>
      <c r="H96" s="45">
        <f ca="1">TRUNC(PRODUCT(G$10:G95),15)</f>
        <v>1.0198000430594201</v>
      </c>
      <c r="I96" s="45">
        <f t="shared" si="33"/>
        <v>1</v>
      </c>
      <c r="J96" s="45">
        <f t="shared" ca="1" si="26"/>
        <v>1.01980004</v>
      </c>
      <c r="K96" s="45">
        <f t="shared" ca="1" si="27"/>
        <v>19.798063939999999</v>
      </c>
      <c r="L96" s="49">
        <f>IF(VLOOKUP(A96,$U$12:$AD$125,8)=VLOOKUP(A95,$U$12:$AD$125,8),0,VLOOKUP(A96,U$12:$AD$125,8))</f>
        <v>0</v>
      </c>
      <c r="M96" s="50">
        <f>IF(L96&gt;0,VLOOKUP(L96,T$12:$AC$125,7),0)</f>
        <v>0</v>
      </c>
      <c r="N96" s="45">
        <f t="shared" si="28"/>
        <v>0</v>
      </c>
      <c r="O96" s="45">
        <f t="shared" ca="1" si="29"/>
        <v>19.798063939999999</v>
      </c>
      <c r="P96" s="51" t="str">
        <f t="shared" si="34"/>
        <v>A+J=</v>
      </c>
      <c r="Q96" s="52">
        <f t="shared" si="35"/>
        <v>43654</v>
      </c>
      <c r="R96" s="4"/>
      <c r="S96" s="4"/>
      <c r="T96" s="123">
        <f>[2]Plan1!$A279</f>
        <v>45334</v>
      </c>
      <c r="U96" s="135" t="str">
        <f>[2]Plan1!$C279</f>
        <v>Carnaval</v>
      </c>
      <c r="V96" s="19"/>
      <c r="W96" s="4"/>
      <c r="X96" s="19"/>
      <c r="Y96" s="19"/>
      <c r="Z96" s="24"/>
      <c r="AA96" s="4"/>
      <c r="AB96" s="9"/>
      <c r="AC96" s="23"/>
      <c r="AD96" s="22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</row>
    <row r="97" spans="1:165" x14ac:dyDescent="0.2">
      <c r="A97" s="43">
        <f t="shared" si="30"/>
        <v>43583</v>
      </c>
      <c r="B97" s="44">
        <f t="shared" ca="1" si="36"/>
        <v>1019.69826349</v>
      </c>
      <c r="C97" s="45">
        <f t="shared" ca="1" si="31"/>
        <v>999.90019955000002</v>
      </c>
      <c r="D97" s="46">
        <f ca="1">IF(A97&lt;$B$1,VLOOKUP(A97,[1]DI!$A$4:$B$15000,2,FALSE),0)</f>
        <v>0</v>
      </c>
      <c r="E97" s="45">
        <f t="shared" ca="1" si="37"/>
        <v>0</v>
      </c>
      <c r="F97" s="47">
        <f t="shared" si="32"/>
        <v>1.35</v>
      </c>
      <c r="G97" s="48">
        <f t="shared" ca="1" si="25"/>
        <v>1</v>
      </c>
      <c r="H97" s="45">
        <f ca="1">TRUNC(PRODUCT(G$10:G96),15)</f>
        <v>1.0198000430594201</v>
      </c>
      <c r="I97" s="45">
        <f t="shared" si="33"/>
        <v>1</v>
      </c>
      <c r="J97" s="45">
        <f t="shared" ca="1" si="26"/>
        <v>1.01980004</v>
      </c>
      <c r="K97" s="45">
        <f t="shared" ca="1" si="27"/>
        <v>19.798063939999999</v>
      </c>
      <c r="L97" s="49">
        <f>IF(VLOOKUP(A97,$U$12:$AD$125,8)=VLOOKUP(A96,$U$12:$AD$125,8),0,VLOOKUP(A97,U$12:$AD$125,8))</f>
        <v>0</v>
      </c>
      <c r="M97" s="50">
        <f>IF(L97&gt;0,VLOOKUP(L97,T$12:$AC$125,7),0)</f>
        <v>0</v>
      </c>
      <c r="N97" s="45">
        <f t="shared" si="28"/>
        <v>0</v>
      </c>
      <c r="O97" s="45">
        <f t="shared" ca="1" si="29"/>
        <v>19.798063939999999</v>
      </c>
      <c r="P97" s="51" t="str">
        <f t="shared" si="34"/>
        <v>A+J=</v>
      </c>
      <c r="Q97" s="52">
        <f t="shared" si="35"/>
        <v>43654</v>
      </c>
      <c r="R97" s="4"/>
      <c r="S97" s="4"/>
      <c r="T97" s="123">
        <f>[2]Plan1!$A280</f>
        <v>45335</v>
      </c>
      <c r="U97" s="135" t="str">
        <f>[2]Plan1!$C280</f>
        <v>Carnaval</v>
      </c>
      <c r="V97" s="19"/>
      <c r="W97" s="4"/>
      <c r="X97" s="19"/>
      <c r="Y97" s="19"/>
      <c r="Z97" s="24"/>
      <c r="AA97" s="4"/>
      <c r="AB97" s="9"/>
      <c r="AC97" s="23"/>
      <c r="AD97" s="22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</row>
    <row r="98" spans="1:165" x14ac:dyDescent="0.2">
      <c r="A98" s="43">
        <f t="shared" si="30"/>
        <v>43584</v>
      </c>
      <c r="B98" s="44">
        <f t="shared" ca="1" si="36"/>
        <v>1019.69826349</v>
      </c>
      <c r="C98" s="45">
        <f t="shared" ca="1" si="31"/>
        <v>999.90019955000002</v>
      </c>
      <c r="D98" s="46">
        <f ca="1">IF(A98&lt;$B$1,VLOOKUP(A98,[1]DI!$A$4:$B$15000,2,FALSE),0)</f>
        <v>6.4000000000000001E-2</v>
      </c>
      <c r="E98" s="45">
        <f t="shared" ca="1" si="37"/>
        <v>2.4620000000000002E-4</v>
      </c>
      <c r="F98" s="47">
        <f t="shared" si="32"/>
        <v>1.35</v>
      </c>
      <c r="G98" s="48">
        <f t="shared" ca="1" si="25"/>
        <v>1.00033237</v>
      </c>
      <c r="H98" s="45">
        <f ca="1">TRUNC(PRODUCT(G$10:G97),15)</f>
        <v>1.0198000430594201</v>
      </c>
      <c r="I98" s="45">
        <f t="shared" si="33"/>
        <v>1</v>
      </c>
      <c r="J98" s="45">
        <f t="shared" ca="1" si="26"/>
        <v>1.01980004</v>
      </c>
      <c r="K98" s="45">
        <f t="shared" ca="1" si="27"/>
        <v>19.798063939999999</v>
      </c>
      <c r="L98" s="49">
        <f>IF(VLOOKUP(A98,$U$12:$AD$125,8)=VLOOKUP(A97,$U$12:$AD$125,8),0,VLOOKUP(A98,U$12:$AD$125,8))</f>
        <v>0</v>
      </c>
      <c r="M98" s="50">
        <f>IF(L98&gt;0,VLOOKUP(L98,T$12:$AC$125,7),0)</f>
        <v>0</v>
      </c>
      <c r="N98" s="45">
        <f t="shared" si="28"/>
        <v>0</v>
      </c>
      <c r="O98" s="45">
        <f t="shared" ca="1" si="29"/>
        <v>19.798063939999999</v>
      </c>
      <c r="P98" s="51" t="str">
        <f t="shared" si="34"/>
        <v>A+J=</v>
      </c>
      <c r="Q98" s="52">
        <f t="shared" si="35"/>
        <v>43654</v>
      </c>
      <c r="R98" s="4"/>
      <c r="S98" s="4"/>
      <c r="T98" s="123">
        <f>[2]Plan1!$A281</f>
        <v>45380</v>
      </c>
      <c r="U98" s="135" t="str">
        <f>[2]Plan1!$C281</f>
        <v>Paixão de Cristo</v>
      </c>
      <c r="V98" s="19"/>
      <c r="W98" s="4"/>
      <c r="X98" s="19"/>
      <c r="Y98" s="19"/>
      <c r="Z98" s="24"/>
      <c r="AA98" s="4"/>
      <c r="AB98" s="9"/>
      <c r="AC98" s="23"/>
      <c r="AD98" s="22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</row>
    <row r="99" spans="1:165" x14ac:dyDescent="0.2">
      <c r="A99" s="43">
        <f t="shared" si="30"/>
        <v>43585</v>
      </c>
      <c r="B99" s="44">
        <f t="shared" ca="1" si="36"/>
        <v>1020.03717966</v>
      </c>
      <c r="C99" s="45">
        <f t="shared" ca="1" si="31"/>
        <v>999.90019955000002</v>
      </c>
      <c r="D99" s="46">
        <f ca="1">IF(A99&lt;$B$1,VLOOKUP(A99,[1]DI!$A$4:$B$15000,2,FALSE),0)</f>
        <v>6.4000000000000001E-2</v>
      </c>
      <c r="E99" s="45">
        <f t="shared" ca="1" si="37"/>
        <v>2.4620000000000002E-4</v>
      </c>
      <c r="F99" s="47">
        <f t="shared" si="32"/>
        <v>1.35</v>
      </c>
      <c r="G99" s="48">
        <f t="shared" ca="1" si="25"/>
        <v>1.00033237</v>
      </c>
      <c r="H99" s="45">
        <f ca="1">TRUNC(PRODUCT(G$10:G98),15)</f>
        <v>1.0201389939997301</v>
      </c>
      <c r="I99" s="45">
        <f t="shared" si="33"/>
        <v>1</v>
      </c>
      <c r="J99" s="45">
        <f t="shared" ca="1" si="26"/>
        <v>1.02013899</v>
      </c>
      <c r="K99" s="45">
        <f t="shared" ca="1" si="27"/>
        <v>20.13698011</v>
      </c>
      <c r="L99" s="49">
        <f>IF(VLOOKUP(A99,$U$12:$AD$125,8)=VLOOKUP(A98,$U$12:$AD$125,8),0,VLOOKUP(A99,U$12:$AD$125,8))</f>
        <v>0</v>
      </c>
      <c r="M99" s="50">
        <f>IF(L99&gt;0,VLOOKUP(L99,T$12:$AC$125,7),0)</f>
        <v>0</v>
      </c>
      <c r="N99" s="45">
        <f t="shared" si="28"/>
        <v>0</v>
      </c>
      <c r="O99" s="45">
        <f t="shared" ca="1" si="29"/>
        <v>20.13698011</v>
      </c>
      <c r="P99" s="51" t="str">
        <f t="shared" si="34"/>
        <v>A+J=</v>
      </c>
      <c r="Q99" s="52">
        <f t="shared" si="35"/>
        <v>43654</v>
      </c>
      <c r="R99" s="4"/>
      <c r="S99" s="4"/>
      <c r="T99" s="123">
        <f>[2]Plan1!$A282</f>
        <v>45403</v>
      </c>
      <c r="U99" s="135" t="str">
        <f>[2]Plan1!$C282</f>
        <v>Tiradentes</v>
      </c>
      <c r="V99" s="19"/>
      <c r="W99" s="4"/>
      <c r="X99" s="19"/>
      <c r="Y99" s="19"/>
      <c r="Z99" s="24"/>
      <c r="AA99" s="4"/>
      <c r="AB99" s="9"/>
      <c r="AC99" s="23"/>
      <c r="AD99" s="22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</row>
    <row r="100" spans="1:165" x14ac:dyDescent="0.2">
      <c r="A100" s="43">
        <f t="shared" si="30"/>
        <v>43586</v>
      </c>
      <c r="B100" s="44">
        <f t="shared" ca="1" si="36"/>
        <v>1020.37621583</v>
      </c>
      <c r="C100" s="45">
        <f t="shared" ca="1" si="31"/>
        <v>999.90019955000002</v>
      </c>
      <c r="D100" s="46">
        <f ca="1">IF(A100&lt;$B$1,VLOOKUP(A100,[1]DI!$A$4:$B$15000,2,FALSE),0)</f>
        <v>0</v>
      </c>
      <c r="E100" s="45">
        <f t="shared" ca="1" si="37"/>
        <v>0</v>
      </c>
      <c r="F100" s="47">
        <f t="shared" si="32"/>
        <v>1.35</v>
      </c>
      <c r="G100" s="48">
        <f t="shared" ca="1" si="25"/>
        <v>1</v>
      </c>
      <c r="H100" s="45">
        <f ca="1">TRUNC(PRODUCT(G$10:G99),15)</f>
        <v>1.0204780575971699</v>
      </c>
      <c r="I100" s="45">
        <f t="shared" si="33"/>
        <v>1</v>
      </c>
      <c r="J100" s="45">
        <f t="shared" ca="1" si="26"/>
        <v>1.0204780600000001</v>
      </c>
      <c r="K100" s="45">
        <f t="shared" ca="1" si="27"/>
        <v>20.47601628</v>
      </c>
      <c r="L100" s="49">
        <f>IF(VLOOKUP(A100,$U$12:$AD$125,8)=VLOOKUP(A99,$U$12:$AD$125,8),0,VLOOKUP(A100,U$12:$AD$125,8))</f>
        <v>0</v>
      </c>
      <c r="M100" s="50">
        <f>IF(L100&gt;0,VLOOKUP(L100,T$12:$AC$125,7),0)</f>
        <v>0</v>
      </c>
      <c r="N100" s="45">
        <f t="shared" si="28"/>
        <v>0</v>
      </c>
      <c r="O100" s="45">
        <f t="shared" ca="1" si="29"/>
        <v>20.47601628</v>
      </c>
      <c r="P100" s="51" t="str">
        <f t="shared" si="34"/>
        <v>A+J=</v>
      </c>
      <c r="Q100" s="52">
        <f t="shared" si="35"/>
        <v>43654</v>
      </c>
      <c r="R100" s="4"/>
      <c r="S100" s="4"/>
      <c r="T100" s="123">
        <f>[2]Plan1!$A283</f>
        <v>45413</v>
      </c>
      <c r="U100" s="135" t="str">
        <f>[2]Plan1!$C283</f>
        <v>Dia do Trabalho</v>
      </c>
      <c r="V100" s="19"/>
      <c r="W100" s="4"/>
      <c r="X100" s="19"/>
      <c r="Y100" s="19"/>
      <c r="Z100" s="24"/>
      <c r="AA100" s="4"/>
      <c r="AB100" s="9"/>
      <c r="AC100" s="23"/>
      <c r="AD100" s="22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</row>
    <row r="101" spans="1:165" x14ac:dyDescent="0.2">
      <c r="A101" s="43">
        <f t="shared" si="30"/>
        <v>43587</v>
      </c>
      <c r="B101" s="44">
        <f t="shared" ca="1" si="36"/>
        <v>1020.37621583</v>
      </c>
      <c r="C101" s="45">
        <f t="shared" ca="1" si="31"/>
        <v>999.90019955000002</v>
      </c>
      <c r="D101" s="46">
        <f ca="1">IF(A101&lt;$B$1,VLOOKUP(A101,[1]DI!$A$4:$B$15000,2,FALSE),0)</f>
        <v>6.4000000000000001E-2</v>
      </c>
      <c r="E101" s="45">
        <f t="shared" ca="1" si="37"/>
        <v>2.4620000000000002E-4</v>
      </c>
      <c r="F101" s="47">
        <f t="shared" si="32"/>
        <v>1.35</v>
      </c>
      <c r="G101" s="48">
        <f t="shared" ca="1" si="25"/>
        <v>1.00033237</v>
      </c>
      <c r="H101" s="45">
        <f ca="1">TRUNC(PRODUCT(G$10:G100),15)</f>
        <v>1.0204780575971699</v>
      </c>
      <c r="I101" s="45">
        <f t="shared" si="33"/>
        <v>1</v>
      </c>
      <c r="J101" s="45">
        <f t="shared" ca="1" si="26"/>
        <v>1.0204780600000001</v>
      </c>
      <c r="K101" s="45">
        <f t="shared" ca="1" si="27"/>
        <v>20.47601628</v>
      </c>
      <c r="L101" s="49">
        <f>IF(VLOOKUP(A101,$U$12:$AD$125,8)=VLOOKUP(A100,$U$12:$AD$125,8),0,VLOOKUP(A101,U$12:$AD$125,8))</f>
        <v>0</v>
      </c>
      <c r="M101" s="50">
        <f>IF(L101&gt;0,VLOOKUP(L101,T$12:$AC$125,7),0)</f>
        <v>0</v>
      </c>
      <c r="N101" s="45">
        <f t="shared" si="28"/>
        <v>0</v>
      </c>
      <c r="O101" s="45">
        <f t="shared" ca="1" si="29"/>
        <v>20.47601628</v>
      </c>
      <c r="P101" s="51" t="str">
        <f t="shared" si="34"/>
        <v>A+J=</v>
      </c>
      <c r="Q101" s="52">
        <f t="shared" si="35"/>
        <v>43654</v>
      </c>
      <c r="R101" s="4"/>
      <c r="S101" s="4"/>
      <c r="T101" s="123">
        <f>[2]Plan1!$A284</f>
        <v>45442</v>
      </c>
      <c r="U101" s="135" t="str">
        <f>[2]Plan1!$C284</f>
        <v>Corpus Christi</v>
      </c>
      <c r="V101" s="19"/>
      <c r="W101" s="4"/>
      <c r="X101" s="19"/>
      <c r="Y101" s="19"/>
      <c r="Z101" s="24"/>
      <c r="AA101" s="4"/>
      <c r="AB101" s="9"/>
      <c r="AC101" s="23"/>
      <c r="AD101" s="22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</row>
    <row r="102" spans="1:165" x14ac:dyDescent="0.2">
      <c r="A102" s="43">
        <f t="shared" si="30"/>
        <v>43588</v>
      </c>
      <c r="B102" s="44">
        <f t="shared" ca="1" si="36"/>
        <v>1020.71535198</v>
      </c>
      <c r="C102" s="45">
        <f t="shared" ca="1" si="31"/>
        <v>999.90019955000002</v>
      </c>
      <c r="D102" s="46">
        <f ca="1">IF(A102&lt;$B$1,VLOOKUP(A102,[1]DI!$A$4:$B$15000,2,FALSE),0)</f>
        <v>6.4000000000000001E-2</v>
      </c>
      <c r="E102" s="45">
        <f t="shared" ca="1" si="37"/>
        <v>2.4620000000000002E-4</v>
      </c>
      <c r="F102" s="47">
        <f t="shared" si="32"/>
        <v>1.35</v>
      </c>
      <c r="G102" s="48">
        <f t="shared" ca="1" si="25"/>
        <v>1.00033237</v>
      </c>
      <c r="H102" s="45">
        <f ca="1">TRUNC(PRODUCT(G$10:G101),15)</f>
        <v>1.0208172338891699</v>
      </c>
      <c r="I102" s="45">
        <f t="shared" si="33"/>
        <v>1</v>
      </c>
      <c r="J102" s="45">
        <f t="shared" ca="1" si="26"/>
        <v>1.02081723</v>
      </c>
      <c r="K102" s="45">
        <f t="shared" ca="1" si="27"/>
        <v>20.815152430000001</v>
      </c>
      <c r="L102" s="49">
        <f>IF(VLOOKUP(A102,$U$12:$AD$125,8)=VLOOKUP(A101,$U$12:$AD$125,8),0,VLOOKUP(A102,U$12:$AD$125,8))</f>
        <v>0</v>
      </c>
      <c r="M102" s="50">
        <f>IF(L102&gt;0,VLOOKUP(L102,T$12:$AC$125,7),0)</f>
        <v>0</v>
      </c>
      <c r="N102" s="45">
        <f t="shared" si="28"/>
        <v>0</v>
      </c>
      <c r="O102" s="45">
        <f t="shared" ca="1" si="29"/>
        <v>20.815152430000001</v>
      </c>
      <c r="P102" s="51" t="str">
        <f t="shared" si="34"/>
        <v>A+J=</v>
      </c>
      <c r="Q102" s="52">
        <f t="shared" si="35"/>
        <v>43654</v>
      </c>
      <c r="R102" s="4"/>
      <c r="S102" s="4"/>
      <c r="T102" s="123">
        <f>[2]Plan1!$A285</f>
        <v>45542</v>
      </c>
      <c r="U102" s="135" t="str">
        <f>[2]Plan1!$C285</f>
        <v>Independência do Brasil</v>
      </c>
      <c r="V102" s="19"/>
      <c r="W102" s="4"/>
      <c r="X102" s="19"/>
      <c r="Y102" s="19"/>
      <c r="Z102" s="24"/>
      <c r="AA102" s="4"/>
      <c r="AB102" s="9"/>
      <c r="AC102" s="23"/>
      <c r="AD102" s="22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</row>
    <row r="103" spans="1:165" x14ac:dyDescent="0.2">
      <c r="A103" s="43">
        <f t="shared" si="30"/>
        <v>43589</v>
      </c>
      <c r="B103" s="44">
        <f t="shared" ca="1" si="36"/>
        <v>1021.05460811</v>
      </c>
      <c r="C103" s="45">
        <f t="shared" ca="1" si="31"/>
        <v>999.90019955000002</v>
      </c>
      <c r="D103" s="46">
        <f ca="1">IF(A103&lt;$B$1,VLOOKUP(A103,[1]DI!$A$4:$B$15000,2,FALSE),0)</f>
        <v>0</v>
      </c>
      <c r="E103" s="45">
        <f t="shared" ca="1" si="37"/>
        <v>0</v>
      </c>
      <c r="F103" s="47">
        <f t="shared" si="32"/>
        <v>1.35</v>
      </c>
      <c r="G103" s="48">
        <f t="shared" ca="1" si="25"/>
        <v>1</v>
      </c>
      <c r="H103" s="45">
        <f ca="1">TRUNC(PRODUCT(G$10:G102),15)</f>
        <v>1.0211565229132</v>
      </c>
      <c r="I103" s="45">
        <f t="shared" si="33"/>
        <v>1</v>
      </c>
      <c r="J103" s="45">
        <f t="shared" ca="1" si="26"/>
        <v>1.0211565199999999</v>
      </c>
      <c r="K103" s="45">
        <f t="shared" ca="1" si="27"/>
        <v>21.15440856</v>
      </c>
      <c r="L103" s="49">
        <f>IF(VLOOKUP(A103,$U$12:$AD$125,8)=VLOOKUP(A102,$U$12:$AD$125,8),0,VLOOKUP(A103,U$12:$AD$125,8))</f>
        <v>0</v>
      </c>
      <c r="M103" s="50">
        <f>IF(L103&gt;0,VLOOKUP(L103,T$12:$AC$125,7),0)</f>
        <v>0</v>
      </c>
      <c r="N103" s="45">
        <f t="shared" si="28"/>
        <v>0</v>
      </c>
      <c r="O103" s="45">
        <f t="shared" ca="1" si="29"/>
        <v>21.15440856</v>
      </c>
      <c r="P103" s="51" t="str">
        <f t="shared" si="34"/>
        <v>A+J=</v>
      </c>
      <c r="Q103" s="52">
        <f t="shared" si="35"/>
        <v>43654</v>
      </c>
      <c r="R103" s="4"/>
      <c r="S103" s="4"/>
      <c r="T103" s="123">
        <f>[2]Plan1!$A286</f>
        <v>45577</v>
      </c>
      <c r="U103" s="135" t="str">
        <f>[2]Plan1!$C286</f>
        <v>Nossa Sr.a Aparecida - Padroeira do Brasil</v>
      </c>
      <c r="V103" s="19"/>
      <c r="W103" s="4"/>
      <c r="X103" s="19"/>
      <c r="Y103" s="19"/>
      <c r="Z103" s="24"/>
      <c r="AA103" s="4"/>
      <c r="AB103" s="9"/>
      <c r="AC103" s="23"/>
      <c r="AD103" s="22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</row>
    <row r="104" spans="1:165" x14ac:dyDescent="0.2">
      <c r="A104" s="43">
        <f t="shared" si="30"/>
        <v>43590</v>
      </c>
      <c r="B104" s="44">
        <f t="shared" ca="1" si="36"/>
        <v>1021.05460811</v>
      </c>
      <c r="C104" s="45">
        <f t="shared" ca="1" si="31"/>
        <v>999.90019955000002</v>
      </c>
      <c r="D104" s="46">
        <f ca="1">IF(A104&lt;$B$1,VLOOKUP(A104,[1]DI!$A$4:$B$15000,2,FALSE),0)</f>
        <v>0</v>
      </c>
      <c r="E104" s="45">
        <f t="shared" ca="1" si="37"/>
        <v>0</v>
      </c>
      <c r="F104" s="47">
        <f t="shared" si="32"/>
        <v>1.35</v>
      </c>
      <c r="G104" s="48">
        <f t="shared" ca="1" si="25"/>
        <v>1</v>
      </c>
      <c r="H104" s="45">
        <f ca="1">TRUNC(PRODUCT(G$10:G103),15)</f>
        <v>1.0211565229132</v>
      </c>
      <c r="I104" s="45">
        <f t="shared" si="33"/>
        <v>1</v>
      </c>
      <c r="J104" s="45">
        <f t="shared" ca="1" si="26"/>
        <v>1.0211565199999999</v>
      </c>
      <c r="K104" s="45">
        <f t="shared" ca="1" si="27"/>
        <v>21.15440856</v>
      </c>
      <c r="L104" s="49">
        <f>IF(VLOOKUP(A104,$U$12:$AD$125,8)=VLOOKUP(A103,$U$12:$AD$125,8),0,VLOOKUP(A104,U$12:$AD$125,8))</f>
        <v>0</v>
      </c>
      <c r="M104" s="50">
        <f>IF(L104&gt;0,VLOOKUP(L104,T$12:$AC$125,7),0)</f>
        <v>0</v>
      </c>
      <c r="N104" s="45">
        <f t="shared" si="28"/>
        <v>0</v>
      </c>
      <c r="O104" s="45">
        <f t="shared" ca="1" si="29"/>
        <v>21.15440856</v>
      </c>
      <c r="P104" s="51" t="str">
        <f t="shared" si="34"/>
        <v>A+J=</v>
      </c>
      <c r="Q104" s="52">
        <f t="shared" si="35"/>
        <v>43654</v>
      </c>
      <c r="R104" s="4"/>
      <c r="S104" s="10"/>
      <c r="T104" s="123">
        <f>[2]Plan1!$A287</f>
        <v>45598</v>
      </c>
      <c r="U104" s="135" t="str">
        <f>[2]Plan1!$C287</f>
        <v>Finados</v>
      </c>
      <c r="V104" s="19"/>
      <c r="W104" s="4"/>
      <c r="X104" s="19"/>
      <c r="Y104" s="19"/>
      <c r="Z104" s="24"/>
      <c r="AA104" s="4"/>
      <c r="AB104" s="9"/>
      <c r="AC104" s="23"/>
      <c r="AD104" s="22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</row>
    <row r="105" spans="1:165" x14ac:dyDescent="0.2">
      <c r="A105" s="43">
        <f t="shared" si="30"/>
        <v>43591</v>
      </c>
      <c r="B105" s="44">
        <f t="shared" ca="1" si="36"/>
        <v>1021.05460811</v>
      </c>
      <c r="C105" s="45">
        <f t="shared" ca="1" si="31"/>
        <v>999.90019955000002</v>
      </c>
      <c r="D105" s="46">
        <f ca="1">IF(A105&lt;$B$1,VLOOKUP(A105,[1]DI!$A$4:$B$15000,2,FALSE),0)</f>
        <v>6.4000000000000001E-2</v>
      </c>
      <c r="E105" s="45">
        <f t="shared" ca="1" si="37"/>
        <v>2.4620000000000002E-4</v>
      </c>
      <c r="F105" s="47">
        <f t="shared" si="32"/>
        <v>1.35</v>
      </c>
      <c r="G105" s="48">
        <f t="shared" ca="1" si="25"/>
        <v>1.00033237</v>
      </c>
      <c r="H105" s="45">
        <f ca="1">TRUNC(PRODUCT(G$10:G104),15)</f>
        <v>1.0211565229132</v>
      </c>
      <c r="I105" s="45">
        <f t="shared" si="33"/>
        <v>1</v>
      </c>
      <c r="J105" s="45">
        <f t="shared" ca="1" si="26"/>
        <v>1.0211565199999999</v>
      </c>
      <c r="K105" s="45">
        <f t="shared" ca="1" si="27"/>
        <v>21.15440856</v>
      </c>
      <c r="L105" s="49">
        <f>IF(VLOOKUP(A105,$U$12:$AD$125,8)=VLOOKUP(A104,$U$12:$AD$125,8),0,VLOOKUP(A105,U$12:$AD$125,8))</f>
        <v>0</v>
      </c>
      <c r="M105" s="50">
        <f>IF(L105&gt;0,VLOOKUP(L105,T$12:$AC$125,7),0)</f>
        <v>0</v>
      </c>
      <c r="N105" s="45">
        <f t="shared" si="28"/>
        <v>0</v>
      </c>
      <c r="O105" s="45">
        <f t="shared" ca="1" si="29"/>
        <v>21.15440856</v>
      </c>
      <c r="P105" s="51" t="str">
        <f t="shared" si="34"/>
        <v>A+J=</v>
      </c>
      <c r="Q105" s="52">
        <f t="shared" si="35"/>
        <v>43654</v>
      </c>
      <c r="R105" s="4"/>
      <c r="S105" s="4"/>
      <c r="T105" s="123">
        <f>[2]Plan1!$A288</f>
        <v>45611</v>
      </c>
      <c r="U105" s="135" t="str">
        <f>[2]Plan1!$C288</f>
        <v>Proclamação da República</v>
      </c>
      <c r="V105" s="19"/>
      <c r="W105" s="4"/>
      <c r="X105" s="19"/>
      <c r="Y105" s="19"/>
      <c r="Z105" s="24"/>
      <c r="AA105" s="4"/>
      <c r="AB105" s="9"/>
      <c r="AC105" s="23"/>
      <c r="AD105" s="22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</row>
    <row r="106" spans="1:165" x14ac:dyDescent="0.2">
      <c r="A106" s="43">
        <f t="shared" si="30"/>
        <v>43592</v>
      </c>
      <c r="B106" s="44">
        <f t="shared" ca="1" si="36"/>
        <v>1021.39397424</v>
      </c>
      <c r="C106" s="45">
        <f t="shared" ca="1" si="31"/>
        <v>999.90019955000002</v>
      </c>
      <c r="D106" s="46">
        <f ca="1">IF(A106&lt;$B$1,VLOOKUP(A106,[1]DI!$A$4:$B$15000,2,FALSE),0)</f>
        <v>6.4000000000000001E-2</v>
      </c>
      <c r="E106" s="45">
        <f t="shared" ca="1" si="37"/>
        <v>2.4620000000000002E-4</v>
      </c>
      <c r="F106" s="47">
        <f t="shared" si="32"/>
        <v>1.35</v>
      </c>
      <c r="G106" s="48">
        <f t="shared" ca="1" si="25"/>
        <v>1.00033237</v>
      </c>
      <c r="H106" s="45">
        <f ca="1">TRUNC(PRODUCT(G$10:G105),15)</f>
        <v>1.0214959247067199</v>
      </c>
      <c r="I106" s="45">
        <f t="shared" si="33"/>
        <v>1</v>
      </c>
      <c r="J106" s="45">
        <f t="shared" ca="1" si="26"/>
        <v>1.02149592</v>
      </c>
      <c r="K106" s="45">
        <f t="shared" ca="1" si="27"/>
        <v>21.493774689999999</v>
      </c>
      <c r="L106" s="49">
        <f>IF(VLOOKUP(A106,$U$12:$AD$125,8)=VLOOKUP(A105,$U$12:$AD$125,8),0,VLOOKUP(A106,U$12:$AD$125,8))</f>
        <v>0</v>
      </c>
      <c r="M106" s="50">
        <f>IF(L106&gt;0,VLOOKUP(L106,T$12:$AC$125,7),0)</f>
        <v>0</v>
      </c>
      <c r="N106" s="45">
        <f t="shared" si="28"/>
        <v>0</v>
      </c>
      <c r="O106" s="45">
        <f t="shared" ca="1" si="29"/>
        <v>21.493774689999999</v>
      </c>
      <c r="P106" s="51" t="str">
        <f t="shared" si="34"/>
        <v>A+J=</v>
      </c>
      <c r="Q106" s="52">
        <f t="shared" si="35"/>
        <v>43654</v>
      </c>
      <c r="R106" s="4"/>
      <c r="S106" s="4"/>
      <c r="T106" s="123">
        <f>[2]Plan1!$A289</f>
        <v>45616</v>
      </c>
      <c r="U106" s="135" t="str">
        <f>[2]Plan1!$C289</f>
        <v>Dia Nacional de Zumbi e da Consciência Negra</v>
      </c>
      <c r="V106" s="19"/>
      <c r="W106" s="4"/>
      <c r="X106" s="19"/>
      <c r="Y106" s="19"/>
      <c r="Z106" s="24"/>
      <c r="AA106" s="4"/>
      <c r="AB106" s="9"/>
      <c r="AC106" s="23"/>
      <c r="AD106" s="22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</row>
    <row r="107" spans="1:165" x14ac:dyDescent="0.2">
      <c r="A107" s="43">
        <f t="shared" si="30"/>
        <v>43593</v>
      </c>
      <c r="B107" s="44">
        <f t="shared" ca="1" si="36"/>
        <v>1021.73346036</v>
      </c>
      <c r="C107" s="45">
        <f t="shared" ca="1" si="31"/>
        <v>999.90019955000002</v>
      </c>
      <c r="D107" s="46">
        <f ca="1">IF(A107&lt;$B$1,VLOOKUP(A107,[1]DI!$A$4:$B$15000,2,FALSE),0)</f>
        <v>6.4000000000000001E-2</v>
      </c>
      <c r="E107" s="45">
        <f t="shared" ca="1" si="37"/>
        <v>2.4620000000000002E-4</v>
      </c>
      <c r="F107" s="47">
        <f t="shared" si="32"/>
        <v>1.35</v>
      </c>
      <c r="G107" s="48">
        <f t="shared" ca="1" si="25"/>
        <v>1.00033237</v>
      </c>
      <c r="H107" s="45">
        <f ca="1">TRUNC(PRODUCT(G$10:G106),15)</f>
        <v>1.02183543930722</v>
      </c>
      <c r="I107" s="45">
        <f t="shared" si="33"/>
        <v>1</v>
      </c>
      <c r="J107" s="45">
        <f t="shared" ca="1" si="26"/>
        <v>1.02183544</v>
      </c>
      <c r="K107" s="45">
        <f t="shared" ca="1" si="27"/>
        <v>21.833260809999999</v>
      </c>
      <c r="L107" s="49">
        <f>IF(VLOOKUP(A107,$U$12:$AD$125,8)=VLOOKUP(A106,$U$12:$AD$125,8),0,VLOOKUP(A107,U$12:$AD$125,8))</f>
        <v>0</v>
      </c>
      <c r="M107" s="50">
        <f>IF(L107&gt;0,VLOOKUP(L107,T$12:$AC$125,7),0)</f>
        <v>0</v>
      </c>
      <c r="N107" s="45">
        <f t="shared" si="28"/>
        <v>0</v>
      </c>
      <c r="O107" s="45">
        <f t="shared" ca="1" si="29"/>
        <v>21.833260809999999</v>
      </c>
      <c r="P107" s="51" t="str">
        <f t="shared" si="34"/>
        <v>A+J=</v>
      </c>
      <c r="Q107" s="52">
        <f t="shared" si="35"/>
        <v>43654</v>
      </c>
      <c r="R107" s="4"/>
      <c r="S107" s="4"/>
      <c r="T107" s="123">
        <f>[2]Plan1!$A290</f>
        <v>45651</v>
      </c>
      <c r="U107" s="135" t="str">
        <f>[2]Plan1!$C290</f>
        <v>Natal</v>
      </c>
      <c r="V107" s="19"/>
      <c r="W107" s="4"/>
      <c r="X107" s="19"/>
      <c r="Y107" s="19"/>
      <c r="Z107" s="24"/>
      <c r="AA107" s="4"/>
      <c r="AB107" s="9"/>
      <c r="AC107" s="23"/>
      <c r="AD107" s="22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</row>
    <row r="108" spans="1:165" x14ac:dyDescent="0.2">
      <c r="A108" s="43">
        <f t="shared" si="30"/>
        <v>43594</v>
      </c>
      <c r="B108" s="44">
        <f t="shared" ca="1" si="36"/>
        <v>1022.07305646</v>
      </c>
      <c r="C108" s="45">
        <f t="shared" ca="1" si="31"/>
        <v>999.90019955000002</v>
      </c>
      <c r="D108" s="46">
        <f ca="1">IF(A108&lt;$B$1,VLOOKUP(A108,[1]DI!$A$4:$B$15000,2,FALSE),0)</f>
        <v>6.4000000000000001E-2</v>
      </c>
      <c r="E108" s="45">
        <f t="shared" ca="1" si="37"/>
        <v>2.4620000000000002E-4</v>
      </c>
      <c r="F108" s="47">
        <f t="shared" si="32"/>
        <v>1.35</v>
      </c>
      <c r="G108" s="48">
        <f t="shared" ca="1" si="25"/>
        <v>1.00033237</v>
      </c>
      <c r="H108" s="45">
        <f ca="1">TRUNC(PRODUCT(G$10:G107),15)</f>
        <v>1.0221750667521801</v>
      </c>
      <c r="I108" s="45">
        <f t="shared" si="33"/>
        <v>1</v>
      </c>
      <c r="J108" s="45">
        <f t="shared" ca="1" si="26"/>
        <v>1.0221750700000001</v>
      </c>
      <c r="K108" s="45">
        <f t="shared" ca="1" si="27"/>
        <v>22.17285691</v>
      </c>
      <c r="L108" s="49">
        <f>IF(VLOOKUP(A108,$U$12:$AD$125,8)=VLOOKUP(A107,$U$12:$AD$125,8),0,VLOOKUP(A108,U$12:$AD$125,8))</f>
        <v>0</v>
      </c>
      <c r="M108" s="50">
        <f>IF(L108&gt;0,VLOOKUP(L108,T$12:$AC$125,7),0)</f>
        <v>0</v>
      </c>
      <c r="N108" s="45">
        <f t="shared" si="28"/>
        <v>0</v>
      </c>
      <c r="O108" s="45">
        <f t="shared" ca="1" si="29"/>
        <v>22.17285691</v>
      </c>
      <c r="P108" s="51" t="str">
        <f t="shared" si="34"/>
        <v>A+J=</v>
      </c>
      <c r="Q108" s="52">
        <f t="shared" si="35"/>
        <v>43654</v>
      </c>
      <c r="R108" s="4"/>
      <c r="S108" s="4"/>
      <c r="T108" s="123">
        <f>[2]Plan1!$A291</f>
        <v>45658</v>
      </c>
      <c r="U108" s="135" t="str">
        <f>[2]Plan1!$C291</f>
        <v>Confraternização Universal</v>
      </c>
      <c r="V108" s="19"/>
      <c r="W108" s="4"/>
      <c r="X108" s="19"/>
      <c r="Y108" s="19"/>
      <c r="Z108" s="24"/>
      <c r="AA108" s="4"/>
      <c r="AB108" s="9"/>
      <c r="AC108" s="23"/>
      <c r="AD108" s="22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</row>
    <row r="109" spans="1:165" x14ac:dyDescent="0.2">
      <c r="A109" s="43">
        <f t="shared" si="30"/>
        <v>43595</v>
      </c>
      <c r="B109" s="44">
        <f t="shared" ca="1" si="36"/>
        <v>1022.41276256</v>
      </c>
      <c r="C109" s="45">
        <f t="shared" ca="1" si="31"/>
        <v>999.90019955000002</v>
      </c>
      <c r="D109" s="46">
        <f ca="1">IF(A109&lt;$B$1,VLOOKUP(A109,[1]DI!$A$4:$B$15000,2,FALSE),0)</f>
        <v>6.4000000000000001E-2</v>
      </c>
      <c r="E109" s="45">
        <f t="shared" ca="1" si="37"/>
        <v>2.4620000000000002E-4</v>
      </c>
      <c r="F109" s="47">
        <f t="shared" si="32"/>
        <v>1.35</v>
      </c>
      <c r="G109" s="48">
        <f t="shared" ca="1" si="25"/>
        <v>1.00033237</v>
      </c>
      <c r="H109" s="45">
        <f ca="1">TRUNC(PRODUCT(G$10:G108),15)</f>
        <v>1.0225148070791199</v>
      </c>
      <c r="I109" s="45">
        <f t="shared" si="33"/>
        <v>1</v>
      </c>
      <c r="J109" s="45">
        <f t="shared" ca="1" si="26"/>
        <v>1.0225148100000001</v>
      </c>
      <c r="K109" s="45">
        <f t="shared" ca="1" si="27"/>
        <v>22.512563010000001</v>
      </c>
      <c r="L109" s="49">
        <f>IF(VLOOKUP(A109,$U$12:$AD$125,8)=VLOOKUP(A108,$U$12:$AD$125,8),0,VLOOKUP(A109,U$12:$AD$125,8))</f>
        <v>0</v>
      </c>
      <c r="M109" s="50">
        <f>IF(L109&gt;0,VLOOKUP(L109,T$12:$AC$125,7),0)</f>
        <v>0</v>
      </c>
      <c r="N109" s="45">
        <f t="shared" si="28"/>
        <v>0</v>
      </c>
      <c r="O109" s="45">
        <f t="shared" ca="1" si="29"/>
        <v>22.512563010000001</v>
      </c>
      <c r="P109" s="51" t="str">
        <f t="shared" si="34"/>
        <v>A+J=</v>
      </c>
      <c r="Q109" s="52">
        <f t="shared" si="35"/>
        <v>43654</v>
      </c>
      <c r="R109" s="4"/>
      <c r="S109" s="4"/>
      <c r="T109" s="123">
        <f>[2]Plan1!$A292</f>
        <v>45719</v>
      </c>
      <c r="U109" s="135" t="str">
        <f>[2]Plan1!$C292</f>
        <v>Carnaval</v>
      </c>
      <c r="V109" s="19"/>
      <c r="W109" s="4"/>
      <c r="X109" s="19"/>
      <c r="Y109" s="19"/>
      <c r="Z109" s="24"/>
      <c r="AA109" s="4"/>
      <c r="AB109" s="9"/>
      <c r="AC109" s="23"/>
      <c r="AD109" s="22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</row>
    <row r="110" spans="1:165" x14ac:dyDescent="0.2">
      <c r="A110" s="43">
        <f t="shared" si="30"/>
        <v>43596</v>
      </c>
      <c r="B110" s="44">
        <f t="shared" ca="1" si="36"/>
        <v>1022.75257864</v>
      </c>
      <c r="C110" s="45">
        <f t="shared" ca="1" si="31"/>
        <v>999.90019955000002</v>
      </c>
      <c r="D110" s="46">
        <f ca="1">IF(A110&lt;$B$1,VLOOKUP(A110,[1]DI!$A$4:$B$15000,2,FALSE),0)</f>
        <v>0</v>
      </c>
      <c r="E110" s="45">
        <f t="shared" ca="1" si="37"/>
        <v>0</v>
      </c>
      <c r="F110" s="47">
        <f t="shared" si="32"/>
        <v>1.35</v>
      </c>
      <c r="G110" s="48">
        <f t="shared" ca="1" si="25"/>
        <v>1</v>
      </c>
      <c r="H110" s="45">
        <f ca="1">TRUNC(PRODUCT(G$10:G109),15)</f>
        <v>1.02285466032554</v>
      </c>
      <c r="I110" s="45">
        <f t="shared" si="33"/>
        <v>1</v>
      </c>
      <c r="J110" s="45">
        <f t="shared" ca="1" si="26"/>
        <v>1.0228546599999999</v>
      </c>
      <c r="K110" s="45">
        <f t="shared" ca="1" si="27"/>
        <v>22.852379089999999</v>
      </c>
      <c r="L110" s="49">
        <f>IF(VLOOKUP(A110,$U$12:$AD$125,8)=VLOOKUP(A109,$U$12:$AD$125,8),0,VLOOKUP(A110,U$12:$AD$125,8))</f>
        <v>0</v>
      </c>
      <c r="M110" s="50">
        <f>IF(L110&gt;0,VLOOKUP(L110,T$12:$AC$125,7),0)</f>
        <v>0</v>
      </c>
      <c r="N110" s="45">
        <f t="shared" si="28"/>
        <v>0</v>
      </c>
      <c r="O110" s="45">
        <f t="shared" ca="1" si="29"/>
        <v>22.852379089999999</v>
      </c>
      <c r="P110" s="51" t="str">
        <f t="shared" si="34"/>
        <v>A+J=</v>
      </c>
      <c r="Q110" s="52">
        <f t="shared" si="35"/>
        <v>43654</v>
      </c>
      <c r="R110" s="4"/>
      <c r="S110" s="4"/>
      <c r="T110" s="123">
        <f>[2]Plan1!$A293</f>
        <v>45720</v>
      </c>
      <c r="U110" s="135" t="str">
        <f>[2]Plan1!$C293</f>
        <v>Carnaval</v>
      </c>
      <c r="V110" s="19"/>
      <c r="W110" s="4"/>
      <c r="X110" s="19"/>
      <c r="Y110" s="19"/>
      <c r="Z110" s="24"/>
      <c r="AA110" s="4"/>
      <c r="AB110" s="9"/>
      <c r="AC110" s="23"/>
      <c r="AD110" s="22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</row>
    <row r="111" spans="1:165" x14ac:dyDescent="0.2">
      <c r="A111" s="43">
        <f t="shared" si="30"/>
        <v>43597</v>
      </c>
      <c r="B111" s="44">
        <f t="shared" ca="1" si="36"/>
        <v>1022.75257864</v>
      </c>
      <c r="C111" s="45">
        <f t="shared" ca="1" si="31"/>
        <v>999.90019955000002</v>
      </c>
      <c r="D111" s="46">
        <f ca="1">IF(A111&lt;$B$1,VLOOKUP(A111,[1]DI!$A$4:$B$15000,2,FALSE),0)</f>
        <v>0</v>
      </c>
      <c r="E111" s="45">
        <f t="shared" ca="1" si="37"/>
        <v>0</v>
      </c>
      <c r="F111" s="47">
        <f t="shared" si="32"/>
        <v>1.35</v>
      </c>
      <c r="G111" s="48">
        <f t="shared" ca="1" si="25"/>
        <v>1</v>
      </c>
      <c r="H111" s="45">
        <f ca="1">TRUNC(PRODUCT(G$10:G110),15)</f>
        <v>1.02285466032554</v>
      </c>
      <c r="I111" s="45">
        <f t="shared" si="33"/>
        <v>1</v>
      </c>
      <c r="J111" s="45">
        <f t="shared" ca="1" si="26"/>
        <v>1.0228546599999999</v>
      </c>
      <c r="K111" s="45">
        <f t="shared" ca="1" si="27"/>
        <v>22.852379089999999</v>
      </c>
      <c r="L111" s="49">
        <f>IF(VLOOKUP(A111,$U$12:$AD$125,8)=VLOOKUP(A110,$U$12:$AD$125,8),0,VLOOKUP(A111,U$12:$AD$125,8))</f>
        <v>0</v>
      </c>
      <c r="M111" s="50">
        <f>IF(L111&gt;0,VLOOKUP(L111,T$12:$AC$125,7),0)</f>
        <v>0</v>
      </c>
      <c r="N111" s="45">
        <f t="shared" si="28"/>
        <v>0</v>
      </c>
      <c r="O111" s="45">
        <f t="shared" ca="1" si="29"/>
        <v>22.852379089999999</v>
      </c>
      <c r="P111" s="51" t="str">
        <f t="shared" si="34"/>
        <v>A+J=</v>
      </c>
      <c r="Q111" s="52">
        <f t="shared" si="35"/>
        <v>43654</v>
      </c>
      <c r="R111" s="4"/>
      <c r="S111" s="4"/>
      <c r="T111" s="123">
        <f>[2]Plan1!$A294</f>
        <v>45765</v>
      </c>
      <c r="U111" s="135" t="str">
        <f>[2]Plan1!$C294</f>
        <v>Paixão de Cristo</v>
      </c>
      <c r="V111" s="19"/>
      <c r="W111" s="4"/>
      <c r="X111" s="19"/>
      <c r="Y111" s="19"/>
      <c r="Z111" s="24"/>
      <c r="AA111" s="4"/>
      <c r="AB111" s="9"/>
      <c r="AC111" s="23"/>
      <c r="AD111" s="22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</row>
    <row r="112" spans="1:165" x14ac:dyDescent="0.2">
      <c r="A112" s="43">
        <f t="shared" si="30"/>
        <v>43598</v>
      </c>
      <c r="B112" s="44">
        <f t="shared" ca="1" si="36"/>
        <v>1022.75257864</v>
      </c>
      <c r="C112" s="45">
        <f t="shared" ca="1" si="31"/>
        <v>999.90019955000002</v>
      </c>
      <c r="D112" s="46">
        <f ca="1">IF(A112&lt;$B$1,VLOOKUP(A112,[1]DI!$A$4:$B$15000,2,FALSE),0)</f>
        <v>6.4000000000000001E-2</v>
      </c>
      <c r="E112" s="45">
        <f t="shared" ca="1" si="37"/>
        <v>2.4620000000000002E-4</v>
      </c>
      <c r="F112" s="47">
        <f t="shared" si="32"/>
        <v>1.35</v>
      </c>
      <c r="G112" s="48">
        <f t="shared" ca="1" si="25"/>
        <v>1.00033237</v>
      </c>
      <c r="H112" s="45">
        <f ca="1">TRUNC(PRODUCT(G$10:G111),15)</f>
        <v>1.02285466032554</v>
      </c>
      <c r="I112" s="45">
        <f t="shared" si="33"/>
        <v>1</v>
      </c>
      <c r="J112" s="45">
        <f t="shared" ca="1" si="26"/>
        <v>1.0228546599999999</v>
      </c>
      <c r="K112" s="45">
        <f t="shared" ca="1" si="27"/>
        <v>22.852379089999999</v>
      </c>
      <c r="L112" s="49">
        <f>IF(VLOOKUP(A112,$U$12:$AD$125,8)=VLOOKUP(A111,$U$12:$AD$125,8),0,VLOOKUP(A112,U$12:$AD$125,8))</f>
        <v>0</v>
      </c>
      <c r="M112" s="50">
        <f>IF(L112&gt;0,VLOOKUP(L112,T$12:$AC$125,7),0)</f>
        <v>0</v>
      </c>
      <c r="N112" s="45">
        <f t="shared" si="28"/>
        <v>0</v>
      </c>
      <c r="O112" s="45">
        <f t="shared" ca="1" si="29"/>
        <v>22.852379089999999</v>
      </c>
      <c r="P112" s="51" t="str">
        <f t="shared" si="34"/>
        <v>A+J=</v>
      </c>
      <c r="Q112" s="52">
        <f t="shared" si="35"/>
        <v>43654</v>
      </c>
      <c r="R112" s="4"/>
      <c r="S112" s="4"/>
      <c r="T112" s="123">
        <f>[2]Plan1!$A295</f>
        <v>45768</v>
      </c>
      <c r="U112" s="135" t="str">
        <f>[2]Plan1!$C295</f>
        <v>Tiradentes</v>
      </c>
      <c r="V112" s="19"/>
      <c r="W112" s="4"/>
      <c r="X112" s="19"/>
      <c r="Y112" s="19"/>
      <c r="Z112" s="24"/>
      <c r="AA112" s="4"/>
      <c r="AB112" s="9"/>
      <c r="AC112" s="23"/>
      <c r="AD112" s="22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</row>
    <row r="113" spans="1:162" x14ac:dyDescent="0.2">
      <c r="A113" s="43">
        <f t="shared" si="30"/>
        <v>43599</v>
      </c>
      <c r="B113" s="44">
        <f t="shared" ca="1" si="36"/>
        <v>1023.09251471</v>
      </c>
      <c r="C113" s="45">
        <f t="shared" ca="1" si="31"/>
        <v>999.90019955000002</v>
      </c>
      <c r="D113" s="46">
        <f ca="1">IF(A113&lt;$B$1,VLOOKUP(A113,[1]DI!$A$4:$B$15000,2,FALSE),0)</f>
        <v>6.4000000000000001E-2</v>
      </c>
      <c r="E113" s="45">
        <f t="shared" ca="1" si="37"/>
        <v>2.4620000000000002E-4</v>
      </c>
      <c r="F113" s="47">
        <f t="shared" si="32"/>
        <v>1.35</v>
      </c>
      <c r="G113" s="48">
        <f t="shared" ca="1" si="25"/>
        <v>1.00033237</v>
      </c>
      <c r="H113" s="45">
        <f ca="1">TRUNC(PRODUCT(G$10:G112),15)</f>
        <v>1.023194626529</v>
      </c>
      <c r="I113" s="45">
        <f t="shared" si="33"/>
        <v>1</v>
      </c>
      <c r="J113" s="45">
        <f t="shared" ca="1" si="26"/>
        <v>1.0231946300000001</v>
      </c>
      <c r="K113" s="45">
        <f t="shared" ca="1" si="27"/>
        <v>23.19231516</v>
      </c>
      <c r="L113" s="49">
        <f>IF(VLOOKUP(A113,$U$12:$AD$125,8)=VLOOKUP(A112,$U$12:$AD$125,8),0,VLOOKUP(A113,U$12:$AD$125,8))</f>
        <v>0</v>
      </c>
      <c r="M113" s="50">
        <f>IF(L113&gt;0,VLOOKUP(L113,T$12:$AC$125,7),0)</f>
        <v>0</v>
      </c>
      <c r="N113" s="45">
        <f t="shared" si="28"/>
        <v>0</v>
      </c>
      <c r="O113" s="45">
        <f t="shared" ca="1" si="29"/>
        <v>23.19231516</v>
      </c>
      <c r="P113" s="51" t="str">
        <f t="shared" si="34"/>
        <v>A+J=</v>
      </c>
      <c r="Q113" s="52">
        <f t="shared" si="35"/>
        <v>43654</v>
      </c>
      <c r="R113" s="4"/>
      <c r="S113" s="4"/>
      <c r="T113" s="123">
        <f>[2]Plan1!$A296</f>
        <v>45778</v>
      </c>
      <c r="U113" s="135" t="str">
        <f>[2]Plan1!$C296</f>
        <v>Dia do Trabalho</v>
      </c>
      <c r="V113" s="19"/>
      <c r="W113" s="4"/>
      <c r="X113" s="19"/>
      <c r="Y113" s="19"/>
      <c r="Z113" s="24"/>
      <c r="AA113" s="4"/>
      <c r="AB113" s="9"/>
      <c r="AC113" s="23"/>
      <c r="AD113" s="22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</row>
    <row r="114" spans="1:162" x14ac:dyDescent="0.2">
      <c r="A114" s="43">
        <f t="shared" si="30"/>
        <v>43600</v>
      </c>
      <c r="B114" s="44">
        <f t="shared" ca="1" si="36"/>
        <v>1023.43256077</v>
      </c>
      <c r="C114" s="45">
        <f t="shared" ca="1" si="31"/>
        <v>999.90019955000002</v>
      </c>
      <c r="D114" s="46">
        <f ca="1">IF(A114&lt;$B$1,VLOOKUP(A114,[1]DI!$A$4:$B$15000,2,FALSE),0)</f>
        <v>6.4000000000000001E-2</v>
      </c>
      <c r="E114" s="45">
        <f t="shared" ca="1" si="37"/>
        <v>2.4620000000000002E-4</v>
      </c>
      <c r="F114" s="47">
        <f t="shared" si="32"/>
        <v>1.35</v>
      </c>
      <c r="G114" s="48">
        <f t="shared" ca="1" si="25"/>
        <v>1.00033237</v>
      </c>
      <c r="H114" s="45">
        <f ca="1">TRUNC(PRODUCT(G$10:G113),15)</f>
        <v>1.0235347057270201</v>
      </c>
      <c r="I114" s="45">
        <f t="shared" si="33"/>
        <v>1</v>
      </c>
      <c r="J114" s="45">
        <f t="shared" ca="1" si="26"/>
        <v>1.0235347100000001</v>
      </c>
      <c r="K114" s="45">
        <f t="shared" ca="1" si="27"/>
        <v>23.532361219999999</v>
      </c>
      <c r="L114" s="49">
        <f>IF(VLOOKUP(A114,$U$12:$AD$125,8)=VLOOKUP(A113,$U$12:$AD$125,8),0,VLOOKUP(A114,U$12:$AD$125,8))</f>
        <v>0</v>
      </c>
      <c r="M114" s="50">
        <f>IF(L114&gt;0,VLOOKUP(L114,T$12:$AC$125,7),0)</f>
        <v>0</v>
      </c>
      <c r="N114" s="45">
        <f t="shared" si="28"/>
        <v>0</v>
      </c>
      <c r="O114" s="45">
        <f t="shared" ca="1" si="29"/>
        <v>23.532361219999999</v>
      </c>
      <c r="P114" s="51" t="str">
        <f t="shared" si="34"/>
        <v>A+J=</v>
      </c>
      <c r="Q114" s="52">
        <f t="shared" si="35"/>
        <v>43654</v>
      </c>
      <c r="R114" s="4"/>
      <c r="S114" s="4"/>
      <c r="T114" s="123">
        <f>[2]Plan1!$A297</f>
        <v>45827</v>
      </c>
      <c r="U114" s="135" t="str">
        <f>[2]Plan1!$C297</f>
        <v>Corpus Christi</v>
      </c>
      <c r="V114" s="19"/>
      <c r="W114" s="4"/>
      <c r="X114" s="19"/>
      <c r="Y114" s="19"/>
      <c r="Z114" s="24"/>
      <c r="AA114" s="4"/>
      <c r="AB114" s="9"/>
      <c r="AC114" s="23"/>
      <c r="AD114" s="22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</row>
    <row r="115" spans="1:162" x14ac:dyDescent="0.2">
      <c r="A115" s="43">
        <f t="shared" si="30"/>
        <v>43601</v>
      </c>
      <c r="B115" s="44">
        <f t="shared" ca="1" si="36"/>
        <v>1023.77271682</v>
      </c>
      <c r="C115" s="45">
        <f t="shared" ca="1" si="31"/>
        <v>999.90019955000002</v>
      </c>
      <c r="D115" s="46">
        <f ca="1">IF(A115&lt;$B$1,VLOOKUP(A115,[1]DI!$A$4:$B$15000,2,FALSE),0)</f>
        <v>6.4000000000000001E-2</v>
      </c>
      <c r="E115" s="45">
        <f t="shared" ca="1" si="37"/>
        <v>2.4620000000000002E-4</v>
      </c>
      <c r="F115" s="47">
        <f t="shared" si="32"/>
        <v>1.35</v>
      </c>
      <c r="G115" s="48">
        <f t="shared" ca="1" si="25"/>
        <v>1.00033237</v>
      </c>
      <c r="H115" s="45">
        <f ca="1">TRUNC(PRODUCT(G$10:G114),15)</f>
        <v>1.0238748979571599</v>
      </c>
      <c r="I115" s="45">
        <f t="shared" si="33"/>
        <v>1</v>
      </c>
      <c r="J115" s="45">
        <f t="shared" ca="1" si="26"/>
        <v>1.0238749</v>
      </c>
      <c r="K115" s="45">
        <f t="shared" ca="1" si="27"/>
        <v>23.872517269999999</v>
      </c>
      <c r="L115" s="49">
        <f>IF(VLOOKUP(A115,$U$12:$AD$125,8)=VLOOKUP(A114,$U$12:$AD$125,8),0,VLOOKUP(A115,U$12:$AD$125,8))</f>
        <v>0</v>
      </c>
      <c r="M115" s="50">
        <f>IF(L115&gt;0,VLOOKUP(L115,T$12:$AC$125,7),0)</f>
        <v>0</v>
      </c>
      <c r="N115" s="45">
        <f t="shared" si="28"/>
        <v>0</v>
      </c>
      <c r="O115" s="45">
        <f t="shared" ca="1" si="29"/>
        <v>23.872517269999999</v>
      </c>
      <c r="P115" s="51" t="str">
        <f t="shared" si="34"/>
        <v>A+J=</v>
      </c>
      <c r="Q115" s="52">
        <f t="shared" si="35"/>
        <v>43654</v>
      </c>
      <c r="R115" s="4"/>
      <c r="S115" s="4"/>
      <c r="T115" s="123">
        <f>[2]Plan1!$A298</f>
        <v>45907</v>
      </c>
      <c r="U115" s="135" t="str">
        <f>[2]Plan1!$C298</f>
        <v>Independência do Brasil</v>
      </c>
      <c r="V115" s="19"/>
      <c r="W115" s="4"/>
      <c r="X115" s="19"/>
      <c r="Y115" s="19"/>
      <c r="Z115" s="24"/>
      <c r="AA115" s="4"/>
      <c r="AB115" s="9"/>
      <c r="AC115" s="23"/>
      <c r="AD115" s="22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</row>
    <row r="116" spans="1:162" x14ac:dyDescent="0.2">
      <c r="A116" s="43">
        <f t="shared" si="30"/>
        <v>43602</v>
      </c>
      <c r="B116" s="44">
        <f t="shared" ca="1" si="36"/>
        <v>1024.1129828600001</v>
      </c>
      <c r="C116" s="45">
        <f t="shared" ca="1" si="31"/>
        <v>999.90019955000002</v>
      </c>
      <c r="D116" s="46">
        <f ca="1">IF(A116&lt;$B$1,VLOOKUP(A116,[1]DI!$A$4:$B$15000,2,FALSE),0)</f>
        <v>6.4000000000000001E-2</v>
      </c>
      <c r="E116" s="45">
        <f t="shared" ca="1" si="37"/>
        <v>2.4620000000000002E-4</v>
      </c>
      <c r="F116" s="47">
        <f t="shared" si="32"/>
        <v>1.35</v>
      </c>
      <c r="G116" s="48">
        <f t="shared" ca="1" si="25"/>
        <v>1.00033237</v>
      </c>
      <c r="H116" s="45">
        <f ca="1">TRUNC(PRODUCT(G$10:G115),15)</f>
        <v>1.02421520325699</v>
      </c>
      <c r="I116" s="45">
        <f t="shared" si="33"/>
        <v>1</v>
      </c>
      <c r="J116" s="45">
        <f t="shared" ca="1" si="26"/>
        <v>1.0242152</v>
      </c>
      <c r="K116" s="45">
        <f t="shared" ca="1" si="27"/>
        <v>24.212783309999999</v>
      </c>
      <c r="L116" s="49">
        <f>IF(VLOOKUP(A116,$U$12:$AD$125,8)=VLOOKUP(A115,$U$12:$AD$125,8),0,VLOOKUP(A116,U$12:$AD$125,8))</f>
        <v>0</v>
      </c>
      <c r="M116" s="50">
        <f>IF(L116&gt;0,VLOOKUP(L116,T$12:$AC$125,7),0)</f>
        <v>0</v>
      </c>
      <c r="N116" s="45">
        <f t="shared" si="28"/>
        <v>0</v>
      </c>
      <c r="O116" s="45">
        <f t="shared" ca="1" si="29"/>
        <v>24.212783309999999</v>
      </c>
      <c r="P116" s="51" t="str">
        <f t="shared" si="34"/>
        <v>A+J=</v>
      </c>
      <c r="Q116" s="52">
        <f t="shared" si="35"/>
        <v>43654</v>
      </c>
      <c r="R116" s="4"/>
      <c r="S116" s="4"/>
      <c r="T116" s="123">
        <f>[2]Plan1!$A299</f>
        <v>45942</v>
      </c>
      <c r="U116" s="135" t="str">
        <f>[2]Plan1!$C299</f>
        <v>Nossa Sr.a Aparecida - Padroeira do Brasil</v>
      </c>
      <c r="V116" s="19"/>
      <c r="W116" s="4"/>
      <c r="X116" s="19"/>
      <c r="Y116" s="19"/>
      <c r="Z116" s="24"/>
      <c r="AA116" s="4"/>
      <c r="AB116" s="9"/>
      <c r="AC116" s="23"/>
      <c r="AD116" s="22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</row>
    <row r="117" spans="1:162" x14ac:dyDescent="0.2">
      <c r="A117" s="43">
        <f t="shared" si="30"/>
        <v>43603</v>
      </c>
      <c r="B117" s="44">
        <f t="shared" ca="1" si="36"/>
        <v>1024.45336888</v>
      </c>
      <c r="C117" s="45">
        <f t="shared" ca="1" si="31"/>
        <v>999.90019955000002</v>
      </c>
      <c r="D117" s="46">
        <f ca="1">IF(A117&lt;$B$1,VLOOKUP(A117,[1]DI!$A$4:$B$15000,2,FALSE),0)</f>
        <v>0</v>
      </c>
      <c r="E117" s="45">
        <f t="shared" ca="1" si="37"/>
        <v>0</v>
      </c>
      <c r="F117" s="47">
        <f t="shared" si="32"/>
        <v>1.35</v>
      </c>
      <c r="G117" s="48">
        <f t="shared" ca="1" si="25"/>
        <v>1</v>
      </c>
      <c r="H117" s="45">
        <f ca="1">TRUNC(PRODUCT(G$10:G116),15)</f>
        <v>1.0245556216641001</v>
      </c>
      <c r="I117" s="45">
        <f t="shared" si="33"/>
        <v>1</v>
      </c>
      <c r="J117" s="45">
        <f t="shared" ca="1" si="26"/>
        <v>1.0245556199999999</v>
      </c>
      <c r="K117" s="45">
        <f t="shared" ca="1" si="27"/>
        <v>24.553169329999999</v>
      </c>
      <c r="L117" s="49">
        <f>IF(VLOOKUP(A117,$U$12:$AD$125,8)=VLOOKUP(A116,$U$12:$AD$125,8),0,VLOOKUP(A117,U$12:$AD$125,8))</f>
        <v>0</v>
      </c>
      <c r="M117" s="50">
        <f>IF(L117&gt;0,VLOOKUP(L117,T$12:$AC$125,7),0)</f>
        <v>0</v>
      </c>
      <c r="N117" s="45">
        <f t="shared" si="28"/>
        <v>0</v>
      </c>
      <c r="O117" s="45">
        <f t="shared" ca="1" si="29"/>
        <v>24.553169329999999</v>
      </c>
      <c r="P117" s="51" t="str">
        <f t="shared" si="34"/>
        <v>A+J=</v>
      </c>
      <c r="Q117" s="52">
        <f t="shared" si="35"/>
        <v>43654</v>
      </c>
      <c r="R117" s="4"/>
      <c r="S117" s="4"/>
      <c r="T117" s="123">
        <f>[2]Plan1!$A300</f>
        <v>45963</v>
      </c>
      <c r="U117" s="135" t="str">
        <f>[2]Plan1!$C300</f>
        <v>Finados</v>
      </c>
      <c r="V117" s="19"/>
      <c r="W117" s="4"/>
      <c r="X117" s="19"/>
      <c r="Y117" s="19"/>
      <c r="Z117" s="24"/>
      <c r="AA117" s="4"/>
      <c r="AB117" s="9"/>
      <c r="AC117" s="23"/>
      <c r="AD117" s="22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</row>
    <row r="118" spans="1:162" x14ac:dyDescent="0.2">
      <c r="A118" s="43">
        <f t="shared" si="30"/>
        <v>43604</v>
      </c>
      <c r="B118" s="44">
        <f t="shared" ca="1" si="36"/>
        <v>1024.45336888</v>
      </c>
      <c r="C118" s="45">
        <f t="shared" ca="1" si="31"/>
        <v>999.90019955000002</v>
      </c>
      <c r="D118" s="46">
        <f ca="1">IF(A118&lt;$B$1,VLOOKUP(A118,[1]DI!$A$4:$B$15000,2,FALSE),0)</f>
        <v>0</v>
      </c>
      <c r="E118" s="45">
        <f t="shared" ca="1" si="37"/>
        <v>0</v>
      </c>
      <c r="F118" s="47">
        <f t="shared" si="32"/>
        <v>1.35</v>
      </c>
      <c r="G118" s="48">
        <f t="shared" ca="1" si="25"/>
        <v>1</v>
      </c>
      <c r="H118" s="45">
        <f ca="1">TRUNC(PRODUCT(G$10:G117),15)</f>
        <v>1.0245556216641001</v>
      </c>
      <c r="I118" s="45">
        <f t="shared" si="33"/>
        <v>1</v>
      </c>
      <c r="J118" s="45">
        <f t="shared" ca="1" si="26"/>
        <v>1.0245556199999999</v>
      </c>
      <c r="K118" s="45">
        <f t="shared" ca="1" si="27"/>
        <v>24.553169329999999</v>
      </c>
      <c r="L118" s="49">
        <f>IF(VLOOKUP(A118,$U$12:$AD$125,8)=VLOOKUP(A117,$U$12:$AD$125,8),0,VLOOKUP(A118,U$12:$AD$125,8))</f>
        <v>0</v>
      </c>
      <c r="M118" s="50">
        <f>IF(L118&gt;0,VLOOKUP(L118,T$12:$AC$125,7),0)</f>
        <v>0</v>
      </c>
      <c r="N118" s="45">
        <f t="shared" si="28"/>
        <v>0</v>
      </c>
      <c r="O118" s="45">
        <f t="shared" ca="1" si="29"/>
        <v>24.553169329999999</v>
      </c>
      <c r="P118" s="51" t="str">
        <f t="shared" si="34"/>
        <v>A+J=</v>
      </c>
      <c r="Q118" s="52">
        <f t="shared" si="35"/>
        <v>43654</v>
      </c>
      <c r="R118" s="4"/>
      <c r="S118" s="4"/>
      <c r="T118" s="123">
        <f>[2]Plan1!$A301</f>
        <v>45976</v>
      </c>
      <c r="U118" s="135" t="str">
        <f>[2]Plan1!$C301</f>
        <v>Proclamação da República</v>
      </c>
      <c r="V118" s="19"/>
      <c r="W118" s="4"/>
      <c r="X118" s="19"/>
      <c r="Y118" s="19"/>
      <c r="Z118" s="24"/>
      <c r="AA118" s="4"/>
      <c r="AB118" s="9"/>
      <c r="AC118" s="23"/>
      <c r="AD118" s="22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</row>
    <row r="119" spans="1:162" x14ac:dyDescent="0.2">
      <c r="A119" s="43">
        <f t="shared" si="30"/>
        <v>43605</v>
      </c>
      <c r="B119" s="44">
        <f t="shared" ca="1" si="36"/>
        <v>1024.45336888</v>
      </c>
      <c r="C119" s="45">
        <f t="shared" ca="1" si="31"/>
        <v>999.90019955000002</v>
      </c>
      <c r="D119" s="46">
        <f ca="1">IF(A119&lt;$B$1,VLOOKUP(A119,[1]DI!$A$4:$B$15000,2,FALSE),0)</f>
        <v>6.4000000000000001E-2</v>
      </c>
      <c r="E119" s="45">
        <f t="shared" ca="1" si="37"/>
        <v>2.4620000000000002E-4</v>
      </c>
      <c r="F119" s="47">
        <f t="shared" si="32"/>
        <v>1.35</v>
      </c>
      <c r="G119" s="48">
        <f t="shared" ca="1" si="25"/>
        <v>1.00033237</v>
      </c>
      <c r="H119" s="45">
        <f ca="1">TRUNC(PRODUCT(G$10:G118),15)</f>
        <v>1.0245556216641001</v>
      </c>
      <c r="I119" s="45">
        <f t="shared" si="33"/>
        <v>1</v>
      </c>
      <c r="J119" s="45">
        <f t="shared" ca="1" si="26"/>
        <v>1.0245556199999999</v>
      </c>
      <c r="K119" s="45">
        <f t="shared" ca="1" si="27"/>
        <v>24.553169329999999</v>
      </c>
      <c r="L119" s="49">
        <f>IF(VLOOKUP(A119,$U$12:$AD$125,8)=VLOOKUP(A118,$U$12:$AD$125,8),0,VLOOKUP(A119,U$12:$AD$125,8))</f>
        <v>0</v>
      </c>
      <c r="M119" s="50">
        <f>IF(L119&gt;0,VLOOKUP(L119,T$12:$AC$125,7),0)</f>
        <v>0</v>
      </c>
      <c r="N119" s="45">
        <f t="shared" si="28"/>
        <v>0</v>
      </c>
      <c r="O119" s="45">
        <f t="shared" ca="1" si="29"/>
        <v>24.553169329999999</v>
      </c>
      <c r="P119" s="51" t="str">
        <f t="shared" si="34"/>
        <v>A+J=</v>
      </c>
      <c r="Q119" s="52">
        <f t="shared" si="35"/>
        <v>43654</v>
      </c>
      <c r="R119" s="4"/>
      <c r="S119" s="4"/>
      <c r="T119" s="123">
        <f>[2]Plan1!$A302</f>
        <v>45981</v>
      </c>
      <c r="U119" s="135" t="str">
        <f>[2]Plan1!$C302</f>
        <v>Dia Nacional de Zumbi e da Consciência Negra</v>
      </c>
      <c r="V119" s="19"/>
      <c r="W119" s="4"/>
      <c r="X119" s="19"/>
      <c r="Y119" s="19"/>
      <c r="Z119" s="24"/>
      <c r="AA119" s="4"/>
      <c r="AB119" s="9"/>
      <c r="AC119" s="23"/>
      <c r="AD119" s="22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</row>
    <row r="120" spans="1:162" x14ac:dyDescent="0.2">
      <c r="A120" s="43">
        <f t="shared" si="30"/>
        <v>43606</v>
      </c>
      <c r="B120" s="44">
        <f t="shared" ca="1" si="36"/>
        <v>1024.7938649</v>
      </c>
      <c r="C120" s="45">
        <f t="shared" ca="1" si="31"/>
        <v>999.90019955000002</v>
      </c>
      <c r="D120" s="46">
        <f ca="1">IF(A120&lt;$B$1,VLOOKUP(A120,[1]DI!$A$4:$B$15000,2,FALSE),0)</f>
        <v>6.4000000000000001E-2</v>
      </c>
      <c r="E120" s="45">
        <f t="shared" ca="1" si="37"/>
        <v>2.4620000000000002E-4</v>
      </c>
      <c r="F120" s="47">
        <f t="shared" si="32"/>
        <v>1.35</v>
      </c>
      <c r="G120" s="48">
        <f t="shared" ca="1" si="25"/>
        <v>1.00033237</v>
      </c>
      <c r="H120" s="45">
        <f ca="1">TRUNC(PRODUCT(G$10:G119),15)</f>
        <v>1.0248961532160701</v>
      </c>
      <c r="I120" s="45">
        <f t="shared" si="33"/>
        <v>1</v>
      </c>
      <c r="J120" s="45">
        <f t="shared" ca="1" si="26"/>
        <v>1.02489615</v>
      </c>
      <c r="K120" s="45">
        <f t="shared" ca="1" si="27"/>
        <v>24.893665349999999</v>
      </c>
      <c r="L120" s="49">
        <f>IF(VLOOKUP(A120,$U$12:$AD$125,8)=VLOOKUP(A119,$U$12:$AD$125,8),0,VLOOKUP(A120,U$12:$AD$125,8))</f>
        <v>0</v>
      </c>
      <c r="M120" s="50">
        <f>IF(L120&gt;0,VLOOKUP(L120,T$12:$AC$125,7),0)</f>
        <v>0</v>
      </c>
      <c r="N120" s="45">
        <f t="shared" si="28"/>
        <v>0</v>
      </c>
      <c r="O120" s="45">
        <f t="shared" ca="1" si="29"/>
        <v>24.893665349999999</v>
      </c>
      <c r="P120" s="51" t="str">
        <f t="shared" si="34"/>
        <v>A+J=</v>
      </c>
      <c r="Q120" s="52">
        <f t="shared" si="35"/>
        <v>43654</v>
      </c>
      <c r="R120" s="4"/>
      <c r="S120" s="4"/>
      <c r="T120" s="123">
        <f>[2]Plan1!$A303</f>
        <v>46016</v>
      </c>
      <c r="U120" s="135" t="str">
        <f>[2]Plan1!$C303</f>
        <v>Natal</v>
      </c>
      <c r="V120" s="19"/>
      <c r="W120" s="4"/>
      <c r="X120" s="19"/>
      <c r="Y120" s="19"/>
      <c r="Z120" s="24"/>
      <c r="AA120" s="4"/>
      <c r="AB120" s="9"/>
      <c r="AC120" s="23"/>
      <c r="AD120" s="22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</row>
    <row r="121" spans="1:162" x14ac:dyDescent="0.2">
      <c r="A121" s="43">
        <f t="shared" si="30"/>
        <v>43607</v>
      </c>
      <c r="B121" s="44">
        <f t="shared" ca="1" si="36"/>
        <v>1025.1344809</v>
      </c>
      <c r="C121" s="45">
        <f t="shared" ca="1" si="31"/>
        <v>999.90019955000002</v>
      </c>
      <c r="D121" s="46">
        <f ca="1">IF(A121&lt;$B$1,VLOOKUP(A121,[1]DI!$A$4:$B$15000,2,FALSE),0)</f>
        <v>6.4000000000000001E-2</v>
      </c>
      <c r="E121" s="45">
        <f t="shared" ca="1" si="37"/>
        <v>2.4620000000000002E-4</v>
      </c>
      <c r="F121" s="47">
        <f t="shared" si="32"/>
        <v>1.35</v>
      </c>
      <c r="G121" s="48">
        <f t="shared" ca="1" si="25"/>
        <v>1.00033237</v>
      </c>
      <c r="H121" s="45">
        <f ca="1">TRUNC(PRODUCT(G$10:G120),15)</f>
        <v>1.0252367979505199</v>
      </c>
      <c r="I121" s="45">
        <f t="shared" si="33"/>
        <v>1</v>
      </c>
      <c r="J121" s="45">
        <f t="shared" ca="1" si="26"/>
        <v>1.0252368000000001</v>
      </c>
      <c r="K121" s="45">
        <f t="shared" ca="1" si="27"/>
        <v>25.23428135</v>
      </c>
      <c r="L121" s="49">
        <f>IF(VLOOKUP(A121,$U$12:$AD$125,8)=VLOOKUP(A120,$U$12:$AD$125,8),0,VLOOKUP(A121,U$12:$AD$125,8))</f>
        <v>0</v>
      </c>
      <c r="M121" s="50">
        <f>IF(L121&gt;0,VLOOKUP(L121,T$12:$AC$125,7),0)</f>
        <v>0</v>
      </c>
      <c r="N121" s="45">
        <f t="shared" si="28"/>
        <v>0</v>
      </c>
      <c r="O121" s="45">
        <f t="shared" ca="1" si="29"/>
        <v>25.23428135</v>
      </c>
      <c r="P121" s="51" t="str">
        <f t="shared" si="34"/>
        <v>A+J=</v>
      </c>
      <c r="Q121" s="52">
        <f t="shared" si="35"/>
        <v>43654</v>
      </c>
      <c r="R121" s="4"/>
      <c r="S121" s="4"/>
      <c r="T121" s="123">
        <f>[2]Plan1!$A304</f>
        <v>46023</v>
      </c>
      <c r="U121" s="135" t="str">
        <f>[2]Plan1!$C304</f>
        <v>Confraternização Universal</v>
      </c>
      <c r="V121" s="19"/>
      <c r="W121" s="4"/>
      <c r="X121" s="19"/>
      <c r="Y121" s="19"/>
      <c r="Z121" s="24"/>
      <c r="AA121" s="4"/>
      <c r="AB121" s="9"/>
      <c r="AC121" s="23"/>
      <c r="AD121" s="22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</row>
    <row r="122" spans="1:162" x14ac:dyDescent="0.2">
      <c r="A122" s="43">
        <f t="shared" si="30"/>
        <v>43608</v>
      </c>
      <c r="B122" s="44">
        <f t="shared" ca="1" si="36"/>
        <v>1025.47520689</v>
      </c>
      <c r="C122" s="45">
        <f t="shared" ca="1" si="31"/>
        <v>999.90019955000002</v>
      </c>
      <c r="D122" s="46">
        <f ca="1">IF(A122&lt;$B$1,VLOOKUP(A122,[1]DI!$A$4:$B$15000,2,FALSE),0)</f>
        <v>6.4000000000000001E-2</v>
      </c>
      <c r="E122" s="45">
        <f t="shared" ca="1" si="37"/>
        <v>2.4620000000000002E-4</v>
      </c>
      <c r="F122" s="47">
        <f t="shared" si="32"/>
        <v>1.35</v>
      </c>
      <c r="G122" s="48">
        <f t="shared" ca="1" si="25"/>
        <v>1.00033237</v>
      </c>
      <c r="H122" s="45">
        <f ca="1">TRUNC(PRODUCT(G$10:G121),15)</f>
        <v>1.02557755590505</v>
      </c>
      <c r="I122" s="45">
        <f t="shared" si="33"/>
        <v>1</v>
      </c>
      <c r="J122" s="45">
        <f t="shared" ca="1" si="26"/>
        <v>1.0255775600000001</v>
      </c>
      <c r="K122" s="45">
        <f t="shared" ca="1" si="27"/>
        <v>25.575007339999999</v>
      </c>
      <c r="L122" s="49">
        <f>IF(VLOOKUP(A122,$U$12:$AD$125,8)=VLOOKUP(A121,$U$12:$AD$125,8),0,VLOOKUP(A122,U$12:$AD$125,8))</f>
        <v>0</v>
      </c>
      <c r="M122" s="50">
        <f>IF(L122&gt;0,VLOOKUP(L122,T$12:$AC$125,7),0)</f>
        <v>0</v>
      </c>
      <c r="N122" s="45">
        <f t="shared" si="28"/>
        <v>0</v>
      </c>
      <c r="O122" s="45">
        <f t="shared" ca="1" si="29"/>
        <v>25.575007339999999</v>
      </c>
      <c r="P122" s="51" t="str">
        <f t="shared" si="34"/>
        <v>A+J=</v>
      </c>
      <c r="Q122" s="52">
        <f t="shared" si="35"/>
        <v>43654</v>
      </c>
      <c r="R122" s="4"/>
      <c r="S122" s="4"/>
      <c r="T122" s="123">
        <f>[2]Plan1!$A305</f>
        <v>46069</v>
      </c>
      <c r="U122" s="135" t="str">
        <f>[2]Plan1!$C305</f>
        <v>Carnaval</v>
      </c>
      <c r="V122" s="19"/>
      <c r="W122" s="4"/>
      <c r="X122" s="19"/>
      <c r="Y122" s="19"/>
      <c r="Z122" s="24"/>
      <c r="AA122" s="4"/>
      <c r="AB122" s="9"/>
      <c r="AC122" s="23"/>
      <c r="AD122" s="22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</row>
    <row r="123" spans="1:162" x14ac:dyDescent="0.2">
      <c r="A123" s="43">
        <f t="shared" si="30"/>
        <v>43609</v>
      </c>
      <c r="B123" s="44">
        <f t="shared" ca="1" si="36"/>
        <v>1025.81604287</v>
      </c>
      <c r="C123" s="45">
        <f t="shared" ca="1" si="31"/>
        <v>999.90019955000002</v>
      </c>
      <c r="D123" s="46">
        <f ca="1">IF(A123&lt;$B$1,VLOOKUP(A123,[1]DI!$A$4:$B$15000,2,FALSE),0)</f>
        <v>6.4000000000000001E-2</v>
      </c>
      <c r="E123" s="45">
        <f t="shared" ca="1" si="37"/>
        <v>2.4620000000000002E-4</v>
      </c>
      <c r="F123" s="47">
        <f t="shared" si="32"/>
        <v>1.35</v>
      </c>
      <c r="G123" s="48">
        <f t="shared" ca="1" si="25"/>
        <v>1.00033237</v>
      </c>
      <c r="H123" s="45">
        <f ca="1">TRUNC(PRODUCT(G$10:G122),15)</f>
        <v>1.0259184271173101</v>
      </c>
      <c r="I123" s="45">
        <f t="shared" si="33"/>
        <v>1</v>
      </c>
      <c r="J123" s="45">
        <f t="shared" ca="1" si="26"/>
        <v>1.0259184299999999</v>
      </c>
      <c r="K123" s="45">
        <f t="shared" ca="1" si="27"/>
        <v>25.91584332</v>
      </c>
      <c r="L123" s="49">
        <f>IF(VLOOKUP(A123,$U$12:$AD$125,8)=VLOOKUP(A122,$U$12:$AD$125,8),0,VLOOKUP(A123,U$12:$AD$125,8))</f>
        <v>0</v>
      </c>
      <c r="M123" s="50">
        <f>IF(L123&gt;0,VLOOKUP(L123,T$12:$AC$125,7),0)</f>
        <v>0</v>
      </c>
      <c r="N123" s="45">
        <f t="shared" si="28"/>
        <v>0</v>
      </c>
      <c r="O123" s="45">
        <f t="shared" ca="1" si="29"/>
        <v>25.91584332</v>
      </c>
      <c r="P123" s="51" t="str">
        <f t="shared" si="34"/>
        <v>A+J=</v>
      </c>
      <c r="Q123" s="52">
        <f t="shared" si="35"/>
        <v>43654</v>
      </c>
      <c r="R123" s="4"/>
      <c r="S123" s="4"/>
      <c r="T123" s="123">
        <f>[2]Plan1!$A306</f>
        <v>46070</v>
      </c>
      <c r="U123" s="135" t="str">
        <f>[2]Plan1!$C306</f>
        <v>Carnaval</v>
      </c>
      <c r="V123" s="19"/>
      <c r="W123" s="4"/>
      <c r="X123" s="19"/>
      <c r="Y123" s="19"/>
      <c r="Z123" s="24"/>
      <c r="AA123" s="4"/>
      <c r="AB123" s="9"/>
      <c r="AC123" s="23"/>
      <c r="AD123" s="22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</row>
    <row r="124" spans="1:162" x14ac:dyDescent="0.2">
      <c r="A124" s="43">
        <f t="shared" si="30"/>
        <v>43610</v>
      </c>
      <c r="B124" s="44">
        <f t="shared" ca="1" si="36"/>
        <v>1026.1569888399999</v>
      </c>
      <c r="C124" s="45">
        <f t="shared" ca="1" si="31"/>
        <v>999.90019955000002</v>
      </c>
      <c r="D124" s="46">
        <f ca="1">IF(A124&lt;$B$1,VLOOKUP(A124,[1]DI!$A$4:$B$15000,2,FALSE),0)</f>
        <v>0</v>
      </c>
      <c r="E124" s="45">
        <f t="shared" ca="1" si="37"/>
        <v>0</v>
      </c>
      <c r="F124" s="47">
        <f t="shared" si="32"/>
        <v>1.35</v>
      </c>
      <c r="G124" s="48">
        <f t="shared" ca="1" si="25"/>
        <v>1</v>
      </c>
      <c r="H124" s="45">
        <f ca="1">TRUNC(PRODUCT(G$10:G123),15)</f>
        <v>1.02625941162493</v>
      </c>
      <c r="I124" s="45">
        <f t="shared" si="33"/>
        <v>1</v>
      </c>
      <c r="J124" s="45">
        <f t="shared" ca="1" si="26"/>
        <v>1.02625941</v>
      </c>
      <c r="K124" s="45">
        <f t="shared" ca="1" si="27"/>
        <v>26.25678929</v>
      </c>
      <c r="L124" s="49">
        <f>IF(VLOOKUP(A124,$U$12:$AD$125,8)=VLOOKUP(A123,$U$12:$AD$125,8),0,VLOOKUP(A124,U$12:$AD$125,8))</f>
        <v>0</v>
      </c>
      <c r="M124" s="50">
        <f>IF(L124&gt;0,VLOOKUP(L124,T$12:$AC$125,7),0)</f>
        <v>0</v>
      </c>
      <c r="N124" s="45">
        <f t="shared" si="28"/>
        <v>0</v>
      </c>
      <c r="O124" s="45">
        <f t="shared" ca="1" si="29"/>
        <v>26.25678929</v>
      </c>
      <c r="P124" s="51" t="str">
        <f t="shared" si="34"/>
        <v>A+J=</v>
      </c>
      <c r="Q124" s="52">
        <f t="shared" si="35"/>
        <v>43654</v>
      </c>
      <c r="R124" s="4"/>
      <c r="S124" s="4"/>
      <c r="T124" s="123">
        <f>[2]Plan1!$A307</f>
        <v>46115</v>
      </c>
      <c r="U124" s="135" t="str">
        <f>[2]Plan1!$C307</f>
        <v>Paixão de Cristo</v>
      </c>
      <c r="V124" s="19"/>
      <c r="W124" s="4"/>
      <c r="X124" s="19"/>
      <c r="Y124" s="19"/>
      <c r="Z124" s="24"/>
      <c r="AA124" s="4"/>
      <c r="AB124" s="9"/>
      <c r="AC124" s="23"/>
      <c r="AD124" s="22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</row>
    <row r="125" spans="1:162" x14ac:dyDescent="0.2">
      <c r="A125" s="43">
        <f t="shared" si="30"/>
        <v>43611</v>
      </c>
      <c r="B125" s="44">
        <f t="shared" ca="1" si="36"/>
        <v>1026.1569888399999</v>
      </c>
      <c r="C125" s="45">
        <f t="shared" ca="1" si="31"/>
        <v>999.90019955000002</v>
      </c>
      <c r="D125" s="46">
        <f ca="1">IF(A125&lt;$B$1,VLOOKUP(A125,[1]DI!$A$4:$B$15000,2,FALSE),0)</f>
        <v>0</v>
      </c>
      <c r="E125" s="45">
        <f t="shared" ca="1" si="37"/>
        <v>0</v>
      </c>
      <c r="F125" s="47">
        <f t="shared" si="32"/>
        <v>1.35</v>
      </c>
      <c r="G125" s="48">
        <f t="shared" ca="1" si="25"/>
        <v>1</v>
      </c>
      <c r="H125" s="45">
        <f ca="1">TRUNC(PRODUCT(G$10:G124),15)</f>
        <v>1.02625941162493</v>
      </c>
      <c r="I125" s="45">
        <f t="shared" si="33"/>
        <v>1</v>
      </c>
      <c r="J125" s="45">
        <f t="shared" ca="1" si="26"/>
        <v>1.02625941</v>
      </c>
      <c r="K125" s="45">
        <f t="shared" ca="1" si="27"/>
        <v>26.25678929</v>
      </c>
      <c r="L125" s="49">
        <f>IF(VLOOKUP(A125,$U$12:$AD$125,8)=VLOOKUP(A124,$U$12:$AD$125,8),0,VLOOKUP(A125,U$12:$AD$125,8))</f>
        <v>0</v>
      </c>
      <c r="M125" s="50">
        <f>IF(L125&gt;0,VLOOKUP(L125,T$12:$AC$125,7),0)</f>
        <v>0</v>
      </c>
      <c r="N125" s="45">
        <f t="shared" si="28"/>
        <v>0</v>
      </c>
      <c r="O125" s="45">
        <f t="shared" ca="1" si="29"/>
        <v>26.25678929</v>
      </c>
      <c r="P125" s="51" t="str">
        <f t="shared" si="34"/>
        <v>A+J=</v>
      </c>
      <c r="Q125" s="52">
        <f t="shared" si="35"/>
        <v>43654</v>
      </c>
      <c r="R125" s="4"/>
      <c r="S125" s="4"/>
      <c r="T125" s="123">
        <f>[2]Plan1!$A308</f>
        <v>46133</v>
      </c>
      <c r="U125" s="135" t="str">
        <f>[2]Plan1!$C308</f>
        <v>Tiradentes</v>
      </c>
      <c r="V125" s="19"/>
      <c r="W125" s="4"/>
      <c r="X125" s="19"/>
      <c r="Y125" s="19"/>
      <c r="Z125" s="24"/>
      <c r="AA125" s="4"/>
      <c r="AB125" s="9"/>
      <c r="AC125" s="23"/>
      <c r="AD125" s="22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</row>
    <row r="126" spans="1:162" x14ac:dyDescent="0.2">
      <c r="A126" s="43">
        <f t="shared" si="30"/>
        <v>43612</v>
      </c>
      <c r="B126" s="44">
        <f t="shared" ca="1" si="36"/>
        <v>1026.1569888399999</v>
      </c>
      <c r="C126" s="45">
        <f t="shared" ca="1" si="31"/>
        <v>999.90019955000002</v>
      </c>
      <c r="D126" s="46">
        <f ca="1">IF(A126&lt;$B$1,VLOOKUP(A126,[1]DI!$A$4:$B$15000,2,FALSE),0)</f>
        <v>6.4000000000000001E-2</v>
      </c>
      <c r="E126" s="45">
        <f t="shared" ca="1" si="37"/>
        <v>2.4620000000000002E-4</v>
      </c>
      <c r="F126" s="47">
        <f t="shared" si="32"/>
        <v>1.35</v>
      </c>
      <c r="G126" s="48">
        <f t="shared" ca="1" si="25"/>
        <v>1.00033237</v>
      </c>
      <c r="H126" s="45">
        <f ca="1">TRUNC(PRODUCT(G$10:G125),15)</f>
        <v>1.02625941162493</v>
      </c>
      <c r="I126" s="45">
        <f t="shared" si="33"/>
        <v>1</v>
      </c>
      <c r="J126" s="45">
        <f t="shared" ca="1" si="26"/>
        <v>1.02625941</v>
      </c>
      <c r="K126" s="45">
        <f t="shared" ca="1" si="27"/>
        <v>26.25678929</v>
      </c>
      <c r="L126" s="49">
        <f>IF(VLOOKUP(A126,$U$12:$AD$125,8)=VLOOKUP(A125,$U$12:$AD$125,8),0,VLOOKUP(A126,U$12:$AD$125,8))</f>
        <v>0</v>
      </c>
      <c r="M126" s="50">
        <f>IF(L126&gt;0,VLOOKUP(L126,T$12:$AC$125,7),0)</f>
        <v>0</v>
      </c>
      <c r="N126" s="45">
        <f t="shared" si="28"/>
        <v>0</v>
      </c>
      <c r="O126" s="45">
        <f t="shared" ca="1" si="29"/>
        <v>26.25678929</v>
      </c>
      <c r="P126" s="51" t="str">
        <f t="shared" si="34"/>
        <v>A+J=</v>
      </c>
      <c r="Q126" s="52">
        <f t="shared" si="35"/>
        <v>43654</v>
      </c>
      <c r="R126" s="4"/>
      <c r="S126" s="4"/>
      <c r="T126" s="123">
        <f>[2]Plan1!$A309</f>
        <v>46143</v>
      </c>
      <c r="U126" s="135" t="str">
        <f>[2]Plan1!$C309</f>
        <v>Dia do Trabalho</v>
      </c>
      <c r="V126" s="8"/>
      <c r="W126" s="8"/>
      <c r="AA126" s="4"/>
      <c r="AB126" s="4"/>
      <c r="AC126" s="4"/>
      <c r="AD126" s="4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</row>
    <row r="127" spans="1:162" x14ac:dyDescent="0.2">
      <c r="A127" s="43">
        <f t="shared" si="30"/>
        <v>43613</v>
      </c>
      <c r="B127" s="44">
        <f t="shared" ca="1" si="36"/>
        <v>1026.4980548000001</v>
      </c>
      <c r="C127" s="45">
        <f t="shared" ca="1" si="31"/>
        <v>999.90019955000002</v>
      </c>
      <c r="D127" s="46">
        <f ca="1">IF(A127&lt;$B$1,VLOOKUP(A127,[1]DI!$A$4:$B$15000,2,FALSE),0)</f>
        <v>6.4000000000000001E-2</v>
      </c>
      <c r="E127" s="45">
        <f t="shared" ca="1" si="37"/>
        <v>2.4620000000000002E-4</v>
      </c>
      <c r="F127" s="47">
        <f t="shared" si="32"/>
        <v>1.35</v>
      </c>
      <c r="G127" s="48">
        <f t="shared" ca="1" si="25"/>
        <v>1.00033237</v>
      </c>
      <c r="H127" s="45">
        <f ca="1">TRUNC(PRODUCT(G$10:G126),15)</f>
        <v>1.0266005094655699</v>
      </c>
      <c r="I127" s="45">
        <f t="shared" si="33"/>
        <v>1</v>
      </c>
      <c r="J127" s="45">
        <f t="shared" ca="1" si="26"/>
        <v>1.02660051</v>
      </c>
      <c r="K127" s="45">
        <f t="shared" ca="1" si="27"/>
        <v>26.597855249999999</v>
      </c>
      <c r="L127" s="49">
        <f>IF(VLOOKUP(A127,$U$12:$AD$125,8)=VLOOKUP(A126,$U$12:$AD$125,8),0,VLOOKUP(A127,U$12:$AD$125,8))</f>
        <v>0</v>
      </c>
      <c r="M127" s="50">
        <f>IF(L127&gt;0,VLOOKUP(L127,T$12:$AC$125,7),0)</f>
        <v>0</v>
      </c>
      <c r="N127" s="45">
        <f t="shared" si="28"/>
        <v>0</v>
      </c>
      <c r="O127" s="45">
        <f t="shared" ca="1" si="29"/>
        <v>26.597855249999999</v>
      </c>
      <c r="P127" s="51" t="str">
        <f t="shared" si="34"/>
        <v>A+J=</v>
      </c>
      <c r="Q127" s="52">
        <f t="shared" si="35"/>
        <v>43654</v>
      </c>
      <c r="R127" s="4"/>
      <c r="S127" s="4"/>
      <c r="T127" s="123">
        <f>[2]Plan1!$A310</f>
        <v>46177</v>
      </c>
      <c r="U127" s="135" t="str">
        <f>[2]Plan1!$C310</f>
        <v>Corpus Christi</v>
      </c>
      <c r="V127" s="8"/>
      <c r="W127" s="8"/>
      <c r="AA127" s="4"/>
      <c r="AB127" s="4"/>
      <c r="AC127" s="4"/>
      <c r="AD127" s="4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</row>
    <row r="128" spans="1:162" x14ac:dyDescent="0.2">
      <c r="A128" s="43">
        <f t="shared" si="30"/>
        <v>43614</v>
      </c>
      <c r="B128" s="44">
        <f t="shared" ca="1" si="36"/>
        <v>1026.8392307500001</v>
      </c>
      <c r="C128" s="45">
        <f t="shared" ca="1" si="31"/>
        <v>999.90019955000002</v>
      </c>
      <c r="D128" s="46">
        <f ca="1">IF(A128&lt;$B$1,VLOOKUP(A128,[1]DI!$A$4:$B$15000,2,FALSE),0)</f>
        <v>6.4000000000000001E-2</v>
      </c>
      <c r="E128" s="45">
        <f t="shared" ca="1" si="37"/>
        <v>2.4620000000000002E-4</v>
      </c>
      <c r="F128" s="47">
        <f t="shared" si="32"/>
        <v>1.35</v>
      </c>
      <c r="G128" s="48">
        <f t="shared" ca="1" si="25"/>
        <v>1.00033237</v>
      </c>
      <c r="H128" s="45">
        <f ca="1">TRUNC(PRODUCT(G$10:G127),15)</f>
        <v>1.0269417206769</v>
      </c>
      <c r="I128" s="45">
        <f t="shared" si="33"/>
        <v>1</v>
      </c>
      <c r="J128" s="45">
        <f t="shared" ca="1" si="26"/>
        <v>1.0269417199999999</v>
      </c>
      <c r="K128" s="45">
        <f t="shared" ca="1" si="27"/>
        <v>26.939031199999999</v>
      </c>
      <c r="L128" s="49">
        <f>IF(VLOOKUP(A128,$U$12:$AD$125,8)=VLOOKUP(A127,$U$12:$AD$125,8),0,VLOOKUP(A128,U$12:$AD$125,8))</f>
        <v>0</v>
      </c>
      <c r="M128" s="50">
        <f>IF(L128&gt;0,VLOOKUP(L128,T$12:$AC$125,7),0)</f>
        <v>0</v>
      </c>
      <c r="N128" s="45">
        <f t="shared" si="28"/>
        <v>0</v>
      </c>
      <c r="O128" s="45">
        <f t="shared" ca="1" si="29"/>
        <v>26.939031199999999</v>
      </c>
      <c r="P128" s="51" t="str">
        <f t="shared" si="34"/>
        <v>A+J=</v>
      </c>
      <c r="Q128" s="52">
        <f t="shared" si="35"/>
        <v>43654</v>
      </c>
      <c r="R128" s="4"/>
      <c r="S128" s="4"/>
      <c r="T128" s="123">
        <f>[2]Plan1!$A311</f>
        <v>46272</v>
      </c>
      <c r="U128" s="135" t="str">
        <f>[2]Plan1!$C311</f>
        <v>Independência do Brasil</v>
      </c>
      <c r="V128" s="8"/>
      <c r="W128" s="8"/>
      <c r="AA128" s="4"/>
      <c r="AB128" s="4"/>
      <c r="AC128" s="4"/>
      <c r="AD128" s="4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</row>
    <row r="129" spans="1:162" x14ac:dyDescent="0.2">
      <c r="A129" s="43">
        <f t="shared" si="30"/>
        <v>43615</v>
      </c>
      <c r="B129" s="44">
        <f t="shared" ca="1" si="36"/>
        <v>1027.18052668</v>
      </c>
      <c r="C129" s="45">
        <f t="shared" ca="1" si="31"/>
        <v>999.90019955000002</v>
      </c>
      <c r="D129" s="46">
        <f ca="1">IF(A129&lt;$B$1,VLOOKUP(A129,[1]DI!$A$4:$B$15000,2,FALSE),0)</f>
        <v>6.4000000000000001E-2</v>
      </c>
      <c r="E129" s="45">
        <f t="shared" ca="1" si="37"/>
        <v>2.4620000000000002E-4</v>
      </c>
      <c r="F129" s="47">
        <f t="shared" si="32"/>
        <v>1.35</v>
      </c>
      <c r="G129" s="48">
        <f t="shared" ca="1" si="25"/>
        <v>1.00033237</v>
      </c>
      <c r="H129" s="45">
        <f ca="1">TRUNC(PRODUCT(G$10:G128),15)</f>
        <v>1.0272830452966</v>
      </c>
      <c r="I129" s="45">
        <f t="shared" si="33"/>
        <v>1</v>
      </c>
      <c r="J129" s="45">
        <f t="shared" ca="1" si="26"/>
        <v>1.0272830500000001</v>
      </c>
      <c r="K129" s="45">
        <f t="shared" ca="1" si="27"/>
        <v>27.28032713</v>
      </c>
      <c r="L129" s="49">
        <f>IF(VLOOKUP(A129,$U$12:$AD$125,8)=VLOOKUP(A128,$U$12:$AD$125,8),0,VLOOKUP(A129,U$12:$AD$125,8))</f>
        <v>0</v>
      </c>
      <c r="M129" s="50">
        <f>IF(L129&gt;0,VLOOKUP(L129,T$12:$AC$125,7),0)</f>
        <v>0</v>
      </c>
      <c r="N129" s="45">
        <f t="shared" si="28"/>
        <v>0</v>
      </c>
      <c r="O129" s="45">
        <f t="shared" ca="1" si="29"/>
        <v>27.28032713</v>
      </c>
      <c r="P129" s="51" t="str">
        <f t="shared" si="34"/>
        <v>A+J=</v>
      </c>
      <c r="Q129" s="52">
        <f t="shared" si="35"/>
        <v>43654</v>
      </c>
      <c r="R129" s="4"/>
      <c r="S129" s="4"/>
      <c r="T129" s="123">
        <f>[2]Plan1!$A312</f>
        <v>46307</v>
      </c>
      <c r="U129" s="135" t="str">
        <f>[2]Plan1!$C312</f>
        <v>Nossa Sr.a Aparecida - Padroeira do Brasil</v>
      </c>
      <c r="V129" s="8"/>
      <c r="W129" s="8"/>
      <c r="AA129" s="4"/>
      <c r="AB129" s="4"/>
      <c r="AC129" s="4"/>
      <c r="AD129" s="4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</row>
    <row r="130" spans="1:162" x14ac:dyDescent="0.2">
      <c r="A130" s="43">
        <f t="shared" si="30"/>
        <v>43616</v>
      </c>
      <c r="B130" s="44">
        <f t="shared" ca="1" si="36"/>
        <v>1027.52192261</v>
      </c>
      <c r="C130" s="45">
        <f t="shared" ca="1" si="31"/>
        <v>999.90019955000002</v>
      </c>
      <c r="D130" s="46">
        <f ca="1">IF(A130&lt;$B$1,VLOOKUP(A130,[1]DI!$A$4:$B$15000,2,FALSE),0)</f>
        <v>6.4000000000000001E-2</v>
      </c>
      <c r="E130" s="45">
        <f t="shared" ca="1" si="37"/>
        <v>2.4620000000000002E-4</v>
      </c>
      <c r="F130" s="47">
        <f t="shared" si="32"/>
        <v>1.35</v>
      </c>
      <c r="G130" s="48">
        <f t="shared" ca="1" si="25"/>
        <v>1.00033237</v>
      </c>
      <c r="H130" s="45">
        <f ca="1">TRUNC(PRODUCT(G$10:G129),15)</f>
        <v>1.02762448336237</v>
      </c>
      <c r="I130" s="45">
        <f t="shared" si="33"/>
        <v>1</v>
      </c>
      <c r="J130" s="45">
        <f t="shared" ca="1" si="26"/>
        <v>1.0276244800000001</v>
      </c>
      <c r="K130" s="45">
        <f t="shared" ca="1" si="27"/>
        <v>27.621723060000001</v>
      </c>
      <c r="L130" s="49">
        <f>IF(VLOOKUP(A130,$U$12:$AD$125,8)=VLOOKUP(A129,$U$12:$AD$125,8),0,VLOOKUP(A130,U$12:$AD$125,8))</f>
        <v>0</v>
      </c>
      <c r="M130" s="50">
        <f>IF(L130&gt;0,VLOOKUP(L130,T$12:$AC$125,7),0)</f>
        <v>0</v>
      </c>
      <c r="N130" s="45">
        <f t="shared" si="28"/>
        <v>0</v>
      </c>
      <c r="O130" s="45">
        <f t="shared" ca="1" si="29"/>
        <v>27.621723060000001</v>
      </c>
      <c r="P130" s="51" t="str">
        <f t="shared" si="34"/>
        <v>A+J=</v>
      </c>
      <c r="Q130" s="52">
        <f t="shared" si="35"/>
        <v>43654</v>
      </c>
      <c r="R130" s="4"/>
      <c r="S130" s="4"/>
      <c r="T130" s="123">
        <f>[2]Plan1!$A313</f>
        <v>46328</v>
      </c>
      <c r="U130" s="135" t="str">
        <f>[2]Plan1!$C313</f>
        <v>Finados</v>
      </c>
      <c r="V130" s="8"/>
      <c r="W130" s="8"/>
      <c r="AA130" s="4"/>
      <c r="AB130" s="4"/>
      <c r="AC130" s="4"/>
      <c r="AD130" s="4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</row>
    <row r="131" spans="1:162" x14ac:dyDescent="0.2">
      <c r="A131" s="43">
        <f t="shared" si="30"/>
        <v>43617</v>
      </c>
      <c r="B131" s="44">
        <f t="shared" ca="1" si="36"/>
        <v>1027.86343852</v>
      </c>
      <c r="C131" s="45">
        <f t="shared" ca="1" si="31"/>
        <v>999.90019955000002</v>
      </c>
      <c r="D131" s="46">
        <f ca="1">IF(A131&lt;$B$1,VLOOKUP(A131,[1]DI!$A$4:$B$15000,2,FALSE),0)</f>
        <v>0</v>
      </c>
      <c r="E131" s="45">
        <f t="shared" ca="1" si="37"/>
        <v>0</v>
      </c>
      <c r="F131" s="47">
        <f t="shared" si="32"/>
        <v>1.35</v>
      </c>
      <c r="G131" s="48">
        <f t="shared" ca="1" si="25"/>
        <v>1</v>
      </c>
      <c r="H131" s="45">
        <f ca="1">TRUNC(PRODUCT(G$10:G130),15)</f>
        <v>1.0279660349119</v>
      </c>
      <c r="I131" s="45">
        <f t="shared" si="33"/>
        <v>1</v>
      </c>
      <c r="J131" s="45">
        <f t="shared" ca="1" si="26"/>
        <v>1.02796603</v>
      </c>
      <c r="K131" s="45">
        <f t="shared" ca="1" si="27"/>
        <v>27.963238969999999</v>
      </c>
      <c r="L131" s="49">
        <f>IF(VLOOKUP(A131,$U$12:$AD$125,8)=VLOOKUP(A130,$U$12:$AD$125,8),0,VLOOKUP(A131,U$12:$AD$125,8))</f>
        <v>0</v>
      </c>
      <c r="M131" s="50">
        <f>IF(L131&gt;0,VLOOKUP(L131,T$12:$AC$125,7),0)</f>
        <v>0</v>
      </c>
      <c r="N131" s="45">
        <f t="shared" si="28"/>
        <v>0</v>
      </c>
      <c r="O131" s="45">
        <f t="shared" ca="1" si="29"/>
        <v>27.963238969999999</v>
      </c>
      <c r="P131" s="51" t="str">
        <f t="shared" si="34"/>
        <v>A+J=</v>
      </c>
      <c r="Q131" s="52">
        <f t="shared" si="35"/>
        <v>43654</v>
      </c>
      <c r="R131" s="4"/>
      <c r="S131" s="4"/>
      <c r="T131" s="123">
        <f>[2]Plan1!$A314</f>
        <v>46341</v>
      </c>
      <c r="U131" s="135" t="str">
        <f>[2]Plan1!$C314</f>
        <v>Proclamação da República</v>
      </c>
      <c r="V131" s="8"/>
      <c r="W131" s="8"/>
      <c r="AA131" s="4"/>
      <c r="AB131" s="4"/>
      <c r="AC131" s="4"/>
      <c r="AD131" s="4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</row>
    <row r="132" spans="1:162" x14ac:dyDescent="0.2">
      <c r="A132" s="43">
        <f t="shared" si="30"/>
        <v>43618</v>
      </c>
      <c r="B132" s="44">
        <f t="shared" ca="1" si="36"/>
        <v>1027.86343852</v>
      </c>
      <c r="C132" s="45">
        <f t="shared" ca="1" si="31"/>
        <v>999.90019955000002</v>
      </c>
      <c r="D132" s="46">
        <f ca="1">IF(A132&lt;$B$1,VLOOKUP(A132,[1]DI!$A$4:$B$15000,2,FALSE),0)</f>
        <v>0</v>
      </c>
      <c r="E132" s="45">
        <f t="shared" ca="1" si="37"/>
        <v>0</v>
      </c>
      <c r="F132" s="47">
        <f t="shared" si="32"/>
        <v>1.35</v>
      </c>
      <c r="G132" s="48">
        <f t="shared" ca="1" si="25"/>
        <v>1</v>
      </c>
      <c r="H132" s="45">
        <f ca="1">TRUNC(PRODUCT(G$10:G131),15)</f>
        <v>1.0279660349119</v>
      </c>
      <c r="I132" s="45">
        <f t="shared" si="33"/>
        <v>1</v>
      </c>
      <c r="J132" s="45">
        <f t="shared" ca="1" si="26"/>
        <v>1.02796603</v>
      </c>
      <c r="K132" s="45">
        <f t="shared" ca="1" si="27"/>
        <v>27.963238969999999</v>
      </c>
      <c r="L132" s="49">
        <f>IF(VLOOKUP(A132,$U$12:$AD$125,8)=VLOOKUP(A131,$U$12:$AD$125,8),0,VLOOKUP(A132,U$12:$AD$125,8))</f>
        <v>0</v>
      </c>
      <c r="M132" s="50">
        <f>IF(L132&gt;0,VLOOKUP(L132,T$12:$AC$125,7),0)</f>
        <v>0</v>
      </c>
      <c r="N132" s="45">
        <f t="shared" si="28"/>
        <v>0</v>
      </c>
      <c r="O132" s="45">
        <f t="shared" ca="1" si="29"/>
        <v>27.963238969999999</v>
      </c>
      <c r="P132" s="51" t="str">
        <f t="shared" si="34"/>
        <v>A+J=</v>
      </c>
      <c r="Q132" s="52">
        <f t="shared" si="35"/>
        <v>43654</v>
      </c>
      <c r="R132" s="4"/>
      <c r="S132" s="4"/>
      <c r="T132" s="123">
        <f>[2]Plan1!$A315</f>
        <v>46346</v>
      </c>
      <c r="U132" s="135" t="str">
        <f>[2]Plan1!$C315</f>
        <v>Dia Nacional de Zumbi e da Consciência Negra</v>
      </c>
      <c r="V132" s="8"/>
      <c r="W132" s="8"/>
      <c r="AA132" s="4"/>
      <c r="AB132" s="4"/>
      <c r="AC132" s="4"/>
      <c r="AD132" s="4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</row>
    <row r="133" spans="1:162" x14ac:dyDescent="0.2">
      <c r="A133" s="43">
        <f t="shared" si="30"/>
        <v>43619</v>
      </c>
      <c r="B133" s="44">
        <f t="shared" ca="1" si="36"/>
        <v>1027.86343852</v>
      </c>
      <c r="C133" s="45">
        <f t="shared" ca="1" si="31"/>
        <v>999.90019955000002</v>
      </c>
      <c r="D133" s="46">
        <f ca="1">IF(A133&lt;$B$1,VLOOKUP(A133,[1]DI!$A$4:$B$15000,2,FALSE),0)</f>
        <v>6.4000000000000001E-2</v>
      </c>
      <c r="E133" s="45">
        <f t="shared" ca="1" si="37"/>
        <v>2.4620000000000002E-4</v>
      </c>
      <c r="F133" s="47">
        <f t="shared" si="32"/>
        <v>1.35</v>
      </c>
      <c r="G133" s="48">
        <f t="shared" ca="1" si="25"/>
        <v>1.00033237</v>
      </c>
      <c r="H133" s="45">
        <f ca="1">TRUNC(PRODUCT(G$10:G132),15)</f>
        <v>1.0279660349119</v>
      </c>
      <c r="I133" s="45">
        <f t="shared" si="33"/>
        <v>1</v>
      </c>
      <c r="J133" s="45">
        <f t="shared" ca="1" si="26"/>
        <v>1.02796603</v>
      </c>
      <c r="K133" s="45">
        <f t="shared" ca="1" si="27"/>
        <v>27.963238969999999</v>
      </c>
      <c r="L133" s="49">
        <f>IF(VLOOKUP(A133,$U$12:$AD$125,8)=VLOOKUP(A132,$U$12:$AD$125,8),0,VLOOKUP(A133,U$12:$AD$125,8))</f>
        <v>0</v>
      </c>
      <c r="M133" s="50">
        <f>IF(L133&gt;0,VLOOKUP(L133,T$12:$AC$125,7),0)</f>
        <v>0</v>
      </c>
      <c r="N133" s="45">
        <f t="shared" si="28"/>
        <v>0</v>
      </c>
      <c r="O133" s="45">
        <f t="shared" ca="1" si="29"/>
        <v>27.963238969999999</v>
      </c>
      <c r="P133" s="51" t="str">
        <f t="shared" si="34"/>
        <v>A+J=</v>
      </c>
      <c r="Q133" s="52">
        <f t="shared" si="35"/>
        <v>43654</v>
      </c>
      <c r="R133" s="4"/>
      <c r="S133" s="4"/>
      <c r="T133" s="123">
        <f>[2]Plan1!$A316</f>
        <v>46381</v>
      </c>
      <c r="U133" s="135" t="str">
        <f>[2]Plan1!$C316</f>
        <v>Natal</v>
      </c>
      <c r="V133" s="8"/>
      <c r="W133" s="8"/>
      <c r="AA133" s="4"/>
      <c r="AB133" s="4"/>
      <c r="AC133" s="4"/>
      <c r="AD133" s="4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</row>
    <row r="134" spans="1:162" x14ac:dyDescent="0.2">
      <c r="A134" s="43">
        <f t="shared" si="30"/>
        <v>43620</v>
      </c>
      <c r="B134" s="44">
        <f t="shared" ca="1" si="36"/>
        <v>1028.2050744200001</v>
      </c>
      <c r="C134" s="45">
        <f t="shared" ca="1" si="31"/>
        <v>999.90019955000002</v>
      </c>
      <c r="D134" s="46">
        <f ca="1">IF(A134&lt;$B$1,VLOOKUP(A134,[1]DI!$A$4:$B$15000,2,FALSE),0)</f>
        <v>6.4000000000000001E-2</v>
      </c>
      <c r="E134" s="45">
        <f t="shared" ca="1" si="37"/>
        <v>2.4620000000000002E-4</v>
      </c>
      <c r="F134" s="47">
        <f t="shared" si="32"/>
        <v>1.35</v>
      </c>
      <c r="G134" s="48">
        <f t="shared" ca="1" si="25"/>
        <v>1.00033237</v>
      </c>
      <c r="H134" s="45">
        <f ca="1">TRUNC(PRODUCT(G$10:G133),15)</f>
        <v>1.0283076999829299</v>
      </c>
      <c r="I134" s="45">
        <f t="shared" si="33"/>
        <v>1</v>
      </c>
      <c r="J134" s="45">
        <f t="shared" ca="1" si="26"/>
        <v>1.0283077</v>
      </c>
      <c r="K134" s="45">
        <f t="shared" ca="1" si="27"/>
        <v>28.304874869999999</v>
      </c>
      <c r="L134" s="49">
        <f>IF(VLOOKUP(A134,$U$12:$AD$125,8)=VLOOKUP(A133,$U$12:$AD$125,8),0,VLOOKUP(A134,U$12:$AD$125,8))</f>
        <v>0</v>
      </c>
      <c r="M134" s="50">
        <f>IF(L134&gt;0,VLOOKUP(L134,T$12:$AC$125,7),0)</f>
        <v>0</v>
      </c>
      <c r="N134" s="45">
        <f t="shared" si="28"/>
        <v>0</v>
      </c>
      <c r="O134" s="45">
        <f t="shared" ca="1" si="29"/>
        <v>28.304874869999999</v>
      </c>
      <c r="P134" s="51" t="str">
        <f t="shared" si="34"/>
        <v>A+J=</v>
      </c>
      <c r="Q134" s="52">
        <f t="shared" si="35"/>
        <v>43654</v>
      </c>
      <c r="R134" s="4"/>
      <c r="S134" s="4"/>
      <c r="T134" s="123">
        <f>[2]Plan1!$A317</f>
        <v>46388</v>
      </c>
      <c r="U134" s="135" t="str">
        <f>[2]Plan1!$C317</f>
        <v>Confraternização Universal</v>
      </c>
      <c r="V134" s="8"/>
      <c r="W134" s="8"/>
      <c r="AA134" s="4"/>
      <c r="AB134" s="4"/>
      <c r="AC134" s="4"/>
      <c r="AD134" s="4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</row>
    <row r="135" spans="1:162" x14ac:dyDescent="0.2">
      <c r="A135" s="43">
        <f t="shared" si="30"/>
        <v>43621</v>
      </c>
      <c r="B135" s="44">
        <f t="shared" ca="1" si="36"/>
        <v>1028.5468203099999</v>
      </c>
      <c r="C135" s="45">
        <f t="shared" ca="1" si="31"/>
        <v>999.90019955000002</v>
      </c>
      <c r="D135" s="46">
        <f ca="1">IF(A135&lt;$B$1,VLOOKUP(A135,[1]DI!$A$4:$B$15000,2,FALSE),0)</f>
        <v>6.4000000000000001E-2</v>
      </c>
      <c r="E135" s="45">
        <f t="shared" ca="1" si="37"/>
        <v>2.4620000000000002E-4</v>
      </c>
      <c r="F135" s="47">
        <f t="shared" si="32"/>
        <v>1.35</v>
      </c>
      <c r="G135" s="48">
        <f t="shared" ca="1" si="25"/>
        <v>1.00033237</v>
      </c>
      <c r="H135" s="45">
        <f ca="1">TRUNC(PRODUCT(G$10:G134),15)</f>
        <v>1.0286494786131699</v>
      </c>
      <c r="I135" s="45">
        <f t="shared" si="33"/>
        <v>1</v>
      </c>
      <c r="J135" s="45">
        <f t="shared" ca="1" si="26"/>
        <v>1.0286494799999999</v>
      </c>
      <c r="K135" s="45">
        <f t="shared" ca="1" si="27"/>
        <v>28.646620760000001</v>
      </c>
      <c r="L135" s="49">
        <f>IF(VLOOKUP(A135,$U$12:$AD$125,8)=VLOOKUP(A134,$U$12:$AD$125,8),0,VLOOKUP(A135,U$12:$AD$125,8))</f>
        <v>0</v>
      </c>
      <c r="M135" s="50">
        <f>IF(L135&gt;0,VLOOKUP(L135,T$12:$AC$125,7),0)</f>
        <v>0</v>
      </c>
      <c r="N135" s="45">
        <f t="shared" si="28"/>
        <v>0</v>
      </c>
      <c r="O135" s="45">
        <f t="shared" ca="1" si="29"/>
        <v>28.646620760000001</v>
      </c>
      <c r="P135" s="51" t="str">
        <f t="shared" si="34"/>
        <v>A+J=</v>
      </c>
      <c r="Q135" s="52">
        <f t="shared" si="35"/>
        <v>43654</v>
      </c>
      <c r="R135" s="4"/>
      <c r="S135" s="4"/>
      <c r="T135" s="123">
        <f>[2]Plan1!$A318</f>
        <v>46426</v>
      </c>
      <c r="U135" s="135" t="str">
        <f>[2]Plan1!$C318</f>
        <v>Carnaval</v>
      </c>
      <c r="V135" s="8"/>
      <c r="W135" s="8"/>
      <c r="AA135" s="4"/>
      <c r="AB135" s="4"/>
      <c r="AC135" s="4"/>
      <c r="AD135" s="4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</row>
    <row r="136" spans="1:162" x14ac:dyDescent="0.2">
      <c r="A136" s="43">
        <f t="shared" si="30"/>
        <v>43622</v>
      </c>
      <c r="B136" s="44">
        <f t="shared" ca="1" si="36"/>
        <v>1028.8886761900001</v>
      </c>
      <c r="C136" s="45">
        <f t="shared" ca="1" si="31"/>
        <v>999.90019955000002</v>
      </c>
      <c r="D136" s="46">
        <f ca="1">IF(A136&lt;$B$1,VLOOKUP(A136,[1]DI!$A$4:$B$15000,2,FALSE),0)</f>
        <v>6.4000000000000001E-2</v>
      </c>
      <c r="E136" s="45">
        <f t="shared" ca="1" si="37"/>
        <v>2.4620000000000002E-4</v>
      </c>
      <c r="F136" s="47">
        <f t="shared" si="32"/>
        <v>1.35</v>
      </c>
      <c r="G136" s="48">
        <f t="shared" ca="1" si="25"/>
        <v>1.00033237</v>
      </c>
      <c r="H136" s="45">
        <f ca="1">TRUNC(PRODUCT(G$10:G135),15)</f>
        <v>1.0289913708403799</v>
      </c>
      <c r="I136" s="45">
        <f t="shared" si="33"/>
        <v>1</v>
      </c>
      <c r="J136" s="45">
        <f t="shared" ca="1" si="26"/>
        <v>1.02899137</v>
      </c>
      <c r="K136" s="45">
        <f t="shared" ca="1" si="27"/>
        <v>28.988476639999998</v>
      </c>
      <c r="L136" s="49">
        <f>IF(VLOOKUP(A136,$U$12:$AD$125,8)=VLOOKUP(A135,$U$12:$AD$125,8),0,VLOOKUP(A136,U$12:$AD$125,8))</f>
        <v>0</v>
      </c>
      <c r="M136" s="50">
        <f>IF(L136&gt;0,VLOOKUP(L136,T$12:$AC$125,7),0)</f>
        <v>0</v>
      </c>
      <c r="N136" s="45">
        <f t="shared" si="28"/>
        <v>0</v>
      </c>
      <c r="O136" s="45">
        <f t="shared" ca="1" si="29"/>
        <v>28.988476639999998</v>
      </c>
      <c r="P136" s="51" t="str">
        <f t="shared" si="34"/>
        <v>A+J=</v>
      </c>
      <c r="Q136" s="52">
        <f t="shared" si="35"/>
        <v>43654</v>
      </c>
      <c r="R136" s="4"/>
      <c r="S136" s="4"/>
      <c r="T136" s="123">
        <f>[2]Plan1!$A319</f>
        <v>46427</v>
      </c>
      <c r="U136" s="135" t="str">
        <f>[2]Plan1!$C319</f>
        <v>Carnaval</v>
      </c>
      <c r="V136" s="8"/>
      <c r="W136" s="8"/>
      <c r="AA136" s="4"/>
      <c r="AB136" s="4"/>
      <c r="AC136" s="4"/>
      <c r="AD136" s="4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</row>
    <row r="137" spans="1:162" x14ac:dyDescent="0.2">
      <c r="A137" s="43">
        <f t="shared" si="30"/>
        <v>43623</v>
      </c>
      <c r="B137" s="44">
        <f t="shared" ca="1" si="36"/>
        <v>1029.23065206</v>
      </c>
      <c r="C137" s="45">
        <f t="shared" ca="1" si="31"/>
        <v>999.90019955000002</v>
      </c>
      <c r="D137" s="46">
        <f ca="1">IF(A137&lt;$B$1,VLOOKUP(A137,[1]DI!$A$4:$B$15000,2,FALSE),0)</f>
        <v>6.4000000000000001E-2</v>
      </c>
      <c r="E137" s="45">
        <f t="shared" ca="1" si="37"/>
        <v>2.4620000000000002E-4</v>
      </c>
      <c r="F137" s="47">
        <f t="shared" si="32"/>
        <v>1.35</v>
      </c>
      <c r="G137" s="48">
        <f t="shared" ca="1" si="25"/>
        <v>1.00033237</v>
      </c>
      <c r="H137" s="45">
        <f ca="1">TRUNC(PRODUCT(G$10:G136),15)</f>
        <v>1.0293333767023001</v>
      </c>
      <c r="I137" s="45">
        <f t="shared" si="33"/>
        <v>1</v>
      </c>
      <c r="J137" s="45">
        <f t="shared" ca="1" si="26"/>
        <v>1.02933338</v>
      </c>
      <c r="K137" s="45">
        <f t="shared" ca="1" si="27"/>
        <v>29.330452510000001</v>
      </c>
      <c r="L137" s="49">
        <f>IF(VLOOKUP(A137,$U$12:$AD$125,8)=VLOOKUP(A136,$U$12:$AD$125,8),0,VLOOKUP(A137,U$12:$AD$125,8))</f>
        <v>0</v>
      </c>
      <c r="M137" s="50">
        <f>IF(L137&gt;0,VLOOKUP(L137,T$12:$AC$125,7),0)</f>
        <v>0</v>
      </c>
      <c r="N137" s="45">
        <f t="shared" si="28"/>
        <v>0</v>
      </c>
      <c r="O137" s="45">
        <f t="shared" ca="1" si="29"/>
        <v>29.330452510000001</v>
      </c>
      <c r="P137" s="51" t="str">
        <f t="shared" si="34"/>
        <v>A+J=</v>
      </c>
      <c r="Q137" s="52">
        <f t="shared" si="35"/>
        <v>43654</v>
      </c>
      <c r="R137" s="4"/>
      <c r="S137" s="4"/>
      <c r="T137" s="123">
        <f>[2]Plan1!$A320</f>
        <v>46472</v>
      </c>
      <c r="U137" s="135" t="str">
        <f>[2]Plan1!$C320</f>
        <v>Paixão de Cristo</v>
      </c>
      <c r="V137" s="8"/>
      <c r="W137" s="8"/>
      <c r="AA137" s="4"/>
      <c r="AB137" s="4"/>
      <c r="AC137" s="4"/>
      <c r="AD137" s="4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</row>
    <row r="138" spans="1:162" x14ac:dyDescent="0.2">
      <c r="A138" s="43">
        <f t="shared" si="30"/>
        <v>43624</v>
      </c>
      <c r="B138" s="44">
        <f t="shared" ca="1" si="36"/>
        <v>1029.57273792</v>
      </c>
      <c r="C138" s="45">
        <f t="shared" ca="1" si="31"/>
        <v>999.90019955000002</v>
      </c>
      <c r="D138" s="46">
        <f ca="1">IF(A138&lt;$B$1,VLOOKUP(A138,[1]DI!$A$4:$B$15000,2,FALSE),0)</f>
        <v>0</v>
      </c>
      <c r="E138" s="45">
        <f t="shared" ca="1" si="37"/>
        <v>0</v>
      </c>
      <c r="F138" s="47">
        <f t="shared" si="32"/>
        <v>1.35</v>
      </c>
      <c r="G138" s="48">
        <f t="shared" ref="G138:G201" ca="1" si="38">TRUNC((1+(E138*F138)),15)</f>
        <v>1</v>
      </c>
      <c r="H138" s="45">
        <f ca="1">TRUNC(PRODUCT(G$10:G137),15)</f>
        <v>1.0296754962367201</v>
      </c>
      <c r="I138" s="45">
        <f t="shared" si="33"/>
        <v>1</v>
      </c>
      <c r="J138" s="45">
        <f t="shared" ref="J138:J201" ca="1" si="39">ROUND(TRUNC(H138/I138,15),8)</f>
        <v>1.0296755</v>
      </c>
      <c r="K138" s="45">
        <f t="shared" ref="K138:K201" ca="1" si="40">TRUNC((C138*(J138-1)),8)</f>
        <v>29.672538370000002</v>
      </c>
      <c r="L138" s="49">
        <f>IF(VLOOKUP(A138,$U$12:$AD$125,8)=VLOOKUP(A137,$U$12:$AD$125,8),0,VLOOKUP(A138,U$12:$AD$125,8))</f>
        <v>0</v>
      </c>
      <c r="M138" s="50">
        <f>IF(L138&gt;0,VLOOKUP(L138,T$12:$AC$125,7),0)</f>
        <v>0</v>
      </c>
      <c r="N138" s="45">
        <f t="shared" ref="N138:N201" si="41">IF(M138&gt;0,(C$10*M138),0)</f>
        <v>0</v>
      </c>
      <c r="O138" s="45">
        <f t="shared" ref="O138:O201" ca="1" si="42">(K138+N138)</f>
        <v>29.672538370000002</v>
      </c>
      <c r="P138" s="51" t="str">
        <f t="shared" si="34"/>
        <v>A+J=</v>
      </c>
      <c r="Q138" s="52">
        <f t="shared" si="35"/>
        <v>43654</v>
      </c>
      <c r="R138" s="4"/>
      <c r="S138" s="4"/>
      <c r="T138" s="123">
        <f>[2]Plan1!$A321</f>
        <v>46498</v>
      </c>
      <c r="U138" s="135" t="str">
        <f>[2]Plan1!$C321</f>
        <v>Tiradentes</v>
      </c>
      <c r="V138" s="8"/>
      <c r="W138" s="8"/>
      <c r="AA138" s="4"/>
      <c r="AB138" s="4"/>
      <c r="AC138" s="4"/>
      <c r="AD138" s="4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</row>
    <row r="139" spans="1:162" x14ac:dyDescent="0.2">
      <c r="A139" s="43">
        <f t="shared" ref="A139:A202" si="43">(A138+1)</f>
        <v>43625</v>
      </c>
      <c r="B139" s="44">
        <f t="shared" ca="1" si="36"/>
        <v>1029.57273792</v>
      </c>
      <c r="C139" s="45">
        <f t="shared" ref="C139:C202" ca="1" si="44">TRUNC(C138-N138,8)</f>
        <v>999.90019955000002</v>
      </c>
      <c r="D139" s="46">
        <f ca="1">IF(A139&lt;$B$1,VLOOKUP(A139,[1]DI!$A$4:$B$15000,2,FALSE),0)</f>
        <v>0</v>
      </c>
      <c r="E139" s="45">
        <f t="shared" ca="1" si="37"/>
        <v>0</v>
      </c>
      <c r="F139" s="47">
        <f t="shared" ref="F139:F202" si="45">F138</f>
        <v>1.35</v>
      </c>
      <c r="G139" s="48">
        <f t="shared" ca="1" si="38"/>
        <v>1</v>
      </c>
      <c r="H139" s="45">
        <f ca="1">TRUNC(PRODUCT(G$10:G138),15)</f>
        <v>1.0296754962367201</v>
      </c>
      <c r="I139" s="45">
        <f t="shared" ref="I139:I202" si="46">IF(OR(L138&gt;0,L138="E"),H138,I138)</f>
        <v>1</v>
      </c>
      <c r="J139" s="45">
        <f t="shared" ca="1" si="39"/>
        <v>1.0296755</v>
      </c>
      <c r="K139" s="45">
        <f t="shared" ca="1" si="40"/>
        <v>29.672538370000002</v>
      </c>
      <c r="L139" s="49">
        <f>IF(VLOOKUP(A139,$U$12:$AD$125,8)=VLOOKUP(A138,$U$12:$AD$125,8),0,VLOOKUP(A139,U$12:$AD$125,8))</f>
        <v>0</v>
      </c>
      <c r="M139" s="50">
        <f>IF(L139&gt;0,VLOOKUP(L139,T$12:$AC$125,7),0)</f>
        <v>0</v>
      </c>
      <c r="N139" s="45">
        <f t="shared" si="41"/>
        <v>0</v>
      </c>
      <c r="O139" s="45">
        <f t="shared" ca="1" si="42"/>
        <v>29.672538370000002</v>
      </c>
      <c r="P139" s="51" t="str">
        <f t="shared" ref="P139:P202" si="47">IF(L138&gt;0,VLOOKUP(A138,$U$12:$AD$125,9),P138)</f>
        <v>A+J=</v>
      </c>
      <c r="Q139" s="52">
        <f t="shared" ref="Q139:Q202" si="48">IF(L138&gt;0,VLOOKUP(A138,$U$12:$AD$125,10),Q138)</f>
        <v>43654</v>
      </c>
      <c r="R139" s="4"/>
      <c r="S139" s="4"/>
      <c r="T139" s="123">
        <f>[2]Plan1!$A322</f>
        <v>46508</v>
      </c>
      <c r="U139" s="135" t="str">
        <f>[2]Plan1!$C322</f>
        <v>Dia do Trabalho</v>
      </c>
      <c r="V139" s="8"/>
      <c r="W139" s="8"/>
      <c r="AA139" s="4"/>
      <c r="AB139" s="4"/>
      <c r="AC139" s="4"/>
      <c r="AD139" s="4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</row>
    <row r="140" spans="1:162" x14ac:dyDescent="0.2">
      <c r="A140" s="43">
        <f t="shared" si="43"/>
        <v>43626</v>
      </c>
      <c r="B140" s="44">
        <f t="shared" ref="B140:B203" ca="1" si="49">IF(A140&lt;=TODAY(),C140+K140,IF(AND(A140&gt;TODAY(),A140&lt;=$B$1),IF(VLOOKUP(TODAY(),$A$10:$D$5000,4,FALSE)=0,"n.d",C140+K140),"n.d"))</f>
        <v>1029.57273792</v>
      </c>
      <c r="C140" s="45">
        <f t="shared" ca="1" si="44"/>
        <v>999.90019955000002</v>
      </c>
      <c r="D140" s="46">
        <f ca="1">IF(A140&lt;$B$1,VLOOKUP(A140,[1]DI!$A$4:$B$15000,2,FALSE),0)</f>
        <v>6.4000000000000001E-2</v>
      </c>
      <c r="E140" s="45">
        <f t="shared" ca="1" si="37"/>
        <v>2.4620000000000002E-4</v>
      </c>
      <c r="F140" s="47">
        <f t="shared" si="45"/>
        <v>1.35</v>
      </c>
      <c r="G140" s="48">
        <f t="shared" ca="1" si="38"/>
        <v>1.00033237</v>
      </c>
      <c r="H140" s="45">
        <f ca="1">TRUNC(PRODUCT(G$10:G139),15)</f>
        <v>1.0296754962367201</v>
      </c>
      <c r="I140" s="45">
        <f t="shared" si="46"/>
        <v>1</v>
      </c>
      <c r="J140" s="45">
        <f t="shared" ca="1" si="39"/>
        <v>1.0296755</v>
      </c>
      <c r="K140" s="45">
        <f t="shared" ca="1" si="40"/>
        <v>29.672538370000002</v>
      </c>
      <c r="L140" s="49">
        <f>IF(VLOOKUP(A140,$U$12:$AD$125,8)=VLOOKUP(A139,$U$12:$AD$125,8),0,VLOOKUP(A140,U$12:$AD$125,8))</f>
        <v>0</v>
      </c>
      <c r="M140" s="50">
        <f>IF(L140&gt;0,VLOOKUP(L140,T$12:$AC$125,7),0)</f>
        <v>0</v>
      </c>
      <c r="N140" s="45">
        <f t="shared" si="41"/>
        <v>0</v>
      </c>
      <c r="O140" s="45">
        <f t="shared" ca="1" si="42"/>
        <v>29.672538370000002</v>
      </c>
      <c r="P140" s="51" t="str">
        <f t="shared" si="47"/>
        <v>A+J=</v>
      </c>
      <c r="Q140" s="52">
        <f t="shared" si="48"/>
        <v>43654</v>
      </c>
      <c r="R140" s="4"/>
      <c r="S140" s="4"/>
      <c r="T140" s="123">
        <f>[2]Plan1!$A323</f>
        <v>46534</v>
      </c>
      <c r="U140" s="135" t="str">
        <f>[2]Plan1!$C323</f>
        <v>Corpus Christi</v>
      </c>
      <c r="V140" s="8"/>
      <c r="W140" s="8"/>
      <c r="AA140" s="4"/>
      <c r="AB140" s="4"/>
      <c r="AC140" s="4"/>
      <c r="AD140" s="4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</row>
    <row r="141" spans="1:162" x14ac:dyDescent="0.2">
      <c r="A141" s="43">
        <f t="shared" si="43"/>
        <v>43627</v>
      </c>
      <c r="B141" s="44">
        <f t="shared" ca="1" si="49"/>
        <v>1029.9149337599999</v>
      </c>
      <c r="C141" s="45">
        <f t="shared" ca="1" si="44"/>
        <v>999.90019955000002</v>
      </c>
      <c r="D141" s="46">
        <f ca="1">IF(A141&lt;$B$1,VLOOKUP(A141,[1]DI!$A$4:$B$15000,2,FALSE),0)</f>
        <v>6.4000000000000001E-2</v>
      </c>
      <c r="E141" s="45">
        <f t="shared" ref="E141:E204" ca="1" si="50">ROUND((((1+D141)^(1/252)-1)),8)</f>
        <v>2.4620000000000002E-4</v>
      </c>
      <c r="F141" s="47">
        <f t="shared" si="45"/>
        <v>1.35</v>
      </c>
      <c r="G141" s="48">
        <f t="shared" ca="1" si="38"/>
        <v>1.00033237</v>
      </c>
      <c r="H141" s="45">
        <f ca="1">TRUNC(PRODUCT(G$10:G140),15)</f>
        <v>1.0300177294813999</v>
      </c>
      <c r="I141" s="45">
        <f t="shared" si="46"/>
        <v>1</v>
      </c>
      <c r="J141" s="45">
        <f t="shared" ca="1" si="39"/>
        <v>1.03001773</v>
      </c>
      <c r="K141" s="45">
        <f t="shared" ca="1" si="40"/>
        <v>30.01473421</v>
      </c>
      <c r="L141" s="49">
        <f>IF(VLOOKUP(A141,$U$12:$AD$125,8)=VLOOKUP(A140,$U$12:$AD$125,8),0,VLOOKUP(A141,U$12:$AD$125,8))</f>
        <v>0</v>
      </c>
      <c r="M141" s="50">
        <f>IF(L141&gt;0,VLOOKUP(L141,T$12:$AC$125,7),0)</f>
        <v>0</v>
      </c>
      <c r="N141" s="45">
        <f t="shared" si="41"/>
        <v>0</v>
      </c>
      <c r="O141" s="45">
        <f t="shared" ca="1" si="42"/>
        <v>30.01473421</v>
      </c>
      <c r="P141" s="51" t="str">
        <f t="shared" si="47"/>
        <v>A+J=</v>
      </c>
      <c r="Q141" s="52">
        <f t="shared" si="48"/>
        <v>43654</v>
      </c>
      <c r="R141" s="4"/>
      <c r="S141" s="4"/>
      <c r="T141" s="123">
        <f>[2]Plan1!$A324</f>
        <v>46637</v>
      </c>
      <c r="U141" s="135" t="str">
        <f>[2]Plan1!$C324</f>
        <v>Independência do Brasil</v>
      </c>
      <c r="V141" s="8"/>
      <c r="W141" s="8"/>
      <c r="AA141" s="4"/>
      <c r="AB141" s="4"/>
      <c r="AC141" s="4"/>
      <c r="AD141" s="4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</row>
    <row r="142" spans="1:162" x14ac:dyDescent="0.2">
      <c r="A142" s="43">
        <f t="shared" si="43"/>
        <v>43628</v>
      </c>
      <c r="B142" s="44">
        <f t="shared" ca="1" si="49"/>
        <v>1030.2572496</v>
      </c>
      <c r="C142" s="45">
        <f t="shared" ca="1" si="44"/>
        <v>999.90019955000002</v>
      </c>
      <c r="D142" s="46">
        <f ca="1">IF(A142&lt;$B$1,VLOOKUP(A142,[1]DI!$A$4:$B$15000,2,FALSE),0)</f>
        <v>6.4000000000000001E-2</v>
      </c>
      <c r="E142" s="45">
        <f t="shared" ca="1" si="50"/>
        <v>2.4620000000000002E-4</v>
      </c>
      <c r="F142" s="47">
        <f t="shared" si="45"/>
        <v>1.35</v>
      </c>
      <c r="G142" s="48">
        <f t="shared" ca="1" si="38"/>
        <v>1.00033237</v>
      </c>
      <c r="H142" s="45">
        <f ca="1">TRUNC(PRODUCT(G$10:G141),15)</f>
        <v>1.0303600764741501</v>
      </c>
      <c r="I142" s="45">
        <f t="shared" si="46"/>
        <v>1</v>
      </c>
      <c r="J142" s="45">
        <f t="shared" ca="1" si="39"/>
        <v>1.0303600799999999</v>
      </c>
      <c r="K142" s="45">
        <f t="shared" ca="1" si="40"/>
        <v>30.357050050000002</v>
      </c>
      <c r="L142" s="49">
        <f>IF(VLOOKUP(A142,$U$12:$AD$125,8)=VLOOKUP(A141,$U$12:$AD$125,8),0,VLOOKUP(A142,U$12:$AD$125,8))</f>
        <v>0</v>
      </c>
      <c r="M142" s="50">
        <f>IF(L142&gt;0,VLOOKUP(L142,T$12:$AC$125,7),0)</f>
        <v>0</v>
      </c>
      <c r="N142" s="45">
        <f t="shared" si="41"/>
        <v>0</v>
      </c>
      <c r="O142" s="45">
        <f t="shared" ca="1" si="42"/>
        <v>30.357050050000002</v>
      </c>
      <c r="P142" s="51" t="str">
        <f t="shared" si="47"/>
        <v>A+J=</v>
      </c>
      <c r="Q142" s="52">
        <f t="shared" si="48"/>
        <v>43654</v>
      </c>
      <c r="R142" s="4"/>
      <c r="S142" s="4"/>
      <c r="T142" s="123">
        <f>[2]Plan1!$A325</f>
        <v>46672</v>
      </c>
      <c r="U142" s="135" t="str">
        <f>[2]Plan1!$C325</f>
        <v>Nossa Sr.a Aparecida - Padroeira do Brasil</v>
      </c>
      <c r="V142" s="8"/>
      <c r="W142" s="8"/>
      <c r="AA142" s="4"/>
      <c r="AB142" s="4"/>
      <c r="AC142" s="4"/>
      <c r="AD142" s="4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</row>
    <row r="143" spans="1:162" x14ac:dyDescent="0.2">
      <c r="A143" s="43">
        <f t="shared" si="43"/>
        <v>43629</v>
      </c>
      <c r="B143" s="44">
        <f t="shared" ca="1" si="49"/>
        <v>1030.59967542</v>
      </c>
      <c r="C143" s="45">
        <f t="shared" ca="1" si="44"/>
        <v>999.90019955000002</v>
      </c>
      <c r="D143" s="46">
        <f ca="1">IF(A143&lt;$B$1,VLOOKUP(A143,[1]DI!$A$4:$B$15000,2,FALSE),0)</f>
        <v>6.4000000000000001E-2</v>
      </c>
      <c r="E143" s="45">
        <f t="shared" ca="1" si="50"/>
        <v>2.4620000000000002E-4</v>
      </c>
      <c r="F143" s="47">
        <f t="shared" si="45"/>
        <v>1.35</v>
      </c>
      <c r="G143" s="48">
        <f t="shared" ca="1" si="38"/>
        <v>1.00033237</v>
      </c>
      <c r="H143" s="45">
        <f ca="1">TRUNC(PRODUCT(G$10:G142),15)</f>
        <v>1.0307025372527701</v>
      </c>
      <c r="I143" s="45">
        <f t="shared" si="46"/>
        <v>1</v>
      </c>
      <c r="J143" s="45">
        <f t="shared" ca="1" si="39"/>
        <v>1.0307025400000001</v>
      </c>
      <c r="K143" s="45">
        <f t="shared" ca="1" si="40"/>
        <v>30.699475870000001</v>
      </c>
      <c r="L143" s="49">
        <f>IF(VLOOKUP(A143,$U$12:$AD$125,8)=VLOOKUP(A142,$U$12:$AD$125,8),0,VLOOKUP(A143,U$12:$AD$125,8))</f>
        <v>0</v>
      </c>
      <c r="M143" s="50">
        <f>IF(L143&gt;0,VLOOKUP(L143,T$12:$AC$125,7),0)</f>
        <v>0</v>
      </c>
      <c r="N143" s="45">
        <f t="shared" si="41"/>
        <v>0</v>
      </c>
      <c r="O143" s="45">
        <f t="shared" ca="1" si="42"/>
        <v>30.699475870000001</v>
      </c>
      <c r="P143" s="51" t="str">
        <f t="shared" si="47"/>
        <v>A+J=</v>
      </c>
      <c r="Q143" s="52">
        <f t="shared" si="48"/>
        <v>43654</v>
      </c>
      <c r="R143" s="4"/>
      <c r="S143" s="4"/>
      <c r="T143" s="123">
        <f>[2]Plan1!$A326</f>
        <v>46693</v>
      </c>
      <c r="U143" s="135" t="str">
        <f>[2]Plan1!$C326</f>
        <v>Finados</v>
      </c>
      <c r="V143" s="8"/>
      <c r="W143" s="8"/>
      <c r="AA143" s="4"/>
      <c r="AB143" s="4"/>
      <c r="AC143" s="4"/>
      <c r="AD143" s="4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</row>
    <row r="144" spans="1:162" x14ac:dyDescent="0.2">
      <c r="A144" s="43">
        <f t="shared" si="43"/>
        <v>43630</v>
      </c>
      <c r="B144" s="44">
        <f t="shared" ca="1" si="49"/>
        <v>1030.9422112300001</v>
      </c>
      <c r="C144" s="45">
        <f t="shared" ca="1" si="44"/>
        <v>999.90019955000002</v>
      </c>
      <c r="D144" s="46">
        <f ca="1">IF(A144&lt;$B$1,VLOOKUP(A144,[1]DI!$A$4:$B$15000,2,FALSE),0)</f>
        <v>6.4000000000000001E-2</v>
      </c>
      <c r="E144" s="45">
        <f t="shared" ca="1" si="50"/>
        <v>2.4620000000000002E-4</v>
      </c>
      <c r="F144" s="47">
        <f t="shared" si="45"/>
        <v>1.35</v>
      </c>
      <c r="G144" s="48">
        <f t="shared" ca="1" si="38"/>
        <v>1.00033237</v>
      </c>
      <c r="H144" s="45">
        <f ca="1">TRUNC(PRODUCT(G$10:G143),15)</f>
        <v>1.0310451118550701</v>
      </c>
      <c r="I144" s="45">
        <f t="shared" si="46"/>
        <v>1</v>
      </c>
      <c r="J144" s="45">
        <f t="shared" ca="1" si="39"/>
        <v>1.03104511</v>
      </c>
      <c r="K144" s="45">
        <f t="shared" ca="1" si="40"/>
        <v>31.042011680000002</v>
      </c>
      <c r="L144" s="49">
        <f>IF(VLOOKUP(A144,$U$12:$AD$125,8)=VLOOKUP(A143,$U$12:$AD$125,8),0,VLOOKUP(A144,U$12:$AD$125,8))</f>
        <v>0</v>
      </c>
      <c r="M144" s="50">
        <f>IF(L144&gt;0,VLOOKUP(L144,T$12:$AC$125,7),0)</f>
        <v>0</v>
      </c>
      <c r="N144" s="45">
        <f t="shared" si="41"/>
        <v>0</v>
      </c>
      <c r="O144" s="45">
        <f t="shared" ca="1" si="42"/>
        <v>31.042011680000002</v>
      </c>
      <c r="P144" s="51" t="str">
        <f t="shared" si="47"/>
        <v>A+J=</v>
      </c>
      <c r="Q144" s="52">
        <f t="shared" si="48"/>
        <v>43654</v>
      </c>
      <c r="R144" s="4"/>
      <c r="S144" s="4"/>
      <c r="T144" s="123">
        <f>[2]Plan1!$A327</f>
        <v>46706</v>
      </c>
      <c r="U144" s="135" t="str">
        <f>[2]Plan1!$C327</f>
        <v>Proclamação da República</v>
      </c>
      <c r="V144" s="8"/>
      <c r="W144" s="8"/>
      <c r="AA144" s="4"/>
      <c r="AB144" s="4"/>
      <c r="AC144" s="4"/>
      <c r="AD144" s="4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</row>
    <row r="145" spans="1:165" x14ac:dyDescent="0.2">
      <c r="A145" s="43">
        <f t="shared" si="43"/>
        <v>43631</v>
      </c>
      <c r="B145" s="44">
        <f t="shared" ca="1" si="49"/>
        <v>1031.28486703</v>
      </c>
      <c r="C145" s="45">
        <f t="shared" ca="1" si="44"/>
        <v>999.90019955000002</v>
      </c>
      <c r="D145" s="46">
        <f ca="1">IF(A145&lt;$B$1,VLOOKUP(A145,[1]DI!$A$4:$B$15000,2,FALSE),0)</f>
        <v>0</v>
      </c>
      <c r="E145" s="45">
        <f t="shared" ca="1" si="50"/>
        <v>0</v>
      </c>
      <c r="F145" s="47">
        <f t="shared" si="45"/>
        <v>1.35</v>
      </c>
      <c r="G145" s="48">
        <f t="shared" ca="1" si="38"/>
        <v>1</v>
      </c>
      <c r="H145" s="45">
        <f ca="1">TRUNC(PRODUCT(G$10:G144),15)</f>
        <v>1.0313878003189001</v>
      </c>
      <c r="I145" s="45">
        <f t="shared" si="46"/>
        <v>1</v>
      </c>
      <c r="J145" s="45">
        <f t="shared" ca="1" si="39"/>
        <v>1.0313878000000001</v>
      </c>
      <c r="K145" s="45">
        <f t="shared" ca="1" si="40"/>
        <v>31.384667480000001</v>
      </c>
      <c r="L145" s="49">
        <f>IF(VLOOKUP(A145,$U$12:$AD$125,8)=VLOOKUP(A144,$U$12:$AD$125,8),0,VLOOKUP(A145,U$12:$AD$125,8))</f>
        <v>0</v>
      </c>
      <c r="M145" s="50">
        <f>IF(L145&gt;0,VLOOKUP(L145,T$12:$AC$125,7),0)</f>
        <v>0</v>
      </c>
      <c r="N145" s="45">
        <f t="shared" si="41"/>
        <v>0</v>
      </c>
      <c r="O145" s="45">
        <f t="shared" ca="1" si="42"/>
        <v>31.384667480000001</v>
      </c>
      <c r="P145" s="51" t="str">
        <f t="shared" si="47"/>
        <v>A+J=</v>
      </c>
      <c r="Q145" s="52">
        <f t="shared" si="48"/>
        <v>43654</v>
      </c>
      <c r="R145" s="4"/>
      <c r="S145" s="4"/>
      <c r="T145" s="123">
        <f>[2]Plan1!$A328</f>
        <v>46711</v>
      </c>
      <c r="U145" s="135" t="str">
        <f>[2]Plan1!$C328</f>
        <v>Dia Nacional de Zumbi e da Consciência Negra</v>
      </c>
      <c r="V145" s="8"/>
      <c r="W145" s="8"/>
      <c r="AA145" s="4"/>
      <c r="AB145" s="4"/>
      <c r="AC145" s="4"/>
      <c r="AD145" s="4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</row>
    <row r="146" spans="1:165" x14ac:dyDescent="0.2">
      <c r="A146" s="43">
        <f t="shared" si="43"/>
        <v>43632</v>
      </c>
      <c r="B146" s="44">
        <f t="shared" ca="1" si="49"/>
        <v>1031.28486703</v>
      </c>
      <c r="C146" s="45">
        <f t="shared" ca="1" si="44"/>
        <v>999.90019955000002</v>
      </c>
      <c r="D146" s="46">
        <f ca="1">IF(A146&lt;$B$1,VLOOKUP(A146,[1]DI!$A$4:$B$15000,2,FALSE),0)</f>
        <v>0</v>
      </c>
      <c r="E146" s="45">
        <f t="shared" ca="1" si="50"/>
        <v>0</v>
      </c>
      <c r="F146" s="47">
        <f t="shared" si="45"/>
        <v>1.35</v>
      </c>
      <c r="G146" s="48">
        <f t="shared" ca="1" si="38"/>
        <v>1</v>
      </c>
      <c r="H146" s="45">
        <f ca="1">TRUNC(PRODUCT(G$10:G145),15)</f>
        <v>1.0313878003189001</v>
      </c>
      <c r="I146" s="45">
        <f t="shared" si="46"/>
        <v>1</v>
      </c>
      <c r="J146" s="45">
        <f t="shared" ca="1" si="39"/>
        <v>1.0313878000000001</v>
      </c>
      <c r="K146" s="45">
        <f t="shared" ca="1" si="40"/>
        <v>31.384667480000001</v>
      </c>
      <c r="L146" s="49">
        <f>IF(VLOOKUP(A146,$U$12:$AD$125,8)=VLOOKUP(A145,$U$12:$AD$125,8),0,VLOOKUP(A146,U$12:$AD$125,8))</f>
        <v>0</v>
      </c>
      <c r="M146" s="50">
        <f>IF(L146&gt;0,VLOOKUP(L146,T$12:$AC$125,7),0)</f>
        <v>0</v>
      </c>
      <c r="N146" s="45">
        <f t="shared" si="41"/>
        <v>0</v>
      </c>
      <c r="O146" s="45">
        <f t="shared" ca="1" si="42"/>
        <v>31.384667480000001</v>
      </c>
      <c r="P146" s="51" t="str">
        <f t="shared" si="47"/>
        <v>A+J=</v>
      </c>
      <c r="Q146" s="52">
        <f t="shared" si="48"/>
        <v>43654</v>
      </c>
      <c r="R146" s="4"/>
      <c r="S146" s="4"/>
      <c r="T146" s="123">
        <f>[2]Plan1!$A329</f>
        <v>46746</v>
      </c>
      <c r="U146" s="135" t="str">
        <f>[2]Plan1!$C329</f>
        <v>Natal</v>
      </c>
      <c r="V146" s="8"/>
      <c r="W146" s="8"/>
      <c r="AA146" s="4"/>
      <c r="AB146" s="4"/>
      <c r="AC146" s="4"/>
      <c r="AD146" s="4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</row>
    <row r="147" spans="1:165" x14ac:dyDescent="0.2">
      <c r="A147" s="43">
        <f t="shared" si="43"/>
        <v>43633</v>
      </c>
      <c r="B147" s="44">
        <f t="shared" ca="1" si="49"/>
        <v>1031.28486703</v>
      </c>
      <c r="C147" s="45">
        <f t="shared" ca="1" si="44"/>
        <v>999.90019955000002</v>
      </c>
      <c r="D147" s="46">
        <f ca="1">IF(A147&lt;$B$1,VLOOKUP(A147,[1]DI!$A$4:$B$15000,2,FALSE),0)</f>
        <v>6.4000000000000001E-2</v>
      </c>
      <c r="E147" s="45">
        <f t="shared" ca="1" si="50"/>
        <v>2.4620000000000002E-4</v>
      </c>
      <c r="F147" s="47">
        <f t="shared" si="45"/>
        <v>1.35</v>
      </c>
      <c r="G147" s="48">
        <f t="shared" ca="1" si="38"/>
        <v>1.00033237</v>
      </c>
      <c r="H147" s="45">
        <f ca="1">TRUNC(PRODUCT(G$10:G146),15)</f>
        <v>1.0313878003189001</v>
      </c>
      <c r="I147" s="45">
        <f t="shared" si="46"/>
        <v>1</v>
      </c>
      <c r="J147" s="45">
        <f t="shared" ca="1" si="39"/>
        <v>1.0313878000000001</v>
      </c>
      <c r="K147" s="45">
        <f t="shared" ca="1" si="40"/>
        <v>31.384667480000001</v>
      </c>
      <c r="L147" s="49">
        <f>IF(VLOOKUP(A147,$U$12:$AD$125,8)=VLOOKUP(A146,$U$12:$AD$125,8),0,VLOOKUP(A147,U$12:$AD$125,8))</f>
        <v>0</v>
      </c>
      <c r="M147" s="50">
        <f>IF(L147&gt;0,VLOOKUP(L147,T$12:$AC$125,7),0)</f>
        <v>0</v>
      </c>
      <c r="N147" s="45">
        <f t="shared" si="41"/>
        <v>0</v>
      </c>
      <c r="O147" s="45">
        <f t="shared" ca="1" si="42"/>
        <v>31.384667480000001</v>
      </c>
      <c r="P147" s="51" t="str">
        <f t="shared" si="47"/>
        <v>A+J=</v>
      </c>
      <c r="Q147" s="52">
        <f t="shared" si="48"/>
        <v>43654</v>
      </c>
      <c r="R147" s="4"/>
      <c r="S147" s="4"/>
      <c r="T147" s="123">
        <f>[2]Plan1!$A330</f>
        <v>46753</v>
      </c>
      <c r="U147" s="135" t="str">
        <f>[2]Plan1!$C330</f>
        <v>Confraternização Universal</v>
      </c>
      <c r="V147" s="8"/>
      <c r="W147" s="8"/>
      <c r="AA147" s="4"/>
      <c r="AB147" s="4"/>
      <c r="AC147" s="4"/>
      <c r="AD147" s="4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</row>
    <row r="148" spans="1:165" x14ac:dyDescent="0.2">
      <c r="A148" s="43">
        <f t="shared" si="43"/>
        <v>43634</v>
      </c>
      <c r="B148" s="44">
        <f t="shared" ca="1" si="49"/>
        <v>1031.6276328199999</v>
      </c>
      <c r="C148" s="45">
        <f t="shared" ca="1" si="44"/>
        <v>999.90019955000002</v>
      </c>
      <c r="D148" s="46">
        <f ca="1">IF(A148&lt;$B$1,VLOOKUP(A148,[1]DI!$A$4:$B$15000,2,FALSE),0)</f>
        <v>6.4000000000000001E-2</v>
      </c>
      <c r="E148" s="45">
        <f t="shared" ca="1" si="50"/>
        <v>2.4620000000000002E-4</v>
      </c>
      <c r="F148" s="47">
        <f t="shared" si="45"/>
        <v>1.35</v>
      </c>
      <c r="G148" s="48">
        <f t="shared" ca="1" si="38"/>
        <v>1.00033237</v>
      </c>
      <c r="H148" s="45">
        <f ca="1">TRUNC(PRODUCT(G$10:G147),15)</f>
        <v>1.03173060268209</v>
      </c>
      <c r="I148" s="45">
        <f t="shared" si="46"/>
        <v>1</v>
      </c>
      <c r="J148" s="45">
        <f t="shared" ca="1" si="39"/>
        <v>1.0317305999999999</v>
      </c>
      <c r="K148" s="45">
        <f t="shared" ca="1" si="40"/>
        <v>31.727433269999999</v>
      </c>
      <c r="L148" s="49">
        <f>IF(VLOOKUP(A148,$U$12:$AD$125,8)=VLOOKUP(A147,$U$12:$AD$125,8),0,VLOOKUP(A148,U$12:$AD$125,8))</f>
        <v>0</v>
      </c>
      <c r="M148" s="50">
        <f>IF(L148&gt;0,VLOOKUP(L148,T$12:$AC$125,7),0)</f>
        <v>0</v>
      </c>
      <c r="N148" s="45">
        <f t="shared" si="41"/>
        <v>0</v>
      </c>
      <c r="O148" s="45">
        <f t="shared" ca="1" si="42"/>
        <v>31.727433269999999</v>
      </c>
      <c r="P148" s="51" t="str">
        <f t="shared" si="47"/>
        <v>A+J=</v>
      </c>
      <c r="Q148" s="52">
        <f t="shared" si="48"/>
        <v>43654</v>
      </c>
      <c r="R148" s="4"/>
      <c r="S148" s="4"/>
      <c r="T148" s="123">
        <f>[2]Plan1!$A331</f>
        <v>46811</v>
      </c>
      <c r="U148" s="135" t="str">
        <f>[2]Plan1!$C331</f>
        <v>Carnaval</v>
      </c>
      <c r="V148" s="8"/>
      <c r="W148" s="8"/>
      <c r="AA148" s="4"/>
      <c r="AB148" s="4"/>
      <c r="AC148" s="4"/>
      <c r="AD148" s="4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</row>
    <row r="149" spans="1:165" x14ac:dyDescent="0.2">
      <c r="A149" s="43">
        <f t="shared" si="43"/>
        <v>43635</v>
      </c>
      <c r="B149" s="44">
        <f t="shared" ca="1" si="49"/>
        <v>1031.97051859</v>
      </c>
      <c r="C149" s="45">
        <f t="shared" ca="1" si="44"/>
        <v>999.90019955000002</v>
      </c>
      <c r="D149" s="46">
        <f ca="1">IF(A149&lt;$B$1,VLOOKUP(A149,[1]DI!$A$4:$B$15000,2,FALSE),0)</f>
        <v>6.4000000000000001E-2</v>
      </c>
      <c r="E149" s="45">
        <f t="shared" ca="1" si="50"/>
        <v>2.4620000000000002E-4</v>
      </c>
      <c r="F149" s="47">
        <f t="shared" si="45"/>
        <v>1.35</v>
      </c>
      <c r="G149" s="48">
        <f t="shared" ca="1" si="38"/>
        <v>1.00033237</v>
      </c>
      <c r="H149" s="45">
        <f ca="1">TRUNC(PRODUCT(G$10:G148),15)</f>
        <v>1.0320735189825101</v>
      </c>
      <c r="I149" s="45">
        <f t="shared" si="46"/>
        <v>1</v>
      </c>
      <c r="J149" s="45">
        <f t="shared" ca="1" si="39"/>
        <v>1.03207352</v>
      </c>
      <c r="K149" s="45">
        <f t="shared" ca="1" si="40"/>
        <v>32.070319040000001</v>
      </c>
      <c r="L149" s="49">
        <f>IF(VLOOKUP(A149,$U$12:$AD$125,8)=VLOOKUP(A148,$U$12:$AD$125,8),0,VLOOKUP(A149,U$12:$AD$125,8))</f>
        <v>0</v>
      </c>
      <c r="M149" s="50">
        <f>IF(L149&gt;0,VLOOKUP(L149,T$12:$AC$125,7),0)</f>
        <v>0</v>
      </c>
      <c r="N149" s="45">
        <f t="shared" si="41"/>
        <v>0</v>
      </c>
      <c r="O149" s="45">
        <f t="shared" ca="1" si="42"/>
        <v>32.070319040000001</v>
      </c>
      <c r="P149" s="51" t="str">
        <f t="shared" si="47"/>
        <v>A+J=</v>
      </c>
      <c r="Q149" s="52">
        <f t="shared" si="48"/>
        <v>43654</v>
      </c>
      <c r="R149" s="4"/>
      <c r="S149" s="4"/>
      <c r="T149" s="123">
        <f>[2]Plan1!$A332</f>
        <v>46812</v>
      </c>
      <c r="U149" s="135" t="str">
        <f>[2]Plan1!$C332</f>
        <v>Carnaval</v>
      </c>
      <c r="V149" s="8"/>
      <c r="W149" s="8"/>
      <c r="AA149" s="4"/>
      <c r="AB149" s="4"/>
      <c r="AC149" s="4"/>
      <c r="AD149" s="4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</row>
    <row r="150" spans="1:165" x14ac:dyDescent="0.2">
      <c r="A150" s="43">
        <f t="shared" si="43"/>
        <v>43636</v>
      </c>
      <c r="B150" s="44">
        <f t="shared" ca="1" si="49"/>
        <v>1032.31351436</v>
      </c>
      <c r="C150" s="45">
        <f t="shared" ca="1" si="44"/>
        <v>999.90019955000002</v>
      </c>
      <c r="D150" s="46">
        <f ca="1">IF(A150&lt;$B$1,VLOOKUP(A150,[1]DI!$A$4:$B$15000,2,FALSE),0)</f>
        <v>0</v>
      </c>
      <c r="E150" s="45">
        <f t="shared" ca="1" si="50"/>
        <v>0</v>
      </c>
      <c r="F150" s="47">
        <f t="shared" si="45"/>
        <v>1.35</v>
      </c>
      <c r="G150" s="48">
        <f t="shared" ca="1" si="38"/>
        <v>1</v>
      </c>
      <c r="H150" s="45">
        <f ca="1">TRUNC(PRODUCT(G$10:G149),15)</f>
        <v>1.03241654925801</v>
      </c>
      <c r="I150" s="45">
        <f t="shared" si="46"/>
        <v>1</v>
      </c>
      <c r="J150" s="45">
        <f t="shared" ca="1" si="39"/>
        <v>1.03241655</v>
      </c>
      <c r="K150" s="45">
        <f t="shared" ca="1" si="40"/>
        <v>32.413314810000003</v>
      </c>
      <c r="L150" s="49">
        <f>IF(VLOOKUP(A150,$U$12:$AD$125,8)=VLOOKUP(A149,$U$12:$AD$125,8),0,VLOOKUP(A150,U$12:$AD$125,8))</f>
        <v>0</v>
      </c>
      <c r="M150" s="50">
        <f>IF(L150&gt;0,VLOOKUP(L150,T$12:$AC$125,7),0)</f>
        <v>0</v>
      </c>
      <c r="N150" s="45">
        <f t="shared" si="41"/>
        <v>0</v>
      </c>
      <c r="O150" s="45">
        <f t="shared" ca="1" si="42"/>
        <v>32.413314810000003</v>
      </c>
      <c r="P150" s="51" t="str">
        <f t="shared" si="47"/>
        <v>A+J=</v>
      </c>
      <c r="Q150" s="52">
        <f t="shared" si="48"/>
        <v>43654</v>
      </c>
      <c r="R150" s="4"/>
      <c r="S150" s="4"/>
      <c r="T150" s="123">
        <f>[2]Plan1!$A333</f>
        <v>46857</v>
      </c>
      <c r="U150" s="135" t="str">
        <f>[2]Plan1!$C333</f>
        <v>Paixão de Cristo</v>
      </c>
      <c r="V150" s="8"/>
      <c r="W150" s="8"/>
      <c r="AA150" s="4"/>
      <c r="AB150" s="4"/>
      <c r="AC150" s="4"/>
      <c r="AD150" s="4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</row>
    <row r="151" spans="1:165" x14ac:dyDescent="0.2">
      <c r="A151" s="43">
        <f t="shared" si="43"/>
        <v>43637</v>
      </c>
      <c r="B151" s="44">
        <f t="shared" ca="1" si="49"/>
        <v>1032.31351436</v>
      </c>
      <c r="C151" s="45">
        <f t="shared" ca="1" si="44"/>
        <v>999.90019955000002</v>
      </c>
      <c r="D151" s="46">
        <f ca="1">IF(A151&lt;$B$1,VLOOKUP(A151,[1]DI!$A$4:$B$15000,2,FALSE),0)</f>
        <v>6.4000000000000001E-2</v>
      </c>
      <c r="E151" s="45">
        <f t="shared" ca="1" si="50"/>
        <v>2.4620000000000002E-4</v>
      </c>
      <c r="F151" s="47">
        <f t="shared" si="45"/>
        <v>1.35</v>
      </c>
      <c r="G151" s="48">
        <f t="shared" ca="1" si="38"/>
        <v>1.00033237</v>
      </c>
      <c r="H151" s="45">
        <f ca="1">TRUNC(PRODUCT(G$10:G150),15)</f>
        <v>1.03241654925801</v>
      </c>
      <c r="I151" s="45">
        <f t="shared" si="46"/>
        <v>1</v>
      </c>
      <c r="J151" s="45">
        <f t="shared" ca="1" si="39"/>
        <v>1.03241655</v>
      </c>
      <c r="K151" s="45">
        <f t="shared" ca="1" si="40"/>
        <v>32.413314810000003</v>
      </c>
      <c r="L151" s="49">
        <f>IF(VLOOKUP(A151,$U$12:$AD$125,8)=VLOOKUP(A150,$U$12:$AD$125,8),0,VLOOKUP(A151,U$12:$AD$125,8))</f>
        <v>0</v>
      </c>
      <c r="M151" s="50">
        <f>IF(L151&gt;0,VLOOKUP(L151,T$12:$AC$125,7),0)</f>
        <v>0</v>
      </c>
      <c r="N151" s="45">
        <f t="shared" si="41"/>
        <v>0</v>
      </c>
      <c r="O151" s="45">
        <f t="shared" ca="1" si="42"/>
        <v>32.413314810000003</v>
      </c>
      <c r="P151" s="51" t="str">
        <f t="shared" si="47"/>
        <v>A+J=</v>
      </c>
      <c r="Q151" s="52">
        <f t="shared" si="48"/>
        <v>43654</v>
      </c>
      <c r="R151" s="4"/>
      <c r="S151" s="4"/>
      <c r="T151" s="123">
        <f>[2]Plan1!$A334</f>
        <v>46864</v>
      </c>
      <c r="U151" s="135" t="str">
        <f>[2]Plan1!$C334</f>
        <v>Tiradentes</v>
      </c>
      <c r="V151" s="8"/>
      <c r="W151" s="8"/>
      <c r="AA151" s="4"/>
      <c r="AB151" s="4"/>
      <c r="AC151" s="4"/>
      <c r="AD151" s="4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</row>
    <row r="152" spans="1:165" x14ac:dyDescent="0.2">
      <c r="A152" s="43">
        <f t="shared" si="43"/>
        <v>43638</v>
      </c>
      <c r="B152" s="44">
        <f t="shared" ca="1" si="49"/>
        <v>1032.6566201099999</v>
      </c>
      <c r="C152" s="45">
        <f t="shared" ca="1" si="44"/>
        <v>999.90019955000002</v>
      </c>
      <c r="D152" s="46">
        <f ca="1">IF(A152&lt;$B$1,VLOOKUP(A152,[1]DI!$A$4:$B$15000,2,FALSE),0)</f>
        <v>0</v>
      </c>
      <c r="E152" s="45">
        <f t="shared" ca="1" si="50"/>
        <v>0</v>
      </c>
      <c r="F152" s="47">
        <f t="shared" si="45"/>
        <v>1.35</v>
      </c>
      <c r="G152" s="48">
        <f t="shared" ca="1" si="38"/>
        <v>1</v>
      </c>
      <c r="H152" s="45">
        <f ca="1">TRUNC(PRODUCT(G$10:G151),15)</f>
        <v>1.03275969354649</v>
      </c>
      <c r="I152" s="45">
        <f t="shared" si="46"/>
        <v>1</v>
      </c>
      <c r="J152" s="45">
        <f t="shared" ca="1" si="39"/>
        <v>1.03275969</v>
      </c>
      <c r="K152" s="45">
        <f t="shared" ca="1" si="40"/>
        <v>32.756420560000002</v>
      </c>
      <c r="L152" s="49">
        <f>IF(VLOOKUP(A152,$U$12:$AD$125,8)=VLOOKUP(A151,$U$12:$AD$125,8),0,VLOOKUP(A152,U$12:$AD$125,8))</f>
        <v>0</v>
      </c>
      <c r="M152" s="50">
        <f>IF(L152&gt;0,VLOOKUP(L152,T$12:$AC$125,7),0)</f>
        <v>0</v>
      </c>
      <c r="N152" s="45">
        <f t="shared" si="41"/>
        <v>0</v>
      </c>
      <c r="O152" s="45">
        <f t="shared" ca="1" si="42"/>
        <v>32.756420560000002</v>
      </c>
      <c r="P152" s="51" t="str">
        <f t="shared" si="47"/>
        <v>A+J=</v>
      </c>
      <c r="Q152" s="52">
        <f t="shared" si="48"/>
        <v>43654</v>
      </c>
      <c r="R152" s="4"/>
      <c r="S152" s="4"/>
      <c r="T152" s="123">
        <f>[2]Plan1!$A335</f>
        <v>46874</v>
      </c>
      <c r="U152" s="135" t="str">
        <f>[2]Plan1!$C335</f>
        <v>Dia do Trabalho</v>
      </c>
      <c r="V152" s="8"/>
      <c r="W152" s="8"/>
      <c r="AA152" s="4"/>
      <c r="AB152" s="4"/>
      <c r="AC152" s="4"/>
      <c r="AD152" s="4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</row>
    <row r="153" spans="1:165" x14ac:dyDescent="0.2">
      <c r="A153" s="43">
        <f t="shared" si="43"/>
        <v>43639</v>
      </c>
      <c r="B153" s="44">
        <f t="shared" ca="1" si="49"/>
        <v>1032.6566201099999</v>
      </c>
      <c r="C153" s="45">
        <f t="shared" ca="1" si="44"/>
        <v>999.90019955000002</v>
      </c>
      <c r="D153" s="46">
        <f ca="1">IF(A153&lt;$B$1,VLOOKUP(A153,[1]DI!$A$4:$B$15000,2,FALSE),0)</f>
        <v>0</v>
      </c>
      <c r="E153" s="45">
        <f t="shared" ca="1" si="50"/>
        <v>0</v>
      </c>
      <c r="F153" s="47">
        <f t="shared" si="45"/>
        <v>1.35</v>
      </c>
      <c r="G153" s="48">
        <f t="shared" ca="1" si="38"/>
        <v>1</v>
      </c>
      <c r="H153" s="45">
        <f ca="1">TRUNC(PRODUCT(G$10:G152),15)</f>
        <v>1.03275969354649</v>
      </c>
      <c r="I153" s="45">
        <f t="shared" si="46"/>
        <v>1</v>
      </c>
      <c r="J153" s="45">
        <f t="shared" ca="1" si="39"/>
        <v>1.03275969</v>
      </c>
      <c r="K153" s="45">
        <f t="shared" ca="1" si="40"/>
        <v>32.756420560000002</v>
      </c>
      <c r="L153" s="49">
        <f>IF(VLOOKUP(A153,$U$12:$AD$125,8)=VLOOKUP(A152,$U$12:$AD$125,8),0,VLOOKUP(A153,U$12:$AD$125,8))</f>
        <v>0</v>
      </c>
      <c r="M153" s="50">
        <f>IF(L153&gt;0,VLOOKUP(L153,T$12:$AC$125,7),0)</f>
        <v>0</v>
      </c>
      <c r="N153" s="45">
        <f t="shared" si="41"/>
        <v>0</v>
      </c>
      <c r="O153" s="45">
        <f t="shared" ca="1" si="42"/>
        <v>32.756420560000002</v>
      </c>
      <c r="P153" s="51" t="str">
        <f t="shared" si="47"/>
        <v>A+J=</v>
      </c>
      <c r="Q153" s="52">
        <f t="shared" si="48"/>
        <v>43654</v>
      </c>
      <c r="R153" s="4"/>
      <c r="S153" s="4"/>
      <c r="T153" s="123">
        <f>[2]Plan1!$A336</f>
        <v>46919</v>
      </c>
      <c r="U153" s="135" t="str">
        <f>[2]Plan1!$C336</f>
        <v>Corpus Christi</v>
      </c>
      <c r="V153" s="8"/>
      <c r="W153" s="8"/>
      <c r="AA153" s="4"/>
      <c r="AB153" s="4"/>
      <c r="AC153" s="4"/>
      <c r="AD153" s="4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</row>
    <row r="154" spans="1:165" x14ac:dyDescent="0.2">
      <c r="A154" s="43">
        <f t="shared" si="43"/>
        <v>43640</v>
      </c>
      <c r="B154" s="44">
        <f t="shared" ca="1" si="49"/>
        <v>1032.6566201099999</v>
      </c>
      <c r="C154" s="45">
        <f t="shared" ca="1" si="44"/>
        <v>999.90019955000002</v>
      </c>
      <c r="D154" s="46">
        <f ca="1">IF(A154&lt;$B$1,VLOOKUP(A154,[1]DI!$A$4:$B$15000,2,FALSE),0)</f>
        <v>6.4000000000000001E-2</v>
      </c>
      <c r="E154" s="45">
        <f t="shared" ca="1" si="50"/>
        <v>2.4620000000000002E-4</v>
      </c>
      <c r="F154" s="47">
        <f t="shared" si="45"/>
        <v>1.35</v>
      </c>
      <c r="G154" s="48">
        <f t="shared" ca="1" si="38"/>
        <v>1.00033237</v>
      </c>
      <c r="H154" s="45">
        <f ca="1">TRUNC(PRODUCT(G$10:G153),15)</f>
        <v>1.03275969354649</v>
      </c>
      <c r="I154" s="45">
        <f t="shared" si="46"/>
        <v>1</v>
      </c>
      <c r="J154" s="45">
        <f t="shared" ca="1" si="39"/>
        <v>1.03275969</v>
      </c>
      <c r="K154" s="45">
        <f t="shared" ca="1" si="40"/>
        <v>32.756420560000002</v>
      </c>
      <c r="L154" s="49">
        <f>IF(VLOOKUP(A154,$U$12:$AD$125,8)=VLOOKUP(A153,$U$12:$AD$125,8),0,VLOOKUP(A154,U$12:$AD$125,8))</f>
        <v>0</v>
      </c>
      <c r="M154" s="50">
        <f>IF(L154&gt;0,VLOOKUP(L154,T$12:$AC$125,7),0)</f>
        <v>0</v>
      </c>
      <c r="N154" s="45">
        <f t="shared" si="41"/>
        <v>0</v>
      </c>
      <c r="O154" s="45">
        <f t="shared" ca="1" si="42"/>
        <v>32.756420560000002</v>
      </c>
      <c r="P154" s="51" t="str">
        <f t="shared" si="47"/>
        <v>A+J=</v>
      </c>
      <c r="Q154" s="52">
        <f t="shared" si="48"/>
        <v>43654</v>
      </c>
      <c r="R154" s="4"/>
      <c r="S154" s="4"/>
      <c r="T154" s="123">
        <f>[2]Plan1!$A337</f>
        <v>47003</v>
      </c>
      <c r="U154" s="135" t="str">
        <f>[2]Plan1!$C337</f>
        <v>Independência do Brasil</v>
      </c>
      <c r="V154" s="8"/>
      <c r="W154" s="8"/>
      <c r="AA154" s="4"/>
      <c r="AB154" s="4"/>
      <c r="AC154" s="4"/>
      <c r="AD154" s="4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</row>
    <row r="155" spans="1:165" x14ac:dyDescent="0.2">
      <c r="A155" s="43">
        <f t="shared" si="43"/>
        <v>43641</v>
      </c>
      <c r="B155" s="44">
        <f t="shared" ca="1" si="49"/>
        <v>1032.9998458600001</v>
      </c>
      <c r="C155" s="45">
        <f t="shared" ca="1" si="44"/>
        <v>999.90019955000002</v>
      </c>
      <c r="D155" s="46">
        <f ca="1">IF(A155&lt;$B$1,VLOOKUP(A155,[1]DI!$A$4:$B$15000,2,FALSE),0)</f>
        <v>6.4000000000000001E-2</v>
      </c>
      <c r="E155" s="45">
        <f t="shared" ca="1" si="50"/>
        <v>2.4620000000000002E-4</v>
      </c>
      <c r="F155" s="47">
        <f t="shared" si="45"/>
        <v>1.35</v>
      </c>
      <c r="G155" s="48">
        <f t="shared" ca="1" si="38"/>
        <v>1.00033237</v>
      </c>
      <c r="H155" s="45">
        <f ca="1">TRUNC(PRODUCT(G$10:G154),15)</f>
        <v>1.0331029518858299</v>
      </c>
      <c r="I155" s="45">
        <f t="shared" si="46"/>
        <v>1</v>
      </c>
      <c r="J155" s="45">
        <f t="shared" ca="1" si="39"/>
        <v>1.03310295</v>
      </c>
      <c r="K155" s="45">
        <f t="shared" ca="1" si="40"/>
        <v>33.099646309999997</v>
      </c>
      <c r="L155" s="49">
        <f>IF(VLOOKUP(A155,$U$12:$AD$125,8)=VLOOKUP(A154,$U$12:$AD$125,8),0,VLOOKUP(A155,U$12:$AD$125,8))</f>
        <v>0</v>
      </c>
      <c r="M155" s="50">
        <f>IF(L155&gt;0,VLOOKUP(L155,T$12:$AC$125,7),0)</f>
        <v>0</v>
      </c>
      <c r="N155" s="45">
        <f t="shared" si="41"/>
        <v>0</v>
      </c>
      <c r="O155" s="45">
        <f t="shared" ca="1" si="42"/>
        <v>33.099646309999997</v>
      </c>
      <c r="P155" s="51" t="str">
        <f t="shared" si="47"/>
        <v>A+J=</v>
      </c>
      <c r="Q155" s="52">
        <f t="shared" si="48"/>
        <v>43654</v>
      </c>
      <c r="R155" s="4"/>
      <c r="S155" s="4"/>
      <c r="T155" s="123">
        <f>[2]Plan1!$A338</f>
        <v>47038</v>
      </c>
      <c r="U155" s="135" t="str">
        <f>[2]Plan1!$C338</f>
        <v>Nossa Sr.a Aparecida - Padroeira do Brasil</v>
      </c>
      <c r="V155" s="8"/>
      <c r="W155" s="8"/>
      <c r="AA155" s="4"/>
      <c r="AB155" s="4"/>
      <c r="AC155" s="4"/>
      <c r="AD155" s="4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</row>
    <row r="156" spans="1:165" x14ac:dyDescent="0.2">
      <c r="A156" s="43">
        <f t="shared" si="43"/>
        <v>43642</v>
      </c>
      <c r="B156" s="44">
        <f t="shared" ca="1" si="49"/>
        <v>1033.3431815900001</v>
      </c>
      <c r="C156" s="45">
        <f t="shared" ca="1" si="44"/>
        <v>999.90019955000002</v>
      </c>
      <c r="D156" s="46">
        <f ca="1">IF(A156&lt;$B$1,VLOOKUP(A156,[1]DI!$A$4:$B$15000,2,FALSE),0)</f>
        <v>6.4000000000000001E-2</v>
      </c>
      <c r="E156" s="45">
        <f t="shared" ca="1" si="50"/>
        <v>2.4620000000000002E-4</v>
      </c>
      <c r="F156" s="47">
        <f t="shared" si="45"/>
        <v>1.35</v>
      </c>
      <c r="G156" s="48">
        <f t="shared" ca="1" si="38"/>
        <v>1.00033237</v>
      </c>
      <c r="H156" s="45">
        <f ca="1">TRUNC(PRODUCT(G$10:G155),15)</f>
        <v>1.03344632431395</v>
      </c>
      <c r="I156" s="45">
        <f t="shared" si="46"/>
        <v>1</v>
      </c>
      <c r="J156" s="45">
        <f t="shared" ca="1" si="39"/>
        <v>1.0334463199999999</v>
      </c>
      <c r="K156" s="45">
        <f t="shared" ca="1" si="40"/>
        <v>33.442982039999997</v>
      </c>
      <c r="L156" s="49">
        <f>IF(VLOOKUP(A156,$U$12:$AD$125,8)=VLOOKUP(A155,$U$12:$AD$125,8),0,VLOOKUP(A156,U$12:$AD$125,8))</f>
        <v>0</v>
      </c>
      <c r="M156" s="50">
        <f>IF(L156&gt;0,VLOOKUP(L156,T$12:$AC$125,7),0)</f>
        <v>0</v>
      </c>
      <c r="N156" s="45">
        <f t="shared" si="41"/>
        <v>0</v>
      </c>
      <c r="O156" s="45">
        <f t="shared" ca="1" si="42"/>
        <v>33.442982039999997</v>
      </c>
      <c r="P156" s="51" t="str">
        <f t="shared" si="47"/>
        <v>A+J=</v>
      </c>
      <c r="Q156" s="52">
        <f t="shared" si="48"/>
        <v>43654</v>
      </c>
      <c r="R156" s="4"/>
      <c r="S156" s="10"/>
      <c r="T156" s="123">
        <f>[2]Plan1!$A339</f>
        <v>47059</v>
      </c>
      <c r="U156" s="135" t="str">
        <f>[2]Plan1!$C339</f>
        <v>Finados</v>
      </c>
      <c r="V156" s="8"/>
      <c r="W156" s="11"/>
      <c r="AA156" s="4"/>
      <c r="AB156" s="4"/>
      <c r="AC156" s="10"/>
      <c r="AD156" s="10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</row>
    <row r="157" spans="1:165" x14ac:dyDescent="0.2">
      <c r="A157" s="43">
        <f t="shared" si="43"/>
        <v>43643</v>
      </c>
      <c r="B157" s="44">
        <f t="shared" ca="1" si="49"/>
        <v>1033.6866373099999</v>
      </c>
      <c r="C157" s="45">
        <f t="shared" ca="1" si="44"/>
        <v>999.90019955000002</v>
      </c>
      <c r="D157" s="46">
        <f ca="1">IF(A157&lt;$B$1,VLOOKUP(A157,[1]DI!$A$4:$B$15000,2,FALSE),0)</f>
        <v>6.4000000000000001E-2</v>
      </c>
      <c r="E157" s="45">
        <f t="shared" ca="1" si="50"/>
        <v>2.4620000000000002E-4</v>
      </c>
      <c r="F157" s="47">
        <f t="shared" si="45"/>
        <v>1.35</v>
      </c>
      <c r="G157" s="48">
        <f t="shared" ca="1" si="38"/>
        <v>1.00033237</v>
      </c>
      <c r="H157" s="45">
        <f ca="1">TRUNC(PRODUCT(G$10:G156),15)</f>
        <v>1.03378981086876</v>
      </c>
      <c r="I157" s="45">
        <f t="shared" si="46"/>
        <v>1</v>
      </c>
      <c r="J157" s="45">
        <f t="shared" ca="1" si="39"/>
        <v>1.03378981</v>
      </c>
      <c r="K157" s="45">
        <f t="shared" ca="1" si="40"/>
        <v>33.786437759999998</v>
      </c>
      <c r="L157" s="49">
        <f>IF(VLOOKUP(A157,$U$12:$AD$125,8)=VLOOKUP(A156,$U$12:$AD$125,8),0,VLOOKUP(A157,U$12:$AD$125,8))</f>
        <v>0</v>
      </c>
      <c r="M157" s="50">
        <f>IF(L157&gt;0,VLOOKUP(L157,T$12:$AC$125,7),0)</f>
        <v>0</v>
      </c>
      <c r="N157" s="45">
        <f t="shared" si="41"/>
        <v>0</v>
      </c>
      <c r="O157" s="45">
        <f t="shared" ca="1" si="42"/>
        <v>33.786437759999998</v>
      </c>
      <c r="P157" s="51" t="str">
        <f t="shared" si="47"/>
        <v>A+J=</v>
      </c>
      <c r="Q157" s="52">
        <f t="shared" si="48"/>
        <v>43654</v>
      </c>
      <c r="R157" s="4"/>
      <c r="S157" s="4"/>
      <c r="T157" s="123">
        <f>[2]Plan1!$A340</f>
        <v>47072</v>
      </c>
      <c r="U157" s="135" t="str">
        <f>[2]Plan1!$C340</f>
        <v>Proclamação da República</v>
      </c>
      <c r="V157" s="8"/>
      <c r="W157" s="8"/>
      <c r="AA157" s="4"/>
      <c r="AB157" s="4"/>
      <c r="AC157" s="4"/>
      <c r="AD157" s="4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</row>
    <row r="158" spans="1:165" x14ac:dyDescent="0.2">
      <c r="A158" s="43">
        <f t="shared" si="43"/>
        <v>43644</v>
      </c>
      <c r="B158" s="44">
        <f t="shared" ca="1" si="49"/>
        <v>1034.03020302</v>
      </c>
      <c r="C158" s="45">
        <f t="shared" ca="1" si="44"/>
        <v>999.90019955000002</v>
      </c>
      <c r="D158" s="46">
        <f ca="1">IF(A158&lt;$B$1,VLOOKUP(A158,[1]DI!$A$4:$B$15000,2,FALSE),0)</f>
        <v>6.4000000000000001E-2</v>
      </c>
      <c r="E158" s="45">
        <f t="shared" ca="1" si="50"/>
        <v>2.4620000000000002E-4</v>
      </c>
      <c r="F158" s="47">
        <f t="shared" si="45"/>
        <v>1.35</v>
      </c>
      <c r="G158" s="48">
        <f t="shared" ca="1" si="38"/>
        <v>1.00033237</v>
      </c>
      <c r="H158" s="45">
        <f ca="1">TRUNC(PRODUCT(G$10:G157),15)</f>
        <v>1.0341334115881999</v>
      </c>
      <c r="I158" s="45">
        <f t="shared" si="46"/>
        <v>1</v>
      </c>
      <c r="J158" s="45">
        <f t="shared" ca="1" si="39"/>
        <v>1.0341334099999999</v>
      </c>
      <c r="K158" s="45">
        <f t="shared" ca="1" si="40"/>
        <v>34.130003469999998</v>
      </c>
      <c r="L158" s="49">
        <f>IF(VLOOKUP(A158,$U$12:$AD$125,8)=VLOOKUP(A157,$U$12:$AD$125,8),0,VLOOKUP(A158,U$12:$AD$125,8))</f>
        <v>0</v>
      </c>
      <c r="M158" s="50">
        <f>IF(L158&gt;0,VLOOKUP(L158,T$12:$AC$125,7),0)</f>
        <v>0</v>
      </c>
      <c r="N158" s="45">
        <f t="shared" si="41"/>
        <v>0</v>
      </c>
      <c r="O158" s="45">
        <f t="shared" ca="1" si="42"/>
        <v>34.130003469999998</v>
      </c>
      <c r="P158" s="51" t="str">
        <f t="shared" si="47"/>
        <v>A+J=</v>
      </c>
      <c r="Q158" s="52">
        <f t="shared" si="48"/>
        <v>43654</v>
      </c>
      <c r="R158" s="4"/>
      <c r="S158" s="4"/>
      <c r="T158" s="123">
        <f>[2]Plan1!$A341</f>
        <v>47077</v>
      </c>
      <c r="U158" s="135" t="str">
        <f>[2]Plan1!$C341</f>
        <v>Dia Nacional de Zumbi e da Consciência Negra</v>
      </c>
      <c r="V158" s="8"/>
      <c r="W158" s="8"/>
      <c r="AA158" s="4"/>
      <c r="AB158" s="4"/>
      <c r="AC158" s="4"/>
      <c r="AD158" s="4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</row>
    <row r="159" spans="1:165" x14ac:dyDescent="0.2">
      <c r="A159" s="43">
        <f t="shared" si="43"/>
        <v>43645</v>
      </c>
      <c r="B159" s="44">
        <f t="shared" ca="1" si="49"/>
        <v>1034.3738887100001</v>
      </c>
      <c r="C159" s="45">
        <f t="shared" ca="1" si="44"/>
        <v>999.90019955000002</v>
      </c>
      <c r="D159" s="46">
        <f ca="1">IF(A159&lt;$B$1,VLOOKUP(A159,[1]DI!$A$4:$B$15000,2,FALSE),0)</f>
        <v>0</v>
      </c>
      <c r="E159" s="45">
        <f t="shared" ca="1" si="50"/>
        <v>0</v>
      </c>
      <c r="F159" s="47">
        <f t="shared" si="45"/>
        <v>1.35</v>
      </c>
      <c r="G159" s="48">
        <f t="shared" ca="1" si="38"/>
        <v>1</v>
      </c>
      <c r="H159" s="45">
        <f ca="1">TRUNC(PRODUCT(G$10:G158),15)</f>
        <v>1.03447712651021</v>
      </c>
      <c r="I159" s="45">
        <f t="shared" si="46"/>
        <v>1</v>
      </c>
      <c r="J159" s="45">
        <f t="shared" ca="1" si="39"/>
        <v>1.03447713</v>
      </c>
      <c r="K159" s="45">
        <f t="shared" ca="1" si="40"/>
        <v>34.473689159999999</v>
      </c>
      <c r="L159" s="49">
        <f>IF(VLOOKUP(A159,$U$12:$AD$125,8)=VLOOKUP(A158,$U$12:$AD$125,8),0,VLOOKUP(A159,U$12:$AD$125,8))</f>
        <v>0</v>
      </c>
      <c r="M159" s="50">
        <f>IF(L159&gt;0,VLOOKUP(L159,T$12:$AC$125,7),0)</f>
        <v>0</v>
      </c>
      <c r="N159" s="45">
        <f t="shared" si="41"/>
        <v>0</v>
      </c>
      <c r="O159" s="45">
        <f t="shared" ca="1" si="42"/>
        <v>34.473689159999999</v>
      </c>
      <c r="P159" s="51" t="str">
        <f t="shared" si="47"/>
        <v>A+J=</v>
      </c>
      <c r="Q159" s="52">
        <f t="shared" si="48"/>
        <v>43654</v>
      </c>
      <c r="R159" s="4"/>
      <c r="S159" s="4"/>
      <c r="T159" s="123">
        <f>[2]Plan1!$A342</f>
        <v>47112</v>
      </c>
      <c r="U159" s="135" t="str">
        <f>[2]Plan1!$C342</f>
        <v>Natal</v>
      </c>
      <c r="V159" s="8"/>
      <c r="W159" s="8"/>
      <c r="AA159" s="4"/>
      <c r="AB159" s="4"/>
      <c r="AC159" s="4"/>
      <c r="AD159" s="4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</row>
    <row r="160" spans="1:165" x14ac:dyDescent="0.2">
      <c r="A160" s="43">
        <f t="shared" si="43"/>
        <v>43646</v>
      </c>
      <c r="B160" s="44">
        <f t="shared" ca="1" si="49"/>
        <v>1034.3738887100001</v>
      </c>
      <c r="C160" s="45">
        <f t="shared" ca="1" si="44"/>
        <v>999.90019955000002</v>
      </c>
      <c r="D160" s="46">
        <f ca="1">IF(A160&lt;$B$1,VLOOKUP(A160,[1]DI!$A$4:$B$15000,2,FALSE),0)</f>
        <v>0</v>
      </c>
      <c r="E160" s="45">
        <f t="shared" ca="1" si="50"/>
        <v>0</v>
      </c>
      <c r="F160" s="47">
        <f t="shared" si="45"/>
        <v>1.35</v>
      </c>
      <c r="G160" s="48">
        <f t="shared" ca="1" si="38"/>
        <v>1</v>
      </c>
      <c r="H160" s="45">
        <f ca="1">TRUNC(PRODUCT(G$10:G159),15)</f>
        <v>1.03447712651021</v>
      </c>
      <c r="I160" s="45">
        <f t="shared" si="46"/>
        <v>1</v>
      </c>
      <c r="J160" s="45">
        <f t="shared" ca="1" si="39"/>
        <v>1.03447713</v>
      </c>
      <c r="K160" s="45">
        <f t="shared" ca="1" si="40"/>
        <v>34.473689159999999</v>
      </c>
      <c r="L160" s="49">
        <f>IF(VLOOKUP(A160,$U$12:$AD$125,8)=VLOOKUP(A159,$U$12:$AD$125,8),0,VLOOKUP(A160,U$12:$AD$125,8))</f>
        <v>0</v>
      </c>
      <c r="M160" s="50">
        <f>IF(L160&gt;0,VLOOKUP(L160,T$12:$AC$125,7),0)</f>
        <v>0</v>
      </c>
      <c r="N160" s="45">
        <f t="shared" si="41"/>
        <v>0</v>
      </c>
      <c r="O160" s="45">
        <f t="shared" ca="1" si="42"/>
        <v>34.473689159999999</v>
      </c>
      <c r="P160" s="51" t="str">
        <f t="shared" si="47"/>
        <v>A+J=</v>
      </c>
      <c r="Q160" s="52">
        <f t="shared" si="48"/>
        <v>43654</v>
      </c>
      <c r="R160" s="63" t="s">
        <v>57</v>
      </c>
      <c r="S160" s="64">
        <v>449483</v>
      </c>
      <c r="T160" s="123">
        <f>[2]Plan1!$A343</f>
        <v>47119</v>
      </c>
      <c r="U160" s="135" t="str">
        <f>[2]Plan1!$C343</f>
        <v>Confraternização Universal</v>
      </c>
      <c r="V160" s="8"/>
      <c r="W160" s="8"/>
      <c r="AA160" s="4"/>
      <c r="AB160" s="4"/>
      <c r="AC160" s="4"/>
      <c r="AD160" s="4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</row>
    <row r="161" spans="1:162" x14ac:dyDescent="0.2">
      <c r="A161" s="43">
        <f t="shared" si="43"/>
        <v>43647</v>
      </c>
      <c r="B161" s="44">
        <f t="shared" ca="1" si="49"/>
        <v>1034.3738887100001</v>
      </c>
      <c r="C161" s="45">
        <f t="shared" ca="1" si="44"/>
        <v>999.90019955000002</v>
      </c>
      <c r="D161" s="46">
        <f ca="1">IF(A161&lt;$B$1,VLOOKUP(A161,[1]DI!$A$4:$B$15000,2,FALSE),0)</f>
        <v>6.4000000000000001E-2</v>
      </c>
      <c r="E161" s="45">
        <f t="shared" ca="1" si="50"/>
        <v>2.4620000000000002E-4</v>
      </c>
      <c r="F161" s="47">
        <f t="shared" si="45"/>
        <v>1.35</v>
      </c>
      <c r="G161" s="48">
        <f t="shared" ca="1" si="38"/>
        <v>1.00033237</v>
      </c>
      <c r="H161" s="45">
        <f ca="1">TRUNC(PRODUCT(G$10:G160),15)</f>
        <v>1.03447712651021</v>
      </c>
      <c r="I161" s="45">
        <f t="shared" si="46"/>
        <v>1</v>
      </c>
      <c r="J161" s="45">
        <f t="shared" ca="1" si="39"/>
        <v>1.03447713</v>
      </c>
      <c r="K161" s="45">
        <f t="shared" ca="1" si="40"/>
        <v>34.473689159999999</v>
      </c>
      <c r="L161" s="49">
        <f>IF(VLOOKUP(A161,$U$12:$AD$125,8)=VLOOKUP(A160,$U$12:$AD$125,8),0,VLOOKUP(A161,U$12:$AD$125,8))</f>
        <v>0</v>
      </c>
      <c r="M161" s="50">
        <f>IF(L161&gt;0,VLOOKUP(L161,T$12:$AC$125,7),0)</f>
        <v>0</v>
      </c>
      <c r="N161" s="45">
        <f t="shared" si="41"/>
        <v>0</v>
      </c>
      <c r="O161" s="45">
        <f t="shared" ca="1" si="42"/>
        <v>34.473689159999999</v>
      </c>
      <c r="P161" s="51" t="str">
        <f t="shared" si="47"/>
        <v>A+J=</v>
      </c>
      <c r="Q161" s="52">
        <f t="shared" si="48"/>
        <v>43654</v>
      </c>
      <c r="R161" s="62" t="s">
        <v>54</v>
      </c>
      <c r="S161" s="65">
        <v>663.2</v>
      </c>
      <c r="T161" s="123">
        <f>[2]Plan1!$A344</f>
        <v>47161</v>
      </c>
      <c r="U161" s="135" t="str">
        <f>[2]Plan1!$C344</f>
        <v>Carnaval</v>
      </c>
      <c r="V161" s="8"/>
      <c r="W161" s="8"/>
      <c r="AA161" s="4"/>
      <c r="AB161" s="4"/>
      <c r="AC161" s="4"/>
      <c r="AD161" s="4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</row>
    <row r="162" spans="1:162" x14ac:dyDescent="0.2">
      <c r="A162" s="43">
        <f t="shared" si="43"/>
        <v>43648</v>
      </c>
      <c r="B162" s="44">
        <f t="shared" ca="1" si="49"/>
        <v>1034.7176844000001</v>
      </c>
      <c r="C162" s="45">
        <f t="shared" ca="1" si="44"/>
        <v>999.90019955000002</v>
      </c>
      <c r="D162" s="46">
        <f ca="1">IF(A162&lt;$B$1,VLOOKUP(A162,[1]DI!$A$4:$B$15000,2,FALSE),0)</f>
        <v>6.4000000000000001E-2</v>
      </c>
      <c r="E162" s="45">
        <f t="shared" ca="1" si="50"/>
        <v>2.4620000000000002E-4</v>
      </c>
      <c r="F162" s="47">
        <f t="shared" si="45"/>
        <v>1.35</v>
      </c>
      <c r="G162" s="48">
        <f t="shared" ca="1" si="38"/>
        <v>1.00033237</v>
      </c>
      <c r="H162" s="45">
        <f ca="1">TRUNC(PRODUCT(G$10:G161),15)</f>
        <v>1.0348209556727499</v>
      </c>
      <c r="I162" s="45">
        <f t="shared" si="46"/>
        <v>1</v>
      </c>
      <c r="J162" s="45">
        <f t="shared" ca="1" si="39"/>
        <v>1.03482096</v>
      </c>
      <c r="K162" s="45">
        <f t="shared" ca="1" si="40"/>
        <v>34.81748485</v>
      </c>
      <c r="L162" s="49">
        <f>IF(VLOOKUP(A162,$U$12:$AD$125,8)=VLOOKUP(A161,$U$12:$AD$125,8),0,VLOOKUP(A162,U$12:$AD$125,8))</f>
        <v>0</v>
      </c>
      <c r="M162" s="50">
        <f>IF(L162&gt;0,VLOOKUP(L162,T$12:$AC$125,7),0)</f>
        <v>0</v>
      </c>
      <c r="N162" s="45">
        <f t="shared" si="41"/>
        <v>0</v>
      </c>
      <c r="O162" s="45">
        <f t="shared" ca="1" si="42"/>
        <v>34.81748485</v>
      </c>
      <c r="P162" s="51" t="str">
        <f t="shared" si="47"/>
        <v>A+J=</v>
      </c>
      <c r="Q162" s="52">
        <f t="shared" si="48"/>
        <v>43654</v>
      </c>
      <c r="R162" s="62" t="s">
        <v>53</v>
      </c>
      <c r="S162" s="66">
        <f>S161/S160</f>
        <v>1.4754729322354796E-3</v>
      </c>
      <c r="T162" s="123">
        <f>[2]Plan1!$A345</f>
        <v>47162</v>
      </c>
      <c r="U162" s="135" t="str">
        <f>[2]Plan1!$C345</f>
        <v>Carnaval</v>
      </c>
      <c r="V162" s="8"/>
      <c r="W162" s="8"/>
      <c r="AA162" s="4"/>
      <c r="AB162" s="4"/>
      <c r="AC162" s="4"/>
      <c r="AD162" s="4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</row>
    <row r="163" spans="1:162" x14ac:dyDescent="0.2">
      <c r="A163" s="43">
        <f t="shared" si="43"/>
        <v>43649</v>
      </c>
      <c r="B163" s="44">
        <f t="shared" ca="1" si="49"/>
        <v>1035.06159007</v>
      </c>
      <c r="C163" s="45">
        <f t="shared" ca="1" si="44"/>
        <v>999.90019955000002</v>
      </c>
      <c r="D163" s="46">
        <f ca="1">IF(A163&lt;$B$1,VLOOKUP(A163,[1]DI!$A$4:$B$15000,2,FALSE),0)</f>
        <v>6.4000000000000001E-2</v>
      </c>
      <c r="E163" s="45">
        <f t="shared" ca="1" si="50"/>
        <v>2.4620000000000002E-4</v>
      </c>
      <c r="F163" s="47">
        <f t="shared" si="45"/>
        <v>1.35</v>
      </c>
      <c r="G163" s="48">
        <f t="shared" ca="1" si="38"/>
        <v>1.00033237</v>
      </c>
      <c r="H163" s="45">
        <f ca="1">TRUNC(PRODUCT(G$10:G162),15)</f>
        <v>1.0351648991137801</v>
      </c>
      <c r="I163" s="45">
        <f t="shared" si="46"/>
        <v>1</v>
      </c>
      <c r="J163" s="45">
        <f t="shared" ca="1" si="39"/>
        <v>1.0351649000000001</v>
      </c>
      <c r="K163" s="45">
        <f t="shared" ca="1" si="40"/>
        <v>35.161390519999998</v>
      </c>
      <c r="L163" s="49">
        <f>IF(VLOOKUP(A163,$U$12:$AD$125,8)=VLOOKUP(A162,$U$12:$AD$125,8),0,VLOOKUP(A163,U$12:$AD$125,8))</f>
        <v>0</v>
      </c>
      <c r="M163" s="50">
        <f>IF(L163&gt;0,VLOOKUP(L163,T$12:$AC$125,7),0)</f>
        <v>0</v>
      </c>
      <c r="N163" s="45">
        <f t="shared" si="41"/>
        <v>0</v>
      </c>
      <c r="O163" s="45">
        <f t="shared" ca="1" si="42"/>
        <v>35.161390519999998</v>
      </c>
      <c r="P163" s="51" t="str">
        <f t="shared" si="47"/>
        <v>A+J=</v>
      </c>
      <c r="Q163" s="52">
        <f t="shared" si="48"/>
        <v>43654</v>
      </c>
      <c r="R163" s="62" t="s">
        <v>61</v>
      </c>
      <c r="S163" s="67">
        <f ca="1">J168</f>
        <v>1.0361974199999999</v>
      </c>
      <c r="T163" s="123">
        <f>[2]Plan1!$A346</f>
        <v>47207</v>
      </c>
      <c r="U163" s="135" t="str">
        <f>[2]Plan1!$C346</f>
        <v>Paixão de Cristo</v>
      </c>
      <c r="V163" s="8"/>
      <c r="W163" s="8"/>
      <c r="AA163" s="4"/>
      <c r="AB163" s="4"/>
      <c r="AC163" s="4"/>
      <c r="AD163" s="4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</row>
    <row r="164" spans="1:162" x14ac:dyDescent="0.2">
      <c r="A164" s="43">
        <f t="shared" si="43"/>
        <v>43650</v>
      </c>
      <c r="B164" s="44">
        <f t="shared" ca="1" si="49"/>
        <v>1035.4056157300001</v>
      </c>
      <c r="C164" s="45">
        <f t="shared" ca="1" si="44"/>
        <v>999.90019955000002</v>
      </c>
      <c r="D164" s="46">
        <f ca="1">IF(A164&lt;$B$1,VLOOKUP(A164,[1]DI!$A$4:$B$15000,2,FALSE),0)</f>
        <v>6.4000000000000001E-2</v>
      </c>
      <c r="E164" s="45">
        <f t="shared" ca="1" si="50"/>
        <v>2.4620000000000002E-4</v>
      </c>
      <c r="F164" s="47">
        <f t="shared" si="45"/>
        <v>1.35</v>
      </c>
      <c r="G164" s="48">
        <f t="shared" ca="1" si="38"/>
        <v>1.00033237</v>
      </c>
      <c r="H164" s="45">
        <f ca="1">TRUNC(PRODUCT(G$10:G163),15)</f>
        <v>1.0355089568713001</v>
      </c>
      <c r="I164" s="45">
        <f t="shared" si="46"/>
        <v>1</v>
      </c>
      <c r="J164" s="45">
        <f t="shared" ca="1" si="39"/>
        <v>1.03550896</v>
      </c>
      <c r="K164" s="45">
        <f t="shared" ca="1" si="40"/>
        <v>35.505416179999997</v>
      </c>
      <c r="L164" s="49">
        <f>IF(VLOOKUP(A164,$U$12:$AD$125,8)=VLOOKUP(A163,$U$12:$AD$125,8),0,VLOOKUP(A164,U$12:$AD$125,8))</f>
        <v>0</v>
      </c>
      <c r="M164" s="50">
        <f>IF(L164&gt;0,VLOOKUP(L164,T$12:$AC$125,7),0)</f>
        <v>0</v>
      </c>
      <c r="N164" s="45">
        <f t="shared" si="41"/>
        <v>0</v>
      </c>
      <c r="O164" s="45">
        <f t="shared" ca="1" si="42"/>
        <v>35.505416179999997</v>
      </c>
      <c r="P164" s="51" t="str">
        <f t="shared" si="47"/>
        <v>A+J=</v>
      </c>
      <c r="Q164" s="52">
        <f t="shared" si="48"/>
        <v>43654</v>
      </c>
      <c r="R164" s="68" t="s">
        <v>55</v>
      </c>
      <c r="S164" s="69">
        <f ca="1">C162</f>
        <v>999.90019955000002</v>
      </c>
      <c r="T164" s="123">
        <f>[2]Plan1!$A347</f>
        <v>47229</v>
      </c>
      <c r="U164" s="135" t="str">
        <f>[2]Plan1!$C347</f>
        <v>Tiradentes</v>
      </c>
      <c r="V164" s="8"/>
      <c r="W164" s="8"/>
      <c r="AA164" s="4"/>
      <c r="AB164" s="4"/>
      <c r="AC164" s="4"/>
      <c r="AD164" s="4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</row>
    <row r="165" spans="1:162" x14ac:dyDescent="0.2">
      <c r="A165" s="43">
        <f t="shared" si="43"/>
        <v>43651</v>
      </c>
      <c r="B165" s="44">
        <f t="shared" ca="1" si="49"/>
        <v>1035.74975139</v>
      </c>
      <c r="C165" s="45">
        <f t="shared" ca="1" si="44"/>
        <v>999.90019955000002</v>
      </c>
      <c r="D165" s="46">
        <f ca="1">IF(A165&lt;$B$1,VLOOKUP(A165,[1]DI!$A$4:$B$15000,2,FALSE),0)</f>
        <v>6.4000000000000001E-2</v>
      </c>
      <c r="E165" s="45">
        <f t="shared" ca="1" si="50"/>
        <v>2.4620000000000002E-4</v>
      </c>
      <c r="F165" s="47">
        <f t="shared" si="45"/>
        <v>1.35</v>
      </c>
      <c r="G165" s="48">
        <f t="shared" ca="1" si="38"/>
        <v>1.00033237</v>
      </c>
      <c r="H165" s="45">
        <f ca="1">TRUNC(PRODUCT(G$10:G164),15)</f>
        <v>1.0358531289833</v>
      </c>
      <c r="I165" s="45">
        <f t="shared" si="46"/>
        <v>1</v>
      </c>
      <c r="J165" s="45">
        <f t="shared" ca="1" si="39"/>
        <v>1.03585313</v>
      </c>
      <c r="K165" s="45">
        <f t="shared" ca="1" si="40"/>
        <v>35.849551839999997</v>
      </c>
      <c r="L165" s="49">
        <f>IF(VLOOKUP(A165,$U$12:$AD$125,8)=VLOOKUP(A164,$U$12:$AD$125,8),0,VLOOKUP(A165,U$12:$AD$125,8))</f>
        <v>0</v>
      </c>
      <c r="M165" s="50">
        <f>IF(L165&gt;0,VLOOKUP(L165,T$12:$AC$125,7),0)</f>
        <v>0</v>
      </c>
      <c r="N165" s="45">
        <f t="shared" si="41"/>
        <v>0</v>
      </c>
      <c r="O165" s="45">
        <f t="shared" ca="1" si="42"/>
        <v>35.849551839999997</v>
      </c>
      <c r="P165" s="51" t="str">
        <f t="shared" si="47"/>
        <v>A+J=</v>
      </c>
      <c r="Q165" s="52">
        <f t="shared" si="48"/>
        <v>43654</v>
      </c>
      <c r="R165" s="8"/>
      <c r="S165" s="5"/>
      <c r="T165" s="123">
        <f>[2]Plan1!$A348</f>
        <v>47239</v>
      </c>
      <c r="U165" s="135" t="str">
        <f>[2]Plan1!$C348</f>
        <v>Dia do Trabalho</v>
      </c>
      <c r="V165" s="8"/>
      <c r="W165" s="8"/>
      <c r="AA165" s="4"/>
      <c r="AB165" s="4"/>
      <c r="AC165" s="4"/>
      <c r="AD165" s="4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</row>
    <row r="166" spans="1:162" x14ac:dyDescent="0.2">
      <c r="A166" s="43">
        <f t="shared" si="43"/>
        <v>43652</v>
      </c>
      <c r="B166" s="44">
        <f t="shared" ca="1" si="49"/>
        <v>1036.0940070300001</v>
      </c>
      <c r="C166" s="45">
        <f t="shared" ca="1" si="44"/>
        <v>999.90019955000002</v>
      </c>
      <c r="D166" s="46">
        <f ca="1">IF(A166&lt;$B$1,VLOOKUP(A166,[1]DI!$A$4:$B$15000,2,FALSE),0)</f>
        <v>0</v>
      </c>
      <c r="E166" s="45">
        <f t="shared" ca="1" si="50"/>
        <v>0</v>
      </c>
      <c r="F166" s="47">
        <f t="shared" si="45"/>
        <v>1.35</v>
      </c>
      <c r="G166" s="48">
        <f t="shared" ca="1" si="38"/>
        <v>1</v>
      </c>
      <c r="H166" s="45">
        <f ca="1">TRUNC(PRODUCT(G$10:G165),15)</f>
        <v>1.03619741548778</v>
      </c>
      <c r="I166" s="45">
        <f t="shared" si="46"/>
        <v>1</v>
      </c>
      <c r="J166" s="45">
        <f t="shared" ca="1" si="39"/>
        <v>1.0361974199999999</v>
      </c>
      <c r="K166" s="45">
        <f t="shared" ca="1" si="40"/>
        <v>36.193807479999997</v>
      </c>
      <c r="L166" s="49">
        <f>IF(VLOOKUP(A166,$U$12:$AD$125,8)=VLOOKUP(A165,$U$12:$AD$125,8),0,VLOOKUP(A166,U$12:$AD$125,8))</f>
        <v>0</v>
      </c>
      <c r="M166" s="50">
        <f>IF(L166&gt;0,VLOOKUP(L166,T$12:$AC$125,7),0)</f>
        <v>0</v>
      </c>
      <c r="N166" s="45">
        <f t="shared" si="41"/>
        <v>0</v>
      </c>
      <c r="O166" s="45">
        <f t="shared" ca="1" si="42"/>
        <v>36.193807479999997</v>
      </c>
      <c r="P166" s="51" t="str">
        <f t="shared" si="47"/>
        <v>A+J=</v>
      </c>
      <c r="Q166" s="52">
        <f t="shared" si="48"/>
        <v>43654</v>
      </c>
      <c r="R166" s="62" t="s">
        <v>56</v>
      </c>
      <c r="S166" s="72">
        <f ca="1">(S162/(S164*S163))</f>
        <v>1.4240724511700177E-6</v>
      </c>
      <c r="T166" s="123">
        <f>[2]Plan1!$A349</f>
        <v>47269</v>
      </c>
      <c r="U166" s="135" t="str">
        <f>[2]Plan1!$C349</f>
        <v>Corpus Christi</v>
      </c>
      <c r="V166" s="8"/>
      <c r="W166" s="8"/>
      <c r="AA166" s="4"/>
      <c r="AB166" s="4"/>
      <c r="AC166" s="4"/>
      <c r="AD166" s="4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</row>
    <row r="167" spans="1:162" x14ac:dyDescent="0.2">
      <c r="A167" s="43">
        <f t="shared" si="43"/>
        <v>43653</v>
      </c>
      <c r="B167" s="44">
        <f t="shared" ca="1" si="49"/>
        <v>1036.0940070300001</v>
      </c>
      <c r="C167" s="45">
        <f t="shared" ca="1" si="44"/>
        <v>999.90019955000002</v>
      </c>
      <c r="D167" s="46">
        <f ca="1">IF(A167&lt;$B$1,VLOOKUP(A167,[1]DI!$A$4:$B$15000,2,FALSE),0)</f>
        <v>0</v>
      </c>
      <c r="E167" s="45">
        <f t="shared" ca="1" si="50"/>
        <v>0</v>
      </c>
      <c r="F167" s="47">
        <f t="shared" si="45"/>
        <v>1.35</v>
      </c>
      <c r="G167" s="48">
        <f t="shared" ca="1" si="38"/>
        <v>1</v>
      </c>
      <c r="H167" s="45">
        <f ca="1">TRUNC(PRODUCT(G$10:G166),15)</f>
        <v>1.03619741548778</v>
      </c>
      <c r="I167" s="45">
        <f t="shared" si="46"/>
        <v>1</v>
      </c>
      <c r="J167" s="45">
        <f t="shared" ca="1" si="39"/>
        <v>1.0361974199999999</v>
      </c>
      <c r="K167" s="45">
        <f t="shared" ca="1" si="40"/>
        <v>36.193807479999997</v>
      </c>
      <c r="L167" s="49">
        <f>IF(VLOOKUP(A167,$U$12:$AD$125,8)=VLOOKUP(A166,$U$12:$AD$125,8),0,VLOOKUP(A167,U$12:$AD$125,8))</f>
        <v>0</v>
      </c>
      <c r="M167" s="50">
        <f>IF(L167&gt;0,VLOOKUP(L167,T$12:$AC$125,7),0)</f>
        <v>0</v>
      </c>
      <c r="N167" s="45">
        <f t="shared" si="41"/>
        <v>0</v>
      </c>
      <c r="O167" s="45">
        <f t="shared" ca="1" si="42"/>
        <v>36.193807479999997</v>
      </c>
      <c r="P167" s="51" t="str">
        <f t="shared" si="47"/>
        <v>A+J=</v>
      </c>
      <c r="Q167" s="52">
        <f t="shared" si="48"/>
        <v>43654</v>
      </c>
      <c r="R167" s="12"/>
      <c r="S167" s="60"/>
      <c r="T167" s="123">
        <f>[2]Plan1!$A350</f>
        <v>47368</v>
      </c>
      <c r="U167" s="135" t="str">
        <f>[2]Plan1!$C350</f>
        <v>Independência do Brasil</v>
      </c>
      <c r="V167" s="8"/>
      <c r="W167" s="4"/>
      <c r="AA167" s="4"/>
      <c r="AB167" s="4"/>
      <c r="AC167" s="4"/>
      <c r="AD167" s="4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</row>
    <row r="168" spans="1:162" x14ac:dyDescent="0.2">
      <c r="A168" s="104">
        <f t="shared" si="43"/>
        <v>43654</v>
      </c>
      <c r="B168" s="105">
        <f t="shared" ca="1" si="49"/>
        <v>1036.0940070300001</v>
      </c>
      <c r="C168" s="106">
        <f t="shared" ca="1" si="44"/>
        <v>999.90019955000002</v>
      </c>
      <c r="D168" s="107">
        <f ca="1">IF(A168&lt;$B$1,VLOOKUP(A168,[1]DI!$A$4:$B$15000,2,FALSE),0)</f>
        <v>6.4000000000000001E-2</v>
      </c>
      <c r="E168" s="106">
        <f t="shared" ca="1" si="50"/>
        <v>2.4620000000000002E-4</v>
      </c>
      <c r="F168" s="108">
        <f t="shared" si="45"/>
        <v>1.35</v>
      </c>
      <c r="G168" s="109">
        <f t="shared" ca="1" si="38"/>
        <v>1.00033237</v>
      </c>
      <c r="H168" s="106">
        <f ca="1">TRUNC(PRODUCT(G$10:G167),15)</f>
        <v>1.03619741548778</v>
      </c>
      <c r="I168" s="106">
        <f t="shared" si="46"/>
        <v>1</v>
      </c>
      <c r="J168" s="106">
        <f t="shared" ca="1" si="39"/>
        <v>1.0361974199999999</v>
      </c>
      <c r="K168" s="106">
        <f t="shared" ca="1" si="40"/>
        <v>36.193807479999997</v>
      </c>
      <c r="L168" s="110">
        <f>IF(VLOOKUP(A168,$U$12:$AD$125,8)=VLOOKUP(A167,$U$12:$AD$125,8),0,VLOOKUP(A168,U$12:$AD$125,8))</f>
        <v>0</v>
      </c>
      <c r="M168" s="113">
        <v>1.4240724511700177E-6</v>
      </c>
      <c r="N168" s="106">
        <v>1.4239400000000001E-3</v>
      </c>
      <c r="O168" s="106">
        <f t="shared" ca="1" si="42"/>
        <v>36.195231419999999</v>
      </c>
      <c r="P168" s="111" t="str">
        <f t="shared" si="47"/>
        <v>A+J=</v>
      </c>
      <c r="Q168" s="112">
        <f t="shared" si="48"/>
        <v>43654</v>
      </c>
      <c r="R168" s="61" t="s">
        <v>58</v>
      </c>
      <c r="S168" s="70">
        <v>1.4239400000000001E-3</v>
      </c>
      <c r="T168" s="123">
        <f>[2]Plan1!$A351</f>
        <v>47403</v>
      </c>
      <c r="U168" s="135" t="str">
        <f>[2]Plan1!$C351</f>
        <v>Nossa Sr.a Aparecida - Padroeira do Brasil</v>
      </c>
      <c r="V168" s="8"/>
      <c r="W168" s="4"/>
      <c r="AA168" s="4"/>
      <c r="AB168" s="4"/>
      <c r="AC168" s="4"/>
      <c r="AD168" s="4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</row>
    <row r="169" spans="1:162" x14ac:dyDescent="0.2">
      <c r="A169" s="43">
        <f t="shared" si="43"/>
        <v>43655</v>
      </c>
      <c r="B169" s="44">
        <f t="shared" ca="1" si="49"/>
        <v>1036.43689668</v>
      </c>
      <c r="C169" s="45">
        <f t="shared" ca="1" si="44"/>
        <v>999.89877561000003</v>
      </c>
      <c r="D169" s="46">
        <f ca="1">IF(A169&lt;$B$1,VLOOKUP(A169,[1]DI!$A$4:$B$15000,2,FALSE),0)</f>
        <v>6.4000000000000001E-2</v>
      </c>
      <c r="E169" s="45">
        <f t="shared" ca="1" si="50"/>
        <v>2.4620000000000002E-4</v>
      </c>
      <c r="F169" s="47">
        <f t="shared" si="45"/>
        <v>1.35</v>
      </c>
      <c r="G169" s="48">
        <f t="shared" ca="1" si="38"/>
        <v>1.00033237</v>
      </c>
      <c r="H169" s="45">
        <f ca="1">TRUNC(PRODUCT(G$10:G168),15)</f>
        <v>1.03654181642276</v>
      </c>
      <c r="I169" s="45">
        <f t="shared" si="46"/>
        <v>1</v>
      </c>
      <c r="J169" s="45">
        <f t="shared" ca="1" si="39"/>
        <v>1.0365418200000001</v>
      </c>
      <c r="K169" s="45">
        <f t="shared" ca="1" si="40"/>
        <v>36.538121070000003</v>
      </c>
      <c r="L169" s="49">
        <f>IF(VLOOKUP(A169,$U$12:$AD$125,8)=VLOOKUP(A168,$U$12:$AD$125,8),0,VLOOKUP(A169,U$12:$AD$125,8))</f>
        <v>0</v>
      </c>
      <c r="M169" s="50">
        <f>IF(L169&gt;0,VLOOKUP(L169,T$12:$AC$125,7),0)</f>
        <v>0</v>
      </c>
      <c r="N169" s="45">
        <f t="shared" si="41"/>
        <v>0</v>
      </c>
      <c r="O169" s="45">
        <f t="shared" ca="1" si="42"/>
        <v>36.538121070000003</v>
      </c>
      <c r="P169" s="51" t="str">
        <f t="shared" si="47"/>
        <v>A+J=</v>
      </c>
      <c r="Q169" s="52">
        <v>47129</v>
      </c>
      <c r="R169" s="61" t="s">
        <v>59</v>
      </c>
      <c r="S169" s="70">
        <f ca="1">ROUND(J168-1,8)*S168</f>
        <v>5.1542954234800005E-5</v>
      </c>
      <c r="T169" s="123">
        <f>[2]Plan1!$A352</f>
        <v>47424</v>
      </c>
      <c r="U169" s="135" t="str">
        <f>[2]Plan1!$C352</f>
        <v>Finados</v>
      </c>
      <c r="V169" s="8"/>
      <c r="W169" s="4"/>
      <c r="AA169" s="4"/>
      <c r="AB169" s="4"/>
      <c r="AC169" s="4"/>
      <c r="AD169" s="4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</row>
    <row r="170" spans="1:162" x14ac:dyDescent="0.2">
      <c r="A170" s="43">
        <f t="shared" si="43"/>
        <v>43656</v>
      </c>
      <c r="B170" s="44">
        <f t="shared" ca="1" si="49"/>
        <v>1036.7813718100001</v>
      </c>
      <c r="C170" s="45">
        <f t="shared" ca="1" si="44"/>
        <v>999.89877561000003</v>
      </c>
      <c r="D170" s="46">
        <f ca="1">IF(A170&lt;$B$1,VLOOKUP(A170,[1]DI!$A$4:$B$15000,2,FALSE),0)</f>
        <v>6.4000000000000001E-2</v>
      </c>
      <c r="E170" s="45">
        <f t="shared" ca="1" si="50"/>
        <v>2.4620000000000002E-4</v>
      </c>
      <c r="F170" s="47">
        <f t="shared" si="45"/>
        <v>1.35</v>
      </c>
      <c r="G170" s="48">
        <f t="shared" ca="1" si="38"/>
        <v>1.00033237</v>
      </c>
      <c r="H170" s="45">
        <f ca="1">TRUNC(PRODUCT(G$10:G169),15)</f>
        <v>1.03688633182629</v>
      </c>
      <c r="I170" s="45">
        <f t="shared" si="46"/>
        <v>1</v>
      </c>
      <c r="J170" s="45">
        <f t="shared" ca="1" si="39"/>
        <v>1.03688633</v>
      </c>
      <c r="K170" s="45">
        <f t="shared" ca="1" si="40"/>
        <v>36.882596200000002</v>
      </c>
      <c r="L170" s="49">
        <f>IF(VLOOKUP(A170,$U$12:$AD$125,8)=VLOOKUP(A169,$U$12:$AD$125,8),0,VLOOKUP(A170,U$12:$AD$125,8))</f>
        <v>0</v>
      </c>
      <c r="M170" s="50">
        <f>IF(L170&gt;0,VLOOKUP(L170,T$12:$AC$125,7),0)</f>
        <v>0</v>
      </c>
      <c r="N170" s="45">
        <f t="shared" si="41"/>
        <v>0</v>
      </c>
      <c r="O170" s="45">
        <f t="shared" ca="1" si="42"/>
        <v>36.882596200000002</v>
      </c>
      <c r="P170" s="51" t="str">
        <f t="shared" si="47"/>
        <v>A+J=</v>
      </c>
      <c r="Q170" s="52">
        <f t="shared" si="48"/>
        <v>47129</v>
      </c>
      <c r="R170" s="61" t="s">
        <v>60</v>
      </c>
      <c r="S170" s="71">
        <f ca="1">SUM(S168:S169)</f>
        <v>1.4754829542348001E-3</v>
      </c>
      <c r="T170" s="123">
        <f>[2]Plan1!$A353</f>
        <v>47437</v>
      </c>
      <c r="U170" s="135" t="str">
        <f>[2]Plan1!$C353</f>
        <v>Proclamação da República</v>
      </c>
      <c r="V170" s="8"/>
      <c r="W170" s="4"/>
      <c r="AA170" s="4"/>
      <c r="AB170" s="4"/>
      <c r="AC170" s="4"/>
      <c r="AD170" s="4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</row>
    <row r="171" spans="1:162" x14ac:dyDescent="0.2">
      <c r="A171" s="43">
        <f t="shared" si="43"/>
        <v>43657</v>
      </c>
      <c r="B171" s="44">
        <f t="shared" ca="1" si="49"/>
        <v>1037.1259669200001</v>
      </c>
      <c r="C171" s="45">
        <f t="shared" ca="1" si="44"/>
        <v>999.89877561000003</v>
      </c>
      <c r="D171" s="46">
        <f ca="1">IF(A171&lt;$B$1,VLOOKUP(A171,[1]DI!$A$4:$B$15000,2,FALSE),0)</f>
        <v>6.4000000000000001E-2</v>
      </c>
      <c r="E171" s="45">
        <f t="shared" ca="1" si="50"/>
        <v>2.4620000000000002E-4</v>
      </c>
      <c r="F171" s="47">
        <f t="shared" si="45"/>
        <v>1.35</v>
      </c>
      <c r="G171" s="48">
        <f t="shared" ca="1" si="38"/>
        <v>1.00033237</v>
      </c>
      <c r="H171" s="45">
        <f ca="1">TRUNC(PRODUCT(G$10:G170),15)</f>
        <v>1.0372309617363999</v>
      </c>
      <c r="I171" s="45">
        <f t="shared" si="46"/>
        <v>1</v>
      </c>
      <c r="J171" s="45">
        <f t="shared" ca="1" si="39"/>
        <v>1.03723096</v>
      </c>
      <c r="K171" s="45">
        <f t="shared" ca="1" si="40"/>
        <v>37.227191310000002</v>
      </c>
      <c r="L171" s="49">
        <f>IF(VLOOKUP(A171,$U$12:$AD$125,8)=VLOOKUP(A170,$U$12:$AD$125,8),0,VLOOKUP(A171,U$12:$AD$125,8))</f>
        <v>0</v>
      </c>
      <c r="M171" s="50">
        <f>IF(L171&gt;0,VLOOKUP(L171,T$12:$AC$125,7),0)</f>
        <v>0</v>
      </c>
      <c r="N171" s="45">
        <f t="shared" si="41"/>
        <v>0</v>
      </c>
      <c r="O171" s="45">
        <f t="shared" ca="1" si="42"/>
        <v>37.227191310000002</v>
      </c>
      <c r="P171" s="51" t="str">
        <f t="shared" si="47"/>
        <v>A+J=</v>
      </c>
      <c r="Q171" s="52">
        <f t="shared" si="48"/>
        <v>47129</v>
      </c>
      <c r="R171" s="4"/>
      <c r="S171" s="5"/>
      <c r="T171" s="123">
        <f>[2]Plan1!$A354</f>
        <v>47442</v>
      </c>
      <c r="U171" s="135" t="str">
        <f>[2]Plan1!$C354</f>
        <v>Dia Nacional de Zumbi e da Consciência Negra</v>
      </c>
      <c r="V171" s="8"/>
      <c r="W171" s="4"/>
      <c r="AA171" s="4"/>
      <c r="AB171" s="4"/>
      <c r="AC171" s="4"/>
      <c r="AD171" s="4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</row>
    <row r="172" spans="1:162" x14ac:dyDescent="0.2">
      <c r="A172" s="43">
        <f t="shared" si="43"/>
        <v>43658</v>
      </c>
      <c r="B172" s="44">
        <f t="shared" ca="1" si="49"/>
        <v>1037.47068203</v>
      </c>
      <c r="C172" s="45">
        <f t="shared" ca="1" si="44"/>
        <v>999.89877561000003</v>
      </c>
      <c r="D172" s="46">
        <f ca="1">IF(A172&lt;$B$1,VLOOKUP(A172,[1]DI!$A$4:$B$15000,2,FALSE),0)</f>
        <v>6.4000000000000001E-2</v>
      </c>
      <c r="E172" s="45">
        <f t="shared" ca="1" si="50"/>
        <v>2.4620000000000002E-4</v>
      </c>
      <c r="F172" s="47">
        <f t="shared" si="45"/>
        <v>1.35</v>
      </c>
      <c r="G172" s="48">
        <f t="shared" ca="1" si="38"/>
        <v>1.00033237</v>
      </c>
      <c r="H172" s="45">
        <f ca="1">TRUNC(PRODUCT(G$10:G171),15)</f>
        <v>1.0375757061911499</v>
      </c>
      <c r="I172" s="45">
        <f t="shared" si="46"/>
        <v>1</v>
      </c>
      <c r="J172" s="45">
        <f t="shared" ca="1" si="39"/>
        <v>1.03757571</v>
      </c>
      <c r="K172" s="45">
        <f t="shared" ca="1" si="40"/>
        <v>37.571906419999998</v>
      </c>
      <c r="L172" s="49">
        <f>IF(VLOOKUP(A172,$U$12:$AD$125,8)=VLOOKUP(A171,$U$12:$AD$125,8),0,VLOOKUP(A172,U$12:$AD$125,8))</f>
        <v>0</v>
      </c>
      <c r="M172" s="50">
        <f>IF(L172&gt;0,VLOOKUP(L172,T$12:$AC$125,7),0)</f>
        <v>0</v>
      </c>
      <c r="N172" s="45">
        <f t="shared" si="41"/>
        <v>0</v>
      </c>
      <c r="O172" s="45">
        <f t="shared" ca="1" si="42"/>
        <v>37.571906419999998</v>
      </c>
      <c r="P172" s="51" t="str">
        <f t="shared" si="47"/>
        <v>A+J=</v>
      </c>
      <c r="Q172" s="52">
        <f t="shared" si="48"/>
        <v>47129</v>
      </c>
      <c r="S172" s="1" t="b">
        <f ca="1">S166=M168</f>
        <v>1</v>
      </c>
      <c r="T172" s="123">
        <f>[2]Plan1!$A355</f>
        <v>47477</v>
      </c>
      <c r="U172" s="135" t="str">
        <f>[2]Plan1!$C355</f>
        <v>Natal</v>
      </c>
      <c r="V172" s="8"/>
      <c r="W172" s="4"/>
      <c r="AA172" s="4"/>
      <c r="AB172" s="4"/>
      <c r="AC172" s="4"/>
      <c r="AD172" s="4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</row>
    <row r="173" spans="1:162" x14ac:dyDescent="0.2">
      <c r="A173" s="43">
        <f t="shared" si="43"/>
        <v>43659</v>
      </c>
      <c r="B173" s="44">
        <f t="shared" ca="1" si="49"/>
        <v>1037.8155071200001</v>
      </c>
      <c r="C173" s="45">
        <f t="shared" ca="1" si="44"/>
        <v>999.89877561000003</v>
      </c>
      <c r="D173" s="46">
        <f ca="1">IF(A173&lt;$B$1,VLOOKUP(A173,[1]DI!$A$4:$B$15000,2,FALSE),0)</f>
        <v>0</v>
      </c>
      <c r="E173" s="45">
        <f t="shared" ca="1" si="50"/>
        <v>0</v>
      </c>
      <c r="F173" s="47">
        <f t="shared" si="45"/>
        <v>1.35</v>
      </c>
      <c r="G173" s="48">
        <f t="shared" ca="1" si="38"/>
        <v>1</v>
      </c>
      <c r="H173" s="45">
        <f ca="1">TRUNC(PRODUCT(G$10:G172),15)</f>
        <v>1.0379205652286201</v>
      </c>
      <c r="I173" s="45">
        <f t="shared" si="46"/>
        <v>1</v>
      </c>
      <c r="J173" s="45">
        <f t="shared" ca="1" si="39"/>
        <v>1.03792057</v>
      </c>
      <c r="K173" s="45">
        <f t="shared" ca="1" si="40"/>
        <v>37.916731509999998</v>
      </c>
      <c r="L173" s="49">
        <f>IF(VLOOKUP(A173,$U$12:$AD$125,8)=VLOOKUP(A172,$U$12:$AD$125,8),0,VLOOKUP(A173,U$12:$AD$125,8))</f>
        <v>0</v>
      </c>
      <c r="M173" s="50">
        <f>IF(L173&gt;0,VLOOKUP(L173,T$12:$AC$125,7),0)</f>
        <v>0</v>
      </c>
      <c r="N173" s="45">
        <f t="shared" si="41"/>
        <v>0</v>
      </c>
      <c r="O173" s="45">
        <f t="shared" ca="1" si="42"/>
        <v>37.916731509999998</v>
      </c>
      <c r="P173" s="51" t="str">
        <f t="shared" si="47"/>
        <v>A+J=</v>
      </c>
      <c r="Q173" s="52">
        <f t="shared" si="48"/>
        <v>47129</v>
      </c>
      <c r="T173" s="123">
        <f>[2]Plan1!$A356</f>
        <v>47484</v>
      </c>
      <c r="U173" s="135" t="str">
        <f>[2]Plan1!$C356</f>
        <v>Confraternização Universal</v>
      </c>
      <c r="V173" s="8"/>
      <c r="W173" s="4"/>
      <c r="AA173" s="4"/>
      <c r="AB173" s="4"/>
      <c r="AC173" s="4"/>
      <c r="AD173" s="4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</row>
    <row r="174" spans="1:162" x14ac:dyDescent="0.2">
      <c r="A174" s="43">
        <f t="shared" si="43"/>
        <v>43660</v>
      </c>
      <c r="B174" s="44">
        <f t="shared" ca="1" si="49"/>
        <v>1037.8155071200001</v>
      </c>
      <c r="C174" s="45">
        <f t="shared" ca="1" si="44"/>
        <v>999.89877561000003</v>
      </c>
      <c r="D174" s="46">
        <f ca="1">IF(A174&lt;$B$1,VLOOKUP(A174,[1]DI!$A$4:$B$15000,2,FALSE),0)</f>
        <v>0</v>
      </c>
      <c r="E174" s="45">
        <f t="shared" ca="1" si="50"/>
        <v>0</v>
      </c>
      <c r="F174" s="47">
        <f t="shared" si="45"/>
        <v>1.35</v>
      </c>
      <c r="G174" s="48">
        <f t="shared" ca="1" si="38"/>
        <v>1</v>
      </c>
      <c r="H174" s="45">
        <f ca="1">TRUNC(PRODUCT(G$10:G173),15)</f>
        <v>1.0379205652286201</v>
      </c>
      <c r="I174" s="45">
        <f t="shared" si="46"/>
        <v>1</v>
      </c>
      <c r="J174" s="45">
        <f t="shared" ca="1" si="39"/>
        <v>1.03792057</v>
      </c>
      <c r="K174" s="45">
        <f t="shared" ca="1" si="40"/>
        <v>37.916731509999998</v>
      </c>
      <c r="L174" s="49">
        <f>IF(VLOOKUP(A174,$U$12:$AD$125,8)=VLOOKUP(A173,$U$12:$AD$125,8),0,VLOOKUP(A174,U$12:$AD$125,8))</f>
        <v>0</v>
      </c>
      <c r="M174" s="50">
        <f>IF(L174&gt;0,VLOOKUP(L174,T$12:$AC$125,7),0)</f>
        <v>0</v>
      </c>
      <c r="N174" s="45">
        <f t="shared" si="41"/>
        <v>0</v>
      </c>
      <c r="O174" s="45">
        <f t="shared" ca="1" si="42"/>
        <v>37.916731509999998</v>
      </c>
      <c r="P174" s="51" t="str">
        <f t="shared" si="47"/>
        <v>A+J=</v>
      </c>
      <c r="Q174" s="52">
        <f t="shared" si="48"/>
        <v>47129</v>
      </c>
      <c r="R174" s="61" t="s">
        <v>62</v>
      </c>
      <c r="S174" s="70">
        <f>S160*S168</f>
        <v>640.03682302000004</v>
      </c>
      <c r="T174" s="123">
        <f>[2]Plan1!$A357</f>
        <v>47546</v>
      </c>
      <c r="U174" s="135" t="str">
        <f>[2]Plan1!$C357</f>
        <v>Carnaval</v>
      </c>
      <c r="V174" s="8"/>
      <c r="W174" s="4"/>
      <c r="AA174" s="4"/>
      <c r="AB174" s="4"/>
      <c r="AC174" s="4"/>
      <c r="AD174" s="4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</row>
    <row r="175" spans="1:162" x14ac:dyDescent="0.2">
      <c r="A175" s="43">
        <f t="shared" si="43"/>
        <v>43661</v>
      </c>
      <c r="B175" s="44">
        <f t="shared" ca="1" si="49"/>
        <v>1037.8155071200001</v>
      </c>
      <c r="C175" s="45">
        <f t="shared" ca="1" si="44"/>
        <v>999.89877561000003</v>
      </c>
      <c r="D175" s="46">
        <f ca="1">IF(A175&lt;$B$1,VLOOKUP(A175,[1]DI!$A$4:$B$15000,2,FALSE),0)</f>
        <v>6.4000000000000001E-2</v>
      </c>
      <c r="E175" s="45">
        <f t="shared" ca="1" si="50"/>
        <v>2.4620000000000002E-4</v>
      </c>
      <c r="F175" s="47">
        <f t="shared" si="45"/>
        <v>1.35</v>
      </c>
      <c r="G175" s="48">
        <f t="shared" ca="1" si="38"/>
        <v>1.00033237</v>
      </c>
      <c r="H175" s="45">
        <f ca="1">TRUNC(PRODUCT(G$10:G174),15)</f>
        <v>1.0379205652286201</v>
      </c>
      <c r="I175" s="45">
        <f t="shared" si="46"/>
        <v>1</v>
      </c>
      <c r="J175" s="45">
        <f t="shared" ca="1" si="39"/>
        <v>1.03792057</v>
      </c>
      <c r="K175" s="45">
        <f t="shared" ca="1" si="40"/>
        <v>37.916731509999998</v>
      </c>
      <c r="L175" s="49">
        <f>IF(VLOOKUP(A175,$U$12:$AD$125,8)=VLOOKUP(A174,$U$12:$AD$125,8),0,VLOOKUP(A175,U$12:$AD$125,8))</f>
        <v>0</v>
      </c>
      <c r="M175" s="50">
        <f>IF(L175&gt;0,VLOOKUP(L175,T$12:$AC$125,7),0)</f>
        <v>0</v>
      </c>
      <c r="N175" s="45">
        <f t="shared" si="41"/>
        <v>0</v>
      </c>
      <c r="O175" s="45">
        <f t="shared" ca="1" si="42"/>
        <v>37.916731509999998</v>
      </c>
      <c r="P175" s="51" t="str">
        <f t="shared" si="47"/>
        <v>A+J=</v>
      </c>
      <c r="Q175" s="52">
        <f t="shared" si="48"/>
        <v>47129</v>
      </c>
      <c r="R175" s="61" t="s">
        <v>63</v>
      </c>
      <c r="S175" s="70">
        <f ca="1">S160*S169</f>
        <v>23.16768169832061</v>
      </c>
      <c r="T175" s="123">
        <f>[2]Plan1!$A358</f>
        <v>47547</v>
      </c>
      <c r="U175" s="135" t="str">
        <f>[2]Plan1!$C358</f>
        <v>Carnaval</v>
      </c>
      <c r="V175" s="8"/>
      <c r="W175" s="4"/>
      <c r="AA175" s="4"/>
      <c r="AB175" s="4"/>
      <c r="AC175" s="4"/>
      <c r="AD175" s="4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</row>
    <row r="176" spans="1:162" x14ac:dyDescent="0.2">
      <c r="A176" s="43">
        <f t="shared" si="43"/>
        <v>43662</v>
      </c>
      <c r="B176" s="44">
        <f t="shared" ca="1" si="49"/>
        <v>1038.1604422</v>
      </c>
      <c r="C176" s="45">
        <f t="shared" ca="1" si="44"/>
        <v>999.89877561000003</v>
      </c>
      <c r="D176" s="46">
        <f ca="1">IF(A176&lt;$B$1,VLOOKUP(A176,[1]DI!$A$4:$B$15000,2,FALSE),0)</f>
        <v>6.4000000000000001E-2</v>
      </c>
      <c r="E176" s="45">
        <f t="shared" ca="1" si="50"/>
        <v>2.4620000000000002E-4</v>
      </c>
      <c r="F176" s="47">
        <f t="shared" si="45"/>
        <v>1.35</v>
      </c>
      <c r="G176" s="48">
        <f t="shared" ca="1" si="38"/>
        <v>1.00033237</v>
      </c>
      <c r="H176" s="45">
        <f ca="1">TRUNC(PRODUCT(G$10:G175),15)</f>
        <v>1.03826553888688</v>
      </c>
      <c r="I176" s="45">
        <f t="shared" si="46"/>
        <v>1</v>
      </c>
      <c r="J176" s="45">
        <f t="shared" ca="1" si="39"/>
        <v>1.03826554</v>
      </c>
      <c r="K176" s="45">
        <f t="shared" ca="1" si="40"/>
        <v>38.261666589999997</v>
      </c>
      <c r="L176" s="49">
        <f>IF(VLOOKUP(A176,$U$12:$AD$125,8)=VLOOKUP(A175,$U$12:$AD$125,8),0,VLOOKUP(A176,U$12:$AD$125,8))</f>
        <v>0</v>
      </c>
      <c r="M176" s="50">
        <f>IF(L176&gt;0,VLOOKUP(L176,T$12:$AC$125,7),0)</f>
        <v>0</v>
      </c>
      <c r="N176" s="45">
        <f t="shared" si="41"/>
        <v>0</v>
      </c>
      <c r="O176" s="45">
        <f t="shared" ca="1" si="42"/>
        <v>38.261666589999997</v>
      </c>
      <c r="P176" s="51" t="str">
        <f t="shared" si="47"/>
        <v>A+J=</v>
      </c>
      <c r="Q176" s="52">
        <f t="shared" si="48"/>
        <v>47129</v>
      </c>
      <c r="R176" s="61" t="s">
        <v>64</v>
      </c>
      <c r="S176" s="70">
        <f ca="1">TRUNC(SUM(S174:S175),2)</f>
        <v>663.2</v>
      </c>
      <c r="T176" s="123">
        <f>[2]Plan1!$A359</f>
        <v>47592</v>
      </c>
      <c r="U176" s="135" t="str">
        <f>[2]Plan1!$C359</f>
        <v>Paixão de Cristo</v>
      </c>
      <c r="V176" s="8"/>
      <c r="W176" s="4"/>
      <c r="AA176" s="4"/>
      <c r="AB176" s="4"/>
      <c r="AC176" s="4"/>
      <c r="AD176" s="4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</row>
    <row r="177" spans="1:165" x14ac:dyDescent="0.2">
      <c r="A177" s="43">
        <f t="shared" si="43"/>
        <v>43663</v>
      </c>
      <c r="B177" s="44">
        <f t="shared" ca="1" si="49"/>
        <v>1038.50549727</v>
      </c>
      <c r="C177" s="45">
        <f t="shared" ca="1" si="44"/>
        <v>999.89877561000003</v>
      </c>
      <c r="D177" s="46">
        <f ca="1">IF(A177&lt;$B$1,VLOOKUP(A177,[1]DI!$A$4:$B$15000,2,FALSE),0)</f>
        <v>6.4000000000000001E-2</v>
      </c>
      <c r="E177" s="45">
        <f t="shared" ca="1" si="50"/>
        <v>2.4620000000000002E-4</v>
      </c>
      <c r="F177" s="47">
        <f t="shared" si="45"/>
        <v>1.35</v>
      </c>
      <c r="G177" s="48">
        <f t="shared" ca="1" si="38"/>
        <v>1.00033237</v>
      </c>
      <c r="H177" s="45">
        <f ca="1">TRUNC(PRODUCT(G$10:G176),15)</f>
        <v>1.0386106272040401</v>
      </c>
      <c r="I177" s="45">
        <f t="shared" si="46"/>
        <v>1</v>
      </c>
      <c r="J177" s="45">
        <f t="shared" ca="1" si="39"/>
        <v>1.03861063</v>
      </c>
      <c r="K177" s="45">
        <f t="shared" ca="1" si="40"/>
        <v>38.606721659999998</v>
      </c>
      <c r="L177" s="49">
        <f>IF(VLOOKUP(A177,$U$12:$AD$125,8)=VLOOKUP(A176,$U$12:$AD$125,8),0,VLOOKUP(A177,U$12:$AD$125,8))</f>
        <v>0</v>
      </c>
      <c r="M177" s="50">
        <f>IF(L177&gt;0,VLOOKUP(L177,T$12:$AC$125,7),0)</f>
        <v>0</v>
      </c>
      <c r="N177" s="45">
        <f t="shared" si="41"/>
        <v>0</v>
      </c>
      <c r="O177" s="45">
        <f t="shared" ca="1" si="42"/>
        <v>38.606721659999998</v>
      </c>
      <c r="P177" s="51" t="str">
        <f t="shared" si="47"/>
        <v>A+J=</v>
      </c>
      <c r="Q177" s="52">
        <f t="shared" si="48"/>
        <v>47129</v>
      </c>
      <c r="R177" s="4"/>
      <c r="S177" s="4" t="b">
        <f ca="1">S176=S161</f>
        <v>1</v>
      </c>
      <c r="T177" s="123">
        <f>[2]Plan1!$A360</f>
        <v>47594</v>
      </c>
      <c r="U177" s="135" t="str">
        <f>[2]Plan1!$C360</f>
        <v>Tiradentes</v>
      </c>
      <c r="V177" s="8"/>
      <c r="W177" s="4"/>
      <c r="AA177" s="4"/>
      <c r="AB177" s="4"/>
      <c r="AC177" s="4"/>
      <c r="AD177" s="4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</row>
    <row r="178" spans="1:165" x14ac:dyDescent="0.2">
      <c r="A178" s="43">
        <f t="shared" si="43"/>
        <v>43664</v>
      </c>
      <c r="B178" s="44">
        <f t="shared" ca="1" si="49"/>
        <v>1038.8506623200001</v>
      </c>
      <c r="C178" s="45">
        <f t="shared" ca="1" si="44"/>
        <v>999.89877561000003</v>
      </c>
      <c r="D178" s="46">
        <f ca="1">IF(A178&lt;$B$1,VLOOKUP(A178,[1]DI!$A$4:$B$15000,2,FALSE),0)</f>
        <v>6.4000000000000001E-2</v>
      </c>
      <c r="E178" s="45">
        <f t="shared" ca="1" si="50"/>
        <v>2.4620000000000002E-4</v>
      </c>
      <c r="F178" s="47">
        <f t="shared" si="45"/>
        <v>1.35</v>
      </c>
      <c r="G178" s="48">
        <f t="shared" ca="1" si="38"/>
        <v>1.00033237</v>
      </c>
      <c r="H178" s="45">
        <f ca="1">TRUNC(PRODUCT(G$10:G177),15)</f>
        <v>1.0389558302182</v>
      </c>
      <c r="I178" s="45">
        <f t="shared" si="46"/>
        <v>1</v>
      </c>
      <c r="J178" s="45">
        <f t="shared" ca="1" si="39"/>
        <v>1.0389558299999999</v>
      </c>
      <c r="K178" s="45">
        <f t="shared" ca="1" si="40"/>
        <v>38.951886709999997</v>
      </c>
      <c r="L178" s="49">
        <f>IF(VLOOKUP(A178,$U$12:$AD$125,8)=VLOOKUP(A177,$U$12:$AD$125,8),0,VLOOKUP(A178,U$12:$AD$125,8))</f>
        <v>0</v>
      </c>
      <c r="M178" s="50">
        <f>IF(L178&gt;0,VLOOKUP(L178,T$12:$AC$125,7),0)</f>
        <v>0</v>
      </c>
      <c r="N178" s="45">
        <f t="shared" si="41"/>
        <v>0</v>
      </c>
      <c r="O178" s="45">
        <f t="shared" ca="1" si="42"/>
        <v>38.951886709999997</v>
      </c>
      <c r="P178" s="51" t="str">
        <f t="shared" si="47"/>
        <v>A+J=</v>
      </c>
      <c r="Q178" s="52">
        <f t="shared" si="48"/>
        <v>47129</v>
      </c>
      <c r="R178" s="4"/>
      <c r="S178" s="4"/>
      <c r="T178" s="123">
        <f>[2]Plan1!$A361</f>
        <v>47604</v>
      </c>
      <c r="U178" s="135" t="str">
        <f>[2]Plan1!$C361</f>
        <v>Dia do Trabalho</v>
      </c>
      <c r="V178" s="8"/>
      <c r="W178" s="4"/>
      <c r="AA178" s="4"/>
      <c r="AB178" s="4"/>
      <c r="AC178" s="4"/>
      <c r="AD178" s="4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</row>
    <row r="179" spans="1:165" x14ac:dyDescent="0.2">
      <c r="A179" s="43">
        <f t="shared" si="43"/>
        <v>43665</v>
      </c>
      <c r="B179" s="44">
        <f t="shared" ca="1" si="49"/>
        <v>1039.1959473700001</v>
      </c>
      <c r="C179" s="45">
        <f t="shared" ca="1" si="44"/>
        <v>999.89877561000003</v>
      </c>
      <c r="D179" s="46">
        <f ca="1">IF(A179&lt;$B$1,VLOOKUP(A179,[1]DI!$A$4:$B$15000,2,FALSE),0)</f>
        <v>6.4000000000000001E-2</v>
      </c>
      <c r="E179" s="45">
        <f t="shared" ca="1" si="50"/>
        <v>2.4620000000000002E-4</v>
      </c>
      <c r="F179" s="47">
        <f t="shared" si="45"/>
        <v>1.35</v>
      </c>
      <c r="G179" s="48">
        <f t="shared" ca="1" si="38"/>
        <v>1.00033237</v>
      </c>
      <c r="H179" s="45">
        <f ca="1">TRUNC(PRODUCT(G$10:G178),15)</f>
        <v>1.0393011479674901</v>
      </c>
      <c r="I179" s="45">
        <f t="shared" si="46"/>
        <v>1</v>
      </c>
      <c r="J179" s="45">
        <f t="shared" ca="1" si="39"/>
        <v>1.03930115</v>
      </c>
      <c r="K179" s="45">
        <f t="shared" ca="1" si="40"/>
        <v>39.297171759999998</v>
      </c>
      <c r="L179" s="49">
        <f>IF(VLOOKUP(A179,$U$12:$AD$125,8)=VLOOKUP(A178,$U$12:$AD$125,8),0,VLOOKUP(A179,U$12:$AD$125,8))</f>
        <v>0</v>
      </c>
      <c r="M179" s="50">
        <f>IF(L179&gt;0,VLOOKUP(L179,T$12:$AC$125,7),0)</f>
        <v>0</v>
      </c>
      <c r="N179" s="45">
        <f t="shared" si="41"/>
        <v>0</v>
      </c>
      <c r="O179" s="45">
        <f t="shared" ca="1" si="42"/>
        <v>39.297171759999998</v>
      </c>
      <c r="P179" s="51" t="str">
        <f t="shared" si="47"/>
        <v>A+J=</v>
      </c>
      <c r="Q179" s="52">
        <f t="shared" si="48"/>
        <v>47129</v>
      </c>
      <c r="R179" s="4"/>
      <c r="S179" s="4"/>
      <c r="T179" s="123">
        <f>[2]Plan1!$A362</f>
        <v>47654</v>
      </c>
      <c r="U179" s="135" t="str">
        <f>[2]Plan1!$C362</f>
        <v>Corpus Christi</v>
      </c>
      <c r="V179" s="8"/>
      <c r="W179" s="4"/>
      <c r="AA179" s="4"/>
      <c r="AB179" s="4"/>
      <c r="AC179" s="4"/>
      <c r="AD179" s="4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</row>
    <row r="180" spans="1:165" x14ac:dyDescent="0.2">
      <c r="A180" s="43">
        <f t="shared" si="43"/>
        <v>43666</v>
      </c>
      <c r="B180" s="44">
        <f t="shared" ca="1" si="49"/>
        <v>1039.5413424000001</v>
      </c>
      <c r="C180" s="45">
        <f t="shared" ca="1" si="44"/>
        <v>999.89877561000003</v>
      </c>
      <c r="D180" s="46">
        <f ca="1">IF(A180&lt;$B$1,VLOOKUP(A180,[1]DI!$A$4:$B$15000,2,FALSE),0)</f>
        <v>0</v>
      </c>
      <c r="E180" s="45">
        <f t="shared" ca="1" si="50"/>
        <v>0</v>
      </c>
      <c r="F180" s="47">
        <f t="shared" si="45"/>
        <v>1.35</v>
      </c>
      <c r="G180" s="48">
        <f t="shared" ca="1" si="38"/>
        <v>1</v>
      </c>
      <c r="H180" s="45">
        <f ca="1">TRUNC(PRODUCT(G$10:G179),15)</f>
        <v>1.0396465804900401</v>
      </c>
      <c r="I180" s="45">
        <f t="shared" si="46"/>
        <v>1</v>
      </c>
      <c r="J180" s="45">
        <f t="shared" ca="1" si="39"/>
        <v>1.0396465800000001</v>
      </c>
      <c r="K180" s="45">
        <f t="shared" ca="1" si="40"/>
        <v>39.642566789999997</v>
      </c>
      <c r="L180" s="49">
        <f>IF(VLOOKUP(A180,$U$12:$AD$125,8)=VLOOKUP(A179,$U$12:$AD$125,8),0,VLOOKUP(A180,U$12:$AD$125,8))</f>
        <v>0</v>
      </c>
      <c r="M180" s="50">
        <f>IF(L180&gt;0,VLOOKUP(L180,T$12:$AC$125,7),0)</f>
        <v>0</v>
      </c>
      <c r="N180" s="45">
        <f t="shared" si="41"/>
        <v>0</v>
      </c>
      <c r="O180" s="45">
        <f t="shared" ca="1" si="42"/>
        <v>39.642566789999997</v>
      </c>
      <c r="P180" s="51" t="str">
        <f t="shared" si="47"/>
        <v>A+J=</v>
      </c>
      <c r="Q180" s="52">
        <f t="shared" si="48"/>
        <v>47129</v>
      </c>
      <c r="R180" s="4"/>
      <c r="S180" s="4"/>
      <c r="T180" s="123">
        <f>[2]Plan1!$A363</f>
        <v>47733</v>
      </c>
      <c r="U180" s="135" t="str">
        <f>[2]Plan1!$C363</f>
        <v>Independência do Brasil</v>
      </c>
      <c r="V180" s="8"/>
      <c r="W180" s="4"/>
      <c r="AA180" s="4"/>
      <c r="AB180" s="4"/>
      <c r="AC180" s="4"/>
      <c r="AD180" s="4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</row>
    <row r="181" spans="1:165" x14ac:dyDescent="0.2">
      <c r="A181" s="43">
        <f t="shared" si="43"/>
        <v>43667</v>
      </c>
      <c r="B181" s="44">
        <f t="shared" ca="1" si="49"/>
        <v>1039.5413424000001</v>
      </c>
      <c r="C181" s="45">
        <f t="shared" ca="1" si="44"/>
        <v>999.89877561000003</v>
      </c>
      <c r="D181" s="46">
        <f ca="1">IF(A181&lt;$B$1,VLOOKUP(A181,[1]DI!$A$4:$B$15000,2,FALSE),0)</f>
        <v>0</v>
      </c>
      <c r="E181" s="45">
        <f t="shared" ca="1" si="50"/>
        <v>0</v>
      </c>
      <c r="F181" s="47">
        <f t="shared" si="45"/>
        <v>1.35</v>
      </c>
      <c r="G181" s="48">
        <f t="shared" ca="1" si="38"/>
        <v>1</v>
      </c>
      <c r="H181" s="45">
        <f ca="1">TRUNC(PRODUCT(G$10:G180),15)</f>
        <v>1.0396465804900401</v>
      </c>
      <c r="I181" s="45">
        <f t="shared" si="46"/>
        <v>1</v>
      </c>
      <c r="J181" s="45">
        <f t="shared" ca="1" si="39"/>
        <v>1.0396465800000001</v>
      </c>
      <c r="K181" s="45">
        <f t="shared" ca="1" si="40"/>
        <v>39.642566789999997</v>
      </c>
      <c r="L181" s="49">
        <f>IF(VLOOKUP(A181,$U$12:$AD$125,8)=VLOOKUP(A180,$U$12:$AD$125,8),0,VLOOKUP(A181,U$12:$AD$125,8))</f>
        <v>0</v>
      </c>
      <c r="M181" s="50">
        <f>IF(L181&gt;0,VLOOKUP(L181,T$12:$AC$125,7),0)</f>
        <v>0</v>
      </c>
      <c r="N181" s="45">
        <f t="shared" si="41"/>
        <v>0</v>
      </c>
      <c r="O181" s="45">
        <f t="shared" ca="1" si="42"/>
        <v>39.642566789999997</v>
      </c>
      <c r="P181" s="51" t="str">
        <f t="shared" si="47"/>
        <v>A+J=</v>
      </c>
      <c r="Q181" s="52">
        <f t="shared" si="48"/>
        <v>47129</v>
      </c>
      <c r="R181" s="4"/>
      <c r="S181" s="4"/>
      <c r="T181" s="123">
        <f>[2]Plan1!$A364</f>
        <v>47768</v>
      </c>
      <c r="U181" s="135" t="str">
        <f>[2]Plan1!$C364</f>
        <v>Nossa Sr.a Aparecida - Padroeira do Brasil</v>
      </c>
      <c r="V181" s="8"/>
      <c r="W181" s="4"/>
      <c r="AA181" s="4"/>
      <c r="AB181" s="4"/>
      <c r="AC181" s="4"/>
      <c r="AD181" s="4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</row>
    <row r="182" spans="1:165" x14ac:dyDescent="0.2">
      <c r="A182" s="43">
        <f t="shared" si="43"/>
        <v>43668</v>
      </c>
      <c r="B182" s="44">
        <f t="shared" ca="1" si="49"/>
        <v>1039.5413424000001</v>
      </c>
      <c r="C182" s="45">
        <f t="shared" ca="1" si="44"/>
        <v>999.89877561000003</v>
      </c>
      <c r="D182" s="46">
        <f ca="1">IF(A182&lt;$B$1,VLOOKUP(A182,[1]DI!$A$4:$B$15000,2,FALSE),0)</f>
        <v>6.4000000000000001E-2</v>
      </c>
      <c r="E182" s="45">
        <f t="shared" ca="1" si="50"/>
        <v>2.4620000000000002E-4</v>
      </c>
      <c r="F182" s="47">
        <f t="shared" si="45"/>
        <v>1.35</v>
      </c>
      <c r="G182" s="48">
        <f t="shared" ca="1" si="38"/>
        <v>1.00033237</v>
      </c>
      <c r="H182" s="45">
        <f ca="1">TRUNC(PRODUCT(G$10:G181),15)</f>
        <v>1.0396465804900401</v>
      </c>
      <c r="I182" s="45">
        <f t="shared" si="46"/>
        <v>1</v>
      </c>
      <c r="J182" s="45">
        <f t="shared" ca="1" si="39"/>
        <v>1.0396465800000001</v>
      </c>
      <c r="K182" s="45">
        <f t="shared" ca="1" si="40"/>
        <v>39.642566789999997</v>
      </c>
      <c r="L182" s="49">
        <f>IF(VLOOKUP(A182,$U$12:$AD$125,8)=VLOOKUP(A181,$U$12:$AD$125,8),0,VLOOKUP(A182,U$12:$AD$125,8))</f>
        <v>0</v>
      </c>
      <c r="M182" s="50">
        <f>IF(L182&gt;0,VLOOKUP(L182,T$12:$AC$125,7),0)</f>
        <v>0</v>
      </c>
      <c r="N182" s="45">
        <f t="shared" si="41"/>
        <v>0</v>
      </c>
      <c r="O182" s="45">
        <f t="shared" ca="1" si="42"/>
        <v>39.642566789999997</v>
      </c>
      <c r="P182" s="51" t="str">
        <f t="shared" si="47"/>
        <v>A+J=</v>
      </c>
      <c r="Q182" s="52">
        <f t="shared" si="48"/>
        <v>47129</v>
      </c>
      <c r="R182" s="4"/>
      <c r="S182" s="4"/>
      <c r="T182" s="123">
        <f>[2]Plan1!$A365</f>
        <v>47789</v>
      </c>
      <c r="U182" s="135" t="str">
        <f>[2]Plan1!$C365</f>
        <v>Finados</v>
      </c>
      <c r="V182" s="8"/>
      <c r="W182" s="4"/>
      <c r="AA182" s="4"/>
      <c r="AB182" s="4"/>
      <c r="AC182" s="4"/>
      <c r="AD182" s="4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</row>
    <row r="183" spans="1:165" x14ac:dyDescent="0.2">
      <c r="A183" s="43">
        <f t="shared" si="43"/>
        <v>43669</v>
      </c>
      <c r="B183" s="44">
        <f t="shared" ca="1" si="49"/>
        <v>1039.88685743</v>
      </c>
      <c r="C183" s="45">
        <f t="shared" ca="1" si="44"/>
        <v>999.89877561000003</v>
      </c>
      <c r="D183" s="46">
        <f ca="1">IF(A183&lt;$B$1,VLOOKUP(A183,[1]DI!$A$4:$B$15000,2,FALSE),0)</f>
        <v>6.4000000000000001E-2</v>
      </c>
      <c r="E183" s="45">
        <f t="shared" ca="1" si="50"/>
        <v>2.4620000000000002E-4</v>
      </c>
      <c r="F183" s="47">
        <f t="shared" si="45"/>
        <v>1.35</v>
      </c>
      <c r="G183" s="48">
        <f t="shared" ca="1" si="38"/>
        <v>1.00033237</v>
      </c>
      <c r="H183" s="45">
        <f ca="1">TRUNC(PRODUCT(G$10:G182),15)</f>
        <v>1.0399921278240001</v>
      </c>
      <c r="I183" s="45">
        <f t="shared" si="46"/>
        <v>1</v>
      </c>
      <c r="J183" s="45">
        <f t="shared" ca="1" si="39"/>
        <v>1.0399921299999999</v>
      </c>
      <c r="K183" s="45">
        <f t="shared" ca="1" si="40"/>
        <v>39.988081819999998</v>
      </c>
      <c r="L183" s="49">
        <f>IF(VLOOKUP(A183,$U$12:$AD$125,8)=VLOOKUP(A182,$U$12:$AD$125,8),0,VLOOKUP(A183,U$12:$AD$125,8))</f>
        <v>0</v>
      </c>
      <c r="M183" s="50">
        <f>IF(L183&gt;0,VLOOKUP(L183,T$12:$AC$125,7),0)</f>
        <v>0</v>
      </c>
      <c r="N183" s="45">
        <f t="shared" si="41"/>
        <v>0</v>
      </c>
      <c r="O183" s="45">
        <f t="shared" ca="1" si="42"/>
        <v>39.988081819999998</v>
      </c>
      <c r="P183" s="51" t="str">
        <f t="shared" si="47"/>
        <v>A+J=</v>
      </c>
      <c r="Q183" s="52">
        <f t="shared" si="48"/>
        <v>47129</v>
      </c>
      <c r="R183" s="4"/>
      <c r="S183" s="4"/>
      <c r="T183" s="123">
        <f>[2]Plan1!$A366</f>
        <v>47802</v>
      </c>
      <c r="U183" s="135" t="str">
        <f>[2]Plan1!$C366</f>
        <v>Proclamação da República</v>
      </c>
      <c r="V183" s="8"/>
      <c r="W183" s="4"/>
      <c r="AA183" s="4"/>
      <c r="AB183" s="4"/>
      <c r="AC183" s="4"/>
      <c r="AD183" s="4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</row>
    <row r="184" spans="1:165" x14ac:dyDescent="0.2">
      <c r="A184" s="43">
        <f t="shared" si="43"/>
        <v>43670</v>
      </c>
      <c r="B184" s="44">
        <f t="shared" ca="1" si="49"/>
        <v>1040.23248244</v>
      </c>
      <c r="C184" s="45">
        <f t="shared" ca="1" si="44"/>
        <v>999.89877561000003</v>
      </c>
      <c r="D184" s="46">
        <f ca="1">IF(A184&lt;$B$1,VLOOKUP(A184,[1]DI!$A$4:$B$15000,2,FALSE),0)</f>
        <v>6.4000000000000001E-2</v>
      </c>
      <c r="E184" s="45">
        <f t="shared" ca="1" si="50"/>
        <v>2.4620000000000002E-4</v>
      </c>
      <c r="F184" s="47">
        <f t="shared" si="45"/>
        <v>1.35</v>
      </c>
      <c r="G184" s="48">
        <f t="shared" ca="1" si="38"/>
        <v>1.00033237</v>
      </c>
      <c r="H184" s="45">
        <f ca="1">TRUNC(PRODUCT(G$10:G183),15)</f>
        <v>1.0403377900075299</v>
      </c>
      <c r="I184" s="45">
        <f t="shared" si="46"/>
        <v>1</v>
      </c>
      <c r="J184" s="45">
        <f t="shared" ca="1" si="39"/>
        <v>1.0403377899999999</v>
      </c>
      <c r="K184" s="45">
        <f t="shared" ca="1" si="40"/>
        <v>40.333706829999997</v>
      </c>
      <c r="L184" s="49">
        <f>IF(VLOOKUP(A184,$U$12:$AD$125,8)=VLOOKUP(A183,$U$12:$AD$125,8),0,VLOOKUP(A184,U$12:$AD$125,8))</f>
        <v>0</v>
      </c>
      <c r="M184" s="50">
        <f>IF(L184&gt;0,VLOOKUP(L184,T$12:$AC$125,7),0)</f>
        <v>0</v>
      </c>
      <c r="N184" s="45">
        <f t="shared" si="41"/>
        <v>0</v>
      </c>
      <c r="O184" s="45">
        <f t="shared" ca="1" si="42"/>
        <v>40.333706829999997</v>
      </c>
      <c r="P184" s="51" t="str">
        <f t="shared" si="47"/>
        <v>A+J=</v>
      </c>
      <c r="Q184" s="52">
        <f t="shared" si="48"/>
        <v>47129</v>
      </c>
      <c r="R184" s="4"/>
      <c r="S184" s="4"/>
      <c r="T184" s="123">
        <f>[2]Plan1!$A367</f>
        <v>47807</v>
      </c>
      <c r="U184" s="135" t="str">
        <f>[2]Plan1!$C367</f>
        <v>Dia Nacional de Zumbi e da Consciência Negra</v>
      </c>
      <c r="V184" s="8"/>
      <c r="W184" s="4"/>
      <c r="AA184" s="4"/>
      <c r="AB184" s="4"/>
      <c r="AC184" s="4"/>
      <c r="AD184" s="4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</row>
    <row r="185" spans="1:165" x14ac:dyDescent="0.2">
      <c r="A185" s="43">
        <f t="shared" si="43"/>
        <v>43671</v>
      </c>
      <c r="B185" s="44">
        <f t="shared" ca="1" si="49"/>
        <v>1040.5782274400001</v>
      </c>
      <c r="C185" s="45">
        <f t="shared" ca="1" si="44"/>
        <v>999.89877561000003</v>
      </c>
      <c r="D185" s="46">
        <f ca="1">IF(A185&lt;$B$1,VLOOKUP(A185,[1]DI!$A$4:$B$15000,2,FALSE),0)</f>
        <v>6.4000000000000001E-2</v>
      </c>
      <c r="E185" s="45">
        <f t="shared" ca="1" si="50"/>
        <v>2.4620000000000002E-4</v>
      </c>
      <c r="F185" s="47">
        <f t="shared" si="45"/>
        <v>1.35</v>
      </c>
      <c r="G185" s="48">
        <f t="shared" ca="1" si="38"/>
        <v>1.00033237</v>
      </c>
      <c r="H185" s="45">
        <f ca="1">TRUNC(PRODUCT(G$10:G184),15)</f>
        <v>1.04068356707879</v>
      </c>
      <c r="I185" s="45">
        <f t="shared" si="46"/>
        <v>1</v>
      </c>
      <c r="J185" s="45">
        <f t="shared" ca="1" si="39"/>
        <v>1.0406835699999999</v>
      </c>
      <c r="K185" s="45">
        <f t="shared" ca="1" si="40"/>
        <v>40.679451829999998</v>
      </c>
      <c r="L185" s="49">
        <f>IF(VLOOKUP(A185,$U$12:$AD$125,8)=VLOOKUP(A184,$U$12:$AD$125,8),0,VLOOKUP(A185,U$12:$AD$125,8))</f>
        <v>0</v>
      </c>
      <c r="M185" s="50">
        <f>IF(L185&gt;0,VLOOKUP(L185,T$12:$AC$125,7),0)</f>
        <v>0</v>
      </c>
      <c r="N185" s="45">
        <f t="shared" si="41"/>
        <v>0</v>
      </c>
      <c r="O185" s="45">
        <f t="shared" ca="1" si="42"/>
        <v>40.679451829999998</v>
      </c>
      <c r="P185" s="51" t="str">
        <f t="shared" si="47"/>
        <v>A+J=</v>
      </c>
      <c r="Q185" s="52">
        <f t="shared" si="48"/>
        <v>47129</v>
      </c>
      <c r="R185" s="4"/>
      <c r="S185" s="4"/>
      <c r="T185" s="123">
        <f>[2]Plan1!$A368</f>
        <v>47842</v>
      </c>
      <c r="U185" s="135" t="str">
        <f>[2]Plan1!$C368</f>
        <v>Natal</v>
      </c>
      <c r="V185" s="8"/>
      <c r="W185" s="4"/>
      <c r="AA185" s="4"/>
      <c r="AB185" s="4"/>
      <c r="AC185" s="4"/>
      <c r="AD185" s="4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</row>
    <row r="186" spans="1:165" x14ac:dyDescent="0.2">
      <c r="A186" s="43">
        <f t="shared" si="43"/>
        <v>43672</v>
      </c>
      <c r="B186" s="44">
        <f t="shared" ca="1" si="49"/>
        <v>1040.9240824200001</v>
      </c>
      <c r="C186" s="45">
        <f t="shared" ca="1" si="44"/>
        <v>999.89877561000003</v>
      </c>
      <c r="D186" s="46">
        <f ca="1">IF(A186&lt;$B$1,VLOOKUP(A186,[1]DI!$A$4:$B$15000,2,FALSE),0)</f>
        <v>6.4000000000000001E-2</v>
      </c>
      <c r="E186" s="45">
        <f t="shared" ca="1" si="50"/>
        <v>2.4620000000000002E-4</v>
      </c>
      <c r="F186" s="47">
        <f t="shared" si="45"/>
        <v>1.35</v>
      </c>
      <c r="G186" s="48">
        <f t="shared" ca="1" si="38"/>
        <v>1.00033237</v>
      </c>
      <c r="H186" s="45">
        <f ca="1">TRUNC(PRODUCT(G$10:G185),15)</f>
        <v>1.0410294590759801</v>
      </c>
      <c r="I186" s="45">
        <f t="shared" si="46"/>
        <v>1</v>
      </c>
      <c r="J186" s="45">
        <f t="shared" ca="1" si="39"/>
        <v>1.0410294600000001</v>
      </c>
      <c r="K186" s="45">
        <f t="shared" ca="1" si="40"/>
        <v>41.025306809999996</v>
      </c>
      <c r="L186" s="49">
        <f>IF(VLOOKUP(A186,$U$12:$AD$125,8)=VLOOKUP(A185,$U$12:$AD$125,8),0,VLOOKUP(A186,U$12:$AD$125,8))</f>
        <v>0</v>
      </c>
      <c r="M186" s="50">
        <f>IF(L186&gt;0,VLOOKUP(L186,T$12:$AC$125,7),0)</f>
        <v>0</v>
      </c>
      <c r="N186" s="45">
        <f t="shared" si="41"/>
        <v>0</v>
      </c>
      <c r="O186" s="45">
        <f t="shared" ca="1" si="42"/>
        <v>41.025306809999996</v>
      </c>
      <c r="P186" s="51" t="str">
        <f t="shared" si="47"/>
        <v>A+J=</v>
      </c>
      <c r="Q186" s="52">
        <f t="shared" si="48"/>
        <v>47129</v>
      </c>
      <c r="R186" s="4"/>
      <c r="S186" s="4"/>
      <c r="T186" s="123">
        <f>[2]Plan1!$A369</f>
        <v>47849</v>
      </c>
      <c r="U186" s="135" t="str">
        <f>[2]Plan1!$C369</f>
        <v>Confraternização Universal</v>
      </c>
      <c r="V186" s="8"/>
      <c r="W186" s="4"/>
      <c r="AA186" s="4"/>
      <c r="AB186" s="4"/>
      <c r="AC186" s="4"/>
      <c r="AD186" s="4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</row>
    <row r="187" spans="1:165" x14ac:dyDescent="0.2">
      <c r="A187" s="43">
        <f t="shared" si="43"/>
        <v>43673</v>
      </c>
      <c r="B187" s="44">
        <f t="shared" ca="1" si="49"/>
        <v>1041.2700574</v>
      </c>
      <c r="C187" s="45">
        <f t="shared" ca="1" si="44"/>
        <v>999.89877561000003</v>
      </c>
      <c r="D187" s="46">
        <f ca="1">IF(A187&lt;$B$1,VLOOKUP(A187,[1]DI!$A$4:$B$15000,2,FALSE),0)</f>
        <v>0</v>
      </c>
      <c r="E187" s="45">
        <f t="shared" ca="1" si="50"/>
        <v>0</v>
      </c>
      <c r="F187" s="47">
        <f t="shared" si="45"/>
        <v>1.35</v>
      </c>
      <c r="G187" s="48">
        <f t="shared" ca="1" si="38"/>
        <v>1</v>
      </c>
      <c r="H187" s="45">
        <f ca="1">TRUNC(PRODUCT(G$10:G186),15)</f>
        <v>1.04137546603729</v>
      </c>
      <c r="I187" s="45">
        <f t="shared" si="46"/>
        <v>1</v>
      </c>
      <c r="J187" s="45">
        <f t="shared" ca="1" si="39"/>
        <v>1.04137547</v>
      </c>
      <c r="K187" s="45">
        <f t="shared" ca="1" si="40"/>
        <v>41.371281789999998</v>
      </c>
      <c r="L187" s="49">
        <f>IF(VLOOKUP(A187,$U$12:$AD$125,8)=VLOOKUP(A186,$U$12:$AD$125,8),0,VLOOKUP(A187,U$12:$AD$125,8))</f>
        <v>0</v>
      </c>
      <c r="M187" s="50">
        <f>IF(L187&gt;0,VLOOKUP(L187,T$12:$AC$125,7),0)</f>
        <v>0</v>
      </c>
      <c r="N187" s="45">
        <f t="shared" si="41"/>
        <v>0</v>
      </c>
      <c r="O187" s="45">
        <f t="shared" ca="1" si="42"/>
        <v>41.371281789999998</v>
      </c>
      <c r="P187" s="51" t="str">
        <f t="shared" si="47"/>
        <v>A+J=</v>
      </c>
      <c r="Q187" s="52">
        <f t="shared" si="48"/>
        <v>47129</v>
      </c>
      <c r="R187" s="4"/>
      <c r="S187" s="4"/>
      <c r="T187" s="123">
        <f>[2]Plan1!$A370</f>
        <v>47903</v>
      </c>
      <c r="U187" s="135" t="str">
        <f>[2]Plan1!$C370</f>
        <v>Carnaval</v>
      </c>
      <c r="V187" s="8"/>
      <c r="W187" s="4"/>
      <c r="AA187" s="4"/>
      <c r="AB187" s="4"/>
      <c r="AC187" s="4"/>
      <c r="AD187" s="4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</row>
    <row r="188" spans="1:165" x14ac:dyDescent="0.2">
      <c r="A188" s="43">
        <f t="shared" si="43"/>
        <v>43674</v>
      </c>
      <c r="B188" s="44">
        <f t="shared" ca="1" si="49"/>
        <v>1041.2700574</v>
      </c>
      <c r="C188" s="45">
        <f t="shared" ca="1" si="44"/>
        <v>999.89877561000003</v>
      </c>
      <c r="D188" s="46">
        <f ca="1">IF(A188&lt;$B$1,VLOOKUP(A188,[1]DI!$A$4:$B$15000,2,FALSE),0)</f>
        <v>0</v>
      </c>
      <c r="E188" s="45">
        <f t="shared" ca="1" si="50"/>
        <v>0</v>
      </c>
      <c r="F188" s="47">
        <f t="shared" si="45"/>
        <v>1.35</v>
      </c>
      <c r="G188" s="48">
        <f t="shared" ca="1" si="38"/>
        <v>1</v>
      </c>
      <c r="H188" s="45">
        <f ca="1">TRUNC(PRODUCT(G$10:G187),15)</f>
        <v>1.04137546603729</v>
      </c>
      <c r="I188" s="45">
        <f t="shared" si="46"/>
        <v>1</v>
      </c>
      <c r="J188" s="45">
        <f t="shared" ca="1" si="39"/>
        <v>1.04137547</v>
      </c>
      <c r="K188" s="45">
        <f t="shared" ca="1" si="40"/>
        <v>41.371281789999998</v>
      </c>
      <c r="L188" s="49">
        <f>IF(VLOOKUP(A188,$U$12:$AD$125,8)=VLOOKUP(A187,$U$12:$AD$125,8),0,VLOOKUP(A188,U$12:$AD$125,8))</f>
        <v>0</v>
      </c>
      <c r="M188" s="50">
        <f>IF(L188&gt;0,VLOOKUP(L188,T$12:$AC$125,7),0)</f>
        <v>0</v>
      </c>
      <c r="N188" s="45">
        <f t="shared" si="41"/>
        <v>0</v>
      </c>
      <c r="O188" s="45">
        <f t="shared" ca="1" si="42"/>
        <v>41.371281789999998</v>
      </c>
      <c r="P188" s="51" t="str">
        <f t="shared" si="47"/>
        <v>A+J=</v>
      </c>
      <c r="Q188" s="52">
        <f t="shared" si="48"/>
        <v>47129</v>
      </c>
      <c r="R188" s="4"/>
      <c r="S188" s="4"/>
      <c r="T188" s="123">
        <f>[2]Plan1!$A371</f>
        <v>47904</v>
      </c>
      <c r="U188" s="135" t="str">
        <f>[2]Plan1!$C371</f>
        <v>Carnaval</v>
      </c>
      <c r="V188" s="8"/>
      <c r="W188" s="4"/>
      <c r="AA188" s="4"/>
      <c r="AB188" s="4"/>
      <c r="AC188" s="4"/>
      <c r="AD188" s="4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</row>
    <row r="189" spans="1:165" x14ac:dyDescent="0.2">
      <c r="A189" s="43">
        <f t="shared" si="43"/>
        <v>43675</v>
      </c>
      <c r="B189" s="44">
        <f t="shared" ca="1" si="49"/>
        <v>1041.2700574</v>
      </c>
      <c r="C189" s="45">
        <f t="shared" ca="1" si="44"/>
        <v>999.89877561000003</v>
      </c>
      <c r="D189" s="46">
        <f ca="1">IF(A189&lt;$B$1,VLOOKUP(A189,[1]DI!$A$4:$B$15000,2,FALSE),0)</f>
        <v>6.4000000000000001E-2</v>
      </c>
      <c r="E189" s="45">
        <f t="shared" ca="1" si="50"/>
        <v>2.4620000000000002E-4</v>
      </c>
      <c r="F189" s="47">
        <f t="shared" si="45"/>
        <v>1.35</v>
      </c>
      <c r="G189" s="48">
        <f t="shared" ca="1" si="38"/>
        <v>1.00033237</v>
      </c>
      <c r="H189" s="45">
        <f ca="1">TRUNC(PRODUCT(G$10:G188),15)</f>
        <v>1.04137546603729</v>
      </c>
      <c r="I189" s="45">
        <f t="shared" si="46"/>
        <v>1</v>
      </c>
      <c r="J189" s="45">
        <f t="shared" ca="1" si="39"/>
        <v>1.04137547</v>
      </c>
      <c r="K189" s="45">
        <f t="shared" ca="1" si="40"/>
        <v>41.371281789999998</v>
      </c>
      <c r="L189" s="49">
        <f>IF(VLOOKUP(A189,$U$12:$AD$125,8)=VLOOKUP(A188,$U$12:$AD$125,8),0,VLOOKUP(A189,U$12:$AD$125,8))</f>
        <v>0</v>
      </c>
      <c r="M189" s="50">
        <f>IF(L189&gt;0,VLOOKUP(L189,T$12:$AC$125,7),0)</f>
        <v>0</v>
      </c>
      <c r="N189" s="45">
        <f t="shared" si="41"/>
        <v>0</v>
      </c>
      <c r="O189" s="45">
        <f t="shared" ca="1" si="42"/>
        <v>41.371281789999998</v>
      </c>
      <c r="P189" s="51" t="str">
        <f t="shared" si="47"/>
        <v>A+J=</v>
      </c>
      <c r="Q189" s="52">
        <f t="shared" si="48"/>
        <v>47129</v>
      </c>
      <c r="R189" s="4"/>
      <c r="S189" s="4"/>
      <c r="T189" s="130"/>
      <c r="U189" s="136"/>
      <c r="V189" s="8"/>
      <c r="W189" s="4"/>
      <c r="AA189" s="4"/>
      <c r="AB189" s="4"/>
      <c r="AC189" s="4"/>
      <c r="AD189" s="4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</row>
    <row r="190" spans="1:165" x14ac:dyDescent="0.2">
      <c r="A190" s="43">
        <f t="shared" si="43"/>
        <v>43676</v>
      </c>
      <c r="B190" s="44">
        <f t="shared" ca="1" si="49"/>
        <v>1041.6161423600001</v>
      </c>
      <c r="C190" s="45">
        <f t="shared" ca="1" si="44"/>
        <v>999.89877561000003</v>
      </c>
      <c r="D190" s="46">
        <f ca="1">IF(A190&lt;$B$1,VLOOKUP(A190,[1]DI!$A$4:$B$15000,2,FALSE),0)</f>
        <v>6.4000000000000001E-2</v>
      </c>
      <c r="E190" s="45">
        <f t="shared" ca="1" si="50"/>
        <v>2.4620000000000002E-4</v>
      </c>
      <c r="F190" s="47">
        <f t="shared" si="45"/>
        <v>1.35</v>
      </c>
      <c r="G190" s="48">
        <f t="shared" ca="1" si="38"/>
        <v>1.00033237</v>
      </c>
      <c r="H190" s="45">
        <f ca="1">TRUNC(PRODUCT(G$10:G189),15)</f>
        <v>1.0417215880009401</v>
      </c>
      <c r="I190" s="45">
        <f t="shared" si="46"/>
        <v>1</v>
      </c>
      <c r="J190" s="45">
        <f t="shared" ca="1" si="39"/>
        <v>1.0417215900000001</v>
      </c>
      <c r="K190" s="45">
        <f t="shared" ca="1" si="40"/>
        <v>41.717366749999997</v>
      </c>
      <c r="L190" s="49">
        <f>IF(VLOOKUP(A190,$U$12:$AD$125,8)=VLOOKUP(A189,$U$12:$AD$125,8),0,VLOOKUP(A190,U$12:$AD$125,8))</f>
        <v>0</v>
      </c>
      <c r="M190" s="50">
        <f>IF(L190&gt;0,VLOOKUP(L190,T$12:$AC$125,7),0)</f>
        <v>0</v>
      </c>
      <c r="N190" s="45">
        <f t="shared" si="41"/>
        <v>0</v>
      </c>
      <c r="O190" s="45">
        <f t="shared" ca="1" si="42"/>
        <v>41.717366749999997</v>
      </c>
      <c r="P190" s="51" t="str">
        <f t="shared" si="47"/>
        <v>A+J=</v>
      </c>
      <c r="Q190" s="52">
        <f t="shared" si="48"/>
        <v>47129</v>
      </c>
      <c r="R190" s="4"/>
      <c r="S190" s="4"/>
      <c r="T190" s="130"/>
      <c r="U190" s="136"/>
      <c r="V190" s="8"/>
      <c r="W190" s="4"/>
      <c r="AA190" s="4"/>
      <c r="AB190" s="4"/>
      <c r="AC190" s="4"/>
      <c r="AD190" s="4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</row>
    <row r="191" spans="1:165" x14ac:dyDescent="0.2">
      <c r="A191" s="43">
        <f t="shared" si="43"/>
        <v>43677</v>
      </c>
      <c r="B191" s="44">
        <f t="shared" ca="1" si="49"/>
        <v>1041.96234731</v>
      </c>
      <c r="C191" s="45">
        <f t="shared" ca="1" si="44"/>
        <v>999.89877561000003</v>
      </c>
      <c r="D191" s="46">
        <f ca="1">IF(A191&lt;$B$1,VLOOKUP(A191,[1]DI!$A$4:$B$15000,2,FALSE),0)</f>
        <v>6.4000000000000001E-2</v>
      </c>
      <c r="E191" s="45">
        <f t="shared" ca="1" si="50"/>
        <v>2.4620000000000002E-4</v>
      </c>
      <c r="F191" s="47">
        <f t="shared" si="45"/>
        <v>1.35</v>
      </c>
      <c r="G191" s="48">
        <f t="shared" ca="1" si="38"/>
        <v>1.00033237</v>
      </c>
      <c r="H191" s="45">
        <f ca="1">TRUNC(PRODUCT(G$10:G190),15)</f>
        <v>1.0420678250051401</v>
      </c>
      <c r="I191" s="45">
        <f t="shared" si="46"/>
        <v>1</v>
      </c>
      <c r="J191" s="45">
        <f t="shared" ca="1" si="39"/>
        <v>1.0420678299999999</v>
      </c>
      <c r="K191" s="45">
        <f t="shared" ca="1" si="40"/>
        <v>42.063571699999997</v>
      </c>
      <c r="L191" s="49">
        <f>IF(VLOOKUP(A191,$U$12:$AD$125,8)=VLOOKUP(A190,$U$12:$AD$125,8),0,VLOOKUP(A191,U$12:$AD$125,8))</f>
        <v>0</v>
      </c>
      <c r="M191" s="50">
        <f>IF(L191&gt;0,VLOOKUP(L191,T$12:$AC$125,7),0)</f>
        <v>0</v>
      </c>
      <c r="N191" s="45">
        <f t="shared" si="41"/>
        <v>0</v>
      </c>
      <c r="O191" s="45">
        <f t="shared" ca="1" si="42"/>
        <v>42.063571699999997</v>
      </c>
      <c r="P191" s="51" t="str">
        <f t="shared" si="47"/>
        <v>A+J=</v>
      </c>
      <c r="Q191" s="52">
        <f t="shared" si="48"/>
        <v>47129</v>
      </c>
      <c r="R191" s="4"/>
      <c r="S191" s="4"/>
      <c r="T191" s="130"/>
      <c r="U191" s="136"/>
      <c r="V191" s="8"/>
      <c r="W191" s="4"/>
      <c r="AA191" s="4"/>
      <c r="AB191" s="4"/>
      <c r="AC191" s="4"/>
      <c r="AD191" s="4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</row>
    <row r="192" spans="1:165" x14ac:dyDescent="0.2">
      <c r="A192" s="43">
        <f t="shared" si="43"/>
        <v>43678</v>
      </c>
      <c r="B192" s="44">
        <f t="shared" ca="1" si="49"/>
        <v>1042.3086622600001</v>
      </c>
      <c r="C192" s="45">
        <f t="shared" ca="1" si="44"/>
        <v>999.89877561000003</v>
      </c>
      <c r="D192" s="46">
        <f ca="1">IF(A192&lt;$B$1,VLOOKUP(A192,[1]DI!$A$4:$B$15000,2,FALSE),0)</f>
        <v>5.8999999999999997E-2</v>
      </c>
      <c r="E192" s="45">
        <f t="shared" ca="1" si="50"/>
        <v>2.2751E-4</v>
      </c>
      <c r="F192" s="47">
        <f t="shared" si="45"/>
        <v>1.35</v>
      </c>
      <c r="G192" s="48">
        <f t="shared" ca="1" si="38"/>
        <v>1.0003071385</v>
      </c>
      <c r="H192" s="45">
        <f ca="1">TRUNC(PRODUCT(G$10:G191),15)</f>
        <v>1.0424141770881401</v>
      </c>
      <c r="I192" s="45">
        <f t="shared" si="46"/>
        <v>1</v>
      </c>
      <c r="J192" s="45">
        <f t="shared" ca="1" si="39"/>
        <v>1.04241418</v>
      </c>
      <c r="K192" s="45">
        <f t="shared" ca="1" si="40"/>
        <v>42.409886649999997</v>
      </c>
      <c r="L192" s="49">
        <f>IF(VLOOKUP(A192,$U$12:$AD$125,8)=VLOOKUP(A191,$U$12:$AD$125,8),0,VLOOKUP(A192,U$12:$AD$125,8))</f>
        <v>0</v>
      </c>
      <c r="M192" s="50">
        <f>IF(L192&gt;0,VLOOKUP(L192,T$12:$AC$125,7),0)</f>
        <v>0</v>
      </c>
      <c r="N192" s="45">
        <f t="shared" si="41"/>
        <v>0</v>
      </c>
      <c r="O192" s="45">
        <f t="shared" ca="1" si="42"/>
        <v>42.409886649999997</v>
      </c>
      <c r="P192" s="51" t="str">
        <f t="shared" si="47"/>
        <v>A+J=</v>
      </c>
      <c r="Q192" s="52">
        <f t="shared" si="48"/>
        <v>47129</v>
      </c>
      <c r="R192" s="4"/>
      <c r="S192" s="10"/>
      <c r="T192" s="130"/>
      <c r="U192" s="136"/>
      <c r="V192" s="8"/>
      <c r="W192" s="10"/>
      <c r="AA192" s="4"/>
      <c r="AB192" s="4"/>
      <c r="AC192" s="10"/>
      <c r="AD192" s="10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</row>
    <row r="193" spans="1:165" x14ac:dyDescent="0.2">
      <c r="A193" s="43">
        <f t="shared" si="43"/>
        <v>43679</v>
      </c>
      <c r="B193" s="44">
        <f t="shared" ca="1" si="49"/>
        <v>1042.62878985</v>
      </c>
      <c r="C193" s="45">
        <f t="shared" ca="1" si="44"/>
        <v>999.89877561000003</v>
      </c>
      <c r="D193" s="46">
        <f ca="1">IF(A193&lt;$B$1,VLOOKUP(A193,[1]DI!$A$4:$B$15000,2,FALSE),0)</f>
        <v>5.8999999999999997E-2</v>
      </c>
      <c r="E193" s="45">
        <f t="shared" ca="1" si="50"/>
        <v>2.2751E-4</v>
      </c>
      <c r="F193" s="47">
        <f t="shared" si="45"/>
        <v>1.35</v>
      </c>
      <c r="G193" s="48">
        <f t="shared" ca="1" si="38"/>
        <v>1.0003071385</v>
      </c>
      <c r="H193" s="45">
        <f ca="1">TRUNC(PRODUCT(G$10:G192),15)</f>
        <v>1.0427343426148701</v>
      </c>
      <c r="I193" s="45">
        <f t="shared" si="46"/>
        <v>1</v>
      </c>
      <c r="J193" s="45">
        <f t="shared" ca="1" si="39"/>
        <v>1.04273434</v>
      </c>
      <c r="K193" s="45">
        <f t="shared" ca="1" si="40"/>
        <v>42.730014240000003</v>
      </c>
      <c r="L193" s="49">
        <f>IF(VLOOKUP(A193,$U$12:$AD$125,8)=VLOOKUP(A192,$U$12:$AD$125,8),0,VLOOKUP(A193,U$12:$AD$125,8))</f>
        <v>0</v>
      </c>
      <c r="M193" s="50">
        <f>IF(L193&gt;0,VLOOKUP(L193,T$12:$AC$125,7),0)</f>
        <v>0</v>
      </c>
      <c r="N193" s="45">
        <f t="shared" si="41"/>
        <v>0</v>
      </c>
      <c r="O193" s="45">
        <f t="shared" ca="1" si="42"/>
        <v>42.730014240000003</v>
      </c>
      <c r="P193" s="51" t="str">
        <f t="shared" si="47"/>
        <v>A+J=</v>
      </c>
      <c r="Q193" s="52">
        <f t="shared" si="48"/>
        <v>47129</v>
      </c>
      <c r="R193" s="4"/>
      <c r="S193" s="4"/>
      <c r="T193" s="130"/>
      <c r="U193" s="136"/>
      <c r="V193" s="8"/>
      <c r="W193" s="4"/>
      <c r="AA193" s="4"/>
      <c r="AB193" s="4"/>
      <c r="AC193" s="4"/>
      <c r="AD193" s="4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</row>
    <row r="194" spans="1:165" x14ac:dyDescent="0.2">
      <c r="A194" s="43">
        <f t="shared" si="43"/>
        <v>43680</v>
      </c>
      <c r="B194" s="44">
        <f t="shared" ca="1" si="49"/>
        <v>1042.9490274300001</v>
      </c>
      <c r="C194" s="45">
        <f t="shared" ca="1" si="44"/>
        <v>999.89877561000003</v>
      </c>
      <c r="D194" s="46">
        <f ca="1">IF(A194&lt;$B$1,VLOOKUP(A194,[1]DI!$A$4:$B$15000,2,FALSE),0)</f>
        <v>0</v>
      </c>
      <c r="E194" s="45">
        <f t="shared" ca="1" si="50"/>
        <v>0</v>
      </c>
      <c r="F194" s="47">
        <f t="shared" si="45"/>
        <v>1.35</v>
      </c>
      <c r="G194" s="48">
        <f t="shared" ca="1" si="38"/>
        <v>1</v>
      </c>
      <c r="H194" s="45">
        <f ca="1">TRUNC(PRODUCT(G$10:G193),15)</f>
        <v>1.0430546064767601</v>
      </c>
      <c r="I194" s="45">
        <f t="shared" si="46"/>
        <v>1</v>
      </c>
      <c r="J194" s="45">
        <f t="shared" ca="1" si="39"/>
        <v>1.04305461</v>
      </c>
      <c r="K194" s="45">
        <f t="shared" ca="1" si="40"/>
        <v>43.05025182</v>
      </c>
      <c r="L194" s="49">
        <f>IF(VLOOKUP(A194,$U$12:$AD$125,8)=VLOOKUP(A193,$U$12:$AD$125,8),0,VLOOKUP(A194,U$12:$AD$125,8))</f>
        <v>0</v>
      </c>
      <c r="M194" s="50">
        <f>IF(L194&gt;0,VLOOKUP(L194,T$12:$AC$125,7),0)</f>
        <v>0</v>
      </c>
      <c r="N194" s="45">
        <f t="shared" si="41"/>
        <v>0</v>
      </c>
      <c r="O194" s="45">
        <f t="shared" ca="1" si="42"/>
        <v>43.05025182</v>
      </c>
      <c r="P194" s="51" t="str">
        <f t="shared" si="47"/>
        <v>A+J=</v>
      </c>
      <c r="Q194" s="52">
        <f t="shared" si="48"/>
        <v>47129</v>
      </c>
      <c r="R194" s="4"/>
      <c r="S194" s="10"/>
      <c r="T194" s="133"/>
      <c r="U194" s="137"/>
      <c r="V194" s="8"/>
      <c r="W194" s="10"/>
      <c r="AA194" s="4"/>
      <c r="AB194" s="4"/>
      <c r="AC194" s="10"/>
      <c r="AD194" s="10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</row>
    <row r="195" spans="1:165" x14ac:dyDescent="0.2">
      <c r="A195" s="43">
        <f t="shared" si="43"/>
        <v>43681</v>
      </c>
      <c r="B195" s="44">
        <f t="shared" ca="1" si="49"/>
        <v>1042.9490274300001</v>
      </c>
      <c r="C195" s="45">
        <f t="shared" ca="1" si="44"/>
        <v>999.89877561000003</v>
      </c>
      <c r="D195" s="46">
        <f ca="1">IF(A195&lt;$B$1,VLOOKUP(A195,[1]DI!$A$4:$B$15000,2,FALSE),0)</f>
        <v>0</v>
      </c>
      <c r="E195" s="45">
        <f t="shared" ca="1" si="50"/>
        <v>0</v>
      </c>
      <c r="F195" s="47">
        <f t="shared" si="45"/>
        <v>1.35</v>
      </c>
      <c r="G195" s="48">
        <f t="shared" ca="1" si="38"/>
        <v>1</v>
      </c>
      <c r="H195" s="45">
        <f ca="1">TRUNC(PRODUCT(G$10:G194),15)</f>
        <v>1.0430546064767601</v>
      </c>
      <c r="I195" s="45">
        <f t="shared" si="46"/>
        <v>1</v>
      </c>
      <c r="J195" s="45">
        <f t="shared" ca="1" si="39"/>
        <v>1.04305461</v>
      </c>
      <c r="K195" s="45">
        <f t="shared" ca="1" si="40"/>
        <v>43.05025182</v>
      </c>
      <c r="L195" s="49">
        <f>IF(VLOOKUP(A195,$U$12:$AD$125,8)=VLOOKUP(A194,$U$12:$AD$125,8),0,VLOOKUP(A195,U$12:$AD$125,8))</f>
        <v>0</v>
      </c>
      <c r="M195" s="50">
        <f>IF(L195&gt;0,VLOOKUP(L195,T$12:$AC$125,7),0)</f>
        <v>0</v>
      </c>
      <c r="N195" s="45">
        <f t="shared" si="41"/>
        <v>0</v>
      </c>
      <c r="O195" s="45">
        <f t="shared" ca="1" si="42"/>
        <v>43.05025182</v>
      </c>
      <c r="P195" s="51" t="str">
        <f t="shared" si="47"/>
        <v>A+J=</v>
      </c>
      <c r="Q195" s="52">
        <f t="shared" si="48"/>
        <v>47129</v>
      </c>
      <c r="R195" s="4"/>
      <c r="S195" s="10"/>
      <c r="T195" s="130"/>
      <c r="U195" s="136"/>
      <c r="V195" s="8"/>
      <c r="W195" s="10"/>
      <c r="AA195" s="4"/>
      <c r="AB195" s="4"/>
      <c r="AC195" s="10"/>
      <c r="AD195" s="10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</row>
    <row r="196" spans="1:165" x14ac:dyDescent="0.2">
      <c r="A196" s="43">
        <f t="shared" si="43"/>
        <v>43682</v>
      </c>
      <c r="B196" s="44">
        <f t="shared" ca="1" si="49"/>
        <v>1042.9490274300001</v>
      </c>
      <c r="C196" s="45">
        <f t="shared" ca="1" si="44"/>
        <v>999.89877561000003</v>
      </c>
      <c r="D196" s="46">
        <f ca="1">IF(A196&lt;$B$1,VLOOKUP(A196,[1]DI!$A$4:$B$15000,2,FALSE),0)</f>
        <v>5.8999999999999997E-2</v>
      </c>
      <c r="E196" s="45">
        <f t="shared" ca="1" si="50"/>
        <v>2.2751E-4</v>
      </c>
      <c r="F196" s="47">
        <f t="shared" si="45"/>
        <v>1.35</v>
      </c>
      <c r="G196" s="48">
        <f t="shared" ca="1" si="38"/>
        <v>1.0003071385</v>
      </c>
      <c r="H196" s="45">
        <f ca="1">TRUNC(PRODUCT(G$10:G195),15)</f>
        <v>1.0430546064767601</v>
      </c>
      <c r="I196" s="45">
        <f t="shared" si="46"/>
        <v>1</v>
      </c>
      <c r="J196" s="45">
        <f t="shared" ca="1" si="39"/>
        <v>1.04305461</v>
      </c>
      <c r="K196" s="45">
        <f t="shared" ca="1" si="40"/>
        <v>43.05025182</v>
      </c>
      <c r="L196" s="49">
        <f>IF(VLOOKUP(A196,$U$12:$AD$125,8)=VLOOKUP(A195,$U$12:$AD$125,8),0,VLOOKUP(A196,U$12:$AD$125,8))</f>
        <v>0</v>
      </c>
      <c r="M196" s="50">
        <f>IF(L196&gt;0,VLOOKUP(L196,T$12:$AC$125,7),0)</f>
        <v>0</v>
      </c>
      <c r="N196" s="45">
        <f t="shared" si="41"/>
        <v>0</v>
      </c>
      <c r="O196" s="45">
        <f t="shared" ca="1" si="42"/>
        <v>43.05025182</v>
      </c>
      <c r="P196" s="51" t="str">
        <f t="shared" si="47"/>
        <v>A+J=</v>
      </c>
      <c r="Q196" s="52">
        <f t="shared" si="48"/>
        <v>47129</v>
      </c>
      <c r="R196" s="4"/>
      <c r="S196" s="4"/>
      <c r="T196" s="130"/>
      <c r="U196" s="136"/>
      <c r="V196" s="8"/>
      <c r="W196" s="4"/>
      <c r="AA196" s="4"/>
      <c r="AB196" s="4"/>
      <c r="AC196" s="4"/>
      <c r="AD196" s="4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</row>
    <row r="197" spans="1:165" x14ac:dyDescent="0.2">
      <c r="A197" s="43">
        <f t="shared" si="43"/>
        <v>43683</v>
      </c>
      <c r="B197" s="44">
        <f t="shared" ca="1" si="49"/>
        <v>1043.2693550000001</v>
      </c>
      <c r="C197" s="45">
        <f t="shared" ca="1" si="44"/>
        <v>999.89877561000003</v>
      </c>
      <c r="D197" s="46">
        <f ca="1">IF(A197&lt;$B$1,VLOOKUP(A197,[1]DI!$A$4:$B$15000,2,FALSE),0)</f>
        <v>5.8999999999999997E-2</v>
      </c>
      <c r="E197" s="45">
        <f t="shared" ca="1" si="50"/>
        <v>2.2751E-4</v>
      </c>
      <c r="F197" s="47">
        <f t="shared" si="45"/>
        <v>1.35</v>
      </c>
      <c r="G197" s="48">
        <f t="shared" ca="1" si="38"/>
        <v>1.0003071385</v>
      </c>
      <c r="H197" s="45">
        <f ca="1">TRUNC(PRODUCT(G$10:G196),15)</f>
        <v>1.0433749687040099</v>
      </c>
      <c r="I197" s="45">
        <f t="shared" si="46"/>
        <v>1</v>
      </c>
      <c r="J197" s="45">
        <f t="shared" ca="1" si="39"/>
        <v>1.0433749699999999</v>
      </c>
      <c r="K197" s="45">
        <f t="shared" ca="1" si="40"/>
        <v>43.370579390000003</v>
      </c>
      <c r="L197" s="49">
        <f>IF(VLOOKUP(A197,$U$12:$AD$125,8)=VLOOKUP(A196,$U$12:$AD$125,8),0,VLOOKUP(A197,U$12:$AD$125,8))</f>
        <v>0</v>
      </c>
      <c r="M197" s="50">
        <f>IF(L197&gt;0,VLOOKUP(L197,T$12:$AC$125,7),0)</f>
        <v>0</v>
      </c>
      <c r="N197" s="45">
        <f t="shared" si="41"/>
        <v>0</v>
      </c>
      <c r="O197" s="45">
        <f t="shared" ca="1" si="42"/>
        <v>43.370579390000003</v>
      </c>
      <c r="P197" s="51" t="str">
        <f t="shared" si="47"/>
        <v>A+J=</v>
      </c>
      <c r="Q197" s="52">
        <f t="shared" si="48"/>
        <v>47129</v>
      </c>
      <c r="R197" s="4"/>
      <c r="S197" s="4"/>
      <c r="T197" s="130"/>
      <c r="U197" s="136"/>
      <c r="V197" s="8"/>
      <c r="W197" s="4"/>
      <c r="AA197" s="4"/>
      <c r="AB197" s="4"/>
      <c r="AC197" s="4"/>
      <c r="AD197" s="4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</row>
    <row r="198" spans="1:165" x14ac:dyDescent="0.2">
      <c r="A198" s="43">
        <f t="shared" si="43"/>
        <v>43684</v>
      </c>
      <c r="B198" s="44">
        <f t="shared" ca="1" si="49"/>
        <v>1043.58978256</v>
      </c>
      <c r="C198" s="45">
        <f t="shared" ca="1" si="44"/>
        <v>999.89877561000003</v>
      </c>
      <c r="D198" s="46">
        <f ca="1">IF(A198&lt;$B$1,VLOOKUP(A198,[1]DI!$A$4:$B$15000,2,FALSE),0)</f>
        <v>5.8999999999999997E-2</v>
      </c>
      <c r="E198" s="45">
        <f t="shared" ca="1" si="50"/>
        <v>2.2751E-4</v>
      </c>
      <c r="F198" s="47">
        <f t="shared" si="45"/>
        <v>1.35</v>
      </c>
      <c r="G198" s="48">
        <f t="shared" ca="1" si="38"/>
        <v>1.0003071385</v>
      </c>
      <c r="H198" s="45">
        <f ca="1">TRUNC(PRODUCT(G$10:G197),15)</f>
        <v>1.0436954293268399</v>
      </c>
      <c r="I198" s="45">
        <f t="shared" si="46"/>
        <v>1</v>
      </c>
      <c r="J198" s="45">
        <f t="shared" ca="1" si="39"/>
        <v>1.0436954300000001</v>
      </c>
      <c r="K198" s="45">
        <f t="shared" ca="1" si="40"/>
        <v>43.691006950000002</v>
      </c>
      <c r="L198" s="49">
        <f>IF(VLOOKUP(A198,$U$12:$AD$125,8)=VLOOKUP(A197,$U$12:$AD$125,8),0,VLOOKUP(A198,U$12:$AD$125,8))</f>
        <v>0</v>
      </c>
      <c r="M198" s="50">
        <f>IF(L198&gt;0,VLOOKUP(L198,T$12:$AC$125,7),0)</f>
        <v>0</v>
      </c>
      <c r="N198" s="45">
        <f t="shared" si="41"/>
        <v>0</v>
      </c>
      <c r="O198" s="45">
        <f t="shared" ca="1" si="42"/>
        <v>43.691006950000002</v>
      </c>
      <c r="P198" s="51" t="str">
        <f t="shared" si="47"/>
        <v>A+J=</v>
      </c>
      <c r="Q198" s="52">
        <f t="shared" si="48"/>
        <v>47129</v>
      </c>
      <c r="R198" s="4"/>
      <c r="S198" s="4"/>
      <c r="T198" s="130"/>
      <c r="U198" s="136"/>
      <c r="V198" s="8"/>
      <c r="W198" s="4"/>
      <c r="AA198" s="4"/>
      <c r="AB198" s="4"/>
      <c r="AC198" s="4"/>
      <c r="AD198" s="4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</row>
    <row r="199" spans="1:165" x14ac:dyDescent="0.2">
      <c r="A199" s="43">
        <f t="shared" si="43"/>
        <v>43685</v>
      </c>
      <c r="B199" s="44">
        <f t="shared" ca="1" si="49"/>
        <v>1043.91031011</v>
      </c>
      <c r="C199" s="45">
        <f t="shared" ca="1" si="44"/>
        <v>999.89877561000003</v>
      </c>
      <c r="D199" s="46">
        <f ca="1">IF(A199&lt;$B$1,VLOOKUP(A199,[1]DI!$A$4:$B$15000,2,FALSE),0)</f>
        <v>5.8999999999999997E-2</v>
      </c>
      <c r="E199" s="45">
        <f t="shared" ca="1" si="50"/>
        <v>2.2751E-4</v>
      </c>
      <c r="F199" s="47">
        <f t="shared" si="45"/>
        <v>1.35</v>
      </c>
      <c r="G199" s="48">
        <f t="shared" ca="1" si="38"/>
        <v>1.0003071385</v>
      </c>
      <c r="H199" s="45">
        <f ca="1">TRUNC(PRODUCT(G$10:G198),15)</f>
        <v>1.0440159883754601</v>
      </c>
      <c r="I199" s="45">
        <f t="shared" si="46"/>
        <v>1</v>
      </c>
      <c r="J199" s="45">
        <f t="shared" ca="1" si="39"/>
        <v>1.0440159899999999</v>
      </c>
      <c r="K199" s="45">
        <f t="shared" ca="1" si="40"/>
        <v>44.011534500000003</v>
      </c>
      <c r="L199" s="49">
        <f>IF(VLOOKUP(A199,$U$12:$AD$125,8)=VLOOKUP(A198,$U$12:$AD$125,8),0,VLOOKUP(A199,U$12:$AD$125,8))</f>
        <v>0</v>
      </c>
      <c r="M199" s="50">
        <f>IF(L199&gt;0,VLOOKUP(L199,T$12:$AC$125,7),0)</f>
        <v>0</v>
      </c>
      <c r="N199" s="45">
        <f t="shared" si="41"/>
        <v>0</v>
      </c>
      <c r="O199" s="45">
        <f t="shared" ca="1" si="42"/>
        <v>44.011534500000003</v>
      </c>
      <c r="P199" s="51" t="str">
        <f t="shared" si="47"/>
        <v>A+J=</v>
      </c>
      <c r="Q199" s="52">
        <f t="shared" si="48"/>
        <v>47129</v>
      </c>
      <c r="R199" s="4"/>
      <c r="S199" s="4"/>
      <c r="T199" s="130"/>
      <c r="U199" s="136"/>
      <c r="V199" s="8"/>
      <c r="W199" s="4"/>
      <c r="AA199" s="4"/>
      <c r="AB199" s="4"/>
      <c r="AC199" s="4"/>
      <c r="AD199" s="4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</row>
    <row r="200" spans="1:165" x14ac:dyDescent="0.2">
      <c r="A200" s="43">
        <f t="shared" si="43"/>
        <v>43686</v>
      </c>
      <c r="B200" s="44">
        <f t="shared" ca="1" si="49"/>
        <v>1044.23093765</v>
      </c>
      <c r="C200" s="45">
        <f t="shared" ca="1" si="44"/>
        <v>999.89877561000003</v>
      </c>
      <c r="D200" s="46">
        <f ca="1">IF(A200&lt;$B$1,VLOOKUP(A200,[1]DI!$A$4:$B$15000,2,FALSE),0)</f>
        <v>5.8999999999999997E-2</v>
      </c>
      <c r="E200" s="45">
        <f t="shared" ca="1" si="50"/>
        <v>2.2751E-4</v>
      </c>
      <c r="F200" s="47">
        <f t="shared" si="45"/>
        <v>1.35</v>
      </c>
      <c r="G200" s="48">
        <f t="shared" ca="1" si="38"/>
        <v>1.0003071385</v>
      </c>
      <c r="H200" s="45">
        <f ca="1">TRUNC(PRODUCT(G$10:G199),15)</f>
        <v>1.0443366458801</v>
      </c>
      <c r="I200" s="45">
        <f t="shared" si="46"/>
        <v>1</v>
      </c>
      <c r="J200" s="45">
        <f t="shared" ca="1" si="39"/>
        <v>1.04433665</v>
      </c>
      <c r="K200" s="45">
        <f t="shared" ca="1" si="40"/>
        <v>44.33216204</v>
      </c>
      <c r="L200" s="49">
        <f>IF(VLOOKUP(A200,$U$12:$AD$125,8)=VLOOKUP(A199,$U$12:$AD$125,8),0,VLOOKUP(A200,U$12:$AD$125,8))</f>
        <v>0</v>
      </c>
      <c r="M200" s="50">
        <f>IF(L200&gt;0,VLOOKUP(L200,T$12:$AC$125,7),0)</f>
        <v>0</v>
      </c>
      <c r="N200" s="45">
        <f t="shared" si="41"/>
        <v>0</v>
      </c>
      <c r="O200" s="45">
        <f t="shared" ca="1" si="42"/>
        <v>44.33216204</v>
      </c>
      <c r="P200" s="51" t="str">
        <f t="shared" si="47"/>
        <v>A+J=</v>
      </c>
      <c r="Q200" s="52">
        <f t="shared" si="48"/>
        <v>47129</v>
      </c>
      <c r="R200" s="4"/>
      <c r="S200" s="4"/>
      <c r="T200" s="130"/>
      <c r="U200" s="136"/>
      <c r="V200" s="8"/>
      <c r="W200" s="4"/>
      <c r="AA200" s="4"/>
      <c r="AB200" s="4"/>
      <c r="AC200" s="4"/>
      <c r="AD200" s="4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</row>
    <row r="201" spans="1:165" x14ac:dyDescent="0.2">
      <c r="A201" s="43">
        <f t="shared" si="43"/>
        <v>43687</v>
      </c>
      <c r="B201" s="44">
        <f t="shared" ca="1" si="49"/>
        <v>1044.55165519</v>
      </c>
      <c r="C201" s="45">
        <f t="shared" ca="1" si="44"/>
        <v>999.89877561000003</v>
      </c>
      <c r="D201" s="46">
        <f ca="1">IF(A201&lt;$B$1,VLOOKUP(A201,[1]DI!$A$4:$B$15000,2,FALSE),0)</f>
        <v>0</v>
      </c>
      <c r="E201" s="45">
        <f t="shared" ca="1" si="50"/>
        <v>0</v>
      </c>
      <c r="F201" s="47">
        <f t="shared" si="45"/>
        <v>1.35</v>
      </c>
      <c r="G201" s="48">
        <f t="shared" ca="1" si="38"/>
        <v>1</v>
      </c>
      <c r="H201" s="45">
        <f ca="1">TRUNC(PRODUCT(G$10:G200),15)</f>
        <v>1.04465740187101</v>
      </c>
      <c r="I201" s="45">
        <f t="shared" si="46"/>
        <v>1</v>
      </c>
      <c r="J201" s="45">
        <f t="shared" ca="1" si="39"/>
        <v>1.0446574</v>
      </c>
      <c r="K201" s="45">
        <f t="shared" ca="1" si="40"/>
        <v>44.652879579999997</v>
      </c>
      <c r="L201" s="49">
        <f>IF(VLOOKUP(A201,$U$12:$AD$125,8)=VLOOKUP(A200,$U$12:$AD$125,8),0,VLOOKUP(A201,U$12:$AD$125,8))</f>
        <v>0</v>
      </c>
      <c r="M201" s="50">
        <f>IF(L201&gt;0,VLOOKUP(L201,T$12:$AC$125,7),0)</f>
        <v>0</v>
      </c>
      <c r="N201" s="45">
        <f t="shared" si="41"/>
        <v>0</v>
      </c>
      <c r="O201" s="45">
        <f t="shared" ca="1" si="42"/>
        <v>44.652879579999997</v>
      </c>
      <c r="P201" s="51" t="str">
        <f t="shared" si="47"/>
        <v>A+J=</v>
      </c>
      <c r="Q201" s="52">
        <f t="shared" si="48"/>
        <v>47129</v>
      </c>
      <c r="R201" s="4"/>
      <c r="S201" s="4"/>
      <c r="T201" s="130"/>
      <c r="U201" s="136"/>
      <c r="V201" s="8"/>
      <c r="W201" s="4"/>
      <c r="AA201" s="4"/>
      <c r="AB201" s="4"/>
      <c r="AC201" s="4"/>
      <c r="AD201" s="4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</row>
    <row r="202" spans="1:165" x14ac:dyDescent="0.2">
      <c r="A202" s="43">
        <f t="shared" si="43"/>
        <v>43688</v>
      </c>
      <c r="B202" s="44">
        <f t="shared" ca="1" si="49"/>
        <v>1044.55165519</v>
      </c>
      <c r="C202" s="45">
        <f t="shared" ca="1" si="44"/>
        <v>999.89877561000003</v>
      </c>
      <c r="D202" s="46">
        <f ca="1">IF(A202&lt;$B$1,VLOOKUP(A202,[1]DI!$A$4:$B$15000,2,FALSE),0)</f>
        <v>0</v>
      </c>
      <c r="E202" s="45">
        <f t="shared" ca="1" si="50"/>
        <v>0</v>
      </c>
      <c r="F202" s="47">
        <f t="shared" si="45"/>
        <v>1.35</v>
      </c>
      <c r="G202" s="48">
        <f t="shared" ref="G202:G265" ca="1" si="51">TRUNC((1+(E202*F202)),15)</f>
        <v>1</v>
      </c>
      <c r="H202" s="45">
        <f ca="1">TRUNC(PRODUCT(G$10:G201),15)</f>
        <v>1.04465740187101</v>
      </c>
      <c r="I202" s="45">
        <f t="shared" si="46"/>
        <v>1</v>
      </c>
      <c r="J202" s="45">
        <f t="shared" ref="J202:J265" ca="1" si="52">ROUND(TRUNC(H202/I202,15),8)</f>
        <v>1.0446574</v>
      </c>
      <c r="K202" s="45">
        <f t="shared" ref="K202:K265" ca="1" si="53">TRUNC((C202*(J202-1)),8)</f>
        <v>44.652879579999997</v>
      </c>
      <c r="L202" s="49">
        <f>IF(VLOOKUP(A202,$U$12:$AD$125,8)=VLOOKUP(A201,$U$12:$AD$125,8),0,VLOOKUP(A202,U$12:$AD$125,8))</f>
        <v>0</v>
      </c>
      <c r="M202" s="50">
        <f>IF(L202&gt;0,VLOOKUP(L202,T$12:$AC$125,7),0)</f>
        <v>0</v>
      </c>
      <c r="N202" s="45">
        <f t="shared" ref="N202:N265" si="54">IF(M202&gt;0,(C$10*M202),0)</f>
        <v>0</v>
      </c>
      <c r="O202" s="45">
        <f t="shared" ref="O202:O265" ca="1" si="55">(K202+N202)</f>
        <v>44.652879579999997</v>
      </c>
      <c r="P202" s="51" t="str">
        <f t="shared" si="47"/>
        <v>A+J=</v>
      </c>
      <c r="Q202" s="52">
        <f t="shared" si="48"/>
        <v>47129</v>
      </c>
      <c r="R202" s="4"/>
      <c r="S202" s="4"/>
      <c r="T202" s="130"/>
      <c r="U202" s="136"/>
      <c r="V202" s="8"/>
      <c r="W202" s="4"/>
      <c r="AA202" s="4"/>
      <c r="AB202" s="4"/>
      <c r="AC202" s="4"/>
      <c r="AD202" s="4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</row>
    <row r="203" spans="1:165" x14ac:dyDescent="0.2">
      <c r="A203" s="43">
        <f t="shared" ref="A203:A266" si="56">(A202+1)</f>
        <v>43689</v>
      </c>
      <c r="B203" s="44">
        <f t="shared" ca="1" si="49"/>
        <v>1044.55165519</v>
      </c>
      <c r="C203" s="45">
        <f t="shared" ref="C203:C266" ca="1" si="57">TRUNC(C202-N202,8)</f>
        <v>999.89877561000003</v>
      </c>
      <c r="D203" s="46">
        <f ca="1">IF(A203&lt;$B$1,VLOOKUP(A203,[1]DI!$A$4:$B$15000,2,FALSE),0)</f>
        <v>5.8999999999999997E-2</v>
      </c>
      <c r="E203" s="45">
        <f t="shared" ca="1" si="50"/>
        <v>2.2751E-4</v>
      </c>
      <c r="F203" s="47">
        <f t="shared" ref="F203:F266" si="58">F202</f>
        <v>1.35</v>
      </c>
      <c r="G203" s="48">
        <f t="shared" ca="1" si="51"/>
        <v>1.0003071385</v>
      </c>
      <c r="H203" s="45">
        <f ca="1">TRUNC(PRODUCT(G$10:G202),15)</f>
        <v>1.04465740187101</v>
      </c>
      <c r="I203" s="45">
        <f t="shared" ref="I203:I266" si="59">IF(OR(L202&gt;0,L202="E"),H202,I202)</f>
        <v>1</v>
      </c>
      <c r="J203" s="45">
        <f t="shared" ca="1" si="52"/>
        <v>1.0446574</v>
      </c>
      <c r="K203" s="45">
        <f t="shared" ca="1" si="53"/>
        <v>44.652879579999997</v>
      </c>
      <c r="L203" s="49">
        <f>IF(VLOOKUP(A203,$U$12:$AD$125,8)=VLOOKUP(A202,$U$12:$AD$125,8),0,VLOOKUP(A203,U$12:$AD$125,8))</f>
        <v>0</v>
      </c>
      <c r="M203" s="50">
        <f>IF(L203&gt;0,VLOOKUP(L203,T$12:$AC$125,7),0)</f>
        <v>0</v>
      </c>
      <c r="N203" s="45">
        <f t="shared" si="54"/>
        <v>0</v>
      </c>
      <c r="O203" s="45">
        <f t="shared" ca="1" si="55"/>
        <v>44.652879579999997</v>
      </c>
      <c r="P203" s="51" t="str">
        <f t="shared" ref="P203:P266" si="60">IF(L202&gt;0,VLOOKUP(A202,$U$12:$AD$125,9),P202)</f>
        <v>A+J=</v>
      </c>
      <c r="Q203" s="52">
        <f t="shared" ref="Q203:Q266" si="61">IF(L202&gt;0,VLOOKUP(A202,$U$12:$AD$125,10),Q202)</f>
        <v>47129</v>
      </c>
      <c r="R203" s="4"/>
      <c r="S203" s="4"/>
      <c r="T203" s="130"/>
      <c r="U203" s="132"/>
      <c r="V203" s="8"/>
      <c r="W203" s="4"/>
      <c r="AA203" s="4"/>
      <c r="AB203" s="4"/>
      <c r="AC203" s="4"/>
      <c r="AD203" s="4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</row>
    <row r="204" spans="1:165" x14ac:dyDescent="0.2">
      <c r="A204" s="43">
        <f t="shared" si="56"/>
        <v>43690</v>
      </c>
      <c r="B204" s="44">
        <f t="shared" ref="B204:B267" ca="1" si="62">IF(A204&lt;=TODAY(),C204+K204,IF(AND(A204&gt;TODAY(),A204&lt;=$B$1),IF(VLOOKUP(TODAY(),$A$10:$D$5000,4,FALSE)=0,"n.d",C204+K204),"n.d"))</f>
        <v>1044.87248271</v>
      </c>
      <c r="C204" s="45">
        <f t="shared" ca="1" si="57"/>
        <v>999.89877561000003</v>
      </c>
      <c r="D204" s="46">
        <f ca="1">IF(A204&lt;$B$1,VLOOKUP(A204,[1]DI!$A$4:$B$15000,2,FALSE),0)</f>
        <v>5.8999999999999997E-2</v>
      </c>
      <c r="E204" s="45">
        <f t="shared" ca="1" si="50"/>
        <v>2.2751E-4</v>
      </c>
      <c r="F204" s="47">
        <f t="shared" si="58"/>
        <v>1.35</v>
      </c>
      <c r="G204" s="48">
        <f t="shared" ca="1" si="51"/>
        <v>1.0003071385</v>
      </c>
      <c r="H204" s="45">
        <f ca="1">TRUNC(PRODUCT(G$10:G203),15)</f>
        <v>1.04497825637844</v>
      </c>
      <c r="I204" s="45">
        <f t="shared" si="59"/>
        <v>1</v>
      </c>
      <c r="J204" s="45">
        <f t="shared" ca="1" si="52"/>
        <v>1.0449782599999999</v>
      </c>
      <c r="K204" s="45">
        <f t="shared" ca="1" si="53"/>
        <v>44.973707099999999</v>
      </c>
      <c r="L204" s="49">
        <f>IF(VLOOKUP(A204,$U$12:$AD$125,8)=VLOOKUP(A203,$U$12:$AD$125,8),0,VLOOKUP(A204,U$12:$AD$125,8))</f>
        <v>0</v>
      </c>
      <c r="M204" s="50">
        <f>IF(L204&gt;0,VLOOKUP(L204,T$12:$AC$125,7),0)</f>
        <v>0</v>
      </c>
      <c r="N204" s="45">
        <f t="shared" si="54"/>
        <v>0</v>
      </c>
      <c r="O204" s="45">
        <f t="shared" ca="1" si="55"/>
        <v>44.973707099999999</v>
      </c>
      <c r="P204" s="51" t="str">
        <f t="shared" si="60"/>
        <v>A+J=</v>
      </c>
      <c r="Q204" s="52">
        <f t="shared" si="61"/>
        <v>47129</v>
      </c>
      <c r="R204" s="4"/>
      <c r="S204" s="4"/>
      <c r="T204" s="130"/>
      <c r="U204" s="136"/>
      <c r="V204" s="8"/>
      <c r="W204" s="4"/>
      <c r="AA204" s="4"/>
      <c r="AB204" s="4"/>
      <c r="AC204" s="4"/>
      <c r="AD204" s="4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</row>
    <row r="205" spans="1:165" x14ac:dyDescent="0.2">
      <c r="A205" s="43">
        <f t="shared" si="56"/>
        <v>43691</v>
      </c>
      <c r="B205" s="44">
        <f t="shared" ca="1" si="62"/>
        <v>1045.1934002200001</v>
      </c>
      <c r="C205" s="45">
        <f t="shared" ca="1" si="57"/>
        <v>999.89877561000003</v>
      </c>
      <c r="D205" s="46">
        <f ca="1">IF(A205&lt;$B$1,VLOOKUP(A205,[1]DI!$A$4:$B$15000,2,FALSE),0)</f>
        <v>5.8999999999999997E-2</v>
      </c>
      <c r="E205" s="45">
        <f t="shared" ref="E205:E268" ca="1" si="63">ROUND((((1+D205)^(1/252)-1)),8)</f>
        <v>2.2751E-4</v>
      </c>
      <c r="F205" s="47">
        <f t="shared" si="58"/>
        <v>1.35</v>
      </c>
      <c r="G205" s="48">
        <f t="shared" ca="1" si="51"/>
        <v>1.0003071385</v>
      </c>
      <c r="H205" s="45">
        <f ca="1">TRUNC(PRODUCT(G$10:G204),15)</f>
        <v>1.0452992094326301</v>
      </c>
      <c r="I205" s="45">
        <f t="shared" si="59"/>
        <v>1</v>
      </c>
      <c r="J205" s="45">
        <f t="shared" ca="1" si="52"/>
        <v>1.04529921</v>
      </c>
      <c r="K205" s="45">
        <f t="shared" ca="1" si="53"/>
        <v>45.29462461</v>
      </c>
      <c r="L205" s="49">
        <f>IF(VLOOKUP(A205,$U$12:$AD$125,8)=VLOOKUP(A204,$U$12:$AD$125,8),0,VLOOKUP(A205,U$12:$AD$125,8))</f>
        <v>0</v>
      </c>
      <c r="M205" s="50">
        <f>IF(L205&gt;0,VLOOKUP(L205,T$12:$AC$125,7),0)</f>
        <v>0</v>
      </c>
      <c r="N205" s="45">
        <f t="shared" si="54"/>
        <v>0</v>
      </c>
      <c r="O205" s="45">
        <f t="shared" ca="1" si="55"/>
        <v>45.29462461</v>
      </c>
      <c r="P205" s="51" t="str">
        <f t="shared" si="60"/>
        <v>A+J=</v>
      </c>
      <c r="Q205" s="52">
        <f t="shared" si="61"/>
        <v>47129</v>
      </c>
      <c r="R205" s="4"/>
      <c r="S205" s="4"/>
      <c r="T205" s="130"/>
      <c r="U205" s="136"/>
      <c r="V205" s="8"/>
      <c r="W205" s="4"/>
      <c r="AA205" s="4"/>
      <c r="AB205" s="4"/>
      <c r="AC205" s="4"/>
      <c r="AD205" s="4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</row>
    <row r="206" spans="1:165" x14ac:dyDescent="0.2">
      <c r="A206" s="43">
        <f t="shared" si="56"/>
        <v>43692</v>
      </c>
      <c r="B206" s="44">
        <f t="shared" ca="1" si="62"/>
        <v>1045.51441772</v>
      </c>
      <c r="C206" s="45">
        <f t="shared" ca="1" si="57"/>
        <v>999.89877561000003</v>
      </c>
      <c r="D206" s="46">
        <f ca="1">IF(A206&lt;$B$1,VLOOKUP(A206,[1]DI!$A$4:$B$15000,2,FALSE),0)</f>
        <v>5.8999999999999997E-2</v>
      </c>
      <c r="E206" s="45">
        <f t="shared" ca="1" si="63"/>
        <v>2.2751E-4</v>
      </c>
      <c r="F206" s="47">
        <f t="shared" si="58"/>
        <v>1.35</v>
      </c>
      <c r="G206" s="48">
        <f t="shared" ca="1" si="51"/>
        <v>1.0003071385</v>
      </c>
      <c r="H206" s="45">
        <f ca="1">TRUNC(PRODUCT(G$10:G205),15)</f>
        <v>1.0456202610638701</v>
      </c>
      <c r="I206" s="45">
        <f t="shared" si="59"/>
        <v>1</v>
      </c>
      <c r="J206" s="45">
        <f t="shared" ca="1" si="52"/>
        <v>1.04562026</v>
      </c>
      <c r="K206" s="45">
        <f t="shared" ca="1" si="53"/>
        <v>45.615642110000003</v>
      </c>
      <c r="L206" s="49">
        <f>IF(VLOOKUP(A206,$U$12:$AD$125,8)=VLOOKUP(A205,$U$12:$AD$125,8),0,VLOOKUP(A206,U$12:$AD$125,8))</f>
        <v>0</v>
      </c>
      <c r="M206" s="50">
        <f>IF(L206&gt;0,VLOOKUP(L206,T$12:$AC$125,7),0)</f>
        <v>0</v>
      </c>
      <c r="N206" s="45">
        <f t="shared" si="54"/>
        <v>0</v>
      </c>
      <c r="O206" s="45">
        <f t="shared" ca="1" si="55"/>
        <v>45.615642110000003</v>
      </c>
      <c r="P206" s="51" t="str">
        <f t="shared" si="60"/>
        <v>A+J=</v>
      </c>
      <c r="Q206" s="52">
        <f t="shared" si="61"/>
        <v>47129</v>
      </c>
      <c r="R206" s="4"/>
      <c r="S206" s="10"/>
      <c r="T206" s="130"/>
      <c r="U206" s="136"/>
      <c r="V206" s="8"/>
      <c r="W206" s="10"/>
      <c r="AA206" s="4"/>
      <c r="AB206" s="4"/>
      <c r="AC206" s="10"/>
      <c r="AD206" s="10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</row>
    <row r="207" spans="1:165" x14ac:dyDescent="0.2">
      <c r="A207" s="43">
        <f t="shared" si="56"/>
        <v>43693</v>
      </c>
      <c r="B207" s="44">
        <f t="shared" ca="1" si="62"/>
        <v>1045.83553521</v>
      </c>
      <c r="C207" s="45">
        <f t="shared" ca="1" si="57"/>
        <v>999.89877561000003</v>
      </c>
      <c r="D207" s="46">
        <f ca="1">IF(A207&lt;$B$1,VLOOKUP(A207,[1]DI!$A$4:$B$15000,2,FALSE),0)</f>
        <v>5.8999999999999997E-2</v>
      </c>
      <c r="E207" s="45">
        <f t="shared" ca="1" si="63"/>
        <v>2.2751E-4</v>
      </c>
      <c r="F207" s="47">
        <f t="shared" si="58"/>
        <v>1.35</v>
      </c>
      <c r="G207" s="48">
        <f t="shared" ca="1" si="51"/>
        <v>1.0003071385</v>
      </c>
      <c r="H207" s="45">
        <f ca="1">TRUNC(PRODUCT(G$10:G206),15)</f>
        <v>1.0459414113024199</v>
      </c>
      <c r="I207" s="45">
        <f t="shared" si="59"/>
        <v>1</v>
      </c>
      <c r="J207" s="45">
        <f t="shared" ca="1" si="52"/>
        <v>1.04594141</v>
      </c>
      <c r="K207" s="45">
        <f t="shared" ca="1" si="53"/>
        <v>45.936759600000002</v>
      </c>
      <c r="L207" s="49">
        <f>IF(VLOOKUP(A207,$U$12:$AD$125,8)=VLOOKUP(A206,$U$12:$AD$125,8),0,VLOOKUP(A207,U$12:$AD$125,8))</f>
        <v>0</v>
      </c>
      <c r="M207" s="50">
        <f>IF(L207&gt;0,VLOOKUP(L207,T$12:$AC$125,7),0)</f>
        <v>0</v>
      </c>
      <c r="N207" s="45">
        <f t="shared" si="54"/>
        <v>0</v>
      </c>
      <c r="O207" s="45">
        <f t="shared" ca="1" si="55"/>
        <v>45.936759600000002</v>
      </c>
      <c r="P207" s="51" t="str">
        <f t="shared" si="60"/>
        <v>A+J=</v>
      </c>
      <c r="Q207" s="52">
        <f t="shared" si="61"/>
        <v>47129</v>
      </c>
      <c r="R207" s="4"/>
      <c r="S207" s="4"/>
      <c r="T207" s="130"/>
      <c r="U207" s="136"/>
      <c r="V207" s="8"/>
      <c r="W207" s="4"/>
      <c r="AA207" s="4"/>
      <c r="AB207" s="4"/>
      <c r="AC207" s="4"/>
      <c r="AD207" s="4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</row>
    <row r="208" spans="1:165" x14ac:dyDescent="0.2">
      <c r="A208" s="43">
        <f t="shared" si="56"/>
        <v>43694</v>
      </c>
      <c r="B208" s="44">
        <f t="shared" ca="1" si="62"/>
        <v>1046.1567527</v>
      </c>
      <c r="C208" s="45">
        <f t="shared" ca="1" si="57"/>
        <v>999.89877561000003</v>
      </c>
      <c r="D208" s="46">
        <f ca="1">IF(A208&lt;$B$1,VLOOKUP(A208,[1]DI!$A$4:$B$15000,2,FALSE),0)</f>
        <v>0</v>
      </c>
      <c r="E208" s="45">
        <f t="shared" ca="1" si="63"/>
        <v>0</v>
      </c>
      <c r="F208" s="47">
        <f t="shared" si="58"/>
        <v>1.35</v>
      </c>
      <c r="G208" s="48">
        <f t="shared" ca="1" si="51"/>
        <v>1</v>
      </c>
      <c r="H208" s="45">
        <f ca="1">TRUNC(PRODUCT(G$10:G207),15)</f>
        <v>1.0462626601785801</v>
      </c>
      <c r="I208" s="45">
        <f t="shared" si="59"/>
        <v>1</v>
      </c>
      <c r="J208" s="45">
        <f t="shared" ca="1" si="52"/>
        <v>1.04626266</v>
      </c>
      <c r="K208" s="45">
        <f t="shared" ca="1" si="53"/>
        <v>46.257977089999997</v>
      </c>
      <c r="L208" s="49">
        <f>IF(VLOOKUP(A208,$U$12:$AD$125,8)=VLOOKUP(A207,$U$12:$AD$125,8),0,VLOOKUP(A208,U$12:$AD$125,8))</f>
        <v>0</v>
      </c>
      <c r="M208" s="50">
        <f>IF(L208&gt;0,VLOOKUP(L208,T$12:$AC$125,7),0)</f>
        <v>0</v>
      </c>
      <c r="N208" s="45">
        <f t="shared" si="54"/>
        <v>0</v>
      </c>
      <c r="O208" s="45">
        <f t="shared" ca="1" si="55"/>
        <v>46.257977089999997</v>
      </c>
      <c r="P208" s="51" t="str">
        <f t="shared" si="60"/>
        <v>A+J=</v>
      </c>
      <c r="Q208" s="52">
        <f t="shared" si="61"/>
        <v>47129</v>
      </c>
      <c r="R208" s="4"/>
      <c r="S208" s="4"/>
      <c r="T208" s="130"/>
      <c r="U208" s="136"/>
      <c r="V208" s="8"/>
      <c r="W208" s="4"/>
      <c r="AA208" s="4"/>
      <c r="AB208" s="4"/>
      <c r="AC208" s="4"/>
      <c r="AD208" s="4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</row>
    <row r="209" spans="1:162" x14ac:dyDescent="0.2">
      <c r="A209" s="43">
        <f t="shared" si="56"/>
        <v>43695</v>
      </c>
      <c r="B209" s="44">
        <f t="shared" ca="1" si="62"/>
        <v>1046.1567527</v>
      </c>
      <c r="C209" s="45">
        <f t="shared" ca="1" si="57"/>
        <v>999.89877561000003</v>
      </c>
      <c r="D209" s="46">
        <f ca="1">IF(A209&lt;$B$1,VLOOKUP(A209,[1]DI!$A$4:$B$15000,2,FALSE),0)</f>
        <v>0</v>
      </c>
      <c r="E209" s="45">
        <f t="shared" ca="1" si="63"/>
        <v>0</v>
      </c>
      <c r="F209" s="47">
        <f t="shared" si="58"/>
        <v>1.35</v>
      </c>
      <c r="G209" s="48">
        <f t="shared" ca="1" si="51"/>
        <v>1</v>
      </c>
      <c r="H209" s="45">
        <f ca="1">TRUNC(PRODUCT(G$10:G208),15)</f>
        <v>1.0462626601785801</v>
      </c>
      <c r="I209" s="45">
        <f t="shared" si="59"/>
        <v>1</v>
      </c>
      <c r="J209" s="45">
        <f t="shared" ca="1" si="52"/>
        <v>1.04626266</v>
      </c>
      <c r="K209" s="45">
        <f t="shared" ca="1" si="53"/>
        <v>46.257977089999997</v>
      </c>
      <c r="L209" s="49">
        <f>IF(VLOOKUP(A209,$U$12:$AD$125,8)=VLOOKUP(A208,$U$12:$AD$125,8),0,VLOOKUP(A209,U$12:$AD$125,8))</f>
        <v>0</v>
      </c>
      <c r="M209" s="50">
        <f>IF(L209&gt;0,VLOOKUP(L209,T$12:$AC$125,7),0)</f>
        <v>0</v>
      </c>
      <c r="N209" s="45">
        <f t="shared" si="54"/>
        <v>0</v>
      </c>
      <c r="O209" s="45">
        <f t="shared" ca="1" si="55"/>
        <v>46.257977089999997</v>
      </c>
      <c r="P209" s="51" t="str">
        <f t="shared" si="60"/>
        <v>A+J=</v>
      </c>
      <c r="Q209" s="52">
        <f t="shared" si="61"/>
        <v>47129</v>
      </c>
      <c r="R209" s="4"/>
      <c r="S209" s="4"/>
      <c r="T209" s="130"/>
      <c r="U209" s="136"/>
      <c r="V209" s="8"/>
      <c r="W209" s="4"/>
      <c r="AA209" s="4"/>
      <c r="AB209" s="4"/>
      <c r="AC209" s="4"/>
      <c r="AD209" s="4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</row>
    <row r="210" spans="1:162" x14ac:dyDescent="0.2">
      <c r="A210" s="43">
        <f t="shared" si="56"/>
        <v>43696</v>
      </c>
      <c r="B210" s="44">
        <f t="shared" ca="1" si="62"/>
        <v>1046.1567527</v>
      </c>
      <c r="C210" s="45">
        <f t="shared" ca="1" si="57"/>
        <v>999.89877561000003</v>
      </c>
      <c r="D210" s="46">
        <f ca="1">IF(A210&lt;$B$1,VLOOKUP(A210,[1]DI!$A$4:$B$15000,2,FALSE),0)</f>
        <v>5.8999999999999997E-2</v>
      </c>
      <c r="E210" s="45">
        <f t="shared" ca="1" si="63"/>
        <v>2.2751E-4</v>
      </c>
      <c r="F210" s="47">
        <f t="shared" si="58"/>
        <v>1.35</v>
      </c>
      <c r="G210" s="48">
        <f t="shared" ca="1" si="51"/>
        <v>1.0003071385</v>
      </c>
      <c r="H210" s="45">
        <f ca="1">TRUNC(PRODUCT(G$10:G209),15)</f>
        <v>1.0462626601785801</v>
      </c>
      <c r="I210" s="45">
        <f t="shared" si="59"/>
        <v>1</v>
      </c>
      <c r="J210" s="45">
        <f t="shared" ca="1" si="52"/>
        <v>1.04626266</v>
      </c>
      <c r="K210" s="45">
        <f t="shared" ca="1" si="53"/>
        <v>46.257977089999997</v>
      </c>
      <c r="L210" s="49">
        <f>IF(VLOOKUP(A210,$U$12:$AD$125,8)=VLOOKUP(A209,$U$12:$AD$125,8),0,VLOOKUP(A210,U$12:$AD$125,8))</f>
        <v>0</v>
      </c>
      <c r="M210" s="50">
        <f>IF(L210&gt;0,VLOOKUP(L210,T$12:$AC$125,7),0)</f>
        <v>0</v>
      </c>
      <c r="N210" s="45">
        <f t="shared" si="54"/>
        <v>0</v>
      </c>
      <c r="O210" s="45">
        <f t="shared" ca="1" si="55"/>
        <v>46.257977089999997</v>
      </c>
      <c r="P210" s="51" t="str">
        <f t="shared" si="60"/>
        <v>A+J=</v>
      </c>
      <c r="Q210" s="52">
        <f t="shared" si="61"/>
        <v>47129</v>
      </c>
      <c r="R210" s="4"/>
      <c r="S210" s="4"/>
      <c r="T210" s="130"/>
      <c r="U210" s="136"/>
      <c r="V210" s="8"/>
      <c r="W210" s="4"/>
      <c r="AA210" s="4"/>
      <c r="AB210" s="4"/>
      <c r="AC210" s="4"/>
      <c r="AD210" s="4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</row>
    <row r="211" spans="1:162" x14ac:dyDescent="0.2">
      <c r="A211" s="43">
        <f t="shared" si="56"/>
        <v>43697</v>
      </c>
      <c r="B211" s="44">
        <f t="shared" ca="1" si="62"/>
        <v>1046.4780701700001</v>
      </c>
      <c r="C211" s="45">
        <f t="shared" ca="1" si="57"/>
        <v>999.89877561000003</v>
      </c>
      <c r="D211" s="46">
        <f ca="1">IF(A211&lt;$B$1,VLOOKUP(A211,[1]DI!$A$4:$B$15000,2,FALSE),0)</f>
        <v>5.8999999999999997E-2</v>
      </c>
      <c r="E211" s="45">
        <f t="shared" ca="1" si="63"/>
        <v>2.2751E-4</v>
      </c>
      <c r="F211" s="47">
        <f t="shared" si="58"/>
        <v>1.35</v>
      </c>
      <c r="G211" s="48">
        <f t="shared" ca="1" si="51"/>
        <v>1.0003071385</v>
      </c>
      <c r="H211" s="45">
        <f ca="1">TRUNC(PRODUCT(G$10:G210),15)</f>
        <v>1.04658400772263</v>
      </c>
      <c r="I211" s="45">
        <f t="shared" si="59"/>
        <v>1</v>
      </c>
      <c r="J211" s="45">
        <f t="shared" ca="1" si="52"/>
        <v>1.0465840099999999</v>
      </c>
      <c r="K211" s="45">
        <f t="shared" ca="1" si="53"/>
        <v>46.579294560000001</v>
      </c>
      <c r="L211" s="49">
        <f>IF(VLOOKUP(A211,$U$12:$AD$125,8)=VLOOKUP(A210,$U$12:$AD$125,8),0,VLOOKUP(A211,U$12:$AD$125,8))</f>
        <v>0</v>
      </c>
      <c r="M211" s="50">
        <f>IF(L211&gt;0,VLOOKUP(L211,T$12:$AC$125,7),0)</f>
        <v>0</v>
      </c>
      <c r="N211" s="45">
        <f t="shared" si="54"/>
        <v>0</v>
      </c>
      <c r="O211" s="45">
        <f t="shared" ca="1" si="55"/>
        <v>46.579294560000001</v>
      </c>
      <c r="P211" s="51" t="str">
        <f t="shared" si="60"/>
        <v>A+J=</v>
      </c>
      <c r="Q211" s="52">
        <f t="shared" si="61"/>
        <v>47129</v>
      </c>
      <c r="R211" s="4"/>
      <c r="S211" s="4"/>
      <c r="T211" s="130"/>
      <c r="U211" s="136"/>
      <c r="V211" s="8"/>
      <c r="W211" s="4"/>
      <c r="AA211" s="4"/>
      <c r="AB211" s="4"/>
      <c r="AC211" s="4"/>
      <c r="AD211" s="4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</row>
    <row r="212" spans="1:162" x14ac:dyDescent="0.2">
      <c r="A212" s="43">
        <f t="shared" si="56"/>
        <v>43698</v>
      </c>
      <c r="B212" s="44">
        <f t="shared" ca="1" si="62"/>
        <v>1046.79947763</v>
      </c>
      <c r="C212" s="45">
        <f t="shared" ca="1" si="57"/>
        <v>999.89877561000003</v>
      </c>
      <c r="D212" s="46">
        <f ca="1">IF(A212&lt;$B$1,VLOOKUP(A212,[1]DI!$A$4:$B$15000,2,FALSE),0)</f>
        <v>5.8999999999999997E-2</v>
      </c>
      <c r="E212" s="45">
        <f t="shared" ca="1" si="63"/>
        <v>2.2751E-4</v>
      </c>
      <c r="F212" s="47">
        <f t="shared" si="58"/>
        <v>1.35</v>
      </c>
      <c r="G212" s="48">
        <f t="shared" ca="1" si="51"/>
        <v>1.0003071385</v>
      </c>
      <c r="H212" s="45">
        <f ca="1">TRUNC(PRODUCT(G$10:G211),15)</f>
        <v>1.0469054539648901</v>
      </c>
      <c r="I212" s="45">
        <f t="shared" si="59"/>
        <v>1</v>
      </c>
      <c r="J212" s="45">
        <f t="shared" ca="1" si="52"/>
        <v>1.0469054499999999</v>
      </c>
      <c r="K212" s="45">
        <f t="shared" ca="1" si="53"/>
        <v>46.900702019999997</v>
      </c>
      <c r="L212" s="49">
        <f>IF(VLOOKUP(A212,$U$12:$AD$125,8)=VLOOKUP(A211,$U$12:$AD$125,8),0,VLOOKUP(A212,U$12:$AD$125,8))</f>
        <v>0</v>
      </c>
      <c r="M212" s="50">
        <f>IF(L212&gt;0,VLOOKUP(L212,T$12:$AC$125,7),0)</f>
        <v>0</v>
      </c>
      <c r="N212" s="45">
        <f t="shared" si="54"/>
        <v>0</v>
      </c>
      <c r="O212" s="45">
        <f t="shared" ca="1" si="55"/>
        <v>46.900702019999997</v>
      </c>
      <c r="P212" s="51" t="str">
        <f t="shared" si="60"/>
        <v>A+J=</v>
      </c>
      <c r="Q212" s="52">
        <f t="shared" si="61"/>
        <v>47129</v>
      </c>
      <c r="R212" s="4"/>
      <c r="S212" s="4"/>
      <c r="T212" s="130"/>
      <c r="U212" s="132"/>
      <c r="V212" s="8"/>
      <c r="W212" s="4"/>
      <c r="AA212" s="4"/>
      <c r="AB212" s="4"/>
      <c r="AC212" s="4"/>
      <c r="AD212" s="4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</row>
    <row r="213" spans="1:162" x14ac:dyDescent="0.2">
      <c r="A213" s="43">
        <f t="shared" si="56"/>
        <v>43699</v>
      </c>
      <c r="B213" s="44">
        <f t="shared" ca="1" si="62"/>
        <v>1047.1209950800001</v>
      </c>
      <c r="C213" s="45">
        <f t="shared" ca="1" si="57"/>
        <v>999.89877561000003</v>
      </c>
      <c r="D213" s="46">
        <f ca="1">IF(A213&lt;$B$1,VLOOKUP(A213,[1]DI!$A$4:$B$15000,2,FALSE),0)</f>
        <v>5.8999999999999997E-2</v>
      </c>
      <c r="E213" s="45">
        <f t="shared" ca="1" si="63"/>
        <v>2.2751E-4</v>
      </c>
      <c r="F213" s="47">
        <f t="shared" si="58"/>
        <v>1.35</v>
      </c>
      <c r="G213" s="48">
        <f t="shared" ca="1" si="51"/>
        <v>1.0003071385</v>
      </c>
      <c r="H213" s="45">
        <f ca="1">TRUNC(PRODUCT(G$10:G212),15)</f>
        <v>1.04722699893566</v>
      </c>
      <c r="I213" s="45">
        <f t="shared" si="59"/>
        <v>1</v>
      </c>
      <c r="J213" s="45">
        <f t="shared" ca="1" si="52"/>
        <v>1.0472269999999999</v>
      </c>
      <c r="K213" s="45">
        <f t="shared" ca="1" si="53"/>
        <v>47.222219469999999</v>
      </c>
      <c r="L213" s="49">
        <f>IF(VLOOKUP(A213,$U$12:$AD$125,8)=VLOOKUP(A212,$U$12:$AD$125,8),0,VLOOKUP(A213,U$12:$AD$125,8))</f>
        <v>0</v>
      </c>
      <c r="M213" s="50">
        <f>IF(L213&gt;0,VLOOKUP(L213,T$12:$AC$125,7),0)</f>
        <v>0</v>
      </c>
      <c r="N213" s="45">
        <f t="shared" si="54"/>
        <v>0</v>
      </c>
      <c r="O213" s="45">
        <f t="shared" ca="1" si="55"/>
        <v>47.222219469999999</v>
      </c>
      <c r="P213" s="51" t="str">
        <f t="shared" si="60"/>
        <v>A+J=</v>
      </c>
      <c r="Q213" s="52">
        <f t="shared" si="61"/>
        <v>47129</v>
      </c>
      <c r="R213" s="4"/>
      <c r="S213" s="4"/>
      <c r="T213" s="130"/>
      <c r="U213" s="136"/>
      <c r="V213" s="8"/>
      <c r="W213" s="4"/>
      <c r="AA213" s="4"/>
      <c r="AB213" s="4"/>
      <c r="AC213" s="4"/>
      <c r="AD213" s="4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</row>
    <row r="214" spans="1:162" x14ac:dyDescent="0.2">
      <c r="A214" s="43">
        <f t="shared" si="56"/>
        <v>43700</v>
      </c>
      <c r="B214" s="44">
        <f t="shared" ca="1" si="62"/>
        <v>1047.44260252</v>
      </c>
      <c r="C214" s="45">
        <f t="shared" ca="1" si="57"/>
        <v>999.89877561000003</v>
      </c>
      <c r="D214" s="46">
        <f ca="1">IF(A214&lt;$B$1,VLOOKUP(A214,[1]DI!$A$4:$B$15000,2,FALSE),0)</f>
        <v>5.8999999999999997E-2</v>
      </c>
      <c r="E214" s="45">
        <f t="shared" ca="1" si="63"/>
        <v>2.2751E-4</v>
      </c>
      <c r="F214" s="47">
        <f t="shared" si="58"/>
        <v>1.35</v>
      </c>
      <c r="G214" s="48">
        <f t="shared" ca="1" si="51"/>
        <v>1.0003071385</v>
      </c>
      <c r="H214" s="45">
        <f ca="1">TRUNC(PRODUCT(G$10:G213),15)</f>
        <v>1.04754864266527</v>
      </c>
      <c r="I214" s="45">
        <f t="shared" si="59"/>
        <v>1</v>
      </c>
      <c r="J214" s="45">
        <f t="shared" ca="1" si="52"/>
        <v>1.04754864</v>
      </c>
      <c r="K214" s="45">
        <f t="shared" ca="1" si="53"/>
        <v>47.54382691</v>
      </c>
      <c r="L214" s="49">
        <f>IF(VLOOKUP(A214,$U$12:$AD$125,8)=VLOOKUP(A213,$U$12:$AD$125,8),0,VLOOKUP(A214,U$12:$AD$125,8))</f>
        <v>0</v>
      </c>
      <c r="M214" s="50">
        <f>IF(L214&gt;0,VLOOKUP(L214,T$12:$AC$125,7),0)</f>
        <v>0</v>
      </c>
      <c r="N214" s="45">
        <f t="shared" si="54"/>
        <v>0</v>
      </c>
      <c r="O214" s="45">
        <f t="shared" ca="1" si="55"/>
        <v>47.54382691</v>
      </c>
      <c r="P214" s="51" t="str">
        <f t="shared" si="60"/>
        <v>A+J=</v>
      </c>
      <c r="Q214" s="52">
        <f t="shared" si="61"/>
        <v>47129</v>
      </c>
      <c r="R214" s="4"/>
      <c r="S214" s="4"/>
      <c r="T214" s="130"/>
      <c r="U214" s="136"/>
      <c r="V214" s="8"/>
      <c r="W214" s="4"/>
      <c r="AA214" s="4"/>
      <c r="AB214" s="4"/>
      <c r="AC214" s="4"/>
      <c r="AD214" s="4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</row>
    <row r="215" spans="1:162" x14ac:dyDescent="0.2">
      <c r="A215" s="43">
        <f t="shared" si="56"/>
        <v>43701</v>
      </c>
      <c r="B215" s="44">
        <f t="shared" ca="1" si="62"/>
        <v>1047.7643199500001</v>
      </c>
      <c r="C215" s="45">
        <f t="shared" ca="1" si="57"/>
        <v>999.89877561000003</v>
      </c>
      <c r="D215" s="46">
        <f ca="1">IF(A215&lt;$B$1,VLOOKUP(A215,[1]DI!$A$4:$B$15000,2,FALSE),0)</f>
        <v>0</v>
      </c>
      <c r="E215" s="45">
        <f t="shared" ca="1" si="63"/>
        <v>0</v>
      </c>
      <c r="F215" s="47">
        <f t="shared" si="58"/>
        <v>1.35</v>
      </c>
      <c r="G215" s="48">
        <f t="shared" ca="1" si="51"/>
        <v>1</v>
      </c>
      <c r="H215" s="45">
        <f ca="1">TRUNC(PRODUCT(G$10:G214),15)</f>
        <v>1.0478703851840601</v>
      </c>
      <c r="I215" s="45">
        <f t="shared" si="59"/>
        <v>1</v>
      </c>
      <c r="J215" s="45">
        <f t="shared" ca="1" si="52"/>
        <v>1.0478703899999999</v>
      </c>
      <c r="K215" s="45">
        <f t="shared" ca="1" si="53"/>
        <v>47.86554434</v>
      </c>
      <c r="L215" s="49">
        <f>IF(VLOOKUP(A215,$U$12:$AD$125,8)=VLOOKUP(A214,$U$12:$AD$125,8),0,VLOOKUP(A215,U$12:$AD$125,8))</f>
        <v>0</v>
      </c>
      <c r="M215" s="50">
        <f>IF(L215&gt;0,VLOOKUP(L215,T$12:$AC$125,7),0)</f>
        <v>0</v>
      </c>
      <c r="N215" s="45">
        <f t="shared" si="54"/>
        <v>0</v>
      </c>
      <c r="O215" s="45">
        <f t="shared" ca="1" si="55"/>
        <v>47.86554434</v>
      </c>
      <c r="P215" s="51" t="str">
        <f t="shared" si="60"/>
        <v>A+J=</v>
      </c>
      <c r="Q215" s="52">
        <f t="shared" si="61"/>
        <v>47129</v>
      </c>
      <c r="R215" s="4"/>
      <c r="S215" s="4"/>
      <c r="T215" s="130"/>
      <c r="U215" s="136"/>
      <c r="V215" s="8"/>
      <c r="W215" s="4"/>
      <c r="AA215" s="4"/>
      <c r="AB215" s="4"/>
      <c r="AC215" s="4"/>
      <c r="AD215" s="4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</row>
    <row r="216" spans="1:162" x14ac:dyDescent="0.2">
      <c r="A216" s="43">
        <f t="shared" si="56"/>
        <v>43702</v>
      </c>
      <c r="B216" s="44">
        <f t="shared" ca="1" si="62"/>
        <v>1047.7643199500001</v>
      </c>
      <c r="C216" s="45">
        <f t="shared" ca="1" si="57"/>
        <v>999.89877561000003</v>
      </c>
      <c r="D216" s="46">
        <f ca="1">IF(A216&lt;$B$1,VLOOKUP(A216,[1]DI!$A$4:$B$15000,2,FALSE),0)</f>
        <v>0</v>
      </c>
      <c r="E216" s="45">
        <f t="shared" ca="1" si="63"/>
        <v>0</v>
      </c>
      <c r="F216" s="47">
        <f t="shared" si="58"/>
        <v>1.35</v>
      </c>
      <c r="G216" s="48">
        <f t="shared" ca="1" si="51"/>
        <v>1</v>
      </c>
      <c r="H216" s="45">
        <f ca="1">TRUNC(PRODUCT(G$10:G215),15)</f>
        <v>1.0478703851840601</v>
      </c>
      <c r="I216" s="45">
        <f t="shared" si="59"/>
        <v>1</v>
      </c>
      <c r="J216" s="45">
        <f t="shared" ca="1" si="52"/>
        <v>1.0478703899999999</v>
      </c>
      <c r="K216" s="45">
        <f t="shared" ca="1" si="53"/>
        <v>47.86554434</v>
      </c>
      <c r="L216" s="49">
        <f>IF(VLOOKUP(A216,$U$12:$AD$125,8)=VLOOKUP(A215,$U$12:$AD$125,8),0,VLOOKUP(A216,U$12:$AD$125,8))</f>
        <v>0</v>
      </c>
      <c r="M216" s="50">
        <f>IF(L216&gt;0,VLOOKUP(L216,T$12:$AC$125,7),0)</f>
        <v>0</v>
      </c>
      <c r="N216" s="45">
        <f t="shared" si="54"/>
        <v>0</v>
      </c>
      <c r="O216" s="45">
        <f t="shared" ca="1" si="55"/>
        <v>47.86554434</v>
      </c>
      <c r="P216" s="51" t="str">
        <f t="shared" si="60"/>
        <v>A+J=</v>
      </c>
      <c r="Q216" s="52">
        <f t="shared" si="61"/>
        <v>47129</v>
      </c>
      <c r="R216" s="4"/>
      <c r="S216" s="4"/>
      <c r="T216" s="130"/>
      <c r="U216" s="136"/>
      <c r="V216" s="8"/>
      <c r="W216" s="4"/>
      <c r="AA216" s="4"/>
      <c r="AB216" s="4"/>
      <c r="AC216" s="4"/>
      <c r="AD216" s="4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</row>
    <row r="217" spans="1:162" x14ac:dyDescent="0.2">
      <c r="A217" s="43">
        <f t="shared" si="56"/>
        <v>43703</v>
      </c>
      <c r="B217" s="44">
        <f t="shared" ca="1" si="62"/>
        <v>1047.7643199500001</v>
      </c>
      <c r="C217" s="45">
        <f t="shared" ca="1" si="57"/>
        <v>999.89877561000003</v>
      </c>
      <c r="D217" s="46">
        <f ca="1">IF(A217&lt;$B$1,VLOOKUP(A217,[1]DI!$A$4:$B$15000,2,FALSE),0)</f>
        <v>5.8999999999999997E-2</v>
      </c>
      <c r="E217" s="45">
        <f t="shared" ca="1" si="63"/>
        <v>2.2751E-4</v>
      </c>
      <c r="F217" s="47">
        <f t="shared" si="58"/>
        <v>1.35</v>
      </c>
      <c r="G217" s="48">
        <f t="shared" ca="1" si="51"/>
        <v>1.0003071385</v>
      </c>
      <c r="H217" s="45">
        <f ca="1">TRUNC(PRODUCT(G$10:G216),15)</f>
        <v>1.0478703851840601</v>
      </c>
      <c r="I217" s="45">
        <f t="shared" si="59"/>
        <v>1</v>
      </c>
      <c r="J217" s="45">
        <f t="shared" ca="1" si="52"/>
        <v>1.0478703899999999</v>
      </c>
      <c r="K217" s="45">
        <f t="shared" ca="1" si="53"/>
        <v>47.86554434</v>
      </c>
      <c r="L217" s="49">
        <f>IF(VLOOKUP(A217,$U$12:$AD$125,8)=VLOOKUP(A216,$U$12:$AD$125,8),0,VLOOKUP(A217,U$12:$AD$125,8))</f>
        <v>0</v>
      </c>
      <c r="M217" s="50">
        <f>IF(L217&gt;0,VLOOKUP(L217,T$12:$AC$125,7),0)</f>
        <v>0</v>
      </c>
      <c r="N217" s="45">
        <f t="shared" si="54"/>
        <v>0</v>
      </c>
      <c r="O217" s="45">
        <f t="shared" ca="1" si="55"/>
        <v>47.86554434</v>
      </c>
      <c r="P217" s="51" t="str">
        <f t="shared" si="60"/>
        <v>A+J=</v>
      </c>
      <c r="Q217" s="52">
        <f t="shared" si="61"/>
        <v>47129</v>
      </c>
      <c r="R217" s="4"/>
      <c r="S217" s="4"/>
      <c r="T217" s="130"/>
      <c r="U217" s="136"/>
      <c r="V217" s="8"/>
      <c r="W217" s="4"/>
      <c r="AA217" s="4"/>
      <c r="AB217" s="4"/>
      <c r="AC217" s="4"/>
      <c r="AD217" s="4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</row>
    <row r="218" spans="1:162" x14ac:dyDescent="0.2">
      <c r="A218" s="43">
        <f t="shared" si="56"/>
        <v>43704</v>
      </c>
      <c r="B218" s="44">
        <f t="shared" ca="1" si="62"/>
        <v>1048.0861273800001</v>
      </c>
      <c r="C218" s="45">
        <f t="shared" ca="1" si="57"/>
        <v>999.89877561000003</v>
      </c>
      <c r="D218" s="46">
        <f ca="1">IF(A218&lt;$B$1,VLOOKUP(A218,[1]DI!$A$4:$B$15000,2,FALSE),0)</f>
        <v>5.8999999999999997E-2</v>
      </c>
      <c r="E218" s="45">
        <f t="shared" ca="1" si="63"/>
        <v>2.2751E-4</v>
      </c>
      <c r="F218" s="47">
        <f t="shared" si="58"/>
        <v>1.35</v>
      </c>
      <c r="G218" s="48">
        <f t="shared" ca="1" si="51"/>
        <v>1.0003071385</v>
      </c>
      <c r="H218" s="45">
        <f ca="1">TRUNC(PRODUCT(G$10:G217),15)</f>
        <v>1.04819222652236</v>
      </c>
      <c r="I218" s="45">
        <f t="shared" si="59"/>
        <v>1</v>
      </c>
      <c r="J218" s="45">
        <f t="shared" ca="1" si="52"/>
        <v>1.0481922299999999</v>
      </c>
      <c r="K218" s="45">
        <f t="shared" ca="1" si="53"/>
        <v>48.187351769999999</v>
      </c>
      <c r="L218" s="49">
        <f>IF(VLOOKUP(A218,$U$12:$AD$125,8)=VLOOKUP(A217,$U$12:$AD$125,8),0,VLOOKUP(A218,U$12:$AD$125,8))</f>
        <v>0</v>
      </c>
      <c r="M218" s="50">
        <f>IF(L218&gt;0,VLOOKUP(L218,T$12:$AC$125,7),0)</f>
        <v>0</v>
      </c>
      <c r="N218" s="45">
        <f t="shared" si="54"/>
        <v>0</v>
      </c>
      <c r="O218" s="45">
        <f t="shared" ca="1" si="55"/>
        <v>48.187351769999999</v>
      </c>
      <c r="P218" s="51" t="str">
        <f t="shared" si="60"/>
        <v>A+J=</v>
      </c>
      <c r="Q218" s="52">
        <f t="shared" si="61"/>
        <v>47129</v>
      </c>
      <c r="R218" s="4"/>
      <c r="S218" s="4"/>
      <c r="T218" s="130"/>
      <c r="U218" s="136"/>
      <c r="V218" s="8"/>
      <c r="W218" s="4"/>
      <c r="AA218" s="4"/>
      <c r="AB218" s="4"/>
      <c r="AC218" s="4"/>
      <c r="AD218" s="4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</row>
    <row r="219" spans="1:162" x14ac:dyDescent="0.2">
      <c r="A219" s="43">
        <f t="shared" si="56"/>
        <v>43705</v>
      </c>
      <c r="B219" s="44">
        <f t="shared" ca="1" si="62"/>
        <v>1048.4080347900001</v>
      </c>
      <c r="C219" s="45">
        <f t="shared" ca="1" si="57"/>
        <v>999.89877561000003</v>
      </c>
      <c r="D219" s="46">
        <f ca="1">IF(A219&lt;$B$1,VLOOKUP(A219,[1]DI!$A$4:$B$15000,2,FALSE),0)</f>
        <v>5.8999999999999997E-2</v>
      </c>
      <c r="E219" s="45">
        <f t="shared" ca="1" si="63"/>
        <v>2.2751E-4</v>
      </c>
      <c r="F219" s="47">
        <f t="shared" si="58"/>
        <v>1.35</v>
      </c>
      <c r="G219" s="48">
        <f t="shared" ca="1" si="51"/>
        <v>1.0003071385</v>
      </c>
      <c r="H219" s="45">
        <f ca="1">TRUNC(PRODUCT(G$10:G218),15)</f>
        <v>1.04851416671052</v>
      </c>
      <c r="I219" s="45">
        <f t="shared" si="59"/>
        <v>1</v>
      </c>
      <c r="J219" s="45">
        <f t="shared" ca="1" si="52"/>
        <v>1.04851417</v>
      </c>
      <c r="K219" s="45">
        <f t="shared" ca="1" si="53"/>
        <v>48.509259180000001</v>
      </c>
      <c r="L219" s="49">
        <f>IF(VLOOKUP(A219,$U$12:$AD$125,8)=VLOOKUP(A218,$U$12:$AD$125,8),0,VLOOKUP(A219,U$12:$AD$125,8))</f>
        <v>0</v>
      </c>
      <c r="M219" s="50">
        <f>IF(L219&gt;0,VLOOKUP(L219,T$12:$AC$125,7),0)</f>
        <v>0</v>
      </c>
      <c r="N219" s="45">
        <f t="shared" si="54"/>
        <v>0</v>
      </c>
      <c r="O219" s="45">
        <f t="shared" ca="1" si="55"/>
        <v>48.509259180000001</v>
      </c>
      <c r="P219" s="51" t="str">
        <f t="shared" si="60"/>
        <v>A+J=</v>
      </c>
      <c r="Q219" s="52">
        <f t="shared" si="61"/>
        <v>47129</v>
      </c>
      <c r="R219" s="4"/>
      <c r="S219" s="4"/>
      <c r="T219" s="130"/>
      <c r="U219" s="136"/>
      <c r="V219" s="8"/>
      <c r="W219" s="4"/>
      <c r="AA219" s="4"/>
      <c r="AB219" s="4"/>
      <c r="AC219" s="4"/>
      <c r="AD219" s="4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</row>
    <row r="220" spans="1:162" x14ac:dyDescent="0.2">
      <c r="A220" s="43">
        <f t="shared" si="56"/>
        <v>43706</v>
      </c>
      <c r="B220" s="44">
        <f t="shared" ca="1" si="62"/>
        <v>1048.7300421899999</v>
      </c>
      <c r="C220" s="45">
        <f t="shared" ca="1" si="57"/>
        <v>999.89877561000003</v>
      </c>
      <c r="D220" s="46">
        <f ca="1">IF(A220&lt;$B$1,VLOOKUP(A220,[1]DI!$A$4:$B$15000,2,FALSE),0)</f>
        <v>5.8999999999999997E-2</v>
      </c>
      <c r="E220" s="45">
        <f t="shared" ca="1" si="63"/>
        <v>2.2751E-4</v>
      </c>
      <c r="F220" s="47">
        <f t="shared" si="58"/>
        <v>1.35</v>
      </c>
      <c r="G220" s="48">
        <f t="shared" ca="1" si="51"/>
        <v>1.0003071385</v>
      </c>
      <c r="H220" s="45">
        <f ca="1">TRUNC(PRODUCT(G$10:G219),15)</f>
        <v>1.04883620577892</v>
      </c>
      <c r="I220" s="45">
        <f t="shared" si="59"/>
        <v>1</v>
      </c>
      <c r="J220" s="45">
        <f t="shared" ca="1" si="52"/>
        <v>1.0488362099999999</v>
      </c>
      <c r="K220" s="45">
        <f t="shared" ca="1" si="53"/>
        <v>48.831266579999998</v>
      </c>
      <c r="L220" s="49">
        <f>IF(VLOOKUP(A220,$U$12:$AD$125,8)=VLOOKUP(A219,$U$12:$AD$125,8),0,VLOOKUP(A220,U$12:$AD$125,8))</f>
        <v>0</v>
      </c>
      <c r="M220" s="50">
        <f>IF(L220&gt;0,VLOOKUP(L220,T$12:$AC$125,7),0)</f>
        <v>0</v>
      </c>
      <c r="N220" s="45">
        <f t="shared" si="54"/>
        <v>0</v>
      </c>
      <c r="O220" s="45">
        <f t="shared" ca="1" si="55"/>
        <v>48.831266579999998</v>
      </c>
      <c r="P220" s="51" t="str">
        <f t="shared" si="60"/>
        <v>A+J=</v>
      </c>
      <c r="Q220" s="52">
        <f t="shared" si="61"/>
        <v>47129</v>
      </c>
      <c r="R220" s="4"/>
      <c r="S220" s="4"/>
      <c r="T220" s="130"/>
      <c r="U220" s="136"/>
      <c r="V220" s="8"/>
      <c r="W220" s="4"/>
      <c r="AA220" s="4"/>
      <c r="AB220" s="4"/>
      <c r="AC220" s="4"/>
      <c r="AD220" s="4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</row>
    <row r="221" spans="1:162" x14ac:dyDescent="0.2">
      <c r="A221" s="43">
        <f t="shared" si="56"/>
        <v>43707</v>
      </c>
      <c r="B221" s="44">
        <f t="shared" ca="1" si="62"/>
        <v>1049.0521395800001</v>
      </c>
      <c r="C221" s="45">
        <f t="shared" ca="1" si="57"/>
        <v>999.89877561000003</v>
      </c>
      <c r="D221" s="46">
        <f ca="1">IF(A221&lt;$B$1,VLOOKUP(A221,[1]DI!$A$4:$B$15000,2,FALSE),0)</f>
        <v>5.8999999999999997E-2</v>
      </c>
      <c r="E221" s="45">
        <f t="shared" ca="1" si="63"/>
        <v>2.2751E-4</v>
      </c>
      <c r="F221" s="47">
        <f t="shared" si="58"/>
        <v>1.35</v>
      </c>
      <c r="G221" s="48">
        <f t="shared" ca="1" si="51"/>
        <v>1.0003071385</v>
      </c>
      <c r="H221" s="45">
        <f ca="1">TRUNC(PRODUCT(G$10:G220),15)</f>
        <v>1.0491583437579</v>
      </c>
      <c r="I221" s="45">
        <f t="shared" si="59"/>
        <v>1</v>
      </c>
      <c r="J221" s="45">
        <f t="shared" ca="1" si="52"/>
        <v>1.04915834</v>
      </c>
      <c r="K221" s="45">
        <f t="shared" ca="1" si="53"/>
        <v>49.153363970000001</v>
      </c>
      <c r="L221" s="49">
        <f>IF(VLOOKUP(A221,$U$12:$AD$125,8)=VLOOKUP(A220,$U$12:$AD$125,8),0,VLOOKUP(A221,U$12:$AD$125,8))</f>
        <v>0</v>
      </c>
      <c r="M221" s="50">
        <f>IF(L221&gt;0,VLOOKUP(L221,T$12:$AC$125,7),0)</f>
        <v>0</v>
      </c>
      <c r="N221" s="45">
        <f t="shared" si="54"/>
        <v>0</v>
      </c>
      <c r="O221" s="45">
        <f t="shared" ca="1" si="55"/>
        <v>49.153363970000001</v>
      </c>
      <c r="P221" s="51" t="str">
        <f t="shared" si="60"/>
        <v>A+J=</v>
      </c>
      <c r="Q221" s="52">
        <f t="shared" si="61"/>
        <v>47129</v>
      </c>
      <c r="R221" s="4"/>
      <c r="S221" s="4"/>
      <c r="T221" s="130"/>
      <c r="U221" s="136"/>
      <c r="V221" s="8"/>
      <c r="W221" s="4"/>
      <c r="AA221" s="4"/>
      <c r="AB221" s="4"/>
      <c r="AC221" s="4"/>
      <c r="AD221" s="4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</row>
    <row r="222" spans="1:162" x14ac:dyDescent="0.2">
      <c r="A222" s="43">
        <f t="shared" si="56"/>
        <v>43708</v>
      </c>
      <c r="B222" s="44">
        <f t="shared" ca="1" si="62"/>
        <v>1049.3743469600001</v>
      </c>
      <c r="C222" s="45">
        <f t="shared" ca="1" si="57"/>
        <v>999.89877561000003</v>
      </c>
      <c r="D222" s="46">
        <f ca="1">IF(A222&lt;$B$1,VLOOKUP(A222,[1]DI!$A$4:$B$15000,2,FALSE),0)</f>
        <v>0</v>
      </c>
      <c r="E222" s="45">
        <f t="shared" ca="1" si="63"/>
        <v>0</v>
      </c>
      <c r="F222" s="47">
        <f t="shared" si="58"/>
        <v>1.35</v>
      </c>
      <c r="G222" s="48">
        <f t="shared" ca="1" si="51"/>
        <v>1</v>
      </c>
      <c r="H222" s="45">
        <f ca="1">TRUNC(PRODUCT(G$10:G221),15)</f>
        <v>1.04948058067787</v>
      </c>
      <c r="I222" s="45">
        <f t="shared" si="59"/>
        <v>1</v>
      </c>
      <c r="J222" s="45">
        <f t="shared" ca="1" si="52"/>
        <v>1.04948058</v>
      </c>
      <c r="K222" s="45">
        <f t="shared" ca="1" si="53"/>
        <v>49.475571350000003</v>
      </c>
      <c r="L222" s="49">
        <f>IF(VLOOKUP(A222,$U$12:$AD$125,8)=VLOOKUP(A221,$U$12:$AD$125,8),0,VLOOKUP(A222,U$12:$AD$125,8))</f>
        <v>0</v>
      </c>
      <c r="M222" s="50">
        <f>IF(L222&gt;0,VLOOKUP(L222,T$12:$AC$125,7),0)</f>
        <v>0</v>
      </c>
      <c r="N222" s="45">
        <f t="shared" si="54"/>
        <v>0</v>
      </c>
      <c r="O222" s="45">
        <f t="shared" ca="1" si="55"/>
        <v>49.475571350000003</v>
      </c>
      <c r="P222" s="51" t="str">
        <f t="shared" si="60"/>
        <v>A+J=</v>
      </c>
      <c r="Q222" s="52">
        <f t="shared" si="61"/>
        <v>47129</v>
      </c>
      <c r="R222" s="4"/>
      <c r="S222" s="4"/>
      <c r="T222" s="130"/>
      <c r="U222" s="132"/>
      <c r="V222" s="8"/>
      <c r="W222" s="4"/>
      <c r="AA222" s="4"/>
      <c r="AB222" s="4"/>
      <c r="AC222" s="4"/>
      <c r="AD222" s="4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</row>
    <row r="223" spans="1:162" x14ac:dyDescent="0.2">
      <c r="A223" s="43">
        <f t="shared" si="56"/>
        <v>43709</v>
      </c>
      <c r="B223" s="44">
        <f t="shared" ca="1" si="62"/>
        <v>1049.3743469600001</v>
      </c>
      <c r="C223" s="45">
        <f t="shared" ca="1" si="57"/>
        <v>999.89877561000003</v>
      </c>
      <c r="D223" s="46">
        <f ca="1">IF(A223&lt;$B$1,VLOOKUP(A223,[1]DI!$A$4:$B$15000,2,FALSE),0)</f>
        <v>0</v>
      </c>
      <c r="E223" s="45">
        <f t="shared" ca="1" si="63"/>
        <v>0</v>
      </c>
      <c r="F223" s="47">
        <f t="shared" si="58"/>
        <v>1.35</v>
      </c>
      <c r="G223" s="48">
        <f t="shared" ca="1" si="51"/>
        <v>1</v>
      </c>
      <c r="H223" s="45">
        <f ca="1">TRUNC(PRODUCT(G$10:G222),15)</f>
        <v>1.04948058067787</v>
      </c>
      <c r="I223" s="45">
        <f t="shared" si="59"/>
        <v>1</v>
      </c>
      <c r="J223" s="45">
        <f t="shared" ca="1" si="52"/>
        <v>1.04948058</v>
      </c>
      <c r="K223" s="45">
        <f t="shared" ca="1" si="53"/>
        <v>49.475571350000003</v>
      </c>
      <c r="L223" s="49">
        <f>IF(VLOOKUP(A223,$U$12:$AD$125,8)=VLOOKUP(A222,$U$12:$AD$125,8),0,VLOOKUP(A223,U$12:$AD$125,8))</f>
        <v>0</v>
      </c>
      <c r="M223" s="50">
        <f>IF(L223&gt;0,VLOOKUP(L223,T$12:$AC$125,7),0)</f>
        <v>0</v>
      </c>
      <c r="N223" s="45">
        <f t="shared" si="54"/>
        <v>0</v>
      </c>
      <c r="O223" s="45">
        <f t="shared" ca="1" si="55"/>
        <v>49.475571350000003</v>
      </c>
      <c r="P223" s="51" t="str">
        <f t="shared" si="60"/>
        <v>A+J=</v>
      </c>
      <c r="Q223" s="52">
        <f t="shared" si="61"/>
        <v>47129</v>
      </c>
      <c r="R223" s="4"/>
      <c r="S223" s="4"/>
      <c r="T223" s="130"/>
      <c r="U223" s="136"/>
      <c r="V223" s="8"/>
      <c r="W223" s="4"/>
      <c r="AA223" s="4"/>
      <c r="AB223" s="4"/>
      <c r="AC223" s="4"/>
      <c r="AD223" s="4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</row>
    <row r="224" spans="1:162" x14ac:dyDescent="0.2">
      <c r="A224" s="43">
        <f t="shared" si="56"/>
        <v>43710</v>
      </c>
      <c r="B224" s="44">
        <f t="shared" ca="1" si="62"/>
        <v>1049.3743469600001</v>
      </c>
      <c r="C224" s="45">
        <f t="shared" ca="1" si="57"/>
        <v>999.89877561000003</v>
      </c>
      <c r="D224" s="46">
        <f ca="1">IF(A224&lt;$B$1,VLOOKUP(A224,[1]DI!$A$4:$B$15000,2,FALSE),0)</f>
        <v>5.8999999999999997E-2</v>
      </c>
      <c r="E224" s="45">
        <f t="shared" ca="1" si="63"/>
        <v>2.2751E-4</v>
      </c>
      <c r="F224" s="47">
        <f t="shared" si="58"/>
        <v>1.35</v>
      </c>
      <c r="G224" s="48">
        <f t="shared" ca="1" si="51"/>
        <v>1.0003071385</v>
      </c>
      <c r="H224" s="45">
        <f ca="1">TRUNC(PRODUCT(G$10:G223),15)</f>
        <v>1.04948058067787</v>
      </c>
      <c r="I224" s="45">
        <f t="shared" si="59"/>
        <v>1</v>
      </c>
      <c r="J224" s="45">
        <f t="shared" ca="1" si="52"/>
        <v>1.04948058</v>
      </c>
      <c r="K224" s="45">
        <f t="shared" ca="1" si="53"/>
        <v>49.475571350000003</v>
      </c>
      <c r="L224" s="49">
        <f>IF(VLOOKUP(A224,$U$12:$AD$125,8)=VLOOKUP(A223,$U$12:$AD$125,8),0,VLOOKUP(A224,U$12:$AD$125,8))</f>
        <v>0</v>
      </c>
      <c r="M224" s="50">
        <f>IF(L224&gt;0,VLOOKUP(L224,T$12:$AC$125,7),0)</f>
        <v>0</v>
      </c>
      <c r="N224" s="45">
        <f t="shared" si="54"/>
        <v>0</v>
      </c>
      <c r="O224" s="45">
        <f t="shared" ca="1" si="55"/>
        <v>49.475571350000003</v>
      </c>
      <c r="P224" s="51" t="str">
        <f t="shared" si="60"/>
        <v>A+J=</v>
      </c>
      <c r="Q224" s="52">
        <f t="shared" si="61"/>
        <v>47129</v>
      </c>
      <c r="R224" s="4"/>
      <c r="S224" s="4"/>
      <c r="T224" s="130"/>
      <c r="U224" s="136"/>
      <c r="V224" s="8"/>
      <c r="W224" s="4"/>
      <c r="AA224" s="4"/>
      <c r="AB224" s="4"/>
      <c r="AC224" s="4"/>
      <c r="AD224" s="4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</row>
    <row r="225" spans="1:165" x14ac:dyDescent="0.2">
      <c r="A225" s="43">
        <f t="shared" si="56"/>
        <v>43711</v>
      </c>
      <c r="B225" s="44">
        <f t="shared" ca="1" si="62"/>
        <v>1049.69665433</v>
      </c>
      <c r="C225" s="45">
        <f t="shared" ca="1" si="57"/>
        <v>999.89877561000003</v>
      </c>
      <c r="D225" s="46">
        <f ca="1">IF(A225&lt;$B$1,VLOOKUP(A225,[1]DI!$A$4:$B$15000,2,FALSE),0)</f>
        <v>5.8999999999999997E-2</v>
      </c>
      <c r="E225" s="45">
        <f t="shared" ca="1" si="63"/>
        <v>2.2751E-4</v>
      </c>
      <c r="F225" s="47">
        <f t="shared" si="58"/>
        <v>1.35</v>
      </c>
      <c r="G225" s="48">
        <f t="shared" ca="1" si="51"/>
        <v>1.0003071385</v>
      </c>
      <c r="H225" s="45">
        <f ca="1">TRUNC(PRODUCT(G$10:G224),15)</f>
        <v>1.0498029165692</v>
      </c>
      <c r="I225" s="45">
        <f t="shared" si="59"/>
        <v>1</v>
      </c>
      <c r="J225" s="45">
        <f t="shared" ca="1" si="52"/>
        <v>1.0498029200000001</v>
      </c>
      <c r="K225" s="45">
        <f t="shared" ca="1" si="53"/>
        <v>49.79787872</v>
      </c>
      <c r="L225" s="49">
        <f>IF(VLOOKUP(A225,$U$12:$AD$125,8)=VLOOKUP(A224,$U$12:$AD$125,8),0,VLOOKUP(A225,U$12:$AD$125,8))</f>
        <v>0</v>
      </c>
      <c r="M225" s="50">
        <f>IF(L225&gt;0,VLOOKUP(L225,T$12:$AC$125,7),0)</f>
        <v>0</v>
      </c>
      <c r="N225" s="45">
        <f t="shared" si="54"/>
        <v>0</v>
      </c>
      <c r="O225" s="45">
        <f t="shared" ca="1" si="55"/>
        <v>49.79787872</v>
      </c>
      <c r="P225" s="51" t="str">
        <f t="shared" si="60"/>
        <v>A+J=</v>
      </c>
      <c r="Q225" s="52">
        <f t="shared" si="61"/>
        <v>47129</v>
      </c>
      <c r="R225" s="16"/>
      <c r="S225" s="10"/>
      <c r="T225" s="130"/>
      <c r="U225" s="136"/>
      <c r="V225" s="11"/>
      <c r="W225" s="10"/>
      <c r="AA225" s="4"/>
      <c r="AB225" s="4"/>
      <c r="AC225" s="10"/>
      <c r="AD225" s="10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</row>
    <row r="226" spans="1:165" x14ac:dyDescent="0.2">
      <c r="A226" s="43">
        <f t="shared" si="56"/>
        <v>43712</v>
      </c>
      <c r="B226" s="44">
        <f t="shared" ca="1" si="62"/>
        <v>1050.0190517000001</v>
      </c>
      <c r="C226" s="45">
        <f t="shared" ca="1" si="57"/>
        <v>999.89877561000003</v>
      </c>
      <c r="D226" s="46">
        <f ca="1">IF(A226&lt;$B$1,VLOOKUP(A226,[1]DI!$A$4:$B$15000,2,FALSE),0)</f>
        <v>5.8999999999999997E-2</v>
      </c>
      <c r="E226" s="45">
        <f t="shared" ca="1" si="63"/>
        <v>2.2751E-4</v>
      </c>
      <c r="F226" s="47">
        <f t="shared" si="58"/>
        <v>1.35</v>
      </c>
      <c r="G226" s="48">
        <f t="shared" ca="1" si="51"/>
        <v>1.0003071385</v>
      </c>
      <c r="H226" s="45">
        <f ca="1">TRUNC(PRODUCT(G$10:G225),15)</f>
        <v>1.0501253514622899</v>
      </c>
      <c r="I226" s="45">
        <f t="shared" si="59"/>
        <v>1</v>
      </c>
      <c r="J226" s="45">
        <f t="shared" ca="1" si="52"/>
        <v>1.0501253500000001</v>
      </c>
      <c r="K226" s="45">
        <f t="shared" ca="1" si="53"/>
        <v>50.120276089999997</v>
      </c>
      <c r="L226" s="49">
        <f>IF(VLOOKUP(A226,$U$12:$AD$125,8)=VLOOKUP(A225,$U$12:$AD$125,8),0,VLOOKUP(A226,U$12:$AD$125,8))</f>
        <v>0</v>
      </c>
      <c r="M226" s="50">
        <f>IF(L226&gt;0,VLOOKUP(L226,T$12:$AC$125,7),0)</f>
        <v>0</v>
      </c>
      <c r="N226" s="45">
        <f t="shared" si="54"/>
        <v>0</v>
      </c>
      <c r="O226" s="45">
        <f t="shared" ca="1" si="55"/>
        <v>50.120276089999997</v>
      </c>
      <c r="P226" s="51" t="str">
        <f t="shared" si="60"/>
        <v>A+J=</v>
      </c>
      <c r="Q226" s="52">
        <f t="shared" si="61"/>
        <v>47129</v>
      </c>
      <c r="R226" s="4"/>
      <c r="S226" s="4"/>
      <c r="T226" s="130"/>
      <c r="U226" s="131"/>
      <c r="V226" s="8"/>
      <c r="W226" s="4"/>
      <c r="AA226" s="4"/>
      <c r="AB226" s="4"/>
      <c r="AC226" s="4"/>
      <c r="AD226" s="4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</row>
    <row r="227" spans="1:165" x14ac:dyDescent="0.2">
      <c r="A227" s="43">
        <f t="shared" si="56"/>
        <v>43713</v>
      </c>
      <c r="B227" s="44">
        <f t="shared" ca="1" si="62"/>
        <v>1050.3415590500001</v>
      </c>
      <c r="C227" s="45">
        <f t="shared" ca="1" si="57"/>
        <v>999.89877561000003</v>
      </c>
      <c r="D227" s="46">
        <f ca="1">IF(A227&lt;$B$1,VLOOKUP(A227,[1]DI!$A$4:$B$15000,2,FALSE),0)</f>
        <v>5.8999999999999997E-2</v>
      </c>
      <c r="E227" s="45">
        <f t="shared" ca="1" si="63"/>
        <v>2.2751E-4</v>
      </c>
      <c r="F227" s="47">
        <f t="shared" si="58"/>
        <v>1.35</v>
      </c>
      <c r="G227" s="48">
        <f t="shared" ca="1" si="51"/>
        <v>1.0003071385</v>
      </c>
      <c r="H227" s="45">
        <f ca="1">TRUNC(PRODUCT(G$10:G226),15)</f>
        <v>1.0504478853875501</v>
      </c>
      <c r="I227" s="45">
        <f t="shared" si="59"/>
        <v>1</v>
      </c>
      <c r="J227" s="45">
        <f t="shared" ca="1" si="52"/>
        <v>1.0504478900000001</v>
      </c>
      <c r="K227" s="45">
        <f t="shared" ca="1" si="53"/>
        <v>50.442783439999999</v>
      </c>
      <c r="L227" s="49">
        <f>IF(VLOOKUP(A227,$U$12:$AD$125,8)=VLOOKUP(A226,$U$12:$AD$125,8),0,VLOOKUP(A227,U$12:$AD$125,8))</f>
        <v>0</v>
      </c>
      <c r="M227" s="50">
        <f>IF(L227&gt;0,VLOOKUP(L227,T$12:$AC$125,7),0)</f>
        <v>0</v>
      </c>
      <c r="N227" s="45">
        <f t="shared" si="54"/>
        <v>0</v>
      </c>
      <c r="O227" s="45">
        <f t="shared" ca="1" si="55"/>
        <v>50.442783439999999</v>
      </c>
      <c r="P227" s="51" t="str">
        <f t="shared" si="60"/>
        <v>A+J=</v>
      </c>
      <c r="Q227" s="52">
        <f t="shared" si="61"/>
        <v>47129</v>
      </c>
      <c r="R227" s="4"/>
      <c r="S227" s="4"/>
      <c r="T227" s="130"/>
      <c r="U227" s="131"/>
      <c r="V227" s="8"/>
      <c r="W227" s="4"/>
      <c r="AA227" s="4"/>
      <c r="AB227" s="4"/>
      <c r="AC227" s="4"/>
      <c r="AD227" s="4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</row>
    <row r="228" spans="1:165" x14ac:dyDescent="0.2">
      <c r="A228" s="43">
        <f t="shared" si="56"/>
        <v>43714</v>
      </c>
      <c r="B228" s="44">
        <f t="shared" ca="1" si="62"/>
        <v>1050.66415639</v>
      </c>
      <c r="C228" s="45">
        <f t="shared" ca="1" si="57"/>
        <v>999.89877561000003</v>
      </c>
      <c r="D228" s="46">
        <f ca="1">IF(A228&lt;$B$1,VLOOKUP(A228,[1]DI!$A$4:$B$15000,2,FALSE),0)</f>
        <v>5.8999999999999997E-2</v>
      </c>
      <c r="E228" s="45">
        <f t="shared" ca="1" si="63"/>
        <v>2.2751E-4</v>
      </c>
      <c r="F228" s="47">
        <f t="shared" si="58"/>
        <v>1.35</v>
      </c>
      <c r="G228" s="48">
        <f t="shared" ca="1" si="51"/>
        <v>1.0003071385</v>
      </c>
      <c r="H228" s="45">
        <f ca="1">TRUNC(PRODUCT(G$10:G227),15)</f>
        <v>1.0507705183753899</v>
      </c>
      <c r="I228" s="45">
        <f t="shared" si="59"/>
        <v>1</v>
      </c>
      <c r="J228" s="45">
        <f t="shared" ca="1" si="52"/>
        <v>1.0507705199999999</v>
      </c>
      <c r="K228" s="45">
        <f t="shared" ca="1" si="53"/>
        <v>50.765380780000001</v>
      </c>
      <c r="L228" s="49">
        <f>IF(VLOOKUP(A228,$U$12:$AD$125,8)=VLOOKUP(A227,$U$12:$AD$125,8),0,VLOOKUP(A228,U$12:$AD$125,8))</f>
        <v>0</v>
      </c>
      <c r="M228" s="50">
        <f>IF(L228&gt;0,VLOOKUP(L228,T$12:$AC$125,7),0)</f>
        <v>0</v>
      </c>
      <c r="N228" s="45">
        <f t="shared" si="54"/>
        <v>0</v>
      </c>
      <c r="O228" s="45">
        <f t="shared" ca="1" si="55"/>
        <v>50.765380780000001</v>
      </c>
      <c r="P228" s="51" t="str">
        <f t="shared" si="60"/>
        <v>A+J=</v>
      </c>
      <c r="Q228" s="52">
        <f t="shared" si="61"/>
        <v>47129</v>
      </c>
      <c r="R228" s="4"/>
      <c r="S228" s="4"/>
      <c r="T228" s="130"/>
      <c r="U228" s="131"/>
      <c r="V228" s="8"/>
      <c r="W228" s="4"/>
      <c r="AA228" s="4"/>
      <c r="AB228" s="4"/>
      <c r="AC228" s="4"/>
      <c r="AD228" s="4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</row>
    <row r="229" spans="1:165" x14ac:dyDescent="0.2">
      <c r="A229" s="43">
        <f t="shared" si="56"/>
        <v>43715</v>
      </c>
      <c r="B229" s="44">
        <f t="shared" ca="1" si="62"/>
        <v>1050.98685372</v>
      </c>
      <c r="C229" s="45">
        <f t="shared" ca="1" si="57"/>
        <v>999.89877561000003</v>
      </c>
      <c r="D229" s="46">
        <f ca="1">IF(A229&lt;$B$1,VLOOKUP(A229,[1]DI!$A$4:$B$15000,2,FALSE),0)</f>
        <v>0</v>
      </c>
      <c r="E229" s="45">
        <f t="shared" ca="1" si="63"/>
        <v>0</v>
      </c>
      <c r="F229" s="47">
        <f t="shared" si="58"/>
        <v>1.35</v>
      </c>
      <c r="G229" s="48">
        <f t="shared" ca="1" si="51"/>
        <v>1</v>
      </c>
      <c r="H229" s="45">
        <f ca="1">TRUNC(PRODUCT(G$10:G228),15)</f>
        <v>1.05109325045625</v>
      </c>
      <c r="I229" s="45">
        <f t="shared" si="59"/>
        <v>1</v>
      </c>
      <c r="J229" s="45">
        <f t="shared" ca="1" si="52"/>
        <v>1.0510932500000001</v>
      </c>
      <c r="K229" s="45">
        <f t="shared" ca="1" si="53"/>
        <v>51.088078109999998</v>
      </c>
      <c r="L229" s="49">
        <f>IF(VLOOKUP(A229,$U$12:$AD$125,8)=VLOOKUP(A228,$U$12:$AD$125,8),0,VLOOKUP(A229,U$12:$AD$125,8))</f>
        <v>0</v>
      </c>
      <c r="M229" s="50">
        <f>IF(L229&gt;0,VLOOKUP(L229,T$12:$AC$125,7),0)</f>
        <v>0</v>
      </c>
      <c r="N229" s="45">
        <f t="shared" si="54"/>
        <v>0</v>
      </c>
      <c r="O229" s="45">
        <f t="shared" ca="1" si="55"/>
        <v>51.088078109999998</v>
      </c>
      <c r="P229" s="51" t="str">
        <f t="shared" si="60"/>
        <v>A+J=</v>
      </c>
      <c r="Q229" s="52">
        <f t="shared" si="61"/>
        <v>47129</v>
      </c>
      <c r="R229" s="4"/>
      <c r="S229" s="4"/>
      <c r="T229" s="130"/>
      <c r="U229" s="131"/>
      <c r="V229" s="8"/>
      <c r="W229" s="4"/>
      <c r="AA229" s="4"/>
      <c r="AB229" s="4"/>
      <c r="AC229" s="4"/>
      <c r="AD229" s="4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</row>
    <row r="230" spans="1:165" x14ac:dyDescent="0.2">
      <c r="A230" s="43">
        <f t="shared" si="56"/>
        <v>43716</v>
      </c>
      <c r="B230" s="44">
        <f t="shared" ca="1" si="62"/>
        <v>1050.98685372</v>
      </c>
      <c r="C230" s="45">
        <f t="shared" ca="1" si="57"/>
        <v>999.89877561000003</v>
      </c>
      <c r="D230" s="46">
        <f ca="1">IF(A230&lt;$B$1,VLOOKUP(A230,[1]DI!$A$4:$B$15000,2,FALSE),0)</f>
        <v>0</v>
      </c>
      <c r="E230" s="45">
        <f t="shared" ca="1" si="63"/>
        <v>0</v>
      </c>
      <c r="F230" s="47">
        <f t="shared" si="58"/>
        <v>1.35</v>
      </c>
      <c r="G230" s="48">
        <f t="shared" ca="1" si="51"/>
        <v>1</v>
      </c>
      <c r="H230" s="45">
        <f ca="1">TRUNC(PRODUCT(G$10:G229),15)</f>
        <v>1.05109325045625</v>
      </c>
      <c r="I230" s="45">
        <f t="shared" si="59"/>
        <v>1</v>
      </c>
      <c r="J230" s="45">
        <f t="shared" ca="1" si="52"/>
        <v>1.0510932500000001</v>
      </c>
      <c r="K230" s="45">
        <f t="shared" ca="1" si="53"/>
        <v>51.088078109999998</v>
      </c>
      <c r="L230" s="49">
        <f>IF(VLOOKUP(A230,$U$12:$AD$125,8)=VLOOKUP(A229,$U$12:$AD$125,8),0,VLOOKUP(A230,U$12:$AD$125,8))</f>
        <v>0</v>
      </c>
      <c r="M230" s="50">
        <f>IF(L230&gt;0,VLOOKUP(L230,T$12:$AC$125,7),0)</f>
        <v>0</v>
      </c>
      <c r="N230" s="45">
        <f t="shared" si="54"/>
        <v>0</v>
      </c>
      <c r="O230" s="45">
        <f t="shared" ca="1" si="55"/>
        <v>51.088078109999998</v>
      </c>
      <c r="P230" s="51" t="str">
        <f t="shared" si="60"/>
        <v>A+J=</v>
      </c>
      <c r="Q230" s="52">
        <f t="shared" si="61"/>
        <v>47129</v>
      </c>
      <c r="R230" s="4"/>
      <c r="S230" s="4"/>
      <c r="T230" s="130"/>
      <c r="U230" s="131"/>
      <c r="V230" s="8"/>
      <c r="W230" s="4"/>
      <c r="AA230" s="4"/>
      <c r="AB230" s="4"/>
      <c r="AC230" s="4"/>
      <c r="AD230" s="4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</row>
    <row r="231" spans="1:165" x14ac:dyDescent="0.2">
      <c r="A231" s="43">
        <f t="shared" si="56"/>
        <v>43717</v>
      </c>
      <c r="B231" s="44">
        <f t="shared" ca="1" si="62"/>
        <v>1050.98685372</v>
      </c>
      <c r="C231" s="45">
        <f t="shared" ca="1" si="57"/>
        <v>999.89877561000003</v>
      </c>
      <c r="D231" s="46">
        <f ca="1">IF(A231&lt;$B$1,VLOOKUP(A231,[1]DI!$A$4:$B$15000,2,FALSE),0)</f>
        <v>5.8999999999999997E-2</v>
      </c>
      <c r="E231" s="45">
        <f t="shared" ca="1" si="63"/>
        <v>2.2751E-4</v>
      </c>
      <c r="F231" s="47">
        <f t="shared" si="58"/>
        <v>1.35</v>
      </c>
      <c r="G231" s="48">
        <f t="shared" ca="1" si="51"/>
        <v>1.0003071385</v>
      </c>
      <c r="H231" s="45">
        <f ca="1">TRUNC(PRODUCT(G$10:G230),15)</f>
        <v>1.05109325045625</v>
      </c>
      <c r="I231" s="45">
        <f t="shared" si="59"/>
        <v>1</v>
      </c>
      <c r="J231" s="45">
        <f t="shared" ca="1" si="52"/>
        <v>1.0510932500000001</v>
      </c>
      <c r="K231" s="45">
        <f t="shared" ca="1" si="53"/>
        <v>51.088078109999998</v>
      </c>
      <c r="L231" s="49">
        <f>IF(VLOOKUP(A231,$U$12:$AD$125,8)=VLOOKUP(A230,$U$12:$AD$125,8),0,VLOOKUP(A231,U$12:$AD$125,8))</f>
        <v>0</v>
      </c>
      <c r="M231" s="50">
        <f>IF(L231&gt;0,VLOOKUP(L231,T$12:$AC$125,7),0)</f>
        <v>0</v>
      </c>
      <c r="N231" s="45">
        <f t="shared" si="54"/>
        <v>0</v>
      </c>
      <c r="O231" s="45">
        <f t="shared" ca="1" si="55"/>
        <v>51.088078109999998</v>
      </c>
      <c r="P231" s="51" t="str">
        <f t="shared" si="60"/>
        <v>A+J=</v>
      </c>
      <c r="Q231" s="52">
        <f t="shared" si="61"/>
        <v>47129</v>
      </c>
      <c r="R231" s="4"/>
      <c r="S231" s="4"/>
      <c r="T231" s="130"/>
      <c r="U231" s="131"/>
      <c r="V231" s="8"/>
      <c r="W231" s="4"/>
      <c r="AA231" s="4"/>
      <c r="AB231" s="4"/>
      <c r="AC231" s="4"/>
      <c r="AD231" s="4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</row>
    <row r="232" spans="1:165" x14ac:dyDescent="0.2">
      <c r="A232" s="43">
        <f t="shared" si="56"/>
        <v>43718</v>
      </c>
      <c r="B232" s="44">
        <f t="shared" ca="1" si="62"/>
        <v>1051.3096510400001</v>
      </c>
      <c r="C232" s="45">
        <f t="shared" ca="1" si="57"/>
        <v>999.89877561000003</v>
      </c>
      <c r="D232" s="46">
        <f ca="1">IF(A232&lt;$B$1,VLOOKUP(A232,[1]DI!$A$4:$B$15000,2,FALSE),0)</f>
        <v>5.8999999999999997E-2</v>
      </c>
      <c r="E232" s="45">
        <f t="shared" ca="1" si="63"/>
        <v>2.2751E-4</v>
      </c>
      <c r="F232" s="47">
        <f t="shared" si="58"/>
        <v>1.35</v>
      </c>
      <c r="G232" s="48">
        <f t="shared" ca="1" si="51"/>
        <v>1.0003071385</v>
      </c>
      <c r="H232" s="45">
        <f ca="1">TRUNC(PRODUCT(G$10:G231),15)</f>
        <v>1.05141608166056</v>
      </c>
      <c r="I232" s="45">
        <f t="shared" si="59"/>
        <v>1</v>
      </c>
      <c r="J232" s="45">
        <f t="shared" ca="1" si="52"/>
        <v>1.0514160800000001</v>
      </c>
      <c r="K232" s="45">
        <f t="shared" ca="1" si="53"/>
        <v>51.410875429999997</v>
      </c>
      <c r="L232" s="49">
        <f>IF(VLOOKUP(A232,$U$12:$AD$125,8)=VLOOKUP(A231,$U$12:$AD$125,8),0,VLOOKUP(A232,U$12:$AD$125,8))</f>
        <v>0</v>
      </c>
      <c r="M232" s="50">
        <f>IF(L232&gt;0,VLOOKUP(L232,T$12:$AC$125,7),0)</f>
        <v>0</v>
      </c>
      <c r="N232" s="45">
        <f t="shared" si="54"/>
        <v>0</v>
      </c>
      <c r="O232" s="45">
        <f t="shared" ca="1" si="55"/>
        <v>51.410875429999997</v>
      </c>
      <c r="P232" s="51" t="str">
        <f t="shared" si="60"/>
        <v>A+J=</v>
      </c>
      <c r="Q232" s="52">
        <f t="shared" si="61"/>
        <v>47129</v>
      </c>
      <c r="R232" s="4"/>
      <c r="S232" s="4"/>
      <c r="T232" s="130"/>
      <c r="U232" s="131"/>
      <c r="V232" s="8"/>
      <c r="W232" s="4"/>
      <c r="AA232" s="4"/>
      <c r="AB232" s="4"/>
      <c r="AC232" s="4"/>
      <c r="AD232" s="4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</row>
    <row r="233" spans="1:165" x14ac:dyDescent="0.2">
      <c r="A233" s="43">
        <f t="shared" si="56"/>
        <v>43719</v>
      </c>
      <c r="B233" s="44">
        <f t="shared" ca="1" si="62"/>
        <v>1051.6325483600001</v>
      </c>
      <c r="C233" s="45">
        <f t="shared" ca="1" si="57"/>
        <v>999.89877561000003</v>
      </c>
      <c r="D233" s="46">
        <f ca="1">IF(A233&lt;$B$1,VLOOKUP(A233,[1]DI!$A$4:$B$15000,2,FALSE),0)</f>
        <v>5.8999999999999997E-2</v>
      </c>
      <c r="E233" s="45">
        <f t="shared" ca="1" si="63"/>
        <v>2.2751E-4</v>
      </c>
      <c r="F233" s="47">
        <f t="shared" si="58"/>
        <v>1.35</v>
      </c>
      <c r="G233" s="48">
        <f t="shared" ca="1" si="51"/>
        <v>1.0003071385</v>
      </c>
      <c r="H233" s="45">
        <f ca="1">TRUNC(PRODUCT(G$10:G232),15)</f>
        <v>1.05173901201875</v>
      </c>
      <c r="I233" s="45">
        <f t="shared" si="59"/>
        <v>1</v>
      </c>
      <c r="J233" s="45">
        <f t="shared" ca="1" si="52"/>
        <v>1.0517390099999999</v>
      </c>
      <c r="K233" s="45">
        <f t="shared" ca="1" si="53"/>
        <v>51.73377275</v>
      </c>
      <c r="L233" s="49">
        <f>IF(VLOOKUP(A233,$U$12:$AD$125,8)=VLOOKUP(A232,$U$12:$AD$125,8),0,VLOOKUP(A233,U$12:$AD$125,8))</f>
        <v>0</v>
      </c>
      <c r="M233" s="50">
        <f>IF(L233&gt;0,VLOOKUP(L233,T$12:$AC$125,7),0)</f>
        <v>0</v>
      </c>
      <c r="N233" s="45">
        <f t="shared" si="54"/>
        <v>0</v>
      </c>
      <c r="O233" s="45">
        <f t="shared" ca="1" si="55"/>
        <v>51.73377275</v>
      </c>
      <c r="P233" s="51" t="str">
        <f t="shared" si="60"/>
        <v>A+J=</v>
      </c>
      <c r="Q233" s="52">
        <f t="shared" si="61"/>
        <v>47129</v>
      </c>
      <c r="R233" s="4"/>
      <c r="S233" s="4"/>
      <c r="T233" s="130"/>
      <c r="U233" s="131"/>
      <c r="V233" s="8"/>
      <c r="W233" s="4"/>
      <c r="AA233" s="4"/>
      <c r="AB233" s="4"/>
      <c r="AC233" s="4"/>
      <c r="AD233" s="4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</row>
    <row r="234" spans="1:165" x14ac:dyDescent="0.2">
      <c r="A234" s="43">
        <f t="shared" si="56"/>
        <v>43720</v>
      </c>
      <c r="B234" s="44">
        <f t="shared" ca="1" si="62"/>
        <v>1051.9555456600001</v>
      </c>
      <c r="C234" s="45">
        <f t="shared" ca="1" si="57"/>
        <v>999.89877561000003</v>
      </c>
      <c r="D234" s="46">
        <f ca="1">IF(A234&lt;$B$1,VLOOKUP(A234,[1]DI!$A$4:$B$15000,2,FALSE),0)</f>
        <v>5.8999999999999997E-2</v>
      </c>
      <c r="E234" s="45">
        <f t="shared" ca="1" si="63"/>
        <v>2.2751E-4</v>
      </c>
      <c r="F234" s="47">
        <f t="shared" si="58"/>
        <v>1.35</v>
      </c>
      <c r="G234" s="48">
        <f t="shared" ca="1" si="51"/>
        <v>1.0003071385</v>
      </c>
      <c r="H234" s="45">
        <f ca="1">TRUNC(PRODUCT(G$10:G233),15)</f>
        <v>1.0520620415613</v>
      </c>
      <c r="I234" s="45">
        <f t="shared" si="59"/>
        <v>1</v>
      </c>
      <c r="J234" s="45">
        <f t="shared" ca="1" si="52"/>
        <v>1.05206204</v>
      </c>
      <c r="K234" s="45">
        <f t="shared" ca="1" si="53"/>
        <v>52.056770049999997</v>
      </c>
      <c r="L234" s="49">
        <f>IF(VLOOKUP(A234,$U$12:$AD$125,8)=VLOOKUP(A233,$U$12:$AD$125,8),0,VLOOKUP(A234,U$12:$AD$125,8))</f>
        <v>0</v>
      </c>
      <c r="M234" s="50">
        <f>IF(L234&gt;0,VLOOKUP(L234,T$12:$AC$125,7),0)</f>
        <v>0</v>
      </c>
      <c r="N234" s="45">
        <f t="shared" si="54"/>
        <v>0</v>
      </c>
      <c r="O234" s="45">
        <f t="shared" ca="1" si="55"/>
        <v>52.056770049999997</v>
      </c>
      <c r="P234" s="51" t="str">
        <f t="shared" si="60"/>
        <v>A+J=</v>
      </c>
      <c r="Q234" s="52">
        <f t="shared" si="61"/>
        <v>47129</v>
      </c>
      <c r="R234" s="4"/>
      <c r="S234" s="4"/>
      <c r="T234" s="130"/>
      <c r="U234" s="131"/>
      <c r="V234" s="8"/>
      <c r="W234" s="4"/>
      <c r="AA234" s="4"/>
      <c r="AB234" s="4"/>
      <c r="AC234" s="4"/>
      <c r="AD234" s="4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</row>
    <row r="235" spans="1:165" x14ac:dyDescent="0.2">
      <c r="A235" s="43">
        <f t="shared" si="56"/>
        <v>43721</v>
      </c>
      <c r="B235" s="44">
        <f t="shared" ca="1" si="62"/>
        <v>1052.2786429499999</v>
      </c>
      <c r="C235" s="45">
        <f t="shared" ca="1" si="57"/>
        <v>999.89877561000003</v>
      </c>
      <c r="D235" s="46">
        <f ca="1">IF(A235&lt;$B$1,VLOOKUP(A235,[1]DI!$A$4:$B$15000,2,FALSE),0)</f>
        <v>5.8999999999999997E-2</v>
      </c>
      <c r="E235" s="45">
        <f t="shared" ca="1" si="63"/>
        <v>2.2751E-4</v>
      </c>
      <c r="F235" s="47">
        <f t="shared" si="58"/>
        <v>1.35</v>
      </c>
      <c r="G235" s="48">
        <f t="shared" ca="1" si="51"/>
        <v>1.0003071385</v>
      </c>
      <c r="H235" s="45">
        <f ca="1">TRUNC(PRODUCT(G$10:G234),15)</f>
        <v>1.05238517031865</v>
      </c>
      <c r="I235" s="45">
        <f t="shared" si="59"/>
        <v>1</v>
      </c>
      <c r="J235" s="45">
        <f t="shared" ca="1" si="52"/>
        <v>1.05238517</v>
      </c>
      <c r="K235" s="45">
        <f t="shared" ca="1" si="53"/>
        <v>52.379867339999997</v>
      </c>
      <c r="L235" s="49">
        <f>IF(VLOOKUP(A235,$U$12:$AD$125,8)=VLOOKUP(A234,$U$12:$AD$125,8),0,VLOOKUP(A235,U$12:$AD$125,8))</f>
        <v>0</v>
      </c>
      <c r="M235" s="50">
        <f>IF(L235&gt;0,VLOOKUP(L235,T$12:$AC$125,7),0)</f>
        <v>0</v>
      </c>
      <c r="N235" s="45">
        <f t="shared" si="54"/>
        <v>0</v>
      </c>
      <c r="O235" s="45">
        <f t="shared" ca="1" si="55"/>
        <v>52.379867339999997</v>
      </c>
      <c r="P235" s="51" t="str">
        <f t="shared" si="60"/>
        <v>A+J=</v>
      </c>
      <c r="Q235" s="52">
        <f t="shared" si="61"/>
        <v>47129</v>
      </c>
      <c r="R235" s="4"/>
      <c r="S235" s="4"/>
      <c r="T235" s="130"/>
      <c r="U235" s="131"/>
      <c r="V235" s="8"/>
      <c r="W235" s="4"/>
      <c r="AA235" s="4"/>
      <c r="AB235" s="4"/>
      <c r="AC235" s="4"/>
      <c r="AD235" s="4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</row>
    <row r="236" spans="1:165" x14ac:dyDescent="0.2">
      <c r="A236" s="43">
        <f t="shared" si="56"/>
        <v>43722</v>
      </c>
      <c r="B236" s="44">
        <f t="shared" ca="1" si="62"/>
        <v>1052.6018402300001</v>
      </c>
      <c r="C236" s="45">
        <f t="shared" ca="1" si="57"/>
        <v>999.89877561000003</v>
      </c>
      <c r="D236" s="46">
        <f ca="1">IF(A236&lt;$B$1,VLOOKUP(A236,[1]DI!$A$4:$B$15000,2,FALSE),0)</f>
        <v>0</v>
      </c>
      <c r="E236" s="45">
        <f t="shared" ca="1" si="63"/>
        <v>0</v>
      </c>
      <c r="F236" s="47">
        <f t="shared" si="58"/>
        <v>1.35</v>
      </c>
      <c r="G236" s="48">
        <f t="shared" ca="1" si="51"/>
        <v>1</v>
      </c>
      <c r="H236" s="45">
        <f ca="1">TRUNC(PRODUCT(G$10:G235),15)</f>
        <v>1.0527083983212799</v>
      </c>
      <c r="I236" s="45">
        <f t="shared" si="59"/>
        <v>1</v>
      </c>
      <c r="J236" s="45">
        <f t="shared" ca="1" si="52"/>
        <v>1.0527084</v>
      </c>
      <c r="K236" s="45">
        <f t="shared" ca="1" si="53"/>
        <v>52.703064619999999</v>
      </c>
      <c r="L236" s="49">
        <f>IF(VLOOKUP(A236,$U$12:$AD$125,8)=VLOOKUP(A235,$U$12:$AD$125,8),0,VLOOKUP(A236,U$12:$AD$125,8))</f>
        <v>0</v>
      </c>
      <c r="M236" s="50">
        <f>IF(L236&gt;0,VLOOKUP(L236,T$12:$AC$125,7),0)</f>
        <v>0</v>
      </c>
      <c r="N236" s="45">
        <f t="shared" si="54"/>
        <v>0</v>
      </c>
      <c r="O236" s="45">
        <f t="shared" ca="1" si="55"/>
        <v>52.703064619999999</v>
      </c>
      <c r="P236" s="51" t="str">
        <f t="shared" si="60"/>
        <v>A+J=</v>
      </c>
      <c r="Q236" s="52">
        <f t="shared" si="61"/>
        <v>47129</v>
      </c>
      <c r="R236" s="4"/>
      <c r="S236" s="4"/>
      <c r="T236" s="130"/>
      <c r="U236" s="131"/>
      <c r="V236" s="8"/>
      <c r="W236" s="4"/>
      <c r="AA236" s="4"/>
      <c r="AB236" s="4"/>
      <c r="AC236" s="4"/>
      <c r="AD236" s="4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</row>
    <row r="237" spans="1:165" x14ac:dyDescent="0.2">
      <c r="A237" s="43">
        <f t="shared" si="56"/>
        <v>43723</v>
      </c>
      <c r="B237" s="44">
        <f t="shared" ca="1" si="62"/>
        <v>1052.6018402300001</v>
      </c>
      <c r="C237" s="45">
        <f t="shared" ca="1" si="57"/>
        <v>999.89877561000003</v>
      </c>
      <c r="D237" s="46">
        <f ca="1">IF(A237&lt;$B$1,VLOOKUP(A237,[1]DI!$A$4:$B$15000,2,FALSE),0)</f>
        <v>0</v>
      </c>
      <c r="E237" s="45">
        <f t="shared" ca="1" si="63"/>
        <v>0</v>
      </c>
      <c r="F237" s="47">
        <f t="shared" si="58"/>
        <v>1.35</v>
      </c>
      <c r="G237" s="48">
        <f t="shared" ca="1" si="51"/>
        <v>1</v>
      </c>
      <c r="H237" s="45">
        <f ca="1">TRUNC(PRODUCT(G$10:G236),15)</f>
        <v>1.0527083983212799</v>
      </c>
      <c r="I237" s="45">
        <f t="shared" si="59"/>
        <v>1</v>
      </c>
      <c r="J237" s="45">
        <f t="shared" ca="1" si="52"/>
        <v>1.0527084</v>
      </c>
      <c r="K237" s="45">
        <f t="shared" ca="1" si="53"/>
        <v>52.703064619999999</v>
      </c>
      <c r="L237" s="49">
        <f>IF(VLOOKUP(A237,$U$12:$AD$125,8)=VLOOKUP(A236,$U$12:$AD$125,8),0,VLOOKUP(A237,U$12:$AD$125,8))</f>
        <v>0</v>
      </c>
      <c r="M237" s="50">
        <f>IF(L237&gt;0,VLOOKUP(L237,T$12:$AC$125,7),0)</f>
        <v>0</v>
      </c>
      <c r="N237" s="45">
        <f t="shared" si="54"/>
        <v>0</v>
      </c>
      <c r="O237" s="45">
        <f t="shared" ca="1" si="55"/>
        <v>52.703064619999999</v>
      </c>
      <c r="P237" s="51" t="str">
        <f t="shared" si="60"/>
        <v>A+J=</v>
      </c>
      <c r="Q237" s="52">
        <f t="shared" si="61"/>
        <v>47129</v>
      </c>
      <c r="R237" s="4"/>
      <c r="S237" s="4"/>
      <c r="T237" s="130"/>
      <c r="U237" s="131"/>
      <c r="V237" s="8"/>
      <c r="W237" s="4"/>
      <c r="AA237" s="4"/>
      <c r="AB237" s="4"/>
      <c r="AC237" s="4"/>
      <c r="AD237" s="4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</row>
    <row r="238" spans="1:165" x14ac:dyDescent="0.2">
      <c r="A238" s="43">
        <f t="shared" si="56"/>
        <v>43724</v>
      </c>
      <c r="B238" s="44">
        <f t="shared" ca="1" si="62"/>
        <v>1052.6018402300001</v>
      </c>
      <c r="C238" s="45">
        <f t="shared" ca="1" si="57"/>
        <v>999.89877561000003</v>
      </c>
      <c r="D238" s="46">
        <f ca="1">IF(A238&lt;$B$1,VLOOKUP(A238,[1]DI!$A$4:$B$15000,2,FALSE),0)</f>
        <v>5.8999999999999997E-2</v>
      </c>
      <c r="E238" s="45">
        <f t="shared" ca="1" si="63"/>
        <v>2.2751E-4</v>
      </c>
      <c r="F238" s="47">
        <f t="shared" si="58"/>
        <v>1.35</v>
      </c>
      <c r="G238" s="48">
        <f t="shared" ca="1" si="51"/>
        <v>1.0003071385</v>
      </c>
      <c r="H238" s="45">
        <f ca="1">TRUNC(PRODUCT(G$10:G237),15)</f>
        <v>1.0527083983212799</v>
      </c>
      <c r="I238" s="45">
        <f t="shared" si="59"/>
        <v>1</v>
      </c>
      <c r="J238" s="45">
        <f t="shared" ca="1" si="52"/>
        <v>1.0527084</v>
      </c>
      <c r="K238" s="45">
        <f t="shared" ca="1" si="53"/>
        <v>52.703064619999999</v>
      </c>
      <c r="L238" s="49">
        <f>IF(VLOOKUP(A238,$U$12:$AD$125,8)=VLOOKUP(A237,$U$12:$AD$125,8),0,VLOOKUP(A238,U$12:$AD$125,8))</f>
        <v>0</v>
      </c>
      <c r="M238" s="50">
        <f>IF(L238&gt;0,VLOOKUP(L238,T$12:$AC$125,7),0)</f>
        <v>0</v>
      </c>
      <c r="N238" s="45">
        <f t="shared" si="54"/>
        <v>0</v>
      </c>
      <c r="O238" s="45">
        <f t="shared" ca="1" si="55"/>
        <v>52.703064619999999</v>
      </c>
      <c r="P238" s="51" t="str">
        <f t="shared" si="60"/>
        <v>A+J=</v>
      </c>
      <c r="Q238" s="52">
        <f t="shared" si="61"/>
        <v>47129</v>
      </c>
      <c r="R238" s="4"/>
      <c r="S238" s="4"/>
      <c r="T238" s="130"/>
      <c r="U238" s="131"/>
      <c r="V238" s="8"/>
      <c r="W238" s="4"/>
      <c r="AA238" s="4"/>
      <c r="AB238" s="4"/>
      <c r="AC238" s="4"/>
      <c r="AD238" s="4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</row>
    <row r="239" spans="1:165" x14ac:dyDescent="0.2">
      <c r="A239" s="43">
        <f t="shared" si="56"/>
        <v>43725</v>
      </c>
      <c r="B239" s="44">
        <f t="shared" ca="1" si="62"/>
        <v>1052.9251375000001</v>
      </c>
      <c r="C239" s="45">
        <f t="shared" ca="1" si="57"/>
        <v>999.89877561000003</v>
      </c>
      <c r="D239" s="46">
        <f ca="1">IF(A239&lt;$B$1,VLOOKUP(A239,[1]DI!$A$4:$B$15000,2,FALSE),0)</f>
        <v>5.8999999999999997E-2</v>
      </c>
      <c r="E239" s="45">
        <f t="shared" ca="1" si="63"/>
        <v>2.2751E-4</v>
      </c>
      <c r="F239" s="47">
        <f t="shared" si="58"/>
        <v>1.35</v>
      </c>
      <c r="G239" s="48">
        <f t="shared" ca="1" si="51"/>
        <v>1.0003071385</v>
      </c>
      <c r="H239" s="45">
        <f ca="1">TRUNC(PRODUCT(G$10:G238),15)</f>
        <v>1.0530317255996799</v>
      </c>
      <c r="I239" s="45">
        <f t="shared" si="59"/>
        <v>1</v>
      </c>
      <c r="J239" s="45">
        <f t="shared" ca="1" si="52"/>
        <v>1.0530317300000001</v>
      </c>
      <c r="K239" s="45">
        <f t="shared" ca="1" si="53"/>
        <v>53.026361889999997</v>
      </c>
      <c r="L239" s="49">
        <f>IF(VLOOKUP(A239,$U$12:$AD$125,8)=VLOOKUP(A238,$U$12:$AD$125,8),0,VLOOKUP(A239,U$12:$AD$125,8))</f>
        <v>0</v>
      </c>
      <c r="M239" s="50">
        <f>IF(L239&gt;0,VLOOKUP(L239,T$12:$AC$125,7),0)</f>
        <v>0</v>
      </c>
      <c r="N239" s="45">
        <f t="shared" si="54"/>
        <v>0</v>
      </c>
      <c r="O239" s="45">
        <f t="shared" ca="1" si="55"/>
        <v>53.026361889999997</v>
      </c>
      <c r="P239" s="51" t="str">
        <f t="shared" si="60"/>
        <v>A+J=</v>
      </c>
      <c r="Q239" s="52">
        <f t="shared" si="61"/>
        <v>47129</v>
      </c>
      <c r="R239" s="4"/>
      <c r="S239" s="4"/>
      <c r="T239" s="130"/>
      <c r="U239" s="131"/>
      <c r="V239" s="8"/>
      <c r="W239" s="4"/>
      <c r="AA239" s="4"/>
      <c r="AB239" s="4"/>
      <c r="AC239" s="4"/>
      <c r="AD239" s="4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</row>
    <row r="240" spans="1:165" x14ac:dyDescent="0.2">
      <c r="A240" s="43">
        <f t="shared" si="56"/>
        <v>43726</v>
      </c>
      <c r="B240" s="44">
        <f t="shared" ca="1" si="62"/>
        <v>1053.24852476</v>
      </c>
      <c r="C240" s="45">
        <f t="shared" ca="1" si="57"/>
        <v>999.89877561000003</v>
      </c>
      <c r="D240" s="46">
        <f ca="1">IF(A240&lt;$B$1,VLOOKUP(A240,[1]DI!$A$4:$B$15000,2,FALSE),0)</f>
        <v>5.8999999999999997E-2</v>
      </c>
      <c r="E240" s="45">
        <f t="shared" ca="1" si="63"/>
        <v>2.2751E-4</v>
      </c>
      <c r="F240" s="47">
        <f t="shared" si="58"/>
        <v>1.35</v>
      </c>
      <c r="G240" s="48">
        <f t="shared" ca="1" si="51"/>
        <v>1.0003071385</v>
      </c>
      <c r="H240" s="45">
        <f ca="1">TRUNC(PRODUCT(G$10:G239),15)</f>
        <v>1.0533551521843301</v>
      </c>
      <c r="I240" s="45">
        <f t="shared" si="59"/>
        <v>1</v>
      </c>
      <c r="J240" s="45">
        <f t="shared" ca="1" si="52"/>
        <v>1.05335515</v>
      </c>
      <c r="K240" s="45">
        <f t="shared" ca="1" si="53"/>
        <v>53.349749150000001</v>
      </c>
      <c r="L240" s="49">
        <f>IF(VLOOKUP(A240,$U$12:$AD$125,8)=VLOOKUP(A239,$U$12:$AD$125,8),0,VLOOKUP(A240,U$12:$AD$125,8))</f>
        <v>0</v>
      </c>
      <c r="M240" s="50">
        <f>IF(L240&gt;0,VLOOKUP(L240,T$12:$AC$125,7),0)</f>
        <v>0</v>
      </c>
      <c r="N240" s="45">
        <f t="shared" si="54"/>
        <v>0</v>
      </c>
      <c r="O240" s="45">
        <f t="shared" ca="1" si="55"/>
        <v>53.349749150000001</v>
      </c>
      <c r="P240" s="51" t="str">
        <f t="shared" si="60"/>
        <v>A+J=</v>
      </c>
      <c r="Q240" s="52">
        <f t="shared" si="61"/>
        <v>47129</v>
      </c>
      <c r="R240" s="4"/>
      <c r="S240" s="4"/>
      <c r="T240" s="130"/>
      <c r="U240" s="131"/>
      <c r="V240" s="8"/>
      <c r="W240" s="4"/>
      <c r="AA240" s="4"/>
      <c r="AB240" s="4"/>
      <c r="AC240" s="4"/>
      <c r="AD240" s="4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</row>
    <row r="241" spans="1:165" x14ac:dyDescent="0.2">
      <c r="A241" s="43">
        <f t="shared" si="56"/>
        <v>43727</v>
      </c>
      <c r="B241" s="44">
        <f t="shared" ca="1" si="62"/>
        <v>1053.57202201</v>
      </c>
      <c r="C241" s="45">
        <f t="shared" ca="1" si="57"/>
        <v>999.89877561000003</v>
      </c>
      <c r="D241" s="46">
        <f ca="1">IF(A241&lt;$B$1,VLOOKUP(A241,[1]DI!$A$4:$B$15000,2,FALSE),0)</f>
        <v>5.3999999999999999E-2</v>
      </c>
      <c r="E241" s="45">
        <f t="shared" ca="1" si="63"/>
        <v>2.0871999999999999E-4</v>
      </c>
      <c r="F241" s="47">
        <f t="shared" si="58"/>
        <v>1.35</v>
      </c>
      <c r="G241" s="48">
        <f t="shared" ca="1" si="51"/>
        <v>1.0002817719999999</v>
      </c>
      <c r="H241" s="45">
        <f ca="1">TRUNC(PRODUCT(G$10:G240),15)</f>
        <v>1.0536786781057399</v>
      </c>
      <c r="I241" s="45">
        <f t="shared" si="59"/>
        <v>1</v>
      </c>
      <c r="J241" s="45">
        <f t="shared" ca="1" si="52"/>
        <v>1.05367868</v>
      </c>
      <c r="K241" s="45">
        <f t="shared" ca="1" si="53"/>
        <v>53.673246399999996</v>
      </c>
      <c r="L241" s="49">
        <f>IF(VLOOKUP(A241,$U$12:$AD$125,8)=VLOOKUP(A240,$U$12:$AD$125,8),0,VLOOKUP(A241,U$12:$AD$125,8))</f>
        <v>0</v>
      </c>
      <c r="M241" s="50">
        <f>IF(L241&gt;0,VLOOKUP(L241,T$12:$AC$125,7),0)</f>
        <v>0</v>
      </c>
      <c r="N241" s="45">
        <f t="shared" si="54"/>
        <v>0</v>
      </c>
      <c r="O241" s="45">
        <f t="shared" ca="1" si="55"/>
        <v>53.673246399999996</v>
      </c>
      <c r="P241" s="51" t="str">
        <f t="shared" si="60"/>
        <v>A+J=</v>
      </c>
      <c r="Q241" s="52">
        <f t="shared" si="61"/>
        <v>47129</v>
      </c>
      <c r="R241" s="4"/>
      <c r="S241" s="4"/>
      <c r="T241" s="130"/>
      <c r="U241" s="131"/>
      <c r="V241" s="8"/>
      <c r="W241" s="4"/>
      <c r="AA241" s="4"/>
      <c r="AB241" s="4"/>
      <c r="AC241" s="4"/>
      <c r="AD241" s="4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</row>
    <row r="242" spans="1:165" x14ac:dyDescent="0.2">
      <c r="A242" s="43">
        <f t="shared" si="56"/>
        <v>43728</v>
      </c>
      <c r="B242" s="44">
        <f t="shared" ca="1" si="62"/>
        <v>1053.8688919599999</v>
      </c>
      <c r="C242" s="45">
        <f t="shared" ca="1" si="57"/>
        <v>999.89877561000003</v>
      </c>
      <c r="D242" s="46">
        <f ca="1">IF(A242&lt;$B$1,VLOOKUP(A242,[1]DI!$A$4:$B$15000,2,FALSE),0)</f>
        <v>5.3999999999999999E-2</v>
      </c>
      <c r="E242" s="45">
        <f t="shared" ca="1" si="63"/>
        <v>2.0871999999999999E-4</v>
      </c>
      <c r="F242" s="47">
        <f t="shared" si="58"/>
        <v>1.35</v>
      </c>
      <c r="G242" s="48">
        <f t="shared" ca="1" si="51"/>
        <v>1.0002817719999999</v>
      </c>
      <c r="H242" s="45">
        <f ca="1">TRUNC(PRODUCT(G$10:G241),15)</f>
        <v>1.0539755752542299</v>
      </c>
      <c r="I242" s="45">
        <f t="shared" si="59"/>
        <v>1</v>
      </c>
      <c r="J242" s="45">
        <f t="shared" ca="1" si="52"/>
        <v>1.0539755799999999</v>
      </c>
      <c r="K242" s="45">
        <f t="shared" ca="1" si="53"/>
        <v>53.970116349999998</v>
      </c>
      <c r="L242" s="49">
        <f>IF(VLOOKUP(A242,$U$12:$AD$125,8)=VLOOKUP(A241,$U$12:$AD$125,8),0,VLOOKUP(A242,U$12:$AD$125,8))</f>
        <v>0</v>
      </c>
      <c r="M242" s="50">
        <f>IF(L242&gt;0,VLOOKUP(L242,T$12:$AC$125,7),0)</f>
        <v>0</v>
      </c>
      <c r="N242" s="45">
        <f t="shared" si="54"/>
        <v>0</v>
      </c>
      <c r="O242" s="45">
        <f t="shared" ca="1" si="55"/>
        <v>53.970116349999998</v>
      </c>
      <c r="P242" s="51" t="str">
        <f t="shared" si="60"/>
        <v>A+J=</v>
      </c>
      <c r="Q242" s="52">
        <f t="shared" si="61"/>
        <v>47129</v>
      </c>
      <c r="R242" s="4"/>
      <c r="S242" s="4"/>
      <c r="T242" s="130"/>
      <c r="U242" s="132"/>
      <c r="V242" s="8"/>
      <c r="W242" s="4"/>
      <c r="AA242" s="4"/>
      <c r="AB242" s="4"/>
      <c r="AC242" s="4"/>
      <c r="AD242" s="4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</row>
    <row r="243" spans="1:165" x14ac:dyDescent="0.2">
      <c r="A243" s="43">
        <f t="shared" si="56"/>
        <v>43729</v>
      </c>
      <c r="B243" s="44">
        <f t="shared" ca="1" si="62"/>
        <v>1054.1658419</v>
      </c>
      <c r="C243" s="45">
        <f t="shared" ca="1" si="57"/>
        <v>999.89877561000003</v>
      </c>
      <c r="D243" s="46">
        <f ca="1">IF(A243&lt;$B$1,VLOOKUP(A243,[1]DI!$A$4:$B$15000,2,FALSE),0)</f>
        <v>0</v>
      </c>
      <c r="E243" s="45">
        <f t="shared" ca="1" si="63"/>
        <v>0</v>
      </c>
      <c r="F243" s="47">
        <f t="shared" si="58"/>
        <v>1.35</v>
      </c>
      <c r="G243" s="48">
        <f t="shared" ca="1" si="51"/>
        <v>1</v>
      </c>
      <c r="H243" s="45">
        <f ca="1">TRUNC(PRODUCT(G$10:G242),15)</f>
        <v>1.0542725560600199</v>
      </c>
      <c r="I243" s="45">
        <f t="shared" si="59"/>
        <v>1</v>
      </c>
      <c r="J243" s="45">
        <f t="shared" ca="1" si="52"/>
        <v>1.05427256</v>
      </c>
      <c r="K243" s="45">
        <f t="shared" ca="1" si="53"/>
        <v>54.267066290000002</v>
      </c>
      <c r="L243" s="49">
        <f>IF(VLOOKUP(A243,$U$12:$AD$125,8)=VLOOKUP(A242,$U$12:$AD$125,8),0,VLOOKUP(A243,U$12:$AD$125,8))</f>
        <v>0</v>
      </c>
      <c r="M243" s="50">
        <f>IF(L243&gt;0,VLOOKUP(L243,T$12:$AC$125,7),0)</f>
        <v>0</v>
      </c>
      <c r="N243" s="45">
        <f t="shared" si="54"/>
        <v>0</v>
      </c>
      <c r="O243" s="45">
        <f t="shared" ca="1" si="55"/>
        <v>54.267066290000002</v>
      </c>
      <c r="P243" s="51" t="str">
        <f t="shared" si="60"/>
        <v>A+J=</v>
      </c>
      <c r="Q243" s="52">
        <f t="shared" si="61"/>
        <v>47129</v>
      </c>
      <c r="R243" s="4"/>
      <c r="S243" s="4"/>
      <c r="T243" s="130"/>
      <c r="U243" s="131"/>
      <c r="V243" s="8"/>
      <c r="W243" s="4"/>
      <c r="AA243" s="4"/>
      <c r="AB243" s="4"/>
      <c r="AC243" s="4"/>
      <c r="AD243" s="4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</row>
    <row r="244" spans="1:165" x14ac:dyDescent="0.2">
      <c r="A244" s="43">
        <f t="shared" si="56"/>
        <v>43730</v>
      </c>
      <c r="B244" s="44">
        <f t="shared" ca="1" si="62"/>
        <v>1054.1658419</v>
      </c>
      <c r="C244" s="45">
        <f t="shared" ca="1" si="57"/>
        <v>999.89877561000003</v>
      </c>
      <c r="D244" s="46">
        <f ca="1">IF(A244&lt;$B$1,VLOOKUP(A244,[1]DI!$A$4:$B$15000,2,FALSE),0)</f>
        <v>0</v>
      </c>
      <c r="E244" s="45">
        <f t="shared" ca="1" si="63"/>
        <v>0</v>
      </c>
      <c r="F244" s="47">
        <f t="shared" si="58"/>
        <v>1.35</v>
      </c>
      <c r="G244" s="48">
        <f t="shared" ca="1" si="51"/>
        <v>1</v>
      </c>
      <c r="H244" s="45">
        <f ca="1">TRUNC(PRODUCT(G$10:G243),15)</f>
        <v>1.0542725560600199</v>
      </c>
      <c r="I244" s="45">
        <f t="shared" si="59"/>
        <v>1</v>
      </c>
      <c r="J244" s="45">
        <f t="shared" ca="1" si="52"/>
        <v>1.05427256</v>
      </c>
      <c r="K244" s="45">
        <f t="shared" ca="1" si="53"/>
        <v>54.267066290000002</v>
      </c>
      <c r="L244" s="49">
        <f>IF(VLOOKUP(A244,$U$12:$AD$125,8)=VLOOKUP(A243,$U$12:$AD$125,8),0,VLOOKUP(A244,U$12:$AD$125,8))</f>
        <v>0</v>
      </c>
      <c r="M244" s="50">
        <f>IF(L244&gt;0,VLOOKUP(L244,T$12:$AC$125,7),0)</f>
        <v>0</v>
      </c>
      <c r="N244" s="45">
        <f t="shared" si="54"/>
        <v>0</v>
      </c>
      <c r="O244" s="45">
        <f t="shared" ca="1" si="55"/>
        <v>54.267066290000002</v>
      </c>
      <c r="P244" s="51" t="str">
        <f t="shared" si="60"/>
        <v>A+J=</v>
      </c>
      <c r="Q244" s="52">
        <f t="shared" si="61"/>
        <v>47129</v>
      </c>
      <c r="R244" s="4"/>
      <c r="S244" s="4"/>
      <c r="T244" s="130"/>
      <c r="U244" s="131"/>
      <c r="V244" s="8"/>
      <c r="W244" s="4"/>
      <c r="AA244" s="4"/>
      <c r="AB244" s="4"/>
      <c r="AC244" s="4"/>
      <c r="AD244" s="4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</row>
    <row r="245" spans="1:165" x14ac:dyDescent="0.2">
      <c r="A245" s="43">
        <f t="shared" si="56"/>
        <v>43731</v>
      </c>
      <c r="B245" s="44">
        <f t="shared" ca="1" si="62"/>
        <v>1054.1658419</v>
      </c>
      <c r="C245" s="45">
        <f t="shared" ca="1" si="57"/>
        <v>999.89877561000003</v>
      </c>
      <c r="D245" s="46">
        <f ca="1">IF(A245&lt;$B$1,VLOOKUP(A245,[1]DI!$A$4:$B$15000,2,FALSE),0)</f>
        <v>5.3999999999999999E-2</v>
      </c>
      <c r="E245" s="45">
        <f t="shared" ca="1" si="63"/>
        <v>2.0871999999999999E-4</v>
      </c>
      <c r="F245" s="47">
        <f t="shared" si="58"/>
        <v>1.35</v>
      </c>
      <c r="G245" s="48">
        <f t="shared" ca="1" si="51"/>
        <v>1.0002817719999999</v>
      </c>
      <c r="H245" s="45">
        <f ca="1">TRUNC(PRODUCT(G$10:G244),15)</f>
        <v>1.0542725560600199</v>
      </c>
      <c r="I245" s="45">
        <f t="shared" si="59"/>
        <v>1</v>
      </c>
      <c r="J245" s="45">
        <f t="shared" ca="1" si="52"/>
        <v>1.05427256</v>
      </c>
      <c r="K245" s="45">
        <f t="shared" ca="1" si="53"/>
        <v>54.267066290000002</v>
      </c>
      <c r="L245" s="49">
        <f>IF(VLOOKUP(A245,$U$12:$AD$125,8)=VLOOKUP(A244,$U$12:$AD$125,8),0,VLOOKUP(A245,U$12:$AD$125,8))</f>
        <v>0</v>
      </c>
      <c r="M245" s="50">
        <f>IF(L245&gt;0,VLOOKUP(L245,T$12:$AC$125,7),0)</f>
        <v>0</v>
      </c>
      <c r="N245" s="45">
        <f t="shared" si="54"/>
        <v>0</v>
      </c>
      <c r="O245" s="45">
        <f t="shared" ca="1" si="55"/>
        <v>54.267066290000002</v>
      </c>
      <c r="P245" s="51" t="str">
        <f t="shared" si="60"/>
        <v>A+J=</v>
      </c>
      <c r="Q245" s="52">
        <f t="shared" si="61"/>
        <v>47129</v>
      </c>
      <c r="R245" s="4"/>
      <c r="S245" s="4"/>
      <c r="T245" s="130"/>
      <c r="U245" s="131"/>
      <c r="V245" s="8"/>
      <c r="W245" s="4"/>
      <c r="AA245" s="4"/>
      <c r="AB245" s="4"/>
      <c r="AC245" s="4"/>
      <c r="AD245" s="4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</row>
    <row r="246" spans="1:165" x14ac:dyDescent="0.2">
      <c r="A246" s="43">
        <f t="shared" si="56"/>
        <v>43732</v>
      </c>
      <c r="B246" s="44">
        <f t="shared" ca="1" si="62"/>
        <v>1054.46287183</v>
      </c>
      <c r="C246" s="45">
        <f t="shared" ca="1" si="57"/>
        <v>999.89877561000003</v>
      </c>
      <c r="D246" s="46">
        <f ca="1">IF(A246&lt;$B$1,VLOOKUP(A246,[1]DI!$A$4:$B$15000,2,FALSE),0)</f>
        <v>5.3999999999999999E-2</v>
      </c>
      <c r="E246" s="45">
        <f t="shared" ca="1" si="63"/>
        <v>2.0871999999999999E-4</v>
      </c>
      <c r="F246" s="47">
        <f t="shared" si="58"/>
        <v>1.35</v>
      </c>
      <c r="G246" s="48">
        <f t="shared" ca="1" si="51"/>
        <v>1.0002817719999999</v>
      </c>
      <c r="H246" s="45">
        <f ca="1">TRUNC(PRODUCT(G$10:G245),15)</f>
        <v>1.0545696205466899</v>
      </c>
      <c r="I246" s="45">
        <f t="shared" si="59"/>
        <v>1</v>
      </c>
      <c r="J246" s="45">
        <f t="shared" ca="1" si="52"/>
        <v>1.0545696200000001</v>
      </c>
      <c r="K246" s="45">
        <f t="shared" ca="1" si="53"/>
        <v>54.564096220000003</v>
      </c>
      <c r="L246" s="49">
        <f>IF(VLOOKUP(A246,$U$12:$AD$125,8)=VLOOKUP(A245,$U$12:$AD$125,8),0,VLOOKUP(A246,U$12:$AD$125,8))</f>
        <v>0</v>
      </c>
      <c r="M246" s="50">
        <f>IF(L246&gt;0,VLOOKUP(L246,T$12:$AC$125,7),0)</f>
        <v>0</v>
      </c>
      <c r="N246" s="45">
        <f t="shared" si="54"/>
        <v>0</v>
      </c>
      <c r="O246" s="45">
        <f t="shared" ca="1" si="55"/>
        <v>54.564096220000003</v>
      </c>
      <c r="P246" s="51" t="str">
        <f t="shared" si="60"/>
        <v>A+J=</v>
      </c>
      <c r="Q246" s="52">
        <f t="shared" si="61"/>
        <v>47129</v>
      </c>
      <c r="R246" s="4"/>
      <c r="S246" s="4"/>
      <c r="T246" s="130"/>
      <c r="U246" s="131"/>
      <c r="V246" s="8"/>
      <c r="W246" s="4"/>
      <c r="AA246" s="4"/>
      <c r="AB246" s="4"/>
      <c r="AC246" s="4"/>
      <c r="AD246" s="4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</row>
    <row r="247" spans="1:165" x14ac:dyDescent="0.2">
      <c r="A247" s="43">
        <f t="shared" si="56"/>
        <v>43733</v>
      </c>
      <c r="B247" s="44">
        <f t="shared" ca="1" si="62"/>
        <v>1054.7599917499999</v>
      </c>
      <c r="C247" s="45">
        <f t="shared" ca="1" si="57"/>
        <v>999.89877561000003</v>
      </c>
      <c r="D247" s="46">
        <f ca="1">IF(A247&lt;$B$1,VLOOKUP(A247,[1]DI!$A$4:$B$15000,2,FALSE),0)</f>
        <v>5.3999999999999999E-2</v>
      </c>
      <c r="E247" s="45">
        <f t="shared" ca="1" si="63"/>
        <v>2.0871999999999999E-4</v>
      </c>
      <c r="F247" s="47">
        <f t="shared" si="58"/>
        <v>1.35</v>
      </c>
      <c r="G247" s="48">
        <f t="shared" ca="1" si="51"/>
        <v>1.0002817719999999</v>
      </c>
      <c r="H247" s="45">
        <f ca="1">TRUNC(PRODUCT(G$10:G246),15)</f>
        <v>1.0548667687378099</v>
      </c>
      <c r="I247" s="45">
        <f t="shared" si="59"/>
        <v>1</v>
      </c>
      <c r="J247" s="45">
        <f t="shared" ca="1" si="52"/>
        <v>1.0548667700000001</v>
      </c>
      <c r="K247" s="45">
        <f t="shared" ca="1" si="53"/>
        <v>54.861216140000003</v>
      </c>
      <c r="L247" s="49">
        <f>IF(VLOOKUP(A247,$U$12:$AD$125,8)=VLOOKUP(A246,$U$12:$AD$125,8),0,VLOOKUP(A247,U$12:$AD$125,8))</f>
        <v>0</v>
      </c>
      <c r="M247" s="50">
        <f>IF(L247&gt;0,VLOOKUP(L247,T$12:$AC$125,7),0)</f>
        <v>0</v>
      </c>
      <c r="N247" s="45">
        <f t="shared" si="54"/>
        <v>0</v>
      </c>
      <c r="O247" s="45">
        <f t="shared" ca="1" si="55"/>
        <v>54.861216140000003</v>
      </c>
      <c r="P247" s="51" t="str">
        <f t="shared" si="60"/>
        <v>A+J=</v>
      </c>
      <c r="Q247" s="52">
        <f t="shared" si="61"/>
        <v>47129</v>
      </c>
      <c r="R247" s="4"/>
      <c r="S247" s="10"/>
      <c r="T247" s="130"/>
      <c r="U247" s="131"/>
      <c r="V247" s="8"/>
      <c r="W247" s="10"/>
      <c r="AA247" s="10"/>
      <c r="AB247" s="10"/>
      <c r="AC247" s="10"/>
      <c r="AD247" s="10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</row>
    <row r="248" spans="1:165" x14ac:dyDescent="0.2">
      <c r="A248" s="43">
        <f t="shared" si="56"/>
        <v>43734</v>
      </c>
      <c r="B248" s="44">
        <f t="shared" ca="1" si="62"/>
        <v>1055.0571916599999</v>
      </c>
      <c r="C248" s="45">
        <f t="shared" ca="1" si="57"/>
        <v>999.89877561000003</v>
      </c>
      <c r="D248" s="46">
        <f ca="1">IF(A248&lt;$B$1,VLOOKUP(A248,[1]DI!$A$4:$B$15000,2,FALSE),0)</f>
        <v>5.3999999999999999E-2</v>
      </c>
      <c r="E248" s="45">
        <f t="shared" ca="1" si="63"/>
        <v>2.0871999999999999E-4</v>
      </c>
      <c r="F248" s="47">
        <f t="shared" si="58"/>
        <v>1.35</v>
      </c>
      <c r="G248" s="48">
        <f t="shared" ca="1" si="51"/>
        <v>1.0002817719999999</v>
      </c>
      <c r="H248" s="45">
        <f ca="1">TRUNC(PRODUCT(G$10:G247),15)</f>
        <v>1.05516400065697</v>
      </c>
      <c r="I248" s="45">
        <f t="shared" si="59"/>
        <v>1</v>
      </c>
      <c r="J248" s="45">
        <f t="shared" ca="1" si="52"/>
        <v>1.055164</v>
      </c>
      <c r="K248" s="45">
        <f t="shared" ca="1" si="53"/>
        <v>55.15841605</v>
      </c>
      <c r="L248" s="49">
        <f>IF(VLOOKUP(A248,$U$12:$AD$125,8)=VLOOKUP(A247,$U$12:$AD$125,8),0,VLOOKUP(A248,U$12:$AD$125,8))</f>
        <v>0</v>
      </c>
      <c r="M248" s="50">
        <f>IF(L248&gt;0,VLOOKUP(L248,T$12:$AC$125,7),0)</f>
        <v>0</v>
      </c>
      <c r="N248" s="45">
        <f t="shared" si="54"/>
        <v>0</v>
      </c>
      <c r="O248" s="45">
        <f t="shared" ca="1" si="55"/>
        <v>55.15841605</v>
      </c>
      <c r="P248" s="51" t="str">
        <f t="shared" si="60"/>
        <v>A+J=</v>
      </c>
      <c r="Q248" s="52">
        <f t="shared" si="61"/>
        <v>47129</v>
      </c>
      <c r="R248" s="4"/>
      <c r="S248" s="4"/>
      <c r="T248" s="130"/>
      <c r="U248" s="131"/>
      <c r="V248" s="8"/>
      <c r="W248" s="4"/>
      <c r="AA248" s="4"/>
      <c r="AB248" s="4"/>
      <c r="AC248" s="4"/>
      <c r="AD248" s="4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</row>
    <row r="249" spans="1:165" x14ac:dyDescent="0.2">
      <c r="A249" s="43">
        <f t="shared" si="56"/>
        <v>43735</v>
      </c>
      <c r="B249" s="44">
        <f t="shared" ca="1" si="62"/>
        <v>1055.35448157</v>
      </c>
      <c r="C249" s="45">
        <f t="shared" ca="1" si="57"/>
        <v>999.89877561000003</v>
      </c>
      <c r="D249" s="46">
        <f ca="1">IF(A249&lt;$B$1,VLOOKUP(A249,[1]DI!$A$4:$B$15000,2,FALSE),0)</f>
        <v>5.3999999999999999E-2</v>
      </c>
      <c r="E249" s="45">
        <f t="shared" ca="1" si="63"/>
        <v>2.0871999999999999E-4</v>
      </c>
      <c r="F249" s="47">
        <f t="shared" si="58"/>
        <v>1.35</v>
      </c>
      <c r="G249" s="48">
        <f t="shared" ca="1" si="51"/>
        <v>1.0002817719999999</v>
      </c>
      <c r="H249" s="45">
        <f ca="1">TRUNC(PRODUCT(G$10:G248),15)</f>
        <v>1.05546131632776</v>
      </c>
      <c r="I249" s="45">
        <f t="shared" si="59"/>
        <v>1</v>
      </c>
      <c r="J249" s="45">
        <f t="shared" ca="1" si="52"/>
        <v>1.05546132</v>
      </c>
      <c r="K249" s="45">
        <f t="shared" ca="1" si="53"/>
        <v>55.455705960000003</v>
      </c>
      <c r="L249" s="49">
        <f>IF(VLOOKUP(A249,$U$12:$AD$125,8)=VLOOKUP(A248,$U$12:$AD$125,8),0,VLOOKUP(A249,U$12:$AD$125,8))</f>
        <v>0</v>
      </c>
      <c r="M249" s="50">
        <f>IF(L249&gt;0,VLOOKUP(L249,T$12:$AC$125,7),0)</f>
        <v>0</v>
      </c>
      <c r="N249" s="45">
        <f t="shared" si="54"/>
        <v>0</v>
      </c>
      <c r="O249" s="45">
        <f t="shared" ca="1" si="55"/>
        <v>55.455705960000003</v>
      </c>
      <c r="P249" s="51" t="str">
        <f t="shared" si="60"/>
        <v>A+J=</v>
      </c>
      <c r="Q249" s="52">
        <f t="shared" si="61"/>
        <v>47129</v>
      </c>
      <c r="R249" s="4"/>
      <c r="S249" s="4"/>
      <c r="T249" s="130"/>
      <c r="U249" s="131"/>
      <c r="V249" s="8"/>
      <c r="W249" s="4"/>
      <c r="AA249" s="4"/>
      <c r="AB249" s="4"/>
      <c r="AC249" s="4"/>
      <c r="AD249" s="4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</row>
    <row r="250" spans="1:165" x14ac:dyDescent="0.2">
      <c r="A250" s="43">
        <f t="shared" si="56"/>
        <v>43736</v>
      </c>
      <c r="B250" s="44">
        <f t="shared" ca="1" si="62"/>
        <v>1055.65185146</v>
      </c>
      <c r="C250" s="45">
        <f t="shared" ca="1" si="57"/>
        <v>999.89877561000003</v>
      </c>
      <c r="D250" s="46">
        <f ca="1">IF(A250&lt;$B$1,VLOOKUP(A250,[1]DI!$A$4:$B$15000,2,FALSE),0)</f>
        <v>0</v>
      </c>
      <c r="E250" s="45">
        <f t="shared" ca="1" si="63"/>
        <v>0</v>
      </c>
      <c r="F250" s="47">
        <f t="shared" si="58"/>
        <v>1.35</v>
      </c>
      <c r="G250" s="48">
        <f t="shared" ca="1" si="51"/>
        <v>1</v>
      </c>
      <c r="H250" s="45">
        <f ca="1">TRUNC(PRODUCT(G$10:G249),15)</f>
        <v>1.05575871577379</v>
      </c>
      <c r="I250" s="45">
        <f t="shared" si="59"/>
        <v>1</v>
      </c>
      <c r="J250" s="45">
        <f t="shared" ca="1" si="52"/>
        <v>1.05575872</v>
      </c>
      <c r="K250" s="45">
        <f t="shared" ca="1" si="53"/>
        <v>55.753075850000002</v>
      </c>
      <c r="L250" s="49">
        <f>IF(VLOOKUP(A250,$U$12:$AD$125,8)=VLOOKUP(A249,$U$12:$AD$125,8),0,VLOOKUP(A250,U$12:$AD$125,8))</f>
        <v>0</v>
      </c>
      <c r="M250" s="50">
        <f>IF(L250&gt;0,VLOOKUP(L250,T$12:$AC$125,7),0)</f>
        <v>0</v>
      </c>
      <c r="N250" s="45">
        <f t="shared" si="54"/>
        <v>0</v>
      </c>
      <c r="O250" s="45">
        <f t="shared" ca="1" si="55"/>
        <v>55.753075850000002</v>
      </c>
      <c r="P250" s="51" t="str">
        <f t="shared" si="60"/>
        <v>A+J=</v>
      </c>
      <c r="Q250" s="52">
        <f t="shared" si="61"/>
        <v>47129</v>
      </c>
      <c r="R250" s="4"/>
      <c r="S250" s="4"/>
      <c r="T250" s="130"/>
      <c r="U250" s="131"/>
      <c r="V250" s="8"/>
      <c r="W250" s="4"/>
      <c r="AA250" s="4"/>
      <c r="AB250" s="4"/>
      <c r="AC250" s="4"/>
      <c r="AD250" s="4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</row>
    <row r="251" spans="1:165" x14ac:dyDescent="0.2">
      <c r="A251" s="43">
        <f t="shared" si="56"/>
        <v>43737</v>
      </c>
      <c r="B251" s="44">
        <f t="shared" ca="1" si="62"/>
        <v>1055.65185146</v>
      </c>
      <c r="C251" s="45">
        <f t="shared" ca="1" si="57"/>
        <v>999.89877561000003</v>
      </c>
      <c r="D251" s="46">
        <f ca="1">IF(A251&lt;$B$1,VLOOKUP(A251,[1]DI!$A$4:$B$15000,2,FALSE),0)</f>
        <v>0</v>
      </c>
      <c r="E251" s="45">
        <f t="shared" ca="1" si="63"/>
        <v>0</v>
      </c>
      <c r="F251" s="47">
        <f t="shared" si="58"/>
        <v>1.35</v>
      </c>
      <c r="G251" s="48">
        <f t="shared" ca="1" si="51"/>
        <v>1</v>
      </c>
      <c r="H251" s="45">
        <f ca="1">TRUNC(PRODUCT(G$10:G250),15)</f>
        <v>1.05575871577379</v>
      </c>
      <c r="I251" s="45">
        <f t="shared" si="59"/>
        <v>1</v>
      </c>
      <c r="J251" s="45">
        <f t="shared" ca="1" si="52"/>
        <v>1.05575872</v>
      </c>
      <c r="K251" s="45">
        <f t="shared" ca="1" si="53"/>
        <v>55.753075850000002</v>
      </c>
      <c r="L251" s="49">
        <f>IF(VLOOKUP(A251,$U$12:$AD$125,8)=VLOOKUP(A250,$U$12:$AD$125,8),0,VLOOKUP(A251,U$12:$AD$125,8))</f>
        <v>0</v>
      </c>
      <c r="M251" s="50">
        <f>IF(L251&gt;0,VLOOKUP(L251,T$12:$AC$125,7),0)</f>
        <v>0</v>
      </c>
      <c r="N251" s="45">
        <f t="shared" si="54"/>
        <v>0</v>
      </c>
      <c r="O251" s="45">
        <f t="shared" ca="1" si="55"/>
        <v>55.753075850000002</v>
      </c>
      <c r="P251" s="51" t="str">
        <f t="shared" si="60"/>
        <v>A+J=</v>
      </c>
      <c r="Q251" s="52">
        <f t="shared" si="61"/>
        <v>47129</v>
      </c>
      <c r="R251" s="4"/>
      <c r="S251" s="4"/>
      <c r="T251" s="130"/>
      <c r="U251" s="131"/>
      <c r="V251" s="8"/>
      <c r="W251" s="4"/>
      <c r="AA251" s="4"/>
      <c r="AB251" s="4"/>
      <c r="AC251" s="4"/>
      <c r="AD251" s="4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</row>
    <row r="252" spans="1:165" x14ac:dyDescent="0.2">
      <c r="A252" s="43">
        <f t="shared" si="56"/>
        <v>43738</v>
      </c>
      <c r="B252" s="44">
        <f t="shared" ca="1" si="62"/>
        <v>1055.65185146</v>
      </c>
      <c r="C252" s="45">
        <f t="shared" ca="1" si="57"/>
        <v>999.89877561000003</v>
      </c>
      <c r="D252" s="46">
        <f ca="1">IF(A252&lt;$B$1,VLOOKUP(A252,[1]DI!$A$4:$B$15000,2,FALSE),0)</f>
        <v>5.3999999999999999E-2</v>
      </c>
      <c r="E252" s="45">
        <f t="shared" ca="1" si="63"/>
        <v>2.0871999999999999E-4</v>
      </c>
      <c r="F252" s="47">
        <f t="shared" si="58"/>
        <v>1.35</v>
      </c>
      <c r="G252" s="48">
        <f t="shared" ca="1" si="51"/>
        <v>1.0002817719999999</v>
      </c>
      <c r="H252" s="45">
        <f ca="1">TRUNC(PRODUCT(G$10:G251),15)</f>
        <v>1.05575871577379</v>
      </c>
      <c r="I252" s="45">
        <f t="shared" si="59"/>
        <v>1</v>
      </c>
      <c r="J252" s="45">
        <f t="shared" ca="1" si="52"/>
        <v>1.05575872</v>
      </c>
      <c r="K252" s="45">
        <f t="shared" ca="1" si="53"/>
        <v>55.753075850000002</v>
      </c>
      <c r="L252" s="49">
        <f>IF(VLOOKUP(A252,$U$12:$AD$125,8)=VLOOKUP(A251,$U$12:$AD$125,8),0,VLOOKUP(A252,U$12:$AD$125,8))</f>
        <v>0</v>
      </c>
      <c r="M252" s="50">
        <f>IF(L252&gt;0,VLOOKUP(L252,T$12:$AC$125,7),0)</f>
        <v>0</v>
      </c>
      <c r="N252" s="45">
        <f t="shared" si="54"/>
        <v>0</v>
      </c>
      <c r="O252" s="45">
        <f t="shared" ca="1" si="55"/>
        <v>55.753075850000002</v>
      </c>
      <c r="P252" s="51" t="str">
        <f t="shared" si="60"/>
        <v>A+J=</v>
      </c>
      <c r="Q252" s="52">
        <f t="shared" si="61"/>
        <v>47129</v>
      </c>
      <c r="R252" s="4"/>
      <c r="S252" s="4"/>
      <c r="T252" s="130"/>
      <c r="U252" s="132"/>
      <c r="V252" s="8"/>
      <c r="W252" s="4"/>
      <c r="AA252" s="4"/>
      <c r="AB252" s="4"/>
      <c r="AC252" s="4"/>
      <c r="AD252" s="4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</row>
    <row r="253" spans="1:165" x14ac:dyDescent="0.2">
      <c r="A253" s="43">
        <f t="shared" si="56"/>
        <v>43739</v>
      </c>
      <c r="B253" s="44">
        <f t="shared" ca="1" si="62"/>
        <v>1055.94930135</v>
      </c>
      <c r="C253" s="45">
        <f t="shared" ca="1" si="57"/>
        <v>999.89877561000003</v>
      </c>
      <c r="D253" s="46">
        <f ca="1">IF(A253&lt;$B$1,VLOOKUP(A253,[1]DI!$A$4:$B$15000,2,FALSE),0)</f>
        <v>5.3999999999999999E-2</v>
      </c>
      <c r="E253" s="45">
        <f t="shared" ca="1" si="63"/>
        <v>2.0871999999999999E-4</v>
      </c>
      <c r="F253" s="47">
        <f t="shared" si="58"/>
        <v>1.35</v>
      </c>
      <c r="G253" s="48">
        <f t="shared" ca="1" si="51"/>
        <v>1.0002817719999999</v>
      </c>
      <c r="H253" s="45">
        <f ca="1">TRUNC(PRODUCT(G$10:G252),15)</f>
        <v>1.0560561990186501</v>
      </c>
      <c r="I253" s="45">
        <f t="shared" si="59"/>
        <v>1</v>
      </c>
      <c r="J253" s="45">
        <f t="shared" ca="1" si="52"/>
        <v>1.0560562</v>
      </c>
      <c r="K253" s="45">
        <f t="shared" ca="1" si="53"/>
        <v>56.050525739999998</v>
      </c>
      <c r="L253" s="49">
        <f>IF(VLOOKUP(A253,$U$12:$AD$125,8)=VLOOKUP(A252,$U$12:$AD$125,8),0,VLOOKUP(A253,U$12:$AD$125,8))</f>
        <v>0</v>
      </c>
      <c r="M253" s="50">
        <f>IF(L253&gt;0,VLOOKUP(L253,T$12:$AC$125,7),0)</f>
        <v>0</v>
      </c>
      <c r="N253" s="45">
        <f t="shared" si="54"/>
        <v>0</v>
      </c>
      <c r="O253" s="45">
        <f t="shared" ca="1" si="55"/>
        <v>56.050525739999998</v>
      </c>
      <c r="P253" s="51" t="str">
        <f t="shared" si="60"/>
        <v>A+J=</v>
      </c>
      <c r="Q253" s="52">
        <f t="shared" si="61"/>
        <v>47129</v>
      </c>
      <c r="R253" s="4"/>
      <c r="S253" s="4"/>
      <c r="T253" s="130"/>
      <c r="U253" s="131"/>
      <c r="V253" s="8"/>
      <c r="W253" s="4"/>
      <c r="AA253" s="4"/>
      <c r="AB253" s="4"/>
      <c r="AC253" s="4"/>
      <c r="AD253" s="4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</row>
    <row r="254" spans="1:165" x14ac:dyDescent="0.2">
      <c r="A254" s="43">
        <f t="shared" si="56"/>
        <v>43740</v>
      </c>
      <c r="B254" s="44">
        <f t="shared" ca="1" si="62"/>
        <v>1056.24684123</v>
      </c>
      <c r="C254" s="45">
        <f t="shared" ca="1" si="57"/>
        <v>999.89877561000003</v>
      </c>
      <c r="D254" s="46">
        <f ca="1">IF(A254&lt;$B$1,VLOOKUP(A254,[1]DI!$A$4:$B$15000,2,FALSE),0)</f>
        <v>5.3999999999999999E-2</v>
      </c>
      <c r="E254" s="45">
        <f t="shared" ca="1" si="63"/>
        <v>2.0871999999999999E-4</v>
      </c>
      <c r="F254" s="47">
        <f t="shared" si="58"/>
        <v>1.35</v>
      </c>
      <c r="G254" s="48">
        <f t="shared" ca="1" si="51"/>
        <v>1.0002817719999999</v>
      </c>
      <c r="H254" s="45">
        <f ca="1">TRUNC(PRODUCT(G$10:G253),15)</f>
        <v>1.0563537660859601</v>
      </c>
      <c r="I254" s="45">
        <f t="shared" si="59"/>
        <v>1</v>
      </c>
      <c r="J254" s="45">
        <f t="shared" ca="1" si="52"/>
        <v>1.0563537700000001</v>
      </c>
      <c r="K254" s="45">
        <f t="shared" ca="1" si="53"/>
        <v>56.34806562</v>
      </c>
      <c r="L254" s="49">
        <f>IF(VLOOKUP(A254,$U$12:$AD$125,8)=VLOOKUP(A253,$U$12:$AD$125,8),0,VLOOKUP(A254,U$12:$AD$125,8))</f>
        <v>0</v>
      </c>
      <c r="M254" s="50">
        <f>IF(L254&gt;0,VLOOKUP(L254,T$12:$AC$125,7),0)</f>
        <v>0</v>
      </c>
      <c r="N254" s="45">
        <f t="shared" si="54"/>
        <v>0</v>
      </c>
      <c r="O254" s="45">
        <f t="shared" ca="1" si="55"/>
        <v>56.34806562</v>
      </c>
      <c r="P254" s="51" t="str">
        <f t="shared" si="60"/>
        <v>A+J=</v>
      </c>
      <c r="Q254" s="52">
        <f t="shared" si="61"/>
        <v>47129</v>
      </c>
      <c r="R254" s="4"/>
      <c r="S254" s="4"/>
      <c r="T254" s="130"/>
      <c r="U254" s="131"/>
      <c r="V254" s="8"/>
      <c r="W254" s="4"/>
      <c r="AA254" s="4"/>
      <c r="AB254" s="4"/>
      <c r="AC254" s="4"/>
      <c r="AD254" s="4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</row>
    <row r="255" spans="1:165" x14ac:dyDescent="0.2">
      <c r="A255" s="43">
        <f t="shared" si="56"/>
        <v>43741</v>
      </c>
      <c r="B255" s="44">
        <f t="shared" ca="1" si="62"/>
        <v>1056.5444611</v>
      </c>
      <c r="C255" s="45">
        <f t="shared" ca="1" si="57"/>
        <v>999.89877561000003</v>
      </c>
      <c r="D255" s="46">
        <f ca="1">IF(A255&lt;$B$1,VLOOKUP(A255,[1]DI!$A$4:$B$15000,2,FALSE),0)</f>
        <v>5.3999999999999999E-2</v>
      </c>
      <c r="E255" s="45">
        <f t="shared" ca="1" si="63"/>
        <v>2.0871999999999999E-4</v>
      </c>
      <c r="F255" s="47">
        <f t="shared" si="58"/>
        <v>1.35</v>
      </c>
      <c r="G255" s="48">
        <f t="shared" ca="1" si="51"/>
        <v>1.0002817719999999</v>
      </c>
      <c r="H255" s="45">
        <f ca="1">TRUNC(PRODUCT(G$10:G254),15)</f>
        <v>1.05665141699933</v>
      </c>
      <c r="I255" s="45">
        <f t="shared" si="59"/>
        <v>1</v>
      </c>
      <c r="J255" s="45">
        <f t="shared" ca="1" si="52"/>
        <v>1.0566514199999999</v>
      </c>
      <c r="K255" s="45">
        <f t="shared" ca="1" si="53"/>
        <v>56.645685489999998</v>
      </c>
      <c r="L255" s="49">
        <f>IF(VLOOKUP(A255,$U$12:$AD$125,8)=VLOOKUP(A254,$U$12:$AD$125,8),0,VLOOKUP(A255,U$12:$AD$125,8))</f>
        <v>0</v>
      </c>
      <c r="M255" s="50">
        <f>IF(L255&gt;0,VLOOKUP(L255,T$12:$AC$125,7),0)</f>
        <v>0</v>
      </c>
      <c r="N255" s="45">
        <f t="shared" si="54"/>
        <v>0</v>
      </c>
      <c r="O255" s="45">
        <f t="shared" ca="1" si="55"/>
        <v>56.645685489999998</v>
      </c>
      <c r="P255" s="51" t="str">
        <f t="shared" si="60"/>
        <v>A+J=</v>
      </c>
      <c r="Q255" s="52">
        <f t="shared" si="61"/>
        <v>47129</v>
      </c>
      <c r="R255" s="4"/>
      <c r="S255" s="4"/>
      <c r="T255" s="133"/>
      <c r="U255" s="134"/>
      <c r="V255" s="8"/>
      <c r="W255" s="4"/>
      <c r="AA255" s="4"/>
      <c r="AB255" s="4"/>
      <c r="AC255" s="4"/>
      <c r="AD255" s="4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</row>
    <row r="256" spans="1:165" x14ac:dyDescent="0.2">
      <c r="A256" s="43">
        <f t="shared" si="56"/>
        <v>43742</v>
      </c>
      <c r="B256" s="44">
        <f t="shared" ca="1" si="62"/>
        <v>1056.84216096</v>
      </c>
      <c r="C256" s="45">
        <f t="shared" ca="1" si="57"/>
        <v>999.89877561000003</v>
      </c>
      <c r="D256" s="46">
        <f ca="1">IF(A256&lt;$B$1,VLOOKUP(A256,[1]DI!$A$4:$B$15000,2,FALSE),0)</f>
        <v>5.3999999999999999E-2</v>
      </c>
      <c r="E256" s="45">
        <f t="shared" ca="1" si="63"/>
        <v>2.0871999999999999E-4</v>
      </c>
      <c r="F256" s="47">
        <f t="shared" si="58"/>
        <v>1.35</v>
      </c>
      <c r="G256" s="48">
        <f t="shared" ca="1" si="51"/>
        <v>1.0002817719999999</v>
      </c>
      <c r="H256" s="45">
        <f ca="1">TRUNC(PRODUCT(G$10:G255),15)</f>
        <v>1.0569491517823999</v>
      </c>
      <c r="I256" s="45">
        <f t="shared" si="59"/>
        <v>1</v>
      </c>
      <c r="J256" s="45">
        <f t="shared" ca="1" si="52"/>
        <v>1.0569491499999999</v>
      </c>
      <c r="K256" s="45">
        <f t="shared" ca="1" si="53"/>
        <v>56.94338535</v>
      </c>
      <c r="L256" s="49">
        <f>IF(VLOOKUP(A256,$U$12:$AD$125,8)=VLOOKUP(A255,$U$12:$AD$125,8),0,VLOOKUP(A256,U$12:$AD$125,8))</f>
        <v>0</v>
      </c>
      <c r="M256" s="50">
        <f>IF(L256&gt;0,VLOOKUP(L256,T$12:$AC$125,7),0)</f>
        <v>0</v>
      </c>
      <c r="N256" s="45">
        <f t="shared" si="54"/>
        <v>0</v>
      </c>
      <c r="O256" s="45">
        <f t="shared" ca="1" si="55"/>
        <v>56.94338535</v>
      </c>
      <c r="P256" s="51" t="str">
        <f t="shared" si="60"/>
        <v>A+J=</v>
      </c>
      <c r="Q256" s="52">
        <f t="shared" si="61"/>
        <v>47129</v>
      </c>
      <c r="R256" s="4"/>
      <c r="S256" s="4"/>
      <c r="T256" s="130"/>
      <c r="U256" s="131"/>
      <c r="V256" s="8"/>
      <c r="W256" s="4"/>
      <c r="AA256" s="4"/>
      <c r="AB256" s="4"/>
      <c r="AC256" s="4"/>
      <c r="AD256" s="4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</row>
    <row r="257" spans="1:167" x14ac:dyDescent="0.2">
      <c r="A257" s="43">
        <f t="shared" si="56"/>
        <v>43743</v>
      </c>
      <c r="B257" s="44">
        <f t="shared" ca="1" si="62"/>
        <v>1057.13995082</v>
      </c>
      <c r="C257" s="45">
        <f t="shared" ca="1" si="57"/>
        <v>999.89877561000003</v>
      </c>
      <c r="D257" s="46">
        <f ca="1">IF(A257&lt;$B$1,VLOOKUP(A257,[1]DI!$A$4:$B$15000,2,FALSE),0)</f>
        <v>0</v>
      </c>
      <c r="E257" s="45">
        <f t="shared" ca="1" si="63"/>
        <v>0</v>
      </c>
      <c r="F257" s="47">
        <f t="shared" si="58"/>
        <v>1.35</v>
      </c>
      <c r="G257" s="48">
        <f t="shared" ca="1" si="51"/>
        <v>1</v>
      </c>
      <c r="H257" s="45">
        <f ca="1">TRUNC(PRODUCT(G$10:G256),15)</f>
        <v>1.0572469704587999</v>
      </c>
      <c r="I257" s="45">
        <f t="shared" si="59"/>
        <v>1</v>
      </c>
      <c r="J257" s="45">
        <f t="shared" ca="1" si="52"/>
        <v>1.05724697</v>
      </c>
      <c r="K257" s="45">
        <f t="shared" ca="1" si="53"/>
        <v>57.241175210000002</v>
      </c>
      <c r="L257" s="49">
        <f>IF(VLOOKUP(A257,$U$12:$AD$125,8)=VLOOKUP(A256,$U$12:$AD$125,8),0,VLOOKUP(A257,U$12:$AD$125,8))</f>
        <v>0</v>
      </c>
      <c r="M257" s="50">
        <f>IF(L257&gt;0,VLOOKUP(L257,T$12:$AC$125,7),0)</f>
        <v>0</v>
      </c>
      <c r="N257" s="45">
        <f t="shared" si="54"/>
        <v>0</v>
      </c>
      <c r="O257" s="45">
        <f t="shared" ca="1" si="55"/>
        <v>57.241175210000002</v>
      </c>
      <c r="P257" s="51" t="str">
        <f t="shared" si="60"/>
        <v>A+J=</v>
      </c>
      <c r="Q257" s="52">
        <f t="shared" si="61"/>
        <v>47129</v>
      </c>
      <c r="R257" s="4"/>
      <c r="S257" s="4"/>
      <c r="T257" s="130"/>
      <c r="U257" s="131"/>
      <c r="V257" s="8"/>
      <c r="W257" s="4"/>
      <c r="AA257" s="4"/>
      <c r="AB257" s="4"/>
      <c r="AC257" s="4"/>
      <c r="AD257" s="4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</row>
    <row r="258" spans="1:167" x14ac:dyDescent="0.2">
      <c r="A258" s="43">
        <f t="shared" si="56"/>
        <v>43744</v>
      </c>
      <c r="B258" s="44">
        <f t="shared" ca="1" si="62"/>
        <v>1057.13995082</v>
      </c>
      <c r="C258" s="45">
        <f t="shared" ca="1" si="57"/>
        <v>999.89877561000003</v>
      </c>
      <c r="D258" s="46">
        <f ca="1">IF(A258&lt;$B$1,VLOOKUP(A258,[1]DI!$A$4:$B$15000,2,FALSE),0)</f>
        <v>0</v>
      </c>
      <c r="E258" s="45">
        <f t="shared" ca="1" si="63"/>
        <v>0</v>
      </c>
      <c r="F258" s="47">
        <f t="shared" si="58"/>
        <v>1.35</v>
      </c>
      <c r="G258" s="48">
        <f t="shared" ca="1" si="51"/>
        <v>1</v>
      </c>
      <c r="H258" s="45">
        <f ca="1">TRUNC(PRODUCT(G$10:G257),15)</f>
        <v>1.0572469704587999</v>
      </c>
      <c r="I258" s="45">
        <f t="shared" si="59"/>
        <v>1</v>
      </c>
      <c r="J258" s="45">
        <f t="shared" ca="1" si="52"/>
        <v>1.05724697</v>
      </c>
      <c r="K258" s="45">
        <f t="shared" ca="1" si="53"/>
        <v>57.241175210000002</v>
      </c>
      <c r="L258" s="49">
        <f>IF(VLOOKUP(A258,$U$12:$AD$125,8)=VLOOKUP(A257,$U$12:$AD$125,8),0,VLOOKUP(A258,U$12:$AD$125,8))</f>
        <v>0</v>
      </c>
      <c r="M258" s="50">
        <f>IF(L258&gt;0,VLOOKUP(L258,T$12:$AC$125,7),0)</f>
        <v>0</v>
      </c>
      <c r="N258" s="45">
        <f t="shared" si="54"/>
        <v>0</v>
      </c>
      <c r="O258" s="45">
        <f t="shared" ca="1" si="55"/>
        <v>57.241175210000002</v>
      </c>
      <c r="P258" s="51" t="str">
        <f t="shared" si="60"/>
        <v>A+J=</v>
      </c>
      <c r="Q258" s="52">
        <f t="shared" si="61"/>
        <v>47129</v>
      </c>
      <c r="R258" s="16"/>
      <c r="S258" s="10"/>
      <c r="T258" s="130"/>
      <c r="U258" s="131"/>
      <c r="V258" s="11"/>
      <c r="W258" s="10"/>
      <c r="AA258" s="10"/>
      <c r="AB258" s="10"/>
      <c r="AC258" s="10"/>
      <c r="AD258" s="10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</row>
    <row r="259" spans="1:167" x14ac:dyDescent="0.2">
      <c r="A259" s="43">
        <f t="shared" si="56"/>
        <v>43745</v>
      </c>
      <c r="B259" s="44">
        <f t="shared" ca="1" si="62"/>
        <v>1057.13995082</v>
      </c>
      <c r="C259" s="45">
        <f t="shared" ca="1" si="57"/>
        <v>999.89877561000003</v>
      </c>
      <c r="D259" s="46">
        <f ca="1">IF(A259&lt;$B$1,VLOOKUP(A259,[1]DI!$A$4:$B$15000,2,FALSE),0)</f>
        <v>5.3999999999999999E-2</v>
      </c>
      <c r="E259" s="45">
        <f t="shared" ca="1" si="63"/>
        <v>2.0871999999999999E-4</v>
      </c>
      <c r="F259" s="47">
        <f t="shared" si="58"/>
        <v>1.35</v>
      </c>
      <c r="G259" s="48">
        <f t="shared" ca="1" si="51"/>
        <v>1.0002817719999999</v>
      </c>
      <c r="H259" s="45">
        <f ca="1">TRUNC(PRODUCT(G$10:G258),15)</f>
        <v>1.0572469704587999</v>
      </c>
      <c r="I259" s="45">
        <f t="shared" si="59"/>
        <v>1</v>
      </c>
      <c r="J259" s="45">
        <f t="shared" ca="1" si="52"/>
        <v>1.05724697</v>
      </c>
      <c r="K259" s="45">
        <f t="shared" ca="1" si="53"/>
        <v>57.241175210000002</v>
      </c>
      <c r="L259" s="49">
        <f>IF(VLOOKUP(A259,$U$12:$AD$125,8)=VLOOKUP(A258,$U$12:$AD$125,8),0,VLOOKUP(A259,U$12:$AD$125,8))</f>
        <v>0</v>
      </c>
      <c r="M259" s="50">
        <f>IF(L259&gt;0,VLOOKUP(L259,T$12:$AC$125,7),0)</f>
        <v>0</v>
      </c>
      <c r="N259" s="45">
        <f t="shared" si="54"/>
        <v>0</v>
      </c>
      <c r="O259" s="45">
        <f t="shared" ca="1" si="55"/>
        <v>57.241175210000002</v>
      </c>
      <c r="P259" s="51" t="str">
        <f t="shared" si="60"/>
        <v>A+J=</v>
      </c>
      <c r="Q259" s="52">
        <f t="shared" si="61"/>
        <v>47129</v>
      </c>
      <c r="R259" s="4"/>
      <c r="S259" s="4"/>
      <c r="T259" s="130"/>
      <c r="U259" s="131"/>
      <c r="V259" s="8"/>
      <c r="W259" s="4"/>
      <c r="AA259" s="4"/>
      <c r="AB259" s="4"/>
      <c r="AC259" s="4"/>
      <c r="AD259" s="4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</row>
    <row r="260" spans="1:167" x14ac:dyDescent="0.2">
      <c r="A260" s="43">
        <f t="shared" si="56"/>
        <v>43746</v>
      </c>
      <c r="B260" s="44">
        <f t="shared" ca="1" si="62"/>
        <v>1057.4378206599999</v>
      </c>
      <c r="C260" s="45">
        <f t="shared" ca="1" si="57"/>
        <v>999.89877561000003</v>
      </c>
      <c r="D260" s="46">
        <f ca="1">IF(A260&lt;$B$1,VLOOKUP(A260,[1]DI!$A$4:$B$15000,2,FALSE),0)</f>
        <v>5.3999999999999999E-2</v>
      </c>
      <c r="E260" s="45">
        <f t="shared" ca="1" si="63"/>
        <v>2.0871999999999999E-4</v>
      </c>
      <c r="F260" s="47">
        <f t="shared" si="58"/>
        <v>1.35</v>
      </c>
      <c r="G260" s="48">
        <f t="shared" ca="1" si="51"/>
        <v>1.0002817719999999</v>
      </c>
      <c r="H260" s="45">
        <f ca="1">TRUNC(PRODUCT(G$10:G259),15)</f>
        <v>1.0575448730521599</v>
      </c>
      <c r="I260" s="45">
        <f t="shared" si="59"/>
        <v>1</v>
      </c>
      <c r="J260" s="45">
        <f t="shared" ca="1" si="52"/>
        <v>1.0575448700000001</v>
      </c>
      <c r="K260" s="45">
        <f t="shared" ca="1" si="53"/>
        <v>57.539045049999999</v>
      </c>
      <c r="L260" s="49">
        <f>IF(VLOOKUP(A260,$U$12:$AD$125,8)=VLOOKUP(A259,$U$12:$AD$125,8),0,VLOOKUP(A260,U$12:$AD$125,8))</f>
        <v>0</v>
      </c>
      <c r="M260" s="50">
        <f>IF(L260&gt;0,VLOOKUP(L260,T$12:$AC$125,7),0)</f>
        <v>0</v>
      </c>
      <c r="N260" s="45">
        <f t="shared" si="54"/>
        <v>0</v>
      </c>
      <c r="O260" s="45">
        <f t="shared" ca="1" si="55"/>
        <v>57.539045049999999</v>
      </c>
      <c r="P260" s="51" t="str">
        <f t="shared" si="60"/>
        <v>A+J=</v>
      </c>
      <c r="Q260" s="52">
        <f t="shared" si="61"/>
        <v>47129</v>
      </c>
      <c r="R260" s="4"/>
      <c r="S260" s="4"/>
      <c r="T260" s="130"/>
      <c r="U260" s="131"/>
      <c r="V260" s="8"/>
      <c r="W260" s="4"/>
      <c r="AA260" s="4"/>
      <c r="AB260" s="4"/>
      <c r="AC260" s="4"/>
      <c r="AD260" s="4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</row>
    <row r="261" spans="1:167" x14ac:dyDescent="0.2">
      <c r="A261" s="43">
        <f t="shared" si="56"/>
        <v>43747</v>
      </c>
      <c r="B261" s="44">
        <f t="shared" ca="1" si="62"/>
        <v>1057.7357805000001</v>
      </c>
      <c r="C261" s="45">
        <f t="shared" ca="1" si="57"/>
        <v>999.89877561000003</v>
      </c>
      <c r="D261" s="46">
        <f ca="1">IF(A261&lt;$B$1,VLOOKUP(A261,[1]DI!$A$4:$B$15000,2,FALSE),0)</f>
        <v>5.3999999999999999E-2</v>
      </c>
      <c r="E261" s="45">
        <f t="shared" ca="1" si="63"/>
        <v>2.0871999999999999E-4</v>
      </c>
      <c r="F261" s="47">
        <f t="shared" si="58"/>
        <v>1.35</v>
      </c>
      <c r="G261" s="48">
        <f t="shared" ca="1" si="51"/>
        <v>1.0002817719999999</v>
      </c>
      <c r="H261" s="45">
        <f ca="1">TRUNC(PRODUCT(G$10:G260),15)</f>
        <v>1.05784285958613</v>
      </c>
      <c r="I261" s="45">
        <f t="shared" si="59"/>
        <v>1</v>
      </c>
      <c r="J261" s="45">
        <f t="shared" ca="1" si="52"/>
        <v>1.0578428600000001</v>
      </c>
      <c r="K261" s="45">
        <f t="shared" ca="1" si="53"/>
        <v>57.837004890000003</v>
      </c>
      <c r="L261" s="49">
        <f>IF(VLOOKUP(A261,$U$12:$AD$125,8)=VLOOKUP(A260,$U$12:$AD$125,8),0,VLOOKUP(A261,U$12:$AD$125,8))</f>
        <v>0</v>
      </c>
      <c r="M261" s="50">
        <f>IF(L261&gt;0,VLOOKUP(L261,T$12:$AC$125,7),0)</f>
        <v>0</v>
      </c>
      <c r="N261" s="45">
        <f t="shared" si="54"/>
        <v>0</v>
      </c>
      <c r="O261" s="45">
        <f t="shared" ca="1" si="55"/>
        <v>57.837004890000003</v>
      </c>
      <c r="P261" s="51" t="str">
        <f t="shared" si="60"/>
        <v>A+J=</v>
      </c>
      <c r="Q261" s="52">
        <f t="shared" si="61"/>
        <v>47129</v>
      </c>
      <c r="R261" s="4"/>
      <c r="S261" s="4"/>
      <c r="T261" s="130"/>
      <c r="U261" s="131"/>
      <c r="V261" s="8"/>
      <c r="W261" s="4"/>
      <c r="AA261" s="4"/>
      <c r="AB261" s="4"/>
      <c r="AC261" s="4"/>
      <c r="AD261" s="4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</row>
    <row r="262" spans="1:167" x14ac:dyDescent="0.2">
      <c r="A262" s="43">
        <f t="shared" si="56"/>
        <v>43748</v>
      </c>
      <c r="B262" s="44">
        <f t="shared" ca="1" si="62"/>
        <v>1058.0338203200001</v>
      </c>
      <c r="C262" s="45">
        <f t="shared" ca="1" si="57"/>
        <v>999.89877561000003</v>
      </c>
      <c r="D262" s="46">
        <f ca="1">IF(A262&lt;$B$1,VLOOKUP(A262,[1]DI!$A$4:$B$15000,2,FALSE),0)</f>
        <v>5.3999999999999999E-2</v>
      </c>
      <c r="E262" s="45">
        <f t="shared" ca="1" si="63"/>
        <v>2.0871999999999999E-4</v>
      </c>
      <c r="F262" s="47">
        <f t="shared" si="58"/>
        <v>1.35</v>
      </c>
      <c r="G262" s="48">
        <f t="shared" ca="1" si="51"/>
        <v>1.0002817719999999</v>
      </c>
      <c r="H262" s="45">
        <f ca="1">TRUNC(PRODUCT(G$10:G261),15)</f>
        <v>1.0581409300843601</v>
      </c>
      <c r="I262" s="45">
        <f t="shared" si="59"/>
        <v>1</v>
      </c>
      <c r="J262" s="45">
        <f t="shared" ca="1" si="52"/>
        <v>1.05814093</v>
      </c>
      <c r="K262" s="45">
        <f t="shared" ca="1" si="53"/>
        <v>58.135044710000003</v>
      </c>
      <c r="L262" s="49">
        <f>IF(VLOOKUP(A262,$U$12:$AD$125,8)=VLOOKUP(A261,$U$12:$AD$125,8),0,VLOOKUP(A262,U$12:$AD$125,8))</f>
        <v>0</v>
      </c>
      <c r="M262" s="50">
        <f>IF(L262&gt;0,VLOOKUP(L262,T$12:$AC$125,7),0)</f>
        <v>0</v>
      </c>
      <c r="N262" s="45">
        <f t="shared" si="54"/>
        <v>0</v>
      </c>
      <c r="O262" s="45">
        <f t="shared" ca="1" si="55"/>
        <v>58.135044710000003</v>
      </c>
      <c r="P262" s="51" t="str">
        <f t="shared" si="60"/>
        <v>A+J=</v>
      </c>
      <c r="Q262" s="52">
        <f t="shared" si="61"/>
        <v>47129</v>
      </c>
      <c r="R262" s="4"/>
      <c r="S262" s="4"/>
      <c r="T262" s="130"/>
      <c r="U262" s="132"/>
      <c r="V262" s="8"/>
      <c r="W262" s="4"/>
      <c r="AA262" s="4"/>
      <c r="AB262" s="4"/>
      <c r="AC262" s="4"/>
      <c r="AD262" s="4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</row>
    <row r="263" spans="1:167" x14ac:dyDescent="0.2">
      <c r="A263" s="43">
        <f t="shared" si="56"/>
        <v>43749</v>
      </c>
      <c r="B263" s="44">
        <f t="shared" ca="1" si="62"/>
        <v>1058.3319401399999</v>
      </c>
      <c r="C263" s="45">
        <f t="shared" ca="1" si="57"/>
        <v>999.89877561000003</v>
      </c>
      <c r="D263" s="46">
        <f ca="1">IF(A263&lt;$B$1,VLOOKUP(A263,[1]DI!$A$4:$B$15000,2,FALSE),0)</f>
        <v>5.3999999999999999E-2</v>
      </c>
      <c r="E263" s="45">
        <f t="shared" ca="1" si="63"/>
        <v>2.0871999999999999E-4</v>
      </c>
      <c r="F263" s="47">
        <f t="shared" si="58"/>
        <v>1.35</v>
      </c>
      <c r="G263" s="48">
        <f t="shared" ca="1" si="51"/>
        <v>1.0002817719999999</v>
      </c>
      <c r="H263" s="45">
        <f ca="1">TRUNC(PRODUCT(G$10:G262),15)</f>
        <v>1.0584390845705101</v>
      </c>
      <c r="I263" s="45">
        <f t="shared" si="59"/>
        <v>1</v>
      </c>
      <c r="J263" s="45">
        <f t="shared" ca="1" si="52"/>
        <v>1.0584390800000001</v>
      </c>
      <c r="K263" s="45">
        <f t="shared" ca="1" si="53"/>
        <v>58.433164529999999</v>
      </c>
      <c r="L263" s="49">
        <f>IF(VLOOKUP(A263,$U$12:$AD$125,8)=VLOOKUP(A262,$U$12:$AD$125,8),0,VLOOKUP(A263,U$12:$AD$125,8))</f>
        <v>0</v>
      </c>
      <c r="M263" s="50">
        <f>IF(L263&gt;0,VLOOKUP(L263,T$12:$AC$125,7),0)</f>
        <v>0</v>
      </c>
      <c r="N263" s="45">
        <f t="shared" si="54"/>
        <v>0</v>
      </c>
      <c r="O263" s="45">
        <f t="shared" ca="1" si="55"/>
        <v>58.433164529999999</v>
      </c>
      <c r="P263" s="51" t="str">
        <f t="shared" si="60"/>
        <v>A+J=</v>
      </c>
      <c r="Q263" s="52">
        <f t="shared" si="61"/>
        <v>47129</v>
      </c>
      <c r="R263" s="4"/>
      <c r="S263" s="4"/>
      <c r="T263" s="130"/>
      <c r="U263" s="131"/>
      <c r="V263" s="8"/>
      <c r="W263" s="4"/>
      <c r="AA263" s="4"/>
      <c r="AB263" s="4"/>
      <c r="AC263" s="4"/>
      <c r="AD263" s="4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</row>
    <row r="264" spans="1:167" x14ac:dyDescent="0.2">
      <c r="A264" s="43">
        <f t="shared" si="56"/>
        <v>43750</v>
      </c>
      <c r="B264" s="44">
        <f t="shared" ca="1" si="62"/>
        <v>1058.6301499599999</v>
      </c>
      <c r="C264" s="45">
        <f t="shared" ca="1" si="57"/>
        <v>999.89877561000003</v>
      </c>
      <c r="D264" s="46">
        <f ca="1">IF(A264&lt;$B$1,VLOOKUP(A264,[1]DI!$A$4:$B$15000,2,FALSE),0)</f>
        <v>0</v>
      </c>
      <c r="E264" s="45">
        <f t="shared" ca="1" si="63"/>
        <v>0</v>
      </c>
      <c r="F264" s="47">
        <f t="shared" si="58"/>
        <v>1.35</v>
      </c>
      <c r="G264" s="48">
        <f t="shared" ca="1" si="51"/>
        <v>1</v>
      </c>
      <c r="H264" s="45">
        <f ca="1">TRUNC(PRODUCT(G$10:G263),15)</f>
        <v>1.05873732306825</v>
      </c>
      <c r="I264" s="45">
        <f t="shared" si="59"/>
        <v>1</v>
      </c>
      <c r="J264" s="45">
        <f t="shared" ca="1" si="52"/>
        <v>1.0587373200000001</v>
      </c>
      <c r="K264" s="45">
        <f t="shared" ca="1" si="53"/>
        <v>58.731374350000003</v>
      </c>
      <c r="L264" s="49">
        <f>IF(VLOOKUP(A264,$U$12:$AD$125,8)=VLOOKUP(A263,$U$12:$AD$125,8),0,VLOOKUP(A264,U$12:$AD$125,8))</f>
        <v>0</v>
      </c>
      <c r="M264" s="50">
        <f>IF(L264&gt;0,VLOOKUP(L264,T$12:$AC$125,7),0)</f>
        <v>0</v>
      </c>
      <c r="N264" s="45">
        <f t="shared" si="54"/>
        <v>0</v>
      </c>
      <c r="O264" s="45">
        <f t="shared" ca="1" si="55"/>
        <v>58.731374350000003</v>
      </c>
      <c r="P264" s="51" t="str">
        <f t="shared" si="60"/>
        <v>A+J=</v>
      </c>
      <c r="Q264" s="52">
        <f t="shared" si="61"/>
        <v>47129</v>
      </c>
      <c r="R264" s="4"/>
      <c r="S264" s="4"/>
      <c r="T264" s="130"/>
      <c r="U264" s="131"/>
      <c r="V264" s="8"/>
      <c r="W264" s="4"/>
      <c r="AA264" s="4"/>
      <c r="AB264" s="4"/>
      <c r="AC264" s="4"/>
      <c r="AD264" s="4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</row>
    <row r="265" spans="1:167" x14ac:dyDescent="0.2">
      <c r="A265" s="43">
        <f t="shared" si="56"/>
        <v>43751</v>
      </c>
      <c r="B265" s="44">
        <f t="shared" ca="1" si="62"/>
        <v>1058.6301499599999</v>
      </c>
      <c r="C265" s="45">
        <f t="shared" ca="1" si="57"/>
        <v>999.89877561000003</v>
      </c>
      <c r="D265" s="46">
        <f ca="1">IF(A265&lt;$B$1,VLOOKUP(A265,[1]DI!$A$4:$B$15000,2,FALSE),0)</f>
        <v>0</v>
      </c>
      <c r="E265" s="45">
        <f t="shared" ca="1" si="63"/>
        <v>0</v>
      </c>
      <c r="F265" s="47">
        <f t="shared" si="58"/>
        <v>1.35</v>
      </c>
      <c r="G265" s="48">
        <f t="shared" ca="1" si="51"/>
        <v>1</v>
      </c>
      <c r="H265" s="45">
        <f ca="1">TRUNC(PRODUCT(G$10:G264),15)</f>
        <v>1.05873732306825</v>
      </c>
      <c r="I265" s="45">
        <f t="shared" si="59"/>
        <v>1</v>
      </c>
      <c r="J265" s="45">
        <f t="shared" ca="1" si="52"/>
        <v>1.0587373200000001</v>
      </c>
      <c r="K265" s="45">
        <f t="shared" ca="1" si="53"/>
        <v>58.731374350000003</v>
      </c>
      <c r="L265" s="49">
        <f>IF(VLOOKUP(A265,$U$12:$AD$125,8)=VLOOKUP(A264,$U$12:$AD$125,8),0,VLOOKUP(A265,U$12:$AD$125,8))</f>
        <v>0</v>
      </c>
      <c r="M265" s="50">
        <f>IF(L265&gt;0,VLOOKUP(L265,T$12:$AC$125,7),0)</f>
        <v>0</v>
      </c>
      <c r="N265" s="45">
        <f t="shared" si="54"/>
        <v>0</v>
      </c>
      <c r="O265" s="45">
        <f t="shared" ca="1" si="55"/>
        <v>58.731374350000003</v>
      </c>
      <c r="P265" s="51" t="str">
        <f t="shared" si="60"/>
        <v>A+J=</v>
      </c>
      <c r="Q265" s="52">
        <f t="shared" si="61"/>
        <v>47129</v>
      </c>
      <c r="R265" s="4"/>
      <c r="S265" s="4"/>
      <c r="T265" s="130"/>
      <c r="U265" s="131"/>
      <c r="V265" s="8"/>
      <c r="W265" s="4"/>
      <c r="AA265" s="4"/>
      <c r="AB265" s="4"/>
      <c r="AC265" s="4"/>
      <c r="AD265" s="4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</row>
    <row r="266" spans="1:167" x14ac:dyDescent="0.2">
      <c r="A266" s="43">
        <f t="shared" si="56"/>
        <v>43752</v>
      </c>
      <c r="B266" s="44">
        <f t="shared" ca="1" si="62"/>
        <v>1058.6301499599999</v>
      </c>
      <c r="C266" s="45">
        <f t="shared" ca="1" si="57"/>
        <v>999.89877561000003</v>
      </c>
      <c r="D266" s="46">
        <f ca="1">IF(A266&lt;$B$1,VLOOKUP(A266,[1]DI!$A$4:$B$15000,2,FALSE),0)</f>
        <v>5.3999999999999999E-2</v>
      </c>
      <c r="E266" s="45">
        <f t="shared" ca="1" si="63"/>
        <v>2.0871999999999999E-4</v>
      </c>
      <c r="F266" s="47">
        <f t="shared" si="58"/>
        <v>1.35</v>
      </c>
      <c r="G266" s="48">
        <f t="shared" ref="G266:G329" ca="1" si="64">TRUNC((1+(E266*F266)),15)</f>
        <v>1.0002817719999999</v>
      </c>
      <c r="H266" s="45">
        <f ca="1">TRUNC(PRODUCT(G$10:G265),15)</f>
        <v>1.05873732306825</v>
      </c>
      <c r="I266" s="45">
        <f t="shared" si="59"/>
        <v>1</v>
      </c>
      <c r="J266" s="45">
        <f t="shared" ref="J266:J329" ca="1" si="65">ROUND(TRUNC(H266/I266,15),8)</f>
        <v>1.0587373200000001</v>
      </c>
      <c r="K266" s="45">
        <f t="shared" ref="K266:K329" ca="1" si="66">TRUNC((C266*(J266-1)),8)</f>
        <v>58.731374350000003</v>
      </c>
      <c r="L266" s="49">
        <f>IF(VLOOKUP(A266,$U$12:$AD$125,8)=VLOOKUP(A265,$U$12:$AD$125,8),0,VLOOKUP(A266,U$12:$AD$125,8))</f>
        <v>0</v>
      </c>
      <c r="M266" s="50">
        <f>IF(L266&gt;0,VLOOKUP(L266,T$12:$AC$125,7),0)</f>
        <v>0</v>
      </c>
      <c r="N266" s="45">
        <f t="shared" ref="N266:N329" si="67">IF(M266&gt;0,(C$10*M266),0)</f>
        <v>0</v>
      </c>
      <c r="O266" s="45">
        <f t="shared" ref="O266:O329" ca="1" si="68">(K266+N266)</f>
        <v>58.731374350000003</v>
      </c>
      <c r="P266" s="51" t="str">
        <f t="shared" si="60"/>
        <v>A+J=</v>
      </c>
      <c r="Q266" s="52">
        <f t="shared" si="61"/>
        <v>47129</v>
      </c>
      <c r="R266" s="4"/>
      <c r="S266" s="4"/>
      <c r="T266" s="130"/>
      <c r="U266" s="131"/>
      <c r="V266" s="8"/>
      <c r="W266" s="4"/>
      <c r="AA266" s="4"/>
      <c r="AB266" s="4"/>
      <c r="AC266" s="4"/>
      <c r="AD266" s="4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</row>
    <row r="267" spans="1:167" x14ac:dyDescent="0.2">
      <c r="A267" s="43">
        <f t="shared" ref="A267:A330" si="69">(A266+1)</f>
        <v>43753</v>
      </c>
      <c r="B267" s="44">
        <f t="shared" ca="1" si="62"/>
        <v>1058.9284497599999</v>
      </c>
      <c r="C267" s="45">
        <f t="shared" ref="C267:C330" ca="1" si="70">TRUNC(C266-N266,8)</f>
        <v>999.89877561000003</v>
      </c>
      <c r="D267" s="46">
        <f ca="1">IF(A267&lt;$B$1,VLOOKUP(A267,[1]DI!$A$4:$B$15000,2,FALSE),0)</f>
        <v>5.3999999999999999E-2</v>
      </c>
      <c r="E267" s="45">
        <f t="shared" ca="1" si="63"/>
        <v>2.0871999999999999E-4</v>
      </c>
      <c r="F267" s="47">
        <f t="shared" ref="F267:F330" si="71">F266</f>
        <v>1.35</v>
      </c>
      <c r="G267" s="48">
        <f t="shared" ca="1" si="64"/>
        <v>1.0002817719999999</v>
      </c>
      <c r="H267" s="45">
        <f ca="1">TRUNC(PRODUCT(G$10:G266),15)</f>
        <v>1.05903564560125</v>
      </c>
      <c r="I267" s="45">
        <f t="shared" ref="I267:I330" si="72">IF(OR(L266&gt;0,L266="E"),H266,I266)</f>
        <v>1</v>
      </c>
      <c r="J267" s="45">
        <f t="shared" ca="1" si="65"/>
        <v>1.05903565</v>
      </c>
      <c r="K267" s="45">
        <f t="shared" ca="1" si="66"/>
        <v>59.029674149999998</v>
      </c>
      <c r="L267" s="49">
        <f>IF(VLOOKUP(A267,$U$12:$AD$125,8)=VLOOKUP(A266,$U$12:$AD$125,8),0,VLOOKUP(A267,U$12:$AD$125,8))</f>
        <v>0</v>
      </c>
      <c r="M267" s="50">
        <f>IF(L267&gt;0,VLOOKUP(L267,T$12:$AC$125,7),0)</f>
        <v>0</v>
      </c>
      <c r="N267" s="45">
        <f t="shared" si="67"/>
        <v>0</v>
      </c>
      <c r="O267" s="45">
        <f t="shared" ca="1" si="68"/>
        <v>59.029674149999998</v>
      </c>
      <c r="P267" s="51" t="str">
        <f t="shared" ref="P267:P330" si="73">IF(L266&gt;0,VLOOKUP(A266,$U$12:$AD$125,9),P266)</f>
        <v>A+J=</v>
      </c>
      <c r="Q267" s="52">
        <f t="shared" ref="Q267:Q330" si="74">IF(L266&gt;0,VLOOKUP(A266,$U$12:$AD$125,10),Q266)</f>
        <v>47129</v>
      </c>
      <c r="R267" s="4"/>
      <c r="S267" s="4"/>
      <c r="T267" s="130"/>
      <c r="U267" s="131"/>
      <c r="V267" s="8"/>
      <c r="W267" s="4"/>
      <c r="AA267" s="4"/>
      <c r="AB267" s="4"/>
      <c r="AC267" s="4"/>
      <c r="AD267" s="4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</row>
    <row r="268" spans="1:167" x14ac:dyDescent="0.2">
      <c r="A268" s="43">
        <f t="shared" si="69"/>
        <v>43754</v>
      </c>
      <c r="B268" s="44">
        <f t="shared" ref="B268:B331" ca="1" si="75">IF(A268&lt;=TODAY(),C268+K268,IF(AND(A268&gt;TODAY(),A268&lt;=$B$1),IF(VLOOKUP(TODAY(),$A$10:$D$5000,4,FALSE)=0,"n.d",C268+K268),"n.d"))</f>
        <v>1059.2268195500001</v>
      </c>
      <c r="C268" s="45">
        <f t="shared" ca="1" si="70"/>
        <v>999.89877561000003</v>
      </c>
      <c r="D268" s="46">
        <f ca="1">IF(A268&lt;$B$1,VLOOKUP(A268,[1]DI!$A$4:$B$15000,2,FALSE),0)</f>
        <v>5.3999999999999999E-2</v>
      </c>
      <c r="E268" s="45">
        <f t="shared" ca="1" si="63"/>
        <v>2.0871999999999999E-4</v>
      </c>
      <c r="F268" s="47">
        <f t="shared" si="71"/>
        <v>1.35</v>
      </c>
      <c r="G268" s="48">
        <f t="shared" ca="1" si="64"/>
        <v>1.0002817719999999</v>
      </c>
      <c r="H268" s="45">
        <f ca="1">TRUNC(PRODUCT(G$10:G267),15)</f>
        <v>1.05933405219318</v>
      </c>
      <c r="I268" s="45">
        <f t="shared" si="72"/>
        <v>1</v>
      </c>
      <c r="J268" s="45">
        <f t="shared" ca="1" si="65"/>
        <v>1.0593340499999999</v>
      </c>
      <c r="K268" s="45">
        <f t="shared" ca="1" si="66"/>
        <v>59.328043940000001</v>
      </c>
      <c r="L268" s="49">
        <f>IF(VLOOKUP(A268,$U$12:$AD$125,8)=VLOOKUP(A267,$U$12:$AD$125,8),0,VLOOKUP(A268,U$12:$AD$125,8))</f>
        <v>0</v>
      </c>
      <c r="M268" s="50">
        <f>IF(L268&gt;0,VLOOKUP(L268,T$12:$AC$125,7),0)</f>
        <v>0</v>
      </c>
      <c r="N268" s="45">
        <f t="shared" si="67"/>
        <v>0</v>
      </c>
      <c r="O268" s="45">
        <f t="shared" ca="1" si="68"/>
        <v>59.328043940000001</v>
      </c>
      <c r="P268" s="51" t="str">
        <f t="shared" si="73"/>
        <v>A+J=</v>
      </c>
      <c r="Q268" s="52">
        <f t="shared" si="74"/>
        <v>47129</v>
      </c>
      <c r="R268" s="4"/>
      <c r="S268" s="4"/>
      <c r="T268" s="130"/>
      <c r="U268" s="131"/>
      <c r="V268" s="8"/>
      <c r="W268" s="4"/>
      <c r="AA268" s="4"/>
      <c r="AB268" s="4"/>
      <c r="AC268" s="4"/>
      <c r="AD268" s="4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</row>
    <row r="269" spans="1:167" x14ac:dyDescent="0.2">
      <c r="A269" s="43">
        <f t="shared" si="69"/>
        <v>43755</v>
      </c>
      <c r="B269" s="44">
        <f t="shared" ca="1" si="75"/>
        <v>1059.52527934</v>
      </c>
      <c r="C269" s="45">
        <f t="shared" ca="1" si="70"/>
        <v>999.89877561000003</v>
      </c>
      <c r="D269" s="46">
        <f ca="1">IF(A269&lt;$B$1,VLOOKUP(A269,[1]DI!$A$4:$B$15000,2,FALSE),0)</f>
        <v>5.3999999999999999E-2</v>
      </c>
      <c r="E269" s="45">
        <f t="shared" ref="E269:E332" ca="1" si="76">ROUND((((1+D269)^(1/252)-1)),8)</f>
        <v>2.0871999999999999E-4</v>
      </c>
      <c r="F269" s="47">
        <f t="shared" si="71"/>
        <v>1.35</v>
      </c>
      <c r="G269" s="48">
        <f t="shared" ca="1" si="64"/>
        <v>1.0002817719999999</v>
      </c>
      <c r="H269" s="45">
        <f ca="1">TRUNC(PRODUCT(G$10:G268),15)</f>
        <v>1.05963254286773</v>
      </c>
      <c r="I269" s="45">
        <f t="shared" si="72"/>
        <v>1</v>
      </c>
      <c r="J269" s="45">
        <f t="shared" ca="1" si="65"/>
        <v>1.05963254</v>
      </c>
      <c r="K269" s="45">
        <f t="shared" ca="1" si="66"/>
        <v>59.626503730000003</v>
      </c>
      <c r="L269" s="49">
        <f>IF(VLOOKUP(A269,$U$12:$AD$125,8)=VLOOKUP(A268,$U$12:$AD$125,8),0,VLOOKUP(A269,U$12:$AD$125,8))</f>
        <v>0</v>
      </c>
      <c r="M269" s="50">
        <f>IF(L269&gt;0,VLOOKUP(L269,T$12:$AC$125,7),0)</f>
        <v>0</v>
      </c>
      <c r="N269" s="45">
        <f t="shared" si="67"/>
        <v>0</v>
      </c>
      <c r="O269" s="45">
        <f t="shared" ca="1" si="68"/>
        <v>59.626503730000003</v>
      </c>
      <c r="P269" s="51" t="str">
        <f t="shared" si="73"/>
        <v>A+J=</v>
      </c>
      <c r="Q269" s="52">
        <f t="shared" si="74"/>
        <v>47129</v>
      </c>
      <c r="R269" s="4"/>
      <c r="S269" s="4"/>
      <c r="T269" s="130"/>
      <c r="U269" s="131"/>
      <c r="V269" s="8"/>
      <c r="W269" s="4"/>
      <c r="AA269" s="4"/>
      <c r="AB269" s="4"/>
      <c r="AC269" s="4"/>
      <c r="AD269" s="4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</row>
    <row r="270" spans="1:167" x14ac:dyDescent="0.2">
      <c r="A270" s="43">
        <f t="shared" si="69"/>
        <v>43756</v>
      </c>
      <c r="B270" s="44">
        <f t="shared" ca="1" si="75"/>
        <v>1059.8238291100001</v>
      </c>
      <c r="C270" s="45">
        <f t="shared" ca="1" si="70"/>
        <v>999.89877561000003</v>
      </c>
      <c r="D270" s="46">
        <f ca="1">IF(A270&lt;$B$1,VLOOKUP(A270,[1]DI!$A$4:$B$15000,2,FALSE),0)</f>
        <v>5.3999999999999999E-2</v>
      </c>
      <c r="E270" s="45">
        <f t="shared" ca="1" si="76"/>
        <v>2.0871999999999999E-4</v>
      </c>
      <c r="F270" s="47">
        <f t="shared" si="71"/>
        <v>1.35</v>
      </c>
      <c r="G270" s="48">
        <f t="shared" ca="1" si="64"/>
        <v>1.0002817719999999</v>
      </c>
      <c r="H270" s="45">
        <f ca="1">TRUNC(PRODUCT(G$10:G269),15)</f>
        <v>1.0599311176485999</v>
      </c>
      <c r="I270" s="45">
        <f t="shared" si="72"/>
        <v>1</v>
      </c>
      <c r="J270" s="45">
        <f t="shared" ca="1" si="65"/>
        <v>1.0599311199999999</v>
      </c>
      <c r="K270" s="45">
        <f t="shared" ca="1" si="66"/>
        <v>59.925053499999997</v>
      </c>
      <c r="L270" s="49">
        <f>IF(VLOOKUP(A270,$U$12:$AD$125,8)=VLOOKUP(A269,$U$12:$AD$125,8),0,VLOOKUP(A270,U$12:$AD$125,8))</f>
        <v>0</v>
      </c>
      <c r="M270" s="50">
        <f>IF(L270&gt;0,VLOOKUP(L270,T$12:$AC$125,7),0)</f>
        <v>0</v>
      </c>
      <c r="N270" s="45">
        <f t="shared" si="67"/>
        <v>0</v>
      </c>
      <c r="O270" s="45">
        <f t="shared" ca="1" si="68"/>
        <v>59.925053499999997</v>
      </c>
      <c r="P270" s="51" t="str">
        <f t="shared" si="73"/>
        <v>A+J=</v>
      </c>
      <c r="Q270" s="52">
        <f t="shared" si="74"/>
        <v>47129</v>
      </c>
      <c r="R270" s="4"/>
      <c r="S270" s="4"/>
      <c r="T270" s="130"/>
      <c r="U270" s="131"/>
      <c r="V270" s="8"/>
      <c r="W270" s="4"/>
      <c r="AA270" s="4"/>
      <c r="AB270" s="4"/>
      <c r="AC270" s="4"/>
      <c r="AD270" s="4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</row>
    <row r="271" spans="1:167" x14ac:dyDescent="0.2">
      <c r="A271" s="43">
        <f t="shared" si="69"/>
        <v>43757</v>
      </c>
      <c r="B271" s="44">
        <f t="shared" ca="1" si="75"/>
        <v>1060.1224588800001</v>
      </c>
      <c r="C271" s="45">
        <f t="shared" ca="1" si="70"/>
        <v>999.89877561000003</v>
      </c>
      <c r="D271" s="46">
        <f ca="1">IF(A271&lt;$B$1,VLOOKUP(A271,[1]DI!$A$4:$B$15000,2,FALSE),0)</f>
        <v>0</v>
      </c>
      <c r="E271" s="45">
        <f t="shared" ca="1" si="76"/>
        <v>0</v>
      </c>
      <c r="F271" s="47">
        <f t="shared" si="71"/>
        <v>1.35</v>
      </c>
      <c r="G271" s="48">
        <f t="shared" ca="1" si="64"/>
        <v>1</v>
      </c>
      <c r="H271" s="45">
        <f ca="1">TRUNC(PRODUCT(G$10:G270),15)</f>
        <v>1.0602297765594799</v>
      </c>
      <c r="I271" s="45">
        <f t="shared" si="72"/>
        <v>1</v>
      </c>
      <c r="J271" s="45">
        <f t="shared" ca="1" si="65"/>
        <v>1.06022978</v>
      </c>
      <c r="K271" s="45">
        <f t="shared" ca="1" si="66"/>
        <v>60.223683270000002</v>
      </c>
      <c r="L271" s="49">
        <f>IF(VLOOKUP(A271,$U$12:$AD$125,8)=VLOOKUP(A270,$U$12:$AD$125,8),0,VLOOKUP(A271,U$12:$AD$125,8))</f>
        <v>0</v>
      </c>
      <c r="M271" s="50">
        <f>IF(L271&gt;0,VLOOKUP(L271,T$12:$AC$125,7),0)</f>
        <v>0</v>
      </c>
      <c r="N271" s="45">
        <f t="shared" si="67"/>
        <v>0</v>
      </c>
      <c r="O271" s="45">
        <f t="shared" ca="1" si="68"/>
        <v>60.223683270000002</v>
      </c>
      <c r="P271" s="51" t="str">
        <f t="shared" si="73"/>
        <v>A+J=</v>
      </c>
      <c r="Q271" s="52">
        <f t="shared" si="74"/>
        <v>47129</v>
      </c>
      <c r="R271" s="4"/>
      <c r="S271" s="4"/>
      <c r="T271" s="130"/>
      <c r="U271" s="131"/>
      <c r="V271" s="8"/>
      <c r="W271" s="4"/>
      <c r="AA271" s="4"/>
      <c r="AB271" s="4"/>
      <c r="AC271" s="4"/>
      <c r="AD271" s="4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</row>
    <row r="272" spans="1:167" x14ac:dyDescent="0.2">
      <c r="A272" s="43">
        <f t="shared" si="69"/>
        <v>43758</v>
      </c>
      <c r="B272" s="44">
        <f t="shared" ca="1" si="75"/>
        <v>1060.1224588800001</v>
      </c>
      <c r="C272" s="45">
        <f t="shared" ca="1" si="70"/>
        <v>999.89877561000003</v>
      </c>
      <c r="D272" s="46">
        <f ca="1">IF(A272&lt;$B$1,VLOOKUP(A272,[1]DI!$A$4:$B$15000,2,FALSE),0)</f>
        <v>0</v>
      </c>
      <c r="E272" s="45">
        <f t="shared" ca="1" si="76"/>
        <v>0</v>
      </c>
      <c r="F272" s="47">
        <f t="shared" si="71"/>
        <v>1.35</v>
      </c>
      <c r="G272" s="48">
        <f t="shared" ca="1" si="64"/>
        <v>1</v>
      </c>
      <c r="H272" s="45">
        <f ca="1">TRUNC(PRODUCT(G$10:G271),15)</f>
        <v>1.0602297765594799</v>
      </c>
      <c r="I272" s="45">
        <f t="shared" si="72"/>
        <v>1</v>
      </c>
      <c r="J272" s="45">
        <f t="shared" ca="1" si="65"/>
        <v>1.06022978</v>
      </c>
      <c r="K272" s="45">
        <f t="shared" ca="1" si="66"/>
        <v>60.223683270000002</v>
      </c>
      <c r="L272" s="49">
        <f>IF(VLOOKUP(A272,$U$12:$AD$125,8)=VLOOKUP(A271,$U$12:$AD$125,8),0,VLOOKUP(A272,U$12:$AD$125,8))</f>
        <v>0</v>
      </c>
      <c r="M272" s="50">
        <f>IF(L272&gt;0,VLOOKUP(L272,T$12:$AC$125,7),0)</f>
        <v>0</v>
      </c>
      <c r="N272" s="45">
        <f t="shared" si="67"/>
        <v>0</v>
      </c>
      <c r="O272" s="45">
        <f t="shared" ca="1" si="68"/>
        <v>60.223683270000002</v>
      </c>
      <c r="P272" s="51" t="str">
        <f t="shared" si="73"/>
        <v>A+J=</v>
      </c>
      <c r="Q272" s="52">
        <f t="shared" si="74"/>
        <v>47129</v>
      </c>
      <c r="R272" s="4"/>
      <c r="S272" s="4"/>
      <c r="T272" s="130"/>
      <c r="U272" s="131"/>
      <c r="V272" s="8"/>
      <c r="W272" s="4"/>
      <c r="AA272" s="4"/>
      <c r="AB272" s="4"/>
      <c r="AC272" s="4"/>
      <c r="AD272" s="4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</row>
    <row r="273" spans="1:167" x14ac:dyDescent="0.2">
      <c r="A273" s="43">
        <f t="shared" si="69"/>
        <v>43759</v>
      </c>
      <c r="B273" s="44">
        <f t="shared" ca="1" si="75"/>
        <v>1060.1224588800001</v>
      </c>
      <c r="C273" s="45">
        <f t="shared" ca="1" si="70"/>
        <v>999.89877561000003</v>
      </c>
      <c r="D273" s="46">
        <f ca="1">IF(A273&lt;$B$1,VLOOKUP(A273,[1]DI!$A$4:$B$15000,2,FALSE),0)</f>
        <v>5.3999999999999999E-2</v>
      </c>
      <c r="E273" s="45">
        <f t="shared" ca="1" si="76"/>
        <v>2.0871999999999999E-4</v>
      </c>
      <c r="F273" s="47">
        <f t="shared" si="71"/>
        <v>1.35</v>
      </c>
      <c r="G273" s="48">
        <f t="shared" ca="1" si="64"/>
        <v>1.0002817719999999</v>
      </c>
      <c r="H273" s="45">
        <f ca="1">TRUNC(PRODUCT(G$10:G272),15)</f>
        <v>1.0602297765594799</v>
      </c>
      <c r="I273" s="45">
        <f t="shared" si="72"/>
        <v>1</v>
      </c>
      <c r="J273" s="45">
        <f t="shared" ca="1" si="65"/>
        <v>1.06022978</v>
      </c>
      <c r="K273" s="45">
        <f t="shared" ca="1" si="66"/>
        <v>60.223683270000002</v>
      </c>
      <c r="L273" s="49">
        <f>IF(VLOOKUP(A273,$U$12:$AD$125,8)=VLOOKUP(A272,$U$12:$AD$125,8),0,VLOOKUP(A273,U$12:$AD$125,8))</f>
        <v>0</v>
      </c>
      <c r="M273" s="50">
        <f>IF(L273&gt;0,VLOOKUP(L273,T$12:$AC$125,7),0)</f>
        <v>0</v>
      </c>
      <c r="N273" s="45">
        <f t="shared" si="67"/>
        <v>0</v>
      </c>
      <c r="O273" s="45">
        <f t="shared" ca="1" si="68"/>
        <v>60.223683270000002</v>
      </c>
      <c r="P273" s="51" t="str">
        <f t="shared" si="73"/>
        <v>A+J=</v>
      </c>
      <c r="Q273" s="52">
        <f t="shared" si="74"/>
        <v>47129</v>
      </c>
      <c r="R273" s="4"/>
      <c r="S273" s="4"/>
      <c r="T273" s="130"/>
      <c r="U273" s="132"/>
      <c r="V273" s="8"/>
      <c r="W273" s="4"/>
      <c r="AA273" s="4"/>
      <c r="AB273" s="4"/>
      <c r="AC273" s="4"/>
      <c r="AD273" s="4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</row>
    <row r="274" spans="1:167" x14ac:dyDescent="0.2">
      <c r="A274" s="43">
        <f t="shared" si="69"/>
        <v>43760</v>
      </c>
      <c r="B274" s="44">
        <f t="shared" ca="1" si="75"/>
        <v>1060.4211686400001</v>
      </c>
      <c r="C274" s="45">
        <f t="shared" ca="1" si="70"/>
        <v>999.89877561000003</v>
      </c>
      <c r="D274" s="46">
        <f ca="1">IF(A274&lt;$B$1,VLOOKUP(A274,[1]DI!$A$4:$B$15000,2,FALSE),0)</f>
        <v>5.3999999999999999E-2</v>
      </c>
      <c r="E274" s="45">
        <f t="shared" ca="1" si="76"/>
        <v>2.0871999999999999E-4</v>
      </c>
      <c r="F274" s="47">
        <f t="shared" si="71"/>
        <v>1.35</v>
      </c>
      <c r="G274" s="48">
        <f t="shared" ca="1" si="64"/>
        <v>1.0002817719999999</v>
      </c>
      <c r="H274" s="45">
        <f ca="1">TRUNC(PRODUCT(G$10:G273),15)</f>
        <v>1.0605285196240799</v>
      </c>
      <c r="I274" s="45">
        <f t="shared" si="72"/>
        <v>1</v>
      </c>
      <c r="J274" s="45">
        <f t="shared" ca="1" si="65"/>
        <v>1.0605285200000001</v>
      </c>
      <c r="K274" s="45">
        <f t="shared" ca="1" si="66"/>
        <v>60.522393030000003</v>
      </c>
      <c r="L274" s="49">
        <f>IF(VLOOKUP(A274,$U$12:$AD$125,8)=VLOOKUP(A273,$U$12:$AD$125,8),0,VLOOKUP(A274,U$12:$AD$125,8))</f>
        <v>0</v>
      </c>
      <c r="M274" s="50">
        <f>IF(L274&gt;0,VLOOKUP(L274,T$12:$AC$125,7),0)</f>
        <v>0</v>
      </c>
      <c r="N274" s="45">
        <f t="shared" si="67"/>
        <v>0</v>
      </c>
      <c r="O274" s="45">
        <f t="shared" ca="1" si="68"/>
        <v>60.522393030000003</v>
      </c>
      <c r="P274" s="51" t="str">
        <f t="shared" si="73"/>
        <v>A+J=</v>
      </c>
      <c r="Q274" s="52">
        <f t="shared" si="74"/>
        <v>47129</v>
      </c>
      <c r="R274" s="4"/>
      <c r="S274" s="4"/>
      <c r="T274" s="130"/>
      <c r="U274" s="131"/>
      <c r="V274" s="8"/>
      <c r="W274" s="4"/>
      <c r="AA274" s="4"/>
      <c r="AB274" s="4"/>
      <c r="AC274" s="4"/>
      <c r="AD274" s="4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</row>
    <row r="275" spans="1:167" x14ac:dyDescent="0.2">
      <c r="A275" s="43">
        <f t="shared" si="69"/>
        <v>43761</v>
      </c>
      <c r="B275" s="44">
        <f t="shared" ca="1" si="75"/>
        <v>1060.7199683900001</v>
      </c>
      <c r="C275" s="45">
        <f t="shared" ca="1" si="70"/>
        <v>999.89877561000003</v>
      </c>
      <c r="D275" s="46">
        <f ca="1">IF(A275&lt;$B$1,VLOOKUP(A275,[1]DI!$A$4:$B$15000,2,FALSE),0)</f>
        <v>5.3999999999999999E-2</v>
      </c>
      <c r="E275" s="45">
        <f t="shared" ca="1" si="76"/>
        <v>2.0871999999999999E-4</v>
      </c>
      <c r="F275" s="47">
        <f t="shared" si="71"/>
        <v>1.35</v>
      </c>
      <c r="G275" s="48">
        <f t="shared" ca="1" si="64"/>
        <v>1.0002817719999999</v>
      </c>
      <c r="H275" s="45">
        <f ca="1">TRUNC(PRODUCT(G$10:G274),15)</f>
        <v>1.06082734686612</v>
      </c>
      <c r="I275" s="45">
        <f t="shared" si="72"/>
        <v>1</v>
      </c>
      <c r="J275" s="45">
        <f t="shared" ca="1" si="65"/>
        <v>1.0608273500000001</v>
      </c>
      <c r="K275" s="45">
        <f t="shared" ca="1" si="66"/>
        <v>60.821192779999997</v>
      </c>
      <c r="L275" s="49">
        <f>IF(VLOOKUP(A275,$U$12:$AD$125,8)=VLOOKUP(A274,$U$12:$AD$125,8),0,VLOOKUP(A275,U$12:$AD$125,8))</f>
        <v>0</v>
      </c>
      <c r="M275" s="50">
        <f>IF(L275&gt;0,VLOOKUP(L275,T$12:$AC$125,7),0)</f>
        <v>0</v>
      </c>
      <c r="N275" s="45">
        <f t="shared" si="67"/>
        <v>0</v>
      </c>
      <c r="O275" s="45">
        <f t="shared" ca="1" si="68"/>
        <v>60.821192779999997</v>
      </c>
      <c r="P275" s="51" t="str">
        <f t="shared" si="73"/>
        <v>A+J=</v>
      </c>
      <c r="Q275" s="52">
        <f t="shared" si="74"/>
        <v>47129</v>
      </c>
      <c r="R275" s="4"/>
      <c r="S275" s="4"/>
      <c r="T275" s="130"/>
      <c r="U275" s="131"/>
      <c r="V275" s="8"/>
      <c r="W275" s="4"/>
      <c r="AA275" s="4"/>
      <c r="AB275" s="4"/>
      <c r="AC275" s="4"/>
      <c r="AD275" s="4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</row>
    <row r="276" spans="1:167" x14ac:dyDescent="0.2">
      <c r="A276" s="43">
        <f t="shared" si="69"/>
        <v>43762</v>
      </c>
      <c r="B276" s="44">
        <f t="shared" ca="1" si="75"/>
        <v>1061.01884814</v>
      </c>
      <c r="C276" s="45">
        <f t="shared" ca="1" si="70"/>
        <v>999.89877561000003</v>
      </c>
      <c r="D276" s="46">
        <f ca="1">IF(A276&lt;$B$1,VLOOKUP(A276,[1]DI!$A$4:$B$15000,2,FALSE),0)</f>
        <v>5.3999999999999999E-2</v>
      </c>
      <c r="E276" s="45">
        <f t="shared" ca="1" si="76"/>
        <v>2.0871999999999999E-4</v>
      </c>
      <c r="F276" s="47">
        <f t="shared" si="71"/>
        <v>1.35</v>
      </c>
      <c r="G276" s="48">
        <f t="shared" ca="1" si="64"/>
        <v>1.0002817719999999</v>
      </c>
      <c r="H276" s="45">
        <f ca="1">TRUNC(PRODUCT(G$10:G275),15)</f>
        <v>1.0611262583093</v>
      </c>
      <c r="I276" s="45">
        <f t="shared" si="72"/>
        <v>1</v>
      </c>
      <c r="J276" s="45">
        <f t="shared" ca="1" si="65"/>
        <v>1.06112626</v>
      </c>
      <c r="K276" s="45">
        <f t="shared" ca="1" si="66"/>
        <v>61.120072530000002</v>
      </c>
      <c r="L276" s="49">
        <f>IF(VLOOKUP(A276,$U$12:$AD$125,8)=VLOOKUP(A275,$U$12:$AD$125,8),0,VLOOKUP(A276,U$12:$AD$125,8))</f>
        <v>0</v>
      </c>
      <c r="M276" s="50">
        <f>IF(L276&gt;0,VLOOKUP(L276,T$12:$AC$125,7),0)</f>
        <v>0</v>
      </c>
      <c r="N276" s="45">
        <f t="shared" si="67"/>
        <v>0</v>
      </c>
      <c r="O276" s="45">
        <f t="shared" ca="1" si="68"/>
        <v>61.120072530000002</v>
      </c>
      <c r="P276" s="51" t="str">
        <f t="shared" si="73"/>
        <v>A+J=</v>
      </c>
      <c r="Q276" s="52">
        <f t="shared" si="74"/>
        <v>47129</v>
      </c>
      <c r="R276" s="4"/>
      <c r="S276" s="4"/>
      <c r="T276" s="130"/>
      <c r="U276" s="131"/>
      <c r="V276" s="8"/>
      <c r="W276" s="4"/>
      <c r="AA276" s="4"/>
      <c r="AB276" s="4"/>
      <c r="AC276" s="4"/>
      <c r="AD276" s="4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</row>
    <row r="277" spans="1:167" x14ac:dyDescent="0.2">
      <c r="A277" s="43">
        <f t="shared" si="69"/>
        <v>43763</v>
      </c>
      <c r="B277" s="44">
        <f t="shared" ca="1" si="75"/>
        <v>1061.31780787</v>
      </c>
      <c r="C277" s="45">
        <f t="shared" ca="1" si="70"/>
        <v>999.89877561000003</v>
      </c>
      <c r="D277" s="46">
        <f ca="1">IF(A277&lt;$B$1,VLOOKUP(A277,[1]DI!$A$4:$B$15000,2,FALSE),0)</f>
        <v>5.3999999999999999E-2</v>
      </c>
      <c r="E277" s="45">
        <f t="shared" ca="1" si="76"/>
        <v>2.0871999999999999E-4</v>
      </c>
      <c r="F277" s="47">
        <f t="shared" si="71"/>
        <v>1.35</v>
      </c>
      <c r="G277" s="48">
        <f t="shared" ca="1" si="64"/>
        <v>1.0002817719999999</v>
      </c>
      <c r="H277" s="45">
        <f ca="1">TRUNC(PRODUCT(G$10:G276),15)</f>
        <v>1.0614252539773501</v>
      </c>
      <c r="I277" s="45">
        <f t="shared" si="72"/>
        <v>1</v>
      </c>
      <c r="J277" s="45">
        <f t="shared" ca="1" si="65"/>
        <v>1.0614252500000001</v>
      </c>
      <c r="K277" s="45">
        <f t="shared" ca="1" si="66"/>
        <v>61.419032260000002</v>
      </c>
      <c r="L277" s="49">
        <f>IF(VLOOKUP(A277,$U$12:$AD$125,8)=VLOOKUP(A276,$U$12:$AD$125,8),0,VLOOKUP(A277,U$12:$AD$125,8))</f>
        <v>0</v>
      </c>
      <c r="M277" s="50">
        <f>IF(L277&gt;0,VLOOKUP(L277,T$12:$AC$125,7),0)</f>
        <v>0</v>
      </c>
      <c r="N277" s="45">
        <f t="shared" si="67"/>
        <v>0</v>
      </c>
      <c r="O277" s="45">
        <f t="shared" ca="1" si="68"/>
        <v>61.419032260000002</v>
      </c>
      <c r="P277" s="51" t="str">
        <f t="shared" si="73"/>
        <v>A+J=</v>
      </c>
      <c r="Q277" s="52">
        <f t="shared" si="74"/>
        <v>47129</v>
      </c>
      <c r="R277" s="4"/>
      <c r="S277" s="4"/>
      <c r="T277" s="130"/>
      <c r="U277" s="131"/>
      <c r="V277" s="8"/>
      <c r="W277" s="4"/>
      <c r="AA277" s="4"/>
      <c r="AB277" s="4"/>
      <c r="AC277" s="4"/>
      <c r="AD277" s="4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</row>
    <row r="278" spans="1:167" x14ac:dyDescent="0.2">
      <c r="A278" s="43">
        <f t="shared" si="69"/>
        <v>43764</v>
      </c>
      <c r="B278" s="44">
        <f t="shared" ca="1" si="75"/>
        <v>1061.6168576</v>
      </c>
      <c r="C278" s="45">
        <f t="shared" ca="1" si="70"/>
        <v>999.89877561000003</v>
      </c>
      <c r="D278" s="46">
        <f ca="1">IF(A278&lt;$B$1,VLOOKUP(A278,[1]DI!$A$4:$B$15000,2,FALSE),0)</f>
        <v>0</v>
      </c>
      <c r="E278" s="45">
        <f t="shared" ca="1" si="76"/>
        <v>0</v>
      </c>
      <c r="F278" s="47">
        <f t="shared" si="71"/>
        <v>1.35</v>
      </c>
      <c r="G278" s="48">
        <f t="shared" ca="1" si="64"/>
        <v>1</v>
      </c>
      <c r="H278" s="45">
        <f ca="1">TRUNC(PRODUCT(G$10:G277),15)</f>
        <v>1.0617243338940201</v>
      </c>
      <c r="I278" s="45">
        <f t="shared" si="72"/>
        <v>1</v>
      </c>
      <c r="J278" s="45">
        <f t="shared" ca="1" si="65"/>
        <v>1.0617243300000001</v>
      </c>
      <c r="K278" s="45">
        <f t="shared" ca="1" si="66"/>
        <v>61.718081990000002</v>
      </c>
      <c r="L278" s="49">
        <f>IF(VLOOKUP(A278,$U$12:$AD$125,8)=VLOOKUP(A277,$U$12:$AD$125,8),0,VLOOKUP(A278,U$12:$AD$125,8))</f>
        <v>0</v>
      </c>
      <c r="M278" s="50">
        <f>IF(L278&gt;0,VLOOKUP(L278,T$12:$AC$125,7),0)</f>
        <v>0</v>
      </c>
      <c r="N278" s="45">
        <f t="shared" si="67"/>
        <v>0</v>
      </c>
      <c r="O278" s="45">
        <f t="shared" ca="1" si="68"/>
        <v>61.718081990000002</v>
      </c>
      <c r="P278" s="51" t="str">
        <f t="shared" si="73"/>
        <v>A+J=</v>
      </c>
      <c r="Q278" s="52">
        <f t="shared" si="74"/>
        <v>47129</v>
      </c>
      <c r="R278" s="4"/>
      <c r="S278" s="4"/>
      <c r="T278" s="130"/>
      <c r="U278" s="131"/>
      <c r="V278" s="8"/>
      <c r="W278" s="4"/>
      <c r="AA278" s="4"/>
      <c r="AB278" s="4"/>
      <c r="AC278" s="4"/>
      <c r="AD278" s="4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</row>
    <row r="279" spans="1:167" x14ac:dyDescent="0.2">
      <c r="A279" s="43">
        <f t="shared" si="69"/>
        <v>43765</v>
      </c>
      <c r="B279" s="44">
        <f t="shared" ca="1" si="75"/>
        <v>1061.6168576</v>
      </c>
      <c r="C279" s="45">
        <f t="shared" ca="1" si="70"/>
        <v>999.89877561000003</v>
      </c>
      <c r="D279" s="46">
        <f ca="1">IF(A279&lt;$B$1,VLOOKUP(A279,[1]DI!$A$4:$B$15000,2,FALSE),0)</f>
        <v>0</v>
      </c>
      <c r="E279" s="45">
        <f t="shared" ca="1" si="76"/>
        <v>0</v>
      </c>
      <c r="F279" s="47">
        <f t="shared" si="71"/>
        <v>1.35</v>
      </c>
      <c r="G279" s="48">
        <f t="shared" ca="1" si="64"/>
        <v>1</v>
      </c>
      <c r="H279" s="45">
        <f ca="1">TRUNC(PRODUCT(G$10:G278),15)</f>
        <v>1.0617243338940201</v>
      </c>
      <c r="I279" s="45">
        <f t="shared" si="72"/>
        <v>1</v>
      </c>
      <c r="J279" s="45">
        <f t="shared" ca="1" si="65"/>
        <v>1.0617243300000001</v>
      </c>
      <c r="K279" s="45">
        <f t="shared" ca="1" si="66"/>
        <v>61.718081990000002</v>
      </c>
      <c r="L279" s="49">
        <f>IF(VLOOKUP(A279,$U$12:$AD$125,8)=VLOOKUP(A278,$U$12:$AD$125,8),0,VLOOKUP(A279,U$12:$AD$125,8))</f>
        <v>0</v>
      </c>
      <c r="M279" s="50">
        <f>IF(L279&gt;0,VLOOKUP(L279,T$12:$AC$125,7),0)</f>
        <v>0</v>
      </c>
      <c r="N279" s="45">
        <f t="shared" si="67"/>
        <v>0</v>
      </c>
      <c r="O279" s="45">
        <f t="shared" ca="1" si="68"/>
        <v>61.718081990000002</v>
      </c>
      <c r="P279" s="51" t="str">
        <f t="shared" si="73"/>
        <v>A+J=</v>
      </c>
      <c r="Q279" s="52">
        <f t="shared" si="74"/>
        <v>47129</v>
      </c>
      <c r="R279" s="4"/>
      <c r="S279" s="4"/>
      <c r="T279" s="130"/>
      <c r="U279" s="131"/>
      <c r="V279" s="8"/>
      <c r="W279" s="4"/>
      <c r="AA279" s="4"/>
      <c r="AB279" s="4"/>
      <c r="AC279" s="4"/>
      <c r="AD279" s="4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</row>
    <row r="280" spans="1:167" x14ac:dyDescent="0.2">
      <c r="A280" s="43">
        <f t="shared" si="69"/>
        <v>43766</v>
      </c>
      <c r="B280" s="44">
        <f t="shared" ca="1" si="75"/>
        <v>1061.6168576</v>
      </c>
      <c r="C280" s="45">
        <f t="shared" ca="1" si="70"/>
        <v>999.89877561000003</v>
      </c>
      <c r="D280" s="46">
        <f ca="1">IF(A280&lt;$B$1,VLOOKUP(A280,[1]DI!$A$4:$B$15000,2,FALSE),0)</f>
        <v>5.3999999999999999E-2</v>
      </c>
      <c r="E280" s="45">
        <f t="shared" ca="1" si="76"/>
        <v>2.0871999999999999E-4</v>
      </c>
      <c r="F280" s="47">
        <f t="shared" si="71"/>
        <v>1.35</v>
      </c>
      <c r="G280" s="48">
        <f t="shared" ca="1" si="64"/>
        <v>1.0002817719999999</v>
      </c>
      <c r="H280" s="45">
        <f ca="1">TRUNC(PRODUCT(G$10:G279),15)</f>
        <v>1.0617243338940201</v>
      </c>
      <c r="I280" s="45">
        <f t="shared" si="72"/>
        <v>1</v>
      </c>
      <c r="J280" s="45">
        <f t="shared" ca="1" si="65"/>
        <v>1.0617243300000001</v>
      </c>
      <c r="K280" s="45">
        <f t="shared" ca="1" si="66"/>
        <v>61.718081990000002</v>
      </c>
      <c r="L280" s="49">
        <f>IF(VLOOKUP(A280,$U$12:$AD$125,8)=VLOOKUP(A279,$U$12:$AD$125,8),0,VLOOKUP(A280,U$12:$AD$125,8))</f>
        <v>0</v>
      </c>
      <c r="M280" s="50">
        <f>IF(L280&gt;0,VLOOKUP(L280,T$12:$AC$125,7),0)</f>
        <v>0</v>
      </c>
      <c r="N280" s="45">
        <f t="shared" si="67"/>
        <v>0</v>
      </c>
      <c r="O280" s="45">
        <f t="shared" ca="1" si="68"/>
        <v>61.718081990000002</v>
      </c>
      <c r="P280" s="51" t="str">
        <f t="shared" si="73"/>
        <v>A+J=</v>
      </c>
      <c r="Q280" s="52">
        <f t="shared" si="74"/>
        <v>47129</v>
      </c>
      <c r="R280" s="4"/>
      <c r="S280" s="4"/>
      <c r="T280" s="130"/>
      <c r="U280" s="131"/>
      <c r="V280" s="8"/>
      <c r="W280" s="4"/>
      <c r="AA280" s="4"/>
      <c r="AB280" s="4"/>
      <c r="AC280" s="4"/>
      <c r="AD280" s="4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</row>
    <row r="281" spans="1:167" x14ac:dyDescent="0.2">
      <c r="A281" s="43">
        <f t="shared" si="69"/>
        <v>43767</v>
      </c>
      <c r="B281" s="44">
        <f t="shared" ca="1" si="75"/>
        <v>1061.91599731</v>
      </c>
      <c r="C281" s="45">
        <f t="shared" ca="1" si="70"/>
        <v>999.89877561000003</v>
      </c>
      <c r="D281" s="46">
        <f ca="1">IF(A281&lt;$B$1,VLOOKUP(A281,[1]DI!$A$4:$B$15000,2,FALSE),0)</f>
        <v>5.3999999999999999E-2</v>
      </c>
      <c r="E281" s="45">
        <f t="shared" ca="1" si="76"/>
        <v>2.0871999999999999E-4</v>
      </c>
      <c r="F281" s="47">
        <f t="shared" si="71"/>
        <v>1.35</v>
      </c>
      <c r="G281" s="48">
        <f t="shared" ca="1" si="64"/>
        <v>1.0002817719999999</v>
      </c>
      <c r="H281" s="45">
        <f ca="1">TRUNC(PRODUCT(G$10:G280),15)</f>
        <v>1.0620234980830301</v>
      </c>
      <c r="I281" s="45">
        <f t="shared" si="72"/>
        <v>1</v>
      </c>
      <c r="J281" s="45">
        <f t="shared" ca="1" si="65"/>
        <v>1.0620235</v>
      </c>
      <c r="K281" s="45">
        <f t="shared" ca="1" si="66"/>
        <v>62.0172217</v>
      </c>
      <c r="L281" s="49">
        <f>IF(VLOOKUP(A281,$U$12:$AD$125,8)=VLOOKUP(A280,$U$12:$AD$125,8),0,VLOOKUP(A281,U$12:$AD$125,8))</f>
        <v>0</v>
      </c>
      <c r="M281" s="50">
        <f>IF(L281&gt;0,VLOOKUP(L281,T$12:$AC$125,7),0)</f>
        <v>0</v>
      </c>
      <c r="N281" s="45">
        <f t="shared" si="67"/>
        <v>0</v>
      </c>
      <c r="O281" s="45">
        <f t="shared" ca="1" si="68"/>
        <v>62.0172217</v>
      </c>
      <c r="P281" s="51" t="str">
        <f t="shared" si="73"/>
        <v>A+J=</v>
      </c>
      <c r="Q281" s="52">
        <f t="shared" si="74"/>
        <v>47129</v>
      </c>
      <c r="R281" s="4"/>
      <c r="S281" s="4"/>
      <c r="T281" s="130"/>
      <c r="U281" s="131"/>
      <c r="V281" s="8"/>
      <c r="W281" s="4"/>
      <c r="AA281" s="4"/>
      <c r="AB281" s="4"/>
      <c r="AC281" s="4"/>
      <c r="AD281" s="4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</row>
    <row r="282" spans="1:167" x14ac:dyDescent="0.2">
      <c r="A282" s="43">
        <f t="shared" si="69"/>
        <v>43768</v>
      </c>
      <c r="B282" s="44">
        <f t="shared" ca="1" si="75"/>
        <v>1062.21521702</v>
      </c>
      <c r="C282" s="45">
        <f t="shared" ca="1" si="70"/>
        <v>999.89877561000003</v>
      </c>
      <c r="D282" s="46">
        <f ca="1">IF(A282&lt;$B$1,VLOOKUP(A282,[1]DI!$A$4:$B$15000,2,FALSE),0)</f>
        <v>5.3999999999999999E-2</v>
      </c>
      <c r="E282" s="45">
        <f t="shared" ca="1" si="76"/>
        <v>2.0871999999999999E-4</v>
      </c>
      <c r="F282" s="47">
        <f t="shared" si="71"/>
        <v>1.35</v>
      </c>
      <c r="G282" s="48">
        <f t="shared" ca="1" si="64"/>
        <v>1.0002817719999999</v>
      </c>
      <c r="H282" s="45">
        <f ca="1">TRUNC(PRODUCT(G$10:G281),15)</f>
        <v>1.06232274656813</v>
      </c>
      <c r="I282" s="45">
        <f t="shared" si="72"/>
        <v>1</v>
      </c>
      <c r="J282" s="45">
        <f t="shared" ca="1" si="65"/>
        <v>1.0623227500000001</v>
      </c>
      <c r="K282" s="45">
        <f t="shared" ca="1" si="66"/>
        <v>62.316441410000003</v>
      </c>
      <c r="L282" s="49">
        <f>IF(VLOOKUP(A282,$U$12:$AD$125,8)=VLOOKUP(A281,$U$12:$AD$125,8),0,VLOOKUP(A282,U$12:$AD$125,8))</f>
        <v>0</v>
      </c>
      <c r="M282" s="50">
        <f>IF(L282&gt;0,VLOOKUP(L282,T$12:$AC$125,7),0)</f>
        <v>0</v>
      </c>
      <c r="N282" s="45">
        <f t="shared" si="67"/>
        <v>0</v>
      </c>
      <c r="O282" s="45">
        <f t="shared" ca="1" si="68"/>
        <v>62.316441410000003</v>
      </c>
      <c r="P282" s="51" t="str">
        <f t="shared" si="73"/>
        <v>A+J=</v>
      </c>
      <c r="Q282" s="52">
        <f t="shared" si="74"/>
        <v>47129</v>
      </c>
      <c r="R282" s="4"/>
      <c r="S282" s="4"/>
      <c r="T282" s="130"/>
      <c r="U282" s="131"/>
      <c r="V282" s="8"/>
      <c r="W282" s="4"/>
      <c r="AA282" s="4"/>
      <c r="AB282" s="4"/>
      <c r="AC282" s="4"/>
      <c r="AD282" s="4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</row>
    <row r="283" spans="1:167" x14ac:dyDescent="0.2">
      <c r="A283" s="43">
        <f t="shared" si="69"/>
        <v>43769</v>
      </c>
      <c r="B283" s="44">
        <f t="shared" ca="1" si="75"/>
        <v>1062.5145167200001</v>
      </c>
      <c r="C283" s="45">
        <f t="shared" ca="1" si="70"/>
        <v>999.89877561000003</v>
      </c>
      <c r="D283" s="46">
        <f ca="1">IF(A283&lt;$B$1,VLOOKUP(A283,[1]DI!$A$4:$B$15000,2,FALSE),0)</f>
        <v>4.9000000000000002E-2</v>
      </c>
      <c r="E283" s="45">
        <f t="shared" ca="1" si="76"/>
        <v>1.8985000000000001E-4</v>
      </c>
      <c r="F283" s="47">
        <f t="shared" si="71"/>
        <v>1.35</v>
      </c>
      <c r="G283" s="48">
        <f t="shared" ca="1" si="64"/>
        <v>1.0002562975</v>
      </c>
      <c r="H283" s="45">
        <f ca="1">TRUNC(PRODUCT(G$10:G282),15)</f>
        <v>1.0626220793730701</v>
      </c>
      <c r="I283" s="45">
        <f t="shared" si="72"/>
        <v>1</v>
      </c>
      <c r="J283" s="45">
        <f t="shared" ca="1" si="65"/>
        <v>1.0626220799999999</v>
      </c>
      <c r="K283" s="45">
        <f t="shared" ca="1" si="66"/>
        <v>62.615741110000002</v>
      </c>
      <c r="L283" s="49">
        <f>IF(VLOOKUP(A283,$U$12:$AD$125,8)=VLOOKUP(A282,$U$12:$AD$125,8),0,VLOOKUP(A283,U$12:$AD$125,8))</f>
        <v>0</v>
      </c>
      <c r="M283" s="50">
        <f>IF(L283&gt;0,VLOOKUP(L283,T$12:$AC$125,7),0)</f>
        <v>0</v>
      </c>
      <c r="N283" s="45">
        <f t="shared" si="67"/>
        <v>0</v>
      </c>
      <c r="O283" s="45">
        <f t="shared" ca="1" si="68"/>
        <v>62.615741110000002</v>
      </c>
      <c r="P283" s="51" t="str">
        <f t="shared" si="73"/>
        <v>A+J=</v>
      </c>
      <c r="Q283" s="52">
        <f t="shared" si="74"/>
        <v>47129</v>
      </c>
      <c r="R283" s="4"/>
      <c r="S283" s="4"/>
      <c r="T283" s="130"/>
      <c r="U283" s="131"/>
      <c r="V283" s="8"/>
      <c r="W283" s="4"/>
      <c r="AA283" s="4"/>
      <c r="AB283" s="4"/>
      <c r="AC283" s="4"/>
      <c r="AD283" s="4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</row>
    <row r="284" spans="1:167" x14ac:dyDescent="0.2">
      <c r="A284" s="43">
        <f t="shared" si="69"/>
        <v>43770</v>
      </c>
      <c r="B284" s="44">
        <f t="shared" ca="1" si="75"/>
        <v>1062.7868391500001</v>
      </c>
      <c r="C284" s="45">
        <f t="shared" ca="1" si="70"/>
        <v>999.89877561000003</v>
      </c>
      <c r="D284" s="46">
        <f ca="1">IF(A284&lt;$B$1,VLOOKUP(A284,[1]DI!$A$4:$B$15000,2,FALSE),0)</f>
        <v>4.9000000000000002E-2</v>
      </c>
      <c r="E284" s="45">
        <f t="shared" ca="1" si="76"/>
        <v>1.8985000000000001E-4</v>
      </c>
      <c r="F284" s="47">
        <f t="shared" si="71"/>
        <v>1.35</v>
      </c>
      <c r="G284" s="48">
        <f t="shared" ca="1" si="64"/>
        <v>1.0002562975</v>
      </c>
      <c r="H284" s="45">
        <f ca="1">TRUNC(PRODUCT(G$10:G283),15)</f>
        <v>1.0628944267554601</v>
      </c>
      <c r="I284" s="45">
        <f t="shared" si="72"/>
        <v>1</v>
      </c>
      <c r="J284" s="45">
        <f t="shared" ca="1" si="65"/>
        <v>1.0628944300000001</v>
      </c>
      <c r="K284" s="45">
        <f t="shared" ca="1" si="66"/>
        <v>62.888063539999997</v>
      </c>
      <c r="L284" s="49">
        <f>IF(VLOOKUP(A284,$U$12:$AD$125,8)=VLOOKUP(A283,$U$12:$AD$125,8),0,VLOOKUP(A284,U$12:$AD$125,8))</f>
        <v>0</v>
      </c>
      <c r="M284" s="50">
        <f>IF(L284&gt;0,VLOOKUP(L284,T$12:$AC$125,7),0)</f>
        <v>0</v>
      </c>
      <c r="N284" s="45">
        <f t="shared" si="67"/>
        <v>0</v>
      </c>
      <c r="O284" s="45">
        <f t="shared" ca="1" si="68"/>
        <v>62.888063539999997</v>
      </c>
      <c r="P284" s="51" t="str">
        <f t="shared" si="73"/>
        <v>A+J=</v>
      </c>
      <c r="Q284" s="52">
        <f t="shared" si="74"/>
        <v>47129</v>
      </c>
      <c r="R284" s="4"/>
      <c r="S284" s="4"/>
      <c r="T284" s="130"/>
      <c r="U284" s="131"/>
      <c r="V284" s="8"/>
      <c r="W284" s="4"/>
      <c r="AA284" s="4"/>
      <c r="AB284" s="4"/>
      <c r="AC284" s="4"/>
      <c r="AD284" s="4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</row>
    <row r="285" spans="1:167" x14ac:dyDescent="0.2">
      <c r="A285" s="43">
        <f t="shared" si="69"/>
        <v>43771</v>
      </c>
      <c r="B285" s="44">
        <f t="shared" ca="1" si="75"/>
        <v>1063.05922158</v>
      </c>
      <c r="C285" s="45">
        <f t="shared" ca="1" si="70"/>
        <v>999.89877561000003</v>
      </c>
      <c r="D285" s="46">
        <f ca="1">IF(A285&lt;$B$1,VLOOKUP(A285,[1]DI!$A$4:$B$15000,2,FALSE),0)</f>
        <v>0</v>
      </c>
      <c r="E285" s="45">
        <f t="shared" ca="1" si="76"/>
        <v>0</v>
      </c>
      <c r="F285" s="47">
        <f t="shared" si="71"/>
        <v>1.35</v>
      </c>
      <c r="G285" s="48">
        <f t="shared" ca="1" si="64"/>
        <v>1</v>
      </c>
      <c r="H285" s="45">
        <f ca="1">TRUNC(PRODUCT(G$10:G284),15)</f>
        <v>1.0631668439398001</v>
      </c>
      <c r="I285" s="45">
        <f t="shared" si="72"/>
        <v>1</v>
      </c>
      <c r="J285" s="45">
        <f t="shared" ca="1" si="65"/>
        <v>1.0631668400000001</v>
      </c>
      <c r="K285" s="45">
        <f t="shared" ca="1" si="66"/>
        <v>63.160445969999998</v>
      </c>
      <c r="L285" s="49">
        <f>IF(VLOOKUP(A285,$U$12:$AD$125,8)=VLOOKUP(A284,$U$12:$AD$125,8),0,VLOOKUP(A285,U$12:$AD$125,8))</f>
        <v>0</v>
      </c>
      <c r="M285" s="50">
        <f>IF(L285&gt;0,VLOOKUP(L285,T$12:$AC$125,7),0)</f>
        <v>0</v>
      </c>
      <c r="N285" s="45">
        <f t="shared" si="67"/>
        <v>0</v>
      </c>
      <c r="O285" s="45">
        <f t="shared" ca="1" si="68"/>
        <v>63.160445969999998</v>
      </c>
      <c r="P285" s="51" t="str">
        <f t="shared" si="73"/>
        <v>A+J=</v>
      </c>
      <c r="Q285" s="52">
        <f t="shared" si="74"/>
        <v>47129</v>
      </c>
      <c r="R285" s="4"/>
      <c r="S285" s="4"/>
      <c r="T285" s="133"/>
      <c r="U285" s="134"/>
      <c r="V285" s="8"/>
      <c r="W285" s="4"/>
      <c r="AA285" s="4"/>
      <c r="AB285" s="4"/>
      <c r="AC285" s="4"/>
      <c r="AD285" s="4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</row>
    <row r="286" spans="1:167" x14ac:dyDescent="0.2">
      <c r="A286" s="43">
        <f t="shared" si="69"/>
        <v>43772</v>
      </c>
      <c r="B286" s="44">
        <f t="shared" ca="1" si="75"/>
        <v>1063.05922158</v>
      </c>
      <c r="C286" s="45">
        <f t="shared" ca="1" si="70"/>
        <v>999.89877561000003</v>
      </c>
      <c r="D286" s="46">
        <f ca="1">IF(A286&lt;$B$1,VLOOKUP(A286,[1]DI!$A$4:$B$15000,2,FALSE),0)</f>
        <v>0</v>
      </c>
      <c r="E286" s="45">
        <f t="shared" ca="1" si="76"/>
        <v>0</v>
      </c>
      <c r="F286" s="47">
        <f t="shared" si="71"/>
        <v>1.35</v>
      </c>
      <c r="G286" s="48">
        <f t="shared" ca="1" si="64"/>
        <v>1</v>
      </c>
      <c r="H286" s="45">
        <f ca="1">TRUNC(PRODUCT(G$10:G285),15)</f>
        <v>1.0631668439398001</v>
      </c>
      <c r="I286" s="45">
        <f t="shared" si="72"/>
        <v>1</v>
      </c>
      <c r="J286" s="45">
        <f t="shared" ca="1" si="65"/>
        <v>1.0631668400000001</v>
      </c>
      <c r="K286" s="45">
        <f t="shared" ca="1" si="66"/>
        <v>63.160445969999998</v>
      </c>
      <c r="L286" s="49">
        <f>IF(VLOOKUP(A286,$U$12:$AD$125,8)=VLOOKUP(A285,$U$12:$AD$125,8),0,VLOOKUP(A286,U$12:$AD$125,8))</f>
        <v>0</v>
      </c>
      <c r="M286" s="50">
        <f>IF(L286&gt;0,VLOOKUP(L286,T$12:$AC$125,7),0)</f>
        <v>0</v>
      </c>
      <c r="N286" s="45">
        <f t="shared" si="67"/>
        <v>0</v>
      </c>
      <c r="O286" s="45">
        <f t="shared" ca="1" si="68"/>
        <v>63.160445969999998</v>
      </c>
      <c r="P286" s="51" t="str">
        <f t="shared" si="73"/>
        <v>A+J=</v>
      </c>
      <c r="Q286" s="52">
        <f t="shared" si="74"/>
        <v>47129</v>
      </c>
      <c r="R286" s="4"/>
      <c r="S286" s="10"/>
      <c r="T286" s="130"/>
      <c r="U286" s="131"/>
      <c r="V286" s="8"/>
      <c r="W286" s="10"/>
      <c r="AA286" s="10"/>
      <c r="AB286" s="10"/>
      <c r="AC286" s="10"/>
      <c r="AD286" s="10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</row>
    <row r="287" spans="1:167" x14ac:dyDescent="0.2">
      <c r="A287" s="43">
        <f t="shared" si="69"/>
        <v>43773</v>
      </c>
      <c r="B287" s="44">
        <f t="shared" ca="1" si="75"/>
        <v>1063.05922158</v>
      </c>
      <c r="C287" s="45">
        <f t="shared" ca="1" si="70"/>
        <v>999.89877561000003</v>
      </c>
      <c r="D287" s="46">
        <f ca="1">IF(A287&lt;$B$1,VLOOKUP(A287,[1]DI!$A$4:$B$15000,2,FALSE),0)</f>
        <v>4.9000000000000002E-2</v>
      </c>
      <c r="E287" s="45">
        <f t="shared" ca="1" si="76"/>
        <v>1.8985000000000001E-4</v>
      </c>
      <c r="F287" s="47">
        <f t="shared" si="71"/>
        <v>1.35</v>
      </c>
      <c r="G287" s="48">
        <f t="shared" ca="1" si="64"/>
        <v>1.0002562975</v>
      </c>
      <c r="H287" s="45">
        <f ca="1">TRUNC(PRODUCT(G$10:G286),15)</f>
        <v>1.0631668439398001</v>
      </c>
      <c r="I287" s="45">
        <f t="shared" si="72"/>
        <v>1</v>
      </c>
      <c r="J287" s="45">
        <f t="shared" ca="1" si="65"/>
        <v>1.0631668400000001</v>
      </c>
      <c r="K287" s="45">
        <f t="shared" ca="1" si="66"/>
        <v>63.160445969999998</v>
      </c>
      <c r="L287" s="49">
        <f>IF(VLOOKUP(A287,$U$12:$AD$125,8)=VLOOKUP(A286,$U$12:$AD$125,8),0,VLOOKUP(A287,U$12:$AD$125,8))</f>
        <v>0</v>
      </c>
      <c r="M287" s="50">
        <f>IF(L287&gt;0,VLOOKUP(L287,T$12:$AC$125,7),0)</f>
        <v>0</v>
      </c>
      <c r="N287" s="45">
        <f t="shared" si="67"/>
        <v>0</v>
      </c>
      <c r="O287" s="45">
        <f t="shared" ca="1" si="68"/>
        <v>63.160445969999998</v>
      </c>
      <c r="P287" s="51" t="str">
        <f t="shared" si="73"/>
        <v>A+J=</v>
      </c>
      <c r="Q287" s="52">
        <f t="shared" si="74"/>
        <v>47129</v>
      </c>
      <c r="R287" s="4"/>
      <c r="S287" s="4"/>
      <c r="T287" s="130"/>
      <c r="U287" s="131"/>
      <c r="V287" s="8"/>
      <c r="W287" s="4"/>
      <c r="AA287" s="4"/>
      <c r="AB287" s="4"/>
      <c r="AC287" s="4"/>
      <c r="AD287" s="4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</row>
    <row r="288" spans="1:167" x14ac:dyDescent="0.2">
      <c r="A288" s="43">
        <f t="shared" si="69"/>
        <v>43774</v>
      </c>
      <c r="B288" s="44">
        <f t="shared" ca="1" si="75"/>
        <v>1063.331684</v>
      </c>
      <c r="C288" s="45">
        <f t="shared" ca="1" si="70"/>
        <v>999.89877561000003</v>
      </c>
      <c r="D288" s="46">
        <f ca="1">IF(A288&lt;$B$1,VLOOKUP(A288,[1]DI!$A$4:$B$15000,2,FALSE),0)</f>
        <v>4.9000000000000002E-2</v>
      </c>
      <c r="E288" s="45">
        <f t="shared" ca="1" si="76"/>
        <v>1.8985000000000001E-4</v>
      </c>
      <c r="F288" s="47">
        <f t="shared" si="71"/>
        <v>1.35</v>
      </c>
      <c r="G288" s="48">
        <f t="shared" ca="1" si="64"/>
        <v>1.0002562975</v>
      </c>
      <c r="H288" s="45">
        <f ca="1">TRUNC(PRODUCT(G$10:G287),15)</f>
        <v>1.06343933094399</v>
      </c>
      <c r="I288" s="45">
        <f t="shared" si="72"/>
        <v>1</v>
      </c>
      <c r="J288" s="45">
        <f t="shared" ca="1" si="65"/>
        <v>1.06343933</v>
      </c>
      <c r="K288" s="45">
        <f t="shared" ca="1" si="66"/>
        <v>63.432908390000001</v>
      </c>
      <c r="L288" s="49">
        <f>IF(VLOOKUP(A288,$U$12:$AD$125,8)=VLOOKUP(A287,$U$12:$AD$125,8),0,VLOOKUP(A288,U$12:$AD$125,8))</f>
        <v>0</v>
      </c>
      <c r="M288" s="50">
        <f>IF(L288&gt;0,VLOOKUP(L288,T$12:$AC$125,7),0)</f>
        <v>0</v>
      </c>
      <c r="N288" s="45">
        <f t="shared" si="67"/>
        <v>0</v>
      </c>
      <c r="O288" s="45">
        <f t="shared" ca="1" si="68"/>
        <v>63.432908390000001</v>
      </c>
      <c r="P288" s="51" t="str">
        <f t="shared" si="73"/>
        <v>A+J=</v>
      </c>
      <c r="Q288" s="52">
        <f t="shared" si="74"/>
        <v>47129</v>
      </c>
      <c r="R288" s="16"/>
      <c r="S288" s="10"/>
      <c r="T288" s="130"/>
      <c r="U288" s="131"/>
      <c r="V288" s="11"/>
      <c r="W288" s="10"/>
      <c r="AA288" s="10"/>
      <c r="AB288" s="10"/>
      <c r="AC288" s="10"/>
      <c r="AD288" s="10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</row>
    <row r="289" spans="1:162" x14ac:dyDescent="0.2">
      <c r="A289" s="43">
        <f t="shared" si="69"/>
        <v>43775</v>
      </c>
      <c r="B289" s="44">
        <f t="shared" ca="1" si="75"/>
        <v>1063.6042164099999</v>
      </c>
      <c r="C289" s="45">
        <f t="shared" ca="1" si="70"/>
        <v>999.89877561000003</v>
      </c>
      <c r="D289" s="46">
        <f ca="1">IF(A289&lt;$B$1,VLOOKUP(A289,[1]DI!$A$4:$B$15000,2,FALSE),0)</f>
        <v>4.9000000000000002E-2</v>
      </c>
      <c r="E289" s="45">
        <f t="shared" ca="1" si="76"/>
        <v>1.8985000000000001E-4</v>
      </c>
      <c r="F289" s="47">
        <f t="shared" si="71"/>
        <v>1.35</v>
      </c>
      <c r="G289" s="48">
        <f t="shared" ca="1" si="64"/>
        <v>1.0002562975</v>
      </c>
      <c r="H289" s="45">
        <f ca="1">TRUNC(PRODUCT(G$10:G288),15)</f>
        <v>1.06371188778591</v>
      </c>
      <c r="I289" s="45">
        <f t="shared" si="72"/>
        <v>1</v>
      </c>
      <c r="J289" s="45">
        <f t="shared" ca="1" si="65"/>
        <v>1.06371189</v>
      </c>
      <c r="K289" s="45">
        <f t="shared" ca="1" si="66"/>
        <v>63.705440799999998</v>
      </c>
      <c r="L289" s="49">
        <f>IF(VLOOKUP(A289,$U$12:$AD$125,8)=VLOOKUP(A288,$U$12:$AD$125,8),0,VLOOKUP(A289,U$12:$AD$125,8))</f>
        <v>0</v>
      </c>
      <c r="M289" s="50">
        <f>IF(L289&gt;0,VLOOKUP(L289,T$12:$AC$125,7),0)</f>
        <v>0</v>
      </c>
      <c r="N289" s="45">
        <f t="shared" si="67"/>
        <v>0</v>
      </c>
      <c r="O289" s="45">
        <f t="shared" ca="1" si="68"/>
        <v>63.705440799999998</v>
      </c>
      <c r="P289" s="51" t="str">
        <f t="shared" si="73"/>
        <v>A+J=</v>
      </c>
      <c r="Q289" s="52">
        <f t="shared" si="74"/>
        <v>47129</v>
      </c>
      <c r="R289" s="4"/>
      <c r="S289" s="4"/>
      <c r="T289" s="130"/>
      <c r="U289" s="131"/>
      <c r="V289" s="8"/>
      <c r="W289" s="4"/>
      <c r="AA289" s="4"/>
      <c r="AB289" s="4"/>
      <c r="AC289" s="4"/>
      <c r="AD289" s="4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</row>
    <row r="290" spans="1:162" x14ac:dyDescent="0.2">
      <c r="A290" s="43">
        <f t="shared" si="69"/>
        <v>43776</v>
      </c>
      <c r="B290" s="44">
        <f t="shared" ca="1" si="75"/>
        <v>1063.8768088100001</v>
      </c>
      <c r="C290" s="45">
        <f t="shared" ca="1" si="70"/>
        <v>999.89877561000003</v>
      </c>
      <c r="D290" s="46">
        <f ca="1">IF(A290&lt;$B$1,VLOOKUP(A290,[1]DI!$A$4:$B$15000,2,FALSE),0)</f>
        <v>4.9000000000000002E-2</v>
      </c>
      <c r="E290" s="45">
        <f t="shared" ca="1" si="76"/>
        <v>1.8985000000000001E-4</v>
      </c>
      <c r="F290" s="47">
        <f t="shared" si="71"/>
        <v>1.35</v>
      </c>
      <c r="G290" s="48">
        <f t="shared" ca="1" si="64"/>
        <v>1.0002562975</v>
      </c>
      <c r="H290" s="45">
        <f ca="1">TRUNC(PRODUCT(G$10:G289),15)</f>
        <v>1.0639845144834701</v>
      </c>
      <c r="I290" s="45">
        <f t="shared" si="72"/>
        <v>1</v>
      </c>
      <c r="J290" s="45">
        <f t="shared" ca="1" si="65"/>
        <v>1.06398451</v>
      </c>
      <c r="K290" s="45">
        <f t="shared" ca="1" si="66"/>
        <v>63.978033199999999</v>
      </c>
      <c r="L290" s="49">
        <f>IF(VLOOKUP(A290,$U$12:$AD$125,8)=VLOOKUP(A289,$U$12:$AD$125,8),0,VLOOKUP(A290,U$12:$AD$125,8))</f>
        <v>0</v>
      </c>
      <c r="M290" s="50">
        <f>IF(L290&gt;0,VLOOKUP(L290,T$12:$AC$125,7),0)</f>
        <v>0</v>
      </c>
      <c r="N290" s="45">
        <f t="shared" si="67"/>
        <v>0</v>
      </c>
      <c r="O290" s="45">
        <f t="shared" ca="1" si="68"/>
        <v>63.978033199999999</v>
      </c>
      <c r="P290" s="51" t="str">
        <f t="shared" si="73"/>
        <v>A+J=</v>
      </c>
      <c r="Q290" s="52">
        <f t="shared" si="74"/>
        <v>47129</v>
      </c>
      <c r="R290" s="4"/>
      <c r="S290" s="4"/>
      <c r="T290" s="130"/>
      <c r="U290" s="131"/>
      <c r="V290" s="8"/>
      <c r="W290" s="4"/>
      <c r="AA290" s="4"/>
      <c r="AB290" s="4"/>
      <c r="AC290" s="4"/>
      <c r="AD290" s="4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</row>
    <row r="291" spans="1:162" x14ac:dyDescent="0.2">
      <c r="A291" s="43">
        <f t="shared" si="69"/>
        <v>43777</v>
      </c>
      <c r="B291" s="44">
        <f t="shared" ca="1" si="75"/>
        <v>1064.14948121</v>
      </c>
      <c r="C291" s="45">
        <f t="shared" ca="1" si="70"/>
        <v>999.89877561000003</v>
      </c>
      <c r="D291" s="46">
        <f ca="1">IF(A291&lt;$B$1,VLOOKUP(A291,[1]DI!$A$4:$B$15000,2,FALSE),0)</f>
        <v>4.9000000000000002E-2</v>
      </c>
      <c r="E291" s="45">
        <f t="shared" ca="1" si="76"/>
        <v>1.8985000000000001E-4</v>
      </c>
      <c r="F291" s="47">
        <f t="shared" si="71"/>
        <v>1.35</v>
      </c>
      <c r="G291" s="48">
        <f t="shared" ca="1" si="64"/>
        <v>1.0002562975</v>
      </c>
      <c r="H291" s="45">
        <f ca="1">TRUNC(PRODUCT(G$10:G290),15)</f>
        <v>1.0642572110545701</v>
      </c>
      <c r="I291" s="45">
        <f t="shared" si="72"/>
        <v>1</v>
      </c>
      <c r="J291" s="45">
        <f t="shared" ca="1" si="65"/>
        <v>1.0642572100000001</v>
      </c>
      <c r="K291" s="45">
        <f t="shared" ca="1" si="66"/>
        <v>64.250705600000003</v>
      </c>
      <c r="L291" s="49">
        <f>IF(VLOOKUP(A291,$U$12:$AD$125,8)=VLOOKUP(A290,$U$12:$AD$125,8),0,VLOOKUP(A291,U$12:$AD$125,8))</f>
        <v>0</v>
      </c>
      <c r="M291" s="50">
        <f>IF(L291&gt;0,VLOOKUP(L291,T$12:$AC$125,7),0)</f>
        <v>0</v>
      </c>
      <c r="N291" s="45">
        <f t="shared" si="67"/>
        <v>0</v>
      </c>
      <c r="O291" s="45">
        <f t="shared" ca="1" si="68"/>
        <v>64.250705600000003</v>
      </c>
      <c r="P291" s="51" t="str">
        <f t="shared" si="73"/>
        <v>A+J=</v>
      </c>
      <c r="Q291" s="52">
        <f t="shared" si="74"/>
        <v>47129</v>
      </c>
      <c r="R291" s="4"/>
      <c r="S291" s="4"/>
      <c r="T291" s="130"/>
      <c r="U291" s="131"/>
      <c r="V291" s="8"/>
      <c r="W291" s="4"/>
      <c r="AA291" s="4"/>
      <c r="AB291" s="4"/>
      <c r="AC291" s="4"/>
      <c r="AD291" s="4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</row>
    <row r="292" spans="1:162" x14ac:dyDescent="0.2">
      <c r="A292" s="43">
        <f t="shared" si="69"/>
        <v>43778</v>
      </c>
      <c r="B292" s="44">
        <f t="shared" ca="1" si="75"/>
        <v>1064.4222236000001</v>
      </c>
      <c r="C292" s="45">
        <f t="shared" ca="1" si="70"/>
        <v>999.89877561000003</v>
      </c>
      <c r="D292" s="46">
        <f ca="1">IF(A292&lt;$B$1,VLOOKUP(A292,[1]DI!$A$4:$B$15000,2,FALSE),0)</f>
        <v>0</v>
      </c>
      <c r="E292" s="45">
        <f t="shared" ca="1" si="76"/>
        <v>0</v>
      </c>
      <c r="F292" s="47">
        <f t="shared" si="71"/>
        <v>1.35</v>
      </c>
      <c r="G292" s="48">
        <f t="shared" ca="1" si="64"/>
        <v>1</v>
      </c>
      <c r="H292" s="45">
        <f ca="1">TRUNC(PRODUCT(G$10:G291),15)</f>
        <v>1.06452997751712</v>
      </c>
      <c r="I292" s="45">
        <f t="shared" si="72"/>
        <v>1</v>
      </c>
      <c r="J292" s="45">
        <f t="shared" ca="1" si="65"/>
        <v>1.0645299800000001</v>
      </c>
      <c r="K292" s="45">
        <f t="shared" ca="1" si="66"/>
        <v>64.523447989999994</v>
      </c>
      <c r="L292" s="49">
        <f>IF(VLOOKUP(A292,$U$12:$AD$125,8)=VLOOKUP(A291,$U$12:$AD$125,8),0,VLOOKUP(A292,U$12:$AD$125,8))</f>
        <v>0</v>
      </c>
      <c r="M292" s="50">
        <f>IF(L292&gt;0,VLOOKUP(L292,T$12:$AC$125,7),0)</f>
        <v>0</v>
      </c>
      <c r="N292" s="45">
        <f t="shared" si="67"/>
        <v>0</v>
      </c>
      <c r="O292" s="45">
        <f t="shared" ca="1" si="68"/>
        <v>64.523447989999994</v>
      </c>
      <c r="P292" s="51" t="str">
        <f t="shared" si="73"/>
        <v>A+J=</v>
      </c>
      <c r="Q292" s="52">
        <f t="shared" si="74"/>
        <v>47129</v>
      </c>
      <c r="R292" s="4"/>
      <c r="S292" s="4"/>
      <c r="T292" s="130"/>
      <c r="U292" s="131"/>
      <c r="V292" s="8"/>
      <c r="W292" s="4"/>
      <c r="AA292" s="4"/>
      <c r="AB292" s="4"/>
      <c r="AC292" s="4"/>
      <c r="AD292" s="4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</row>
    <row r="293" spans="1:162" x14ac:dyDescent="0.2">
      <c r="A293" s="43">
        <f t="shared" si="69"/>
        <v>43779</v>
      </c>
      <c r="B293" s="44">
        <f t="shared" ca="1" si="75"/>
        <v>1064.4222236000001</v>
      </c>
      <c r="C293" s="45">
        <f t="shared" ca="1" si="70"/>
        <v>999.89877561000003</v>
      </c>
      <c r="D293" s="46">
        <f ca="1">IF(A293&lt;$B$1,VLOOKUP(A293,[1]DI!$A$4:$B$15000,2,FALSE),0)</f>
        <v>0</v>
      </c>
      <c r="E293" s="45">
        <f t="shared" ca="1" si="76"/>
        <v>0</v>
      </c>
      <c r="F293" s="47">
        <f t="shared" si="71"/>
        <v>1.35</v>
      </c>
      <c r="G293" s="48">
        <f t="shared" ca="1" si="64"/>
        <v>1</v>
      </c>
      <c r="H293" s="45">
        <f ca="1">TRUNC(PRODUCT(G$10:G292),15)</f>
        <v>1.06452997751712</v>
      </c>
      <c r="I293" s="45">
        <f t="shared" si="72"/>
        <v>1</v>
      </c>
      <c r="J293" s="45">
        <f t="shared" ca="1" si="65"/>
        <v>1.0645299800000001</v>
      </c>
      <c r="K293" s="45">
        <f t="shared" ca="1" si="66"/>
        <v>64.523447989999994</v>
      </c>
      <c r="L293" s="49">
        <f>IF(VLOOKUP(A293,$U$12:$AD$125,8)=VLOOKUP(A292,$U$12:$AD$125,8),0,VLOOKUP(A293,U$12:$AD$125,8))</f>
        <v>0</v>
      </c>
      <c r="M293" s="50">
        <f>IF(L293&gt;0,VLOOKUP(L293,T$12:$AC$125,7),0)</f>
        <v>0</v>
      </c>
      <c r="N293" s="45">
        <f t="shared" si="67"/>
        <v>0</v>
      </c>
      <c r="O293" s="45">
        <f t="shared" ca="1" si="68"/>
        <v>64.523447989999994</v>
      </c>
      <c r="P293" s="51" t="str">
        <f t="shared" si="73"/>
        <v>A+J=</v>
      </c>
      <c r="Q293" s="52">
        <f t="shared" si="74"/>
        <v>47129</v>
      </c>
      <c r="R293" s="4"/>
      <c r="S293" s="4"/>
      <c r="T293" s="130"/>
      <c r="U293" s="132"/>
      <c r="V293" s="8"/>
      <c r="W293" s="4"/>
      <c r="X293" s="4"/>
      <c r="Y293" s="4"/>
      <c r="Z293" s="4"/>
      <c r="AA293" s="4"/>
      <c r="AB293" s="4"/>
      <c r="AC293" s="4"/>
      <c r="AD293" s="4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</row>
    <row r="294" spans="1:162" x14ac:dyDescent="0.2">
      <c r="A294" s="43">
        <f t="shared" si="69"/>
        <v>43780</v>
      </c>
      <c r="B294" s="44">
        <f t="shared" ca="1" si="75"/>
        <v>1064.4222236000001</v>
      </c>
      <c r="C294" s="45">
        <f t="shared" ca="1" si="70"/>
        <v>999.89877561000003</v>
      </c>
      <c r="D294" s="46">
        <f ca="1">IF(A294&lt;$B$1,VLOOKUP(A294,[1]DI!$A$4:$B$15000,2,FALSE),0)</f>
        <v>4.9000000000000002E-2</v>
      </c>
      <c r="E294" s="45">
        <f t="shared" ca="1" si="76"/>
        <v>1.8985000000000001E-4</v>
      </c>
      <c r="F294" s="47">
        <f t="shared" si="71"/>
        <v>1.35</v>
      </c>
      <c r="G294" s="48">
        <f t="shared" ca="1" si="64"/>
        <v>1.0002562975</v>
      </c>
      <c r="H294" s="45">
        <f ca="1">TRUNC(PRODUCT(G$10:G293),15)</f>
        <v>1.06452997751712</v>
      </c>
      <c r="I294" s="45">
        <f t="shared" si="72"/>
        <v>1</v>
      </c>
      <c r="J294" s="45">
        <f t="shared" ca="1" si="65"/>
        <v>1.0645299800000001</v>
      </c>
      <c r="K294" s="45">
        <f t="shared" ca="1" si="66"/>
        <v>64.523447989999994</v>
      </c>
      <c r="L294" s="49">
        <f>IF(VLOOKUP(A294,$U$12:$AD$125,8)=VLOOKUP(A293,$U$12:$AD$125,8),0,VLOOKUP(A294,U$12:$AD$125,8))</f>
        <v>0</v>
      </c>
      <c r="M294" s="50">
        <f>IF(L294&gt;0,VLOOKUP(L294,T$12:$AC$125,7),0)</f>
        <v>0</v>
      </c>
      <c r="N294" s="45">
        <f t="shared" si="67"/>
        <v>0</v>
      </c>
      <c r="O294" s="45">
        <f t="shared" ca="1" si="68"/>
        <v>64.523447989999994</v>
      </c>
      <c r="P294" s="51" t="str">
        <f t="shared" si="73"/>
        <v>A+J=</v>
      </c>
      <c r="Q294" s="52">
        <f t="shared" si="74"/>
        <v>47129</v>
      </c>
      <c r="R294" s="4"/>
      <c r="S294" s="4"/>
      <c r="T294" s="130"/>
      <c r="U294" s="131"/>
      <c r="V294" s="8"/>
      <c r="W294" s="4"/>
      <c r="X294" s="4"/>
      <c r="Y294" s="4"/>
      <c r="Z294" s="4"/>
      <c r="AA294" s="4"/>
      <c r="AB294" s="4"/>
      <c r="AC294" s="4"/>
      <c r="AD294" s="4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</row>
    <row r="295" spans="1:162" x14ac:dyDescent="0.2">
      <c r="A295" s="43">
        <f t="shared" si="69"/>
        <v>43781</v>
      </c>
      <c r="B295" s="44">
        <f t="shared" ca="1" si="75"/>
        <v>1064.6950259800001</v>
      </c>
      <c r="C295" s="45">
        <f t="shared" ca="1" si="70"/>
        <v>999.89877561000003</v>
      </c>
      <c r="D295" s="46">
        <f ca="1">IF(A295&lt;$B$1,VLOOKUP(A295,[1]DI!$A$4:$B$15000,2,FALSE),0)</f>
        <v>4.9000000000000002E-2</v>
      </c>
      <c r="E295" s="45">
        <f t="shared" ca="1" si="76"/>
        <v>1.8985000000000001E-4</v>
      </c>
      <c r="F295" s="47">
        <f t="shared" si="71"/>
        <v>1.35</v>
      </c>
      <c r="G295" s="48">
        <f t="shared" ca="1" si="64"/>
        <v>1.0002562975</v>
      </c>
      <c r="H295" s="45">
        <f ca="1">TRUNC(PRODUCT(G$10:G294),15)</f>
        <v>1.06480281388903</v>
      </c>
      <c r="I295" s="45">
        <f t="shared" si="72"/>
        <v>1</v>
      </c>
      <c r="J295" s="45">
        <f t="shared" ca="1" si="65"/>
        <v>1.06480281</v>
      </c>
      <c r="K295" s="45">
        <f t="shared" ca="1" si="66"/>
        <v>64.796250369999996</v>
      </c>
      <c r="L295" s="49">
        <f>IF(VLOOKUP(A295,$U$12:$AD$125,8)=VLOOKUP(A294,$U$12:$AD$125,8),0,VLOOKUP(A295,U$12:$AD$125,8))</f>
        <v>0</v>
      </c>
      <c r="M295" s="50">
        <f>IF(L295&gt;0,VLOOKUP(L295,T$12:$AC$125,7),0)</f>
        <v>0</v>
      </c>
      <c r="N295" s="45">
        <f t="shared" si="67"/>
        <v>0</v>
      </c>
      <c r="O295" s="45">
        <f t="shared" ca="1" si="68"/>
        <v>64.796250369999996</v>
      </c>
      <c r="P295" s="51" t="str">
        <f t="shared" si="73"/>
        <v>A+J=</v>
      </c>
      <c r="Q295" s="52">
        <f t="shared" si="74"/>
        <v>47129</v>
      </c>
      <c r="R295" s="4"/>
      <c r="S295" s="4"/>
      <c r="T295" s="130"/>
      <c r="U295" s="131"/>
      <c r="V295" s="8"/>
      <c r="W295" s="4"/>
      <c r="X295" s="4"/>
      <c r="Y295" s="4"/>
      <c r="Z295" s="4"/>
      <c r="AA295" s="4"/>
      <c r="AB295" s="4"/>
      <c r="AC295" s="4"/>
      <c r="AD295" s="4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</row>
    <row r="296" spans="1:162" x14ac:dyDescent="0.2">
      <c r="A296" s="43">
        <f t="shared" si="69"/>
        <v>43782</v>
      </c>
      <c r="B296" s="44">
        <f t="shared" ca="1" si="75"/>
        <v>1064.96790835</v>
      </c>
      <c r="C296" s="45">
        <f t="shared" ca="1" si="70"/>
        <v>999.89877561000003</v>
      </c>
      <c r="D296" s="46">
        <f ca="1">IF(A296&lt;$B$1,VLOOKUP(A296,[1]DI!$A$4:$B$15000,2,FALSE),0)</f>
        <v>4.9000000000000002E-2</v>
      </c>
      <c r="E296" s="45">
        <f t="shared" ca="1" si="76"/>
        <v>1.8985000000000001E-4</v>
      </c>
      <c r="F296" s="47">
        <f t="shared" si="71"/>
        <v>1.35</v>
      </c>
      <c r="G296" s="48">
        <f t="shared" ca="1" si="64"/>
        <v>1.0002562975</v>
      </c>
      <c r="H296" s="45">
        <f ca="1">TRUNC(PRODUCT(G$10:G295),15)</f>
        <v>1.0650757201882299</v>
      </c>
      <c r="I296" s="45">
        <f t="shared" si="72"/>
        <v>1</v>
      </c>
      <c r="J296" s="45">
        <f t="shared" ca="1" si="65"/>
        <v>1.0650757200000001</v>
      </c>
      <c r="K296" s="45">
        <f t="shared" ca="1" si="66"/>
        <v>65.069132740000001</v>
      </c>
      <c r="L296" s="49">
        <f>IF(VLOOKUP(A296,$U$12:$AD$125,8)=VLOOKUP(A295,$U$12:$AD$125,8),0,VLOOKUP(A296,U$12:$AD$125,8))</f>
        <v>0</v>
      </c>
      <c r="M296" s="50">
        <f>IF(L296&gt;0,VLOOKUP(L296,T$12:$AC$125,7),0)</f>
        <v>0</v>
      </c>
      <c r="N296" s="45">
        <f t="shared" si="67"/>
        <v>0</v>
      </c>
      <c r="O296" s="45">
        <f t="shared" ca="1" si="68"/>
        <v>65.069132740000001</v>
      </c>
      <c r="P296" s="51" t="str">
        <f t="shared" si="73"/>
        <v>A+J=</v>
      </c>
      <c r="Q296" s="52">
        <f t="shared" si="74"/>
        <v>47129</v>
      </c>
      <c r="R296" s="4"/>
      <c r="S296" s="4"/>
      <c r="T296" s="130"/>
      <c r="U296" s="131"/>
      <c r="V296" s="8"/>
      <c r="W296" s="4"/>
      <c r="X296" s="4"/>
      <c r="Y296" s="4"/>
      <c r="Z296" s="4"/>
      <c r="AA296" s="4"/>
      <c r="AB296" s="4"/>
      <c r="AC296" s="4"/>
      <c r="AD296" s="4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</row>
    <row r="297" spans="1:162" x14ac:dyDescent="0.2">
      <c r="A297" s="43">
        <f t="shared" si="69"/>
        <v>43783</v>
      </c>
      <c r="B297" s="44">
        <f t="shared" ca="1" si="75"/>
        <v>1065.24086072</v>
      </c>
      <c r="C297" s="45">
        <f t="shared" ca="1" si="70"/>
        <v>999.89877561000003</v>
      </c>
      <c r="D297" s="46">
        <f ca="1">IF(A297&lt;$B$1,VLOOKUP(A297,[1]DI!$A$4:$B$15000,2,FALSE),0)</f>
        <v>4.9000000000000002E-2</v>
      </c>
      <c r="E297" s="45">
        <f t="shared" ca="1" si="76"/>
        <v>1.8985000000000001E-4</v>
      </c>
      <c r="F297" s="47">
        <f t="shared" si="71"/>
        <v>1.35</v>
      </c>
      <c r="G297" s="48">
        <f t="shared" ca="1" si="64"/>
        <v>1.0002562975</v>
      </c>
      <c r="H297" s="45">
        <f ca="1">TRUNC(PRODUCT(G$10:G296),15)</f>
        <v>1.06534869643262</v>
      </c>
      <c r="I297" s="45">
        <f t="shared" si="72"/>
        <v>1</v>
      </c>
      <c r="J297" s="45">
        <f t="shared" ca="1" si="65"/>
        <v>1.0653486999999999</v>
      </c>
      <c r="K297" s="45">
        <f t="shared" ca="1" si="66"/>
        <v>65.342085109999999</v>
      </c>
      <c r="L297" s="49">
        <f>IF(VLOOKUP(A297,$U$12:$AD$125,8)=VLOOKUP(A296,$U$12:$AD$125,8),0,VLOOKUP(A297,U$12:$AD$125,8))</f>
        <v>0</v>
      </c>
      <c r="M297" s="50">
        <f>IF(L297&gt;0,VLOOKUP(L297,T$12:$AC$125,7),0)</f>
        <v>0</v>
      </c>
      <c r="N297" s="45">
        <f t="shared" si="67"/>
        <v>0</v>
      </c>
      <c r="O297" s="45">
        <f t="shared" ca="1" si="68"/>
        <v>65.342085109999999</v>
      </c>
      <c r="P297" s="51" t="str">
        <f t="shared" si="73"/>
        <v>A+J=</v>
      </c>
      <c r="Q297" s="52">
        <f t="shared" si="74"/>
        <v>47129</v>
      </c>
      <c r="R297" s="4"/>
      <c r="S297" s="4"/>
      <c r="T297" s="130"/>
      <c r="U297" s="131"/>
      <c r="V297" s="8"/>
      <c r="W297" s="4"/>
      <c r="X297" s="4"/>
      <c r="Y297" s="4"/>
      <c r="Z297" s="4"/>
      <c r="AA297" s="4"/>
      <c r="AB297" s="4"/>
      <c r="AC297" s="4"/>
      <c r="AD297" s="4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</row>
    <row r="298" spans="1:162" x14ac:dyDescent="0.2">
      <c r="A298" s="43">
        <f t="shared" si="69"/>
        <v>43784</v>
      </c>
      <c r="B298" s="44">
        <f t="shared" ca="1" si="75"/>
        <v>1065.5138730799999</v>
      </c>
      <c r="C298" s="45">
        <f t="shared" ca="1" si="70"/>
        <v>999.89877561000003</v>
      </c>
      <c r="D298" s="46">
        <f ca="1">IF(A298&lt;$B$1,VLOOKUP(A298,[1]DI!$A$4:$B$15000,2,FALSE),0)</f>
        <v>0</v>
      </c>
      <c r="E298" s="45">
        <f t="shared" ca="1" si="76"/>
        <v>0</v>
      </c>
      <c r="F298" s="47">
        <f t="shared" si="71"/>
        <v>1.35</v>
      </c>
      <c r="G298" s="48">
        <f t="shared" ca="1" si="64"/>
        <v>1</v>
      </c>
      <c r="H298" s="45">
        <f ca="1">TRUNC(PRODUCT(G$10:G297),15)</f>
        <v>1.06562174264015</v>
      </c>
      <c r="I298" s="45">
        <f t="shared" si="72"/>
        <v>1</v>
      </c>
      <c r="J298" s="45">
        <f t="shared" ca="1" si="65"/>
        <v>1.0656217400000001</v>
      </c>
      <c r="K298" s="45">
        <f t="shared" ca="1" si="66"/>
        <v>65.615097469999995</v>
      </c>
      <c r="L298" s="49">
        <f>IF(VLOOKUP(A298,$U$12:$AD$125,8)=VLOOKUP(A297,$U$12:$AD$125,8),0,VLOOKUP(A298,U$12:$AD$125,8))</f>
        <v>0</v>
      </c>
      <c r="M298" s="50">
        <f>IF(L298&gt;0,VLOOKUP(L298,T$12:$AC$125,7),0)</f>
        <v>0</v>
      </c>
      <c r="N298" s="45">
        <f t="shared" si="67"/>
        <v>0</v>
      </c>
      <c r="O298" s="45">
        <f t="shared" ca="1" si="68"/>
        <v>65.615097469999995</v>
      </c>
      <c r="P298" s="51" t="str">
        <f t="shared" si="73"/>
        <v>A+J=</v>
      </c>
      <c r="Q298" s="52">
        <f t="shared" si="74"/>
        <v>47129</v>
      </c>
      <c r="R298" s="4"/>
      <c r="S298" s="4"/>
      <c r="T298" s="130"/>
      <c r="U298" s="131"/>
      <c r="V298" s="8"/>
      <c r="W298" s="4"/>
      <c r="X298" s="4"/>
      <c r="Y298" s="4"/>
      <c r="Z298" s="4"/>
      <c r="AA298" s="4"/>
      <c r="AB298" s="4"/>
      <c r="AC298" s="4"/>
      <c r="AD298" s="4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</row>
    <row r="299" spans="1:162" x14ac:dyDescent="0.2">
      <c r="A299" s="43">
        <f t="shared" si="69"/>
        <v>43785</v>
      </c>
      <c r="B299" s="44">
        <f t="shared" ca="1" si="75"/>
        <v>1065.5138730799999</v>
      </c>
      <c r="C299" s="45">
        <f t="shared" ca="1" si="70"/>
        <v>999.89877561000003</v>
      </c>
      <c r="D299" s="46">
        <f ca="1">IF(A299&lt;$B$1,VLOOKUP(A299,[1]DI!$A$4:$B$15000,2,FALSE),0)</f>
        <v>0</v>
      </c>
      <c r="E299" s="45">
        <f t="shared" ca="1" si="76"/>
        <v>0</v>
      </c>
      <c r="F299" s="47">
        <f t="shared" si="71"/>
        <v>1.35</v>
      </c>
      <c r="G299" s="48">
        <f t="shared" ca="1" si="64"/>
        <v>1</v>
      </c>
      <c r="H299" s="45">
        <f ca="1">TRUNC(PRODUCT(G$10:G298),15)</f>
        <v>1.06562174264015</v>
      </c>
      <c r="I299" s="45">
        <f t="shared" si="72"/>
        <v>1</v>
      </c>
      <c r="J299" s="45">
        <f t="shared" ca="1" si="65"/>
        <v>1.0656217400000001</v>
      </c>
      <c r="K299" s="45">
        <f t="shared" ca="1" si="66"/>
        <v>65.615097469999995</v>
      </c>
      <c r="L299" s="49">
        <f>IF(VLOOKUP(A299,$U$12:$AD$125,8)=VLOOKUP(A298,$U$12:$AD$125,8),0,VLOOKUP(A299,U$12:$AD$125,8))</f>
        <v>0</v>
      </c>
      <c r="M299" s="50">
        <f>IF(L299&gt;0,VLOOKUP(L299,T$12:$AC$125,7),0)</f>
        <v>0</v>
      </c>
      <c r="N299" s="45">
        <f t="shared" si="67"/>
        <v>0</v>
      </c>
      <c r="O299" s="45">
        <f t="shared" ca="1" si="68"/>
        <v>65.615097469999995</v>
      </c>
      <c r="P299" s="51" t="str">
        <f t="shared" si="73"/>
        <v>A+J=</v>
      </c>
      <c r="Q299" s="52">
        <f t="shared" si="74"/>
        <v>47129</v>
      </c>
      <c r="R299" s="4"/>
      <c r="S299" s="4"/>
      <c r="T299" s="130"/>
      <c r="U299" s="131"/>
      <c r="V299" s="8"/>
      <c r="W299" s="4"/>
      <c r="X299" s="4"/>
      <c r="Y299" s="4"/>
      <c r="Z299" s="4"/>
      <c r="AA299" s="4"/>
      <c r="AB299" s="4"/>
      <c r="AC299" s="4"/>
      <c r="AD299" s="4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</row>
    <row r="300" spans="1:162" x14ac:dyDescent="0.2">
      <c r="A300" s="43">
        <f t="shared" si="69"/>
        <v>43786</v>
      </c>
      <c r="B300" s="44">
        <f t="shared" ca="1" si="75"/>
        <v>1065.5138730799999</v>
      </c>
      <c r="C300" s="45">
        <f t="shared" ca="1" si="70"/>
        <v>999.89877561000003</v>
      </c>
      <c r="D300" s="46">
        <f ca="1">IF(A300&lt;$B$1,VLOOKUP(A300,[1]DI!$A$4:$B$15000,2,FALSE),0)</f>
        <v>0</v>
      </c>
      <c r="E300" s="45">
        <f t="shared" ca="1" si="76"/>
        <v>0</v>
      </c>
      <c r="F300" s="47">
        <f t="shared" si="71"/>
        <v>1.35</v>
      </c>
      <c r="G300" s="48">
        <f t="shared" ca="1" si="64"/>
        <v>1</v>
      </c>
      <c r="H300" s="45">
        <f ca="1">TRUNC(PRODUCT(G$10:G299),15)</f>
        <v>1.06562174264015</v>
      </c>
      <c r="I300" s="45">
        <f t="shared" si="72"/>
        <v>1</v>
      </c>
      <c r="J300" s="45">
        <f t="shared" ca="1" si="65"/>
        <v>1.0656217400000001</v>
      </c>
      <c r="K300" s="45">
        <f t="shared" ca="1" si="66"/>
        <v>65.615097469999995</v>
      </c>
      <c r="L300" s="49">
        <f>IF(VLOOKUP(A300,$U$12:$AD$125,8)=VLOOKUP(A299,$U$12:$AD$125,8),0,VLOOKUP(A300,U$12:$AD$125,8))</f>
        <v>0</v>
      </c>
      <c r="M300" s="50">
        <f>IF(L300&gt;0,VLOOKUP(L300,T$12:$AC$125,7),0)</f>
        <v>0</v>
      </c>
      <c r="N300" s="45">
        <f t="shared" si="67"/>
        <v>0</v>
      </c>
      <c r="O300" s="45">
        <f t="shared" ca="1" si="68"/>
        <v>65.615097469999995</v>
      </c>
      <c r="P300" s="51" t="str">
        <f t="shared" si="73"/>
        <v>A+J=</v>
      </c>
      <c r="Q300" s="52">
        <f t="shared" si="74"/>
        <v>47129</v>
      </c>
      <c r="R300" s="4"/>
      <c r="S300" s="4"/>
      <c r="T300" s="130"/>
      <c r="U300" s="131"/>
      <c r="V300" s="8"/>
      <c r="W300" s="4"/>
      <c r="X300" s="4"/>
      <c r="Y300" s="4"/>
      <c r="Z300" s="4"/>
      <c r="AA300" s="4"/>
      <c r="AB300" s="4"/>
      <c r="AC300" s="4"/>
      <c r="AD300" s="4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</row>
    <row r="301" spans="1:162" x14ac:dyDescent="0.2">
      <c r="A301" s="43">
        <f t="shared" si="69"/>
        <v>43787</v>
      </c>
      <c r="B301" s="44">
        <f t="shared" ca="1" si="75"/>
        <v>1065.5138730799999</v>
      </c>
      <c r="C301" s="45">
        <f t="shared" ca="1" si="70"/>
        <v>999.89877561000003</v>
      </c>
      <c r="D301" s="46">
        <f ca="1">IF(A301&lt;$B$1,VLOOKUP(A301,[1]DI!$A$4:$B$15000,2,FALSE),0)</f>
        <v>4.9000000000000002E-2</v>
      </c>
      <c r="E301" s="45">
        <f t="shared" ca="1" si="76"/>
        <v>1.8985000000000001E-4</v>
      </c>
      <c r="F301" s="47">
        <f t="shared" si="71"/>
        <v>1.35</v>
      </c>
      <c r="G301" s="48">
        <f t="shared" ca="1" si="64"/>
        <v>1.0002562975</v>
      </c>
      <c r="H301" s="45">
        <f ca="1">TRUNC(PRODUCT(G$10:G300),15)</f>
        <v>1.06562174264015</v>
      </c>
      <c r="I301" s="45">
        <f t="shared" si="72"/>
        <v>1</v>
      </c>
      <c r="J301" s="45">
        <f t="shared" ca="1" si="65"/>
        <v>1.0656217400000001</v>
      </c>
      <c r="K301" s="45">
        <f t="shared" ca="1" si="66"/>
        <v>65.615097469999995</v>
      </c>
      <c r="L301" s="49">
        <f>IF(VLOOKUP(A301,$U$12:$AD$125,8)=VLOOKUP(A300,$U$12:$AD$125,8),0,VLOOKUP(A301,U$12:$AD$125,8))</f>
        <v>0</v>
      </c>
      <c r="M301" s="50">
        <f>IF(L301&gt;0,VLOOKUP(L301,T$12:$AC$125,7),0)</f>
        <v>0</v>
      </c>
      <c r="N301" s="45">
        <f t="shared" si="67"/>
        <v>0</v>
      </c>
      <c r="O301" s="45">
        <f t="shared" ca="1" si="68"/>
        <v>65.615097469999995</v>
      </c>
      <c r="P301" s="51" t="str">
        <f t="shared" si="73"/>
        <v>A+J=</v>
      </c>
      <c r="Q301" s="52">
        <f t="shared" si="74"/>
        <v>47129</v>
      </c>
      <c r="R301" s="4"/>
      <c r="S301" s="4"/>
      <c r="T301" s="130"/>
      <c r="U301" s="131"/>
      <c r="V301" s="8"/>
      <c r="W301" s="4"/>
      <c r="X301" s="4"/>
      <c r="Y301" s="4"/>
      <c r="Z301" s="4"/>
      <c r="AA301" s="4"/>
      <c r="AB301" s="4"/>
      <c r="AC301" s="4"/>
      <c r="AD301" s="4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</row>
    <row r="302" spans="1:162" x14ac:dyDescent="0.2">
      <c r="A302" s="43">
        <f t="shared" si="69"/>
        <v>43788</v>
      </c>
      <c r="B302" s="44">
        <f t="shared" ca="1" si="75"/>
        <v>1065.7869654400001</v>
      </c>
      <c r="C302" s="45">
        <f t="shared" ca="1" si="70"/>
        <v>999.89877561000003</v>
      </c>
      <c r="D302" s="46">
        <f ca="1">IF(A302&lt;$B$1,VLOOKUP(A302,[1]DI!$A$4:$B$15000,2,FALSE),0)</f>
        <v>4.9000000000000002E-2</v>
      </c>
      <c r="E302" s="45">
        <f t="shared" ca="1" si="76"/>
        <v>1.8985000000000001E-4</v>
      </c>
      <c r="F302" s="47">
        <f t="shared" si="71"/>
        <v>1.35</v>
      </c>
      <c r="G302" s="48">
        <f t="shared" ca="1" si="64"/>
        <v>1.0002562975</v>
      </c>
      <c r="H302" s="45">
        <f ca="1">TRUNC(PRODUCT(G$10:G301),15)</f>
        <v>1.06589485882873</v>
      </c>
      <c r="I302" s="45">
        <f t="shared" si="72"/>
        <v>1</v>
      </c>
      <c r="J302" s="45">
        <f t="shared" ca="1" si="65"/>
        <v>1.06589486</v>
      </c>
      <c r="K302" s="45">
        <f t="shared" ca="1" si="66"/>
        <v>65.888189830000002</v>
      </c>
      <c r="L302" s="49">
        <f>IF(VLOOKUP(A302,$U$12:$AD$125,8)=VLOOKUP(A301,$U$12:$AD$125,8),0,VLOOKUP(A302,U$12:$AD$125,8))</f>
        <v>0</v>
      </c>
      <c r="M302" s="50">
        <f>IF(L302&gt;0,VLOOKUP(L302,T$12:$AC$125,7),0)</f>
        <v>0</v>
      </c>
      <c r="N302" s="45">
        <f t="shared" si="67"/>
        <v>0</v>
      </c>
      <c r="O302" s="45">
        <f t="shared" ca="1" si="68"/>
        <v>65.888189830000002</v>
      </c>
      <c r="P302" s="51" t="str">
        <f t="shared" si="73"/>
        <v>A+J=</v>
      </c>
      <c r="Q302" s="52">
        <f t="shared" si="74"/>
        <v>47129</v>
      </c>
      <c r="R302" s="4"/>
      <c r="S302" s="4"/>
      <c r="T302" s="130"/>
      <c r="U302" s="131"/>
      <c r="V302" s="8"/>
      <c r="W302" s="4"/>
      <c r="X302" s="4"/>
      <c r="Y302" s="4"/>
      <c r="Z302" s="4"/>
      <c r="AA302" s="4"/>
      <c r="AB302" s="4"/>
      <c r="AC302" s="4"/>
      <c r="AD302" s="4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</row>
    <row r="303" spans="1:162" x14ac:dyDescent="0.2">
      <c r="A303" s="43">
        <f t="shared" si="69"/>
        <v>43789</v>
      </c>
      <c r="B303" s="44">
        <f t="shared" ca="1" si="75"/>
        <v>1066.0601277800001</v>
      </c>
      <c r="C303" s="45">
        <f t="shared" ca="1" si="70"/>
        <v>999.89877561000003</v>
      </c>
      <c r="D303" s="46">
        <f ca="1">IF(A303&lt;$B$1,VLOOKUP(A303,[1]DI!$A$4:$B$15000,2,FALSE),0)</f>
        <v>4.9000000000000002E-2</v>
      </c>
      <c r="E303" s="45">
        <f t="shared" ca="1" si="76"/>
        <v>1.8985000000000001E-4</v>
      </c>
      <c r="F303" s="47">
        <f t="shared" si="71"/>
        <v>1.35</v>
      </c>
      <c r="G303" s="48">
        <f t="shared" ca="1" si="64"/>
        <v>1.0002562975</v>
      </c>
      <c r="H303" s="45">
        <f ca="1">TRUNC(PRODUCT(G$10:G302),15)</f>
        <v>1.06616804501631</v>
      </c>
      <c r="I303" s="45">
        <f t="shared" si="72"/>
        <v>1</v>
      </c>
      <c r="J303" s="45">
        <f t="shared" ca="1" si="65"/>
        <v>1.0661680499999999</v>
      </c>
      <c r="K303" s="45">
        <f t="shared" ca="1" si="66"/>
        <v>66.161352170000001</v>
      </c>
      <c r="L303" s="49">
        <f>IF(VLOOKUP(A303,$U$12:$AD$125,8)=VLOOKUP(A302,$U$12:$AD$125,8),0,VLOOKUP(A303,U$12:$AD$125,8))</f>
        <v>0</v>
      </c>
      <c r="M303" s="50">
        <f>IF(L303&gt;0,VLOOKUP(L303,T$12:$AC$125,7),0)</f>
        <v>0</v>
      </c>
      <c r="N303" s="45">
        <f t="shared" si="67"/>
        <v>0</v>
      </c>
      <c r="O303" s="45">
        <f t="shared" ca="1" si="68"/>
        <v>66.161352170000001</v>
      </c>
      <c r="P303" s="51" t="str">
        <f t="shared" si="73"/>
        <v>A+J=</v>
      </c>
      <c r="Q303" s="52">
        <f t="shared" si="74"/>
        <v>47129</v>
      </c>
      <c r="R303" s="4"/>
      <c r="S303" s="4"/>
      <c r="T303" s="130"/>
      <c r="U303" s="132"/>
      <c r="V303" s="8"/>
      <c r="W303" s="4"/>
      <c r="X303" s="4"/>
      <c r="Y303" s="4"/>
      <c r="Z303" s="4"/>
      <c r="AA303" s="4"/>
      <c r="AB303" s="4"/>
      <c r="AC303" s="4"/>
      <c r="AD303" s="4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</row>
    <row r="304" spans="1:162" x14ac:dyDescent="0.2">
      <c r="A304" s="43">
        <f t="shared" si="69"/>
        <v>43790</v>
      </c>
      <c r="B304" s="44">
        <f t="shared" ca="1" si="75"/>
        <v>1066.33335012</v>
      </c>
      <c r="C304" s="45">
        <f t="shared" ca="1" si="70"/>
        <v>999.89877561000003</v>
      </c>
      <c r="D304" s="46">
        <f ca="1">IF(A304&lt;$B$1,VLOOKUP(A304,[1]DI!$A$4:$B$15000,2,FALSE),0)</f>
        <v>4.9000000000000002E-2</v>
      </c>
      <c r="E304" s="45">
        <f t="shared" ca="1" si="76"/>
        <v>1.8985000000000001E-4</v>
      </c>
      <c r="F304" s="47">
        <f t="shared" si="71"/>
        <v>1.35</v>
      </c>
      <c r="G304" s="48">
        <f t="shared" ca="1" si="64"/>
        <v>1.0002562975</v>
      </c>
      <c r="H304" s="45">
        <f ca="1">TRUNC(PRODUCT(G$10:G303),15)</f>
        <v>1.06644130122083</v>
      </c>
      <c r="I304" s="45">
        <f t="shared" si="72"/>
        <v>1</v>
      </c>
      <c r="J304" s="45">
        <f t="shared" ca="1" si="65"/>
        <v>1.0664412999999999</v>
      </c>
      <c r="K304" s="45">
        <f t="shared" ca="1" si="66"/>
        <v>66.434574510000004</v>
      </c>
      <c r="L304" s="49">
        <f>IF(VLOOKUP(A304,$U$12:$AD$125,8)=VLOOKUP(A303,$U$12:$AD$125,8),0,VLOOKUP(A304,U$12:$AD$125,8))</f>
        <v>0</v>
      </c>
      <c r="M304" s="50">
        <f>IF(L304&gt;0,VLOOKUP(L304,T$12:$AC$125,7),0)</f>
        <v>0</v>
      </c>
      <c r="N304" s="45">
        <f t="shared" si="67"/>
        <v>0</v>
      </c>
      <c r="O304" s="45">
        <f t="shared" ca="1" si="68"/>
        <v>66.434574510000004</v>
      </c>
      <c r="P304" s="51" t="str">
        <f t="shared" si="73"/>
        <v>A+J=</v>
      </c>
      <c r="Q304" s="52">
        <f t="shared" si="74"/>
        <v>47129</v>
      </c>
      <c r="R304" s="4"/>
      <c r="S304" s="4"/>
      <c r="T304" s="130"/>
      <c r="U304" s="131"/>
      <c r="V304" s="8"/>
      <c r="W304" s="4"/>
      <c r="X304" s="4"/>
      <c r="Y304" s="4"/>
      <c r="Z304" s="4"/>
      <c r="AA304" s="4"/>
      <c r="AB304" s="4"/>
      <c r="AC304" s="4"/>
      <c r="AD304" s="4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</row>
    <row r="305" spans="1:162" x14ac:dyDescent="0.2">
      <c r="A305" s="43">
        <f t="shared" si="69"/>
        <v>43791</v>
      </c>
      <c r="B305" s="44">
        <f t="shared" ca="1" si="75"/>
        <v>1066.6066524600001</v>
      </c>
      <c r="C305" s="45">
        <f t="shared" ca="1" si="70"/>
        <v>999.89877561000003</v>
      </c>
      <c r="D305" s="46">
        <f ca="1">IF(A305&lt;$B$1,VLOOKUP(A305,[1]DI!$A$4:$B$15000,2,FALSE),0)</f>
        <v>4.9000000000000002E-2</v>
      </c>
      <c r="E305" s="45">
        <f t="shared" ca="1" si="76"/>
        <v>1.8985000000000001E-4</v>
      </c>
      <c r="F305" s="47">
        <f t="shared" si="71"/>
        <v>1.35</v>
      </c>
      <c r="G305" s="48">
        <f t="shared" ca="1" si="64"/>
        <v>1.0002562975</v>
      </c>
      <c r="H305" s="45">
        <f ca="1">TRUNC(PRODUCT(G$10:G304),15)</f>
        <v>1.0667146274602299</v>
      </c>
      <c r="I305" s="45">
        <f t="shared" si="72"/>
        <v>1</v>
      </c>
      <c r="J305" s="45">
        <f t="shared" ca="1" si="65"/>
        <v>1.0667146300000001</v>
      </c>
      <c r="K305" s="45">
        <f t="shared" ca="1" si="66"/>
        <v>66.707876850000005</v>
      </c>
      <c r="L305" s="49">
        <f>IF(VLOOKUP(A305,$U$12:$AD$125,8)=VLOOKUP(A304,$U$12:$AD$125,8),0,VLOOKUP(A305,U$12:$AD$125,8))</f>
        <v>0</v>
      </c>
      <c r="M305" s="50">
        <f>IF(L305&gt;0,VLOOKUP(L305,T$12:$AC$125,7),0)</f>
        <v>0</v>
      </c>
      <c r="N305" s="45">
        <f t="shared" si="67"/>
        <v>0</v>
      </c>
      <c r="O305" s="45">
        <f t="shared" ca="1" si="68"/>
        <v>66.707876850000005</v>
      </c>
      <c r="P305" s="51" t="str">
        <f t="shared" si="73"/>
        <v>A+J=</v>
      </c>
      <c r="Q305" s="52">
        <f t="shared" si="74"/>
        <v>47129</v>
      </c>
      <c r="R305" s="4"/>
      <c r="S305" s="4"/>
      <c r="T305" s="130"/>
      <c r="U305" s="131"/>
      <c r="V305" s="8"/>
      <c r="W305" s="4"/>
      <c r="X305" s="4"/>
      <c r="Y305" s="4"/>
      <c r="Z305" s="4"/>
      <c r="AA305" s="4"/>
      <c r="AB305" s="4"/>
      <c r="AC305" s="4"/>
      <c r="AD305" s="4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</row>
    <row r="306" spans="1:162" x14ac:dyDescent="0.2">
      <c r="A306" s="43">
        <f t="shared" si="69"/>
        <v>43792</v>
      </c>
      <c r="B306" s="44">
        <f t="shared" ca="1" si="75"/>
        <v>1066.88001478</v>
      </c>
      <c r="C306" s="45">
        <f t="shared" ca="1" si="70"/>
        <v>999.89877561000003</v>
      </c>
      <c r="D306" s="46">
        <f ca="1">IF(A306&lt;$B$1,VLOOKUP(A306,[1]DI!$A$4:$B$15000,2,FALSE),0)</f>
        <v>0</v>
      </c>
      <c r="E306" s="45">
        <f t="shared" ca="1" si="76"/>
        <v>0</v>
      </c>
      <c r="F306" s="47">
        <f t="shared" si="71"/>
        <v>1.35</v>
      </c>
      <c r="G306" s="48">
        <f t="shared" ca="1" si="64"/>
        <v>1</v>
      </c>
      <c r="H306" s="45">
        <f ca="1">TRUNC(PRODUCT(G$10:G305),15)</f>
        <v>1.06698802375246</v>
      </c>
      <c r="I306" s="45">
        <f t="shared" si="72"/>
        <v>1</v>
      </c>
      <c r="J306" s="45">
        <f t="shared" ca="1" si="65"/>
        <v>1.0669880199999999</v>
      </c>
      <c r="K306" s="45">
        <f t="shared" ca="1" si="66"/>
        <v>66.981239169999995</v>
      </c>
      <c r="L306" s="49">
        <f>IF(VLOOKUP(A306,$U$12:$AD$125,8)=VLOOKUP(A305,$U$12:$AD$125,8),0,VLOOKUP(A306,U$12:$AD$125,8))</f>
        <v>0</v>
      </c>
      <c r="M306" s="50">
        <f>IF(L306&gt;0,VLOOKUP(L306,T$12:$AC$125,7),0)</f>
        <v>0</v>
      </c>
      <c r="N306" s="45">
        <f t="shared" si="67"/>
        <v>0</v>
      </c>
      <c r="O306" s="45">
        <f t="shared" ca="1" si="68"/>
        <v>66.981239169999995</v>
      </c>
      <c r="P306" s="51" t="str">
        <f t="shared" si="73"/>
        <v>A+J=</v>
      </c>
      <c r="Q306" s="52">
        <f t="shared" si="74"/>
        <v>47129</v>
      </c>
      <c r="R306" s="4"/>
      <c r="S306" s="4"/>
      <c r="T306" s="130"/>
      <c r="U306" s="131"/>
      <c r="V306" s="8"/>
      <c r="W306" s="4"/>
      <c r="X306" s="4"/>
      <c r="Y306" s="4"/>
      <c r="Z306" s="4"/>
      <c r="AA306" s="4"/>
      <c r="AB306" s="4"/>
      <c r="AC306" s="4"/>
      <c r="AD306" s="4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</row>
    <row r="307" spans="1:162" x14ac:dyDescent="0.2">
      <c r="A307" s="43">
        <f t="shared" si="69"/>
        <v>43793</v>
      </c>
      <c r="B307" s="44">
        <f t="shared" ca="1" si="75"/>
        <v>1066.88001478</v>
      </c>
      <c r="C307" s="45">
        <f t="shared" ca="1" si="70"/>
        <v>999.89877561000003</v>
      </c>
      <c r="D307" s="46">
        <f ca="1">IF(A307&lt;$B$1,VLOOKUP(A307,[1]DI!$A$4:$B$15000,2,FALSE),0)</f>
        <v>0</v>
      </c>
      <c r="E307" s="45">
        <f t="shared" ca="1" si="76"/>
        <v>0</v>
      </c>
      <c r="F307" s="47">
        <f t="shared" si="71"/>
        <v>1.35</v>
      </c>
      <c r="G307" s="48">
        <f t="shared" ca="1" si="64"/>
        <v>1</v>
      </c>
      <c r="H307" s="45">
        <f ca="1">TRUNC(PRODUCT(G$10:G306),15)</f>
        <v>1.06698802375246</v>
      </c>
      <c r="I307" s="45">
        <f t="shared" si="72"/>
        <v>1</v>
      </c>
      <c r="J307" s="45">
        <f t="shared" ca="1" si="65"/>
        <v>1.0669880199999999</v>
      </c>
      <c r="K307" s="45">
        <f t="shared" ca="1" si="66"/>
        <v>66.981239169999995</v>
      </c>
      <c r="L307" s="49">
        <f>IF(VLOOKUP(A307,$U$12:$AD$125,8)=VLOOKUP(A306,$U$12:$AD$125,8),0,VLOOKUP(A307,U$12:$AD$125,8))</f>
        <v>0</v>
      </c>
      <c r="M307" s="50">
        <f>IF(L307&gt;0,VLOOKUP(L307,T$12:$AC$125,7),0)</f>
        <v>0</v>
      </c>
      <c r="N307" s="45">
        <f t="shared" si="67"/>
        <v>0</v>
      </c>
      <c r="O307" s="45">
        <f t="shared" ca="1" si="68"/>
        <v>66.981239169999995</v>
      </c>
      <c r="P307" s="51" t="str">
        <f t="shared" si="73"/>
        <v>A+J=</v>
      </c>
      <c r="Q307" s="52">
        <f t="shared" si="74"/>
        <v>47129</v>
      </c>
      <c r="R307" s="4"/>
      <c r="S307" s="4"/>
      <c r="T307" s="130"/>
      <c r="U307" s="131"/>
      <c r="V307" s="8"/>
      <c r="W307" s="4"/>
      <c r="X307" s="4"/>
      <c r="Y307" s="4"/>
      <c r="Z307" s="4"/>
      <c r="AA307" s="4"/>
      <c r="AB307" s="4"/>
      <c r="AC307" s="4"/>
      <c r="AD307" s="4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</row>
    <row r="308" spans="1:162" x14ac:dyDescent="0.2">
      <c r="A308" s="43">
        <f t="shared" si="69"/>
        <v>43794</v>
      </c>
      <c r="B308" s="44">
        <f t="shared" ca="1" si="75"/>
        <v>1066.88001478</v>
      </c>
      <c r="C308" s="45">
        <f t="shared" ca="1" si="70"/>
        <v>999.89877561000003</v>
      </c>
      <c r="D308" s="46">
        <f ca="1">IF(A308&lt;$B$1,VLOOKUP(A308,[1]DI!$A$4:$B$15000,2,FALSE),0)</f>
        <v>4.9000000000000002E-2</v>
      </c>
      <c r="E308" s="45">
        <f t="shared" ca="1" si="76"/>
        <v>1.8985000000000001E-4</v>
      </c>
      <c r="F308" s="47">
        <f t="shared" si="71"/>
        <v>1.35</v>
      </c>
      <c r="G308" s="48">
        <f t="shared" ca="1" si="64"/>
        <v>1.0002562975</v>
      </c>
      <c r="H308" s="45">
        <f ca="1">TRUNC(PRODUCT(G$10:G307),15)</f>
        <v>1.06698802375246</v>
      </c>
      <c r="I308" s="45">
        <f t="shared" si="72"/>
        <v>1</v>
      </c>
      <c r="J308" s="45">
        <f t="shared" ca="1" si="65"/>
        <v>1.0669880199999999</v>
      </c>
      <c r="K308" s="45">
        <f t="shared" ca="1" si="66"/>
        <v>66.981239169999995</v>
      </c>
      <c r="L308" s="49">
        <f>IF(VLOOKUP(A308,$U$12:$AD$125,8)=VLOOKUP(A307,$U$12:$AD$125,8),0,VLOOKUP(A308,U$12:$AD$125,8))</f>
        <v>0</v>
      </c>
      <c r="M308" s="50">
        <f>IF(L308&gt;0,VLOOKUP(L308,T$12:$AC$125,7),0)</f>
        <v>0</v>
      </c>
      <c r="N308" s="45">
        <f t="shared" si="67"/>
        <v>0</v>
      </c>
      <c r="O308" s="45">
        <f t="shared" ca="1" si="68"/>
        <v>66.981239169999995</v>
      </c>
      <c r="P308" s="51" t="str">
        <f t="shared" si="73"/>
        <v>A+J=</v>
      </c>
      <c r="Q308" s="52">
        <f t="shared" si="74"/>
        <v>47129</v>
      </c>
      <c r="R308" s="4"/>
      <c r="S308" s="4"/>
      <c r="T308" s="130"/>
      <c r="U308" s="131"/>
      <c r="V308" s="8"/>
      <c r="W308" s="4"/>
      <c r="X308" s="4"/>
      <c r="Y308" s="4"/>
      <c r="Z308" s="4"/>
      <c r="AA308" s="4"/>
      <c r="AB308" s="4"/>
      <c r="AC308" s="4"/>
      <c r="AD308" s="4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</row>
    <row r="309" spans="1:162" x14ac:dyDescent="0.2">
      <c r="A309" s="43">
        <f t="shared" si="69"/>
        <v>43795</v>
      </c>
      <c r="B309" s="44">
        <f t="shared" ca="1" si="75"/>
        <v>1067.1534571</v>
      </c>
      <c r="C309" s="45">
        <f t="shared" ca="1" si="70"/>
        <v>999.89877561000003</v>
      </c>
      <c r="D309" s="46">
        <f ca="1">IF(A309&lt;$B$1,VLOOKUP(A309,[1]DI!$A$4:$B$15000,2,FALSE),0)</f>
        <v>4.9000000000000002E-2</v>
      </c>
      <c r="E309" s="45">
        <f t="shared" ca="1" si="76"/>
        <v>1.8985000000000001E-4</v>
      </c>
      <c r="F309" s="47">
        <f t="shared" si="71"/>
        <v>1.35</v>
      </c>
      <c r="G309" s="48">
        <f t="shared" ca="1" si="64"/>
        <v>1.0002562975</v>
      </c>
      <c r="H309" s="45">
        <f ca="1">TRUNC(PRODUCT(G$10:G308),15)</f>
        <v>1.06726149011548</v>
      </c>
      <c r="I309" s="45">
        <f t="shared" si="72"/>
        <v>1</v>
      </c>
      <c r="J309" s="45">
        <f t="shared" ca="1" si="65"/>
        <v>1.0672614899999999</v>
      </c>
      <c r="K309" s="45">
        <f t="shared" ca="1" si="66"/>
        <v>67.254681489999996</v>
      </c>
      <c r="L309" s="49">
        <f>IF(VLOOKUP(A309,$U$12:$AD$125,8)=VLOOKUP(A308,$U$12:$AD$125,8),0,VLOOKUP(A309,U$12:$AD$125,8))</f>
        <v>0</v>
      </c>
      <c r="M309" s="50">
        <f>IF(L309&gt;0,VLOOKUP(L309,T$12:$AC$125,7),0)</f>
        <v>0</v>
      </c>
      <c r="N309" s="45">
        <f t="shared" si="67"/>
        <v>0</v>
      </c>
      <c r="O309" s="45">
        <f t="shared" ca="1" si="68"/>
        <v>67.254681489999996</v>
      </c>
      <c r="P309" s="51" t="str">
        <f t="shared" si="73"/>
        <v>A+J=</v>
      </c>
      <c r="Q309" s="52">
        <f t="shared" si="74"/>
        <v>47129</v>
      </c>
      <c r="R309" s="4"/>
      <c r="S309" s="4"/>
      <c r="T309" s="130"/>
      <c r="U309" s="131"/>
      <c r="V309" s="8"/>
      <c r="W309" s="4"/>
      <c r="X309" s="4"/>
      <c r="Y309" s="4"/>
      <c r="Z309" s="4"/>
      <c r="AA309" s="4"/>
      <c r="AB309" s="4"/>
      <c r="AC309" s="4"/>
      <c r="AD309" s="4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</row>
    <row r="310" spans="1:162" x14ac:dyDescent="0.2">
      <c r="A310" s="43">
        <f t="shared" si="69"/>
        <v>43796</v>
      </c>
      <c r="B310" s="44">
        <f t="shared" ca="1" si="75"/>
        <v>1067.4269694100001</v>
      </c>
      <c r="C310" s="45">
        <f t="shared" ca="1" si="70"/>
        <v>999.89877561000003</v>
      </c>
      <c r="D310" s="46">
        <f ca="1">IF(A310&lt;$B$1,VLOOKUP(A310,[1]DI!$A$4:$B$15000,2,FALSE),0)</f>
        <v>4.9000000000000002E-2</v>
      </c>
      <c r="E310" s="45">
        <f t="shared" ca="1" si="76"/>
        <v>1.8985000000000001E-4</v>
      </c>
      <c r="F310" s="47">
        <f t="shared" si="71"/>
        <v>1.35</v>
      </c>
      <c r="G310" s="48">
        <f t="shared" ca="1" si="64"/>
        <v>1.0002562975</v>
      </c>
      <c r="H310" s="45">
        <f ca="1">TRUNC(PRODUCT(G$10:G309),15)</f>
        <v>1.0675350265672401</v>
      </c>
      <c r="I310" s="45">
        <f t="shared" si="72"/>
        <v>1</v>
      </c>
      <c r="J310" s="45">
        <f t="shared" ca="1" si="65"/>
        <v>1.0675350299999999</v>
      </c>
      <c r="K310" s="45">
        <f t="shared" ca="1" si="66"/>
        <v>67.528193799999997</v>
      </c>
      <c r="L310" s="49">
        <f>IF(VLOOKUP(A310,$U$12:$AD$125,8)=VLOOKUP(A309,$U$12:$AD$125,8),0,VLOOKUP(A310,U$12:$AD$125,8))</f>
        <v>0</v>
      </c>
      <c r="M310" s="50">
        <f>IF(L310&gt;0,VLOOKUP(L310,T$12:$AC$125,7),0)</f>
        <v>0</v>
      </c>
      <c r="N310" s="45">
        <f t="shared" si="67"/>
        <v>0</v>
      </c>
      <c r="O310" s="45">
        <f t="shared" ca="1" si="68"/>
        <v>67.528193799999997</v>
      </c>
      <c r="P310" s="51" t="str">
        <f t="shared" si="73"/>
        <v>A+J=</v>
      </c>
      <c r="Q310" s="52">
        <f t="shared" si="74"/>
        <v>47129</v>
      </c>
      <c r="R310" s="4"/>
      <c r="S310" s="4"/>
      <c r="T310" s="130"/>
      <c r="U310" s="131"/>
      <c r="V310" s="8"/>
      <c r="W310" s="4"/>
      <c r="X310" s="4"/>
      <c r="Y310" s="4"/>
      <c r="Z310" s="4"/>
      <c r="AA310" s="4"/>
      <c r="AB310" s="4"/>
      <c r="AC310" s="4"/>
      <c r="AD310" s="4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</row>
    <row r="311" spans="1:162" x14ac:dyDescent="0.2">
      <c r="A311" s="43">
        <f t="shared" si="69"/>
        <v>43797</v>
      </c>
      <c r="B311" s="44">
        <f t="shared" ca="1" si="75"/>
        <v>1067.70054172</v>
      </c>
      <c r="C311" s="45">
        <f t="shared" ca="1" si="70"/>
        <v>999.89877561000003</v>
      </c>
      <c r="D311" s="46">
        <f ca="1">IF(A311&lt;$B$1,VLOOKUP(A311,[1]DI!$A$4:$B$15000,2,FALSE),0)</f>
        <v>4.9000000000000002E-2</v>
      </c>
      <c r="E311" s="45">
        <f t="shared" ca="1" si="76"/>
        <v>1.8985000000000001E-4</v>
      </c>
      <c r="F311" s="47">
        <f t="shared" si="71"/>
        <v>1.35</v>
      </c>
      <c r="G311" s="48">
        <f t="shared" ca="1" si="64"/>
        <v>1.0002562975</v>
      </c>
      <c r="H311" s="45">
        <f ca="1">TRUNC(PRODUCT(G$10:G310),15)</f>
        <v>1.0678086331257099</v>
      </c>
      <c r="I311" s="45">
        <f t="shared" si="72"/>
        <v>1</v>
      </c>
      <c r="J311" s="45">
        <f t="shared" ca="1" si="65"/>
        <v>1.06780863</v>
      </c>
      <c r="K311" s="45">
        <f t="shared" ca="1" si="66"/>
        <v>67.801766110000003</v>
      </c>
      <c r="L311" s="49">
        <f>IF(VLOOKUP(A311,$U$12:$AD$125,8)=VLOOKUP(A310,$U$12:$AD$125,8),0,VLOOKUP(A311,U$12:$AD$125,8))</f>
        <v>0</v>
      </c>
      <c r="M311" s="50">
        <f>IF(L311&gt;0,VLOOKUP(L311,T$12:$AC$125,7),0)</f>
        <v>0</v>
      </c>
      <c r="N311" s="45">
        <f t="shared" si="67"/>
        <v>0</v>
      </c>
      <c r="O311" s="45">
        <f t="shared" ca="1" si="68"/>
        <v>67.801766110000003</v>
      </c>
      <c r="P311" s="51" t="str">
        <f t="shared" si="73"/>
        <v>A+J=</v>
      </c>
      <c r="Q311" s="52">
        <f t="shared" si="74"/>
        <v>47129</v>
      </c>
      <c r="R311" s="4"/>
      <c r="S311" s="4"/>
      <c r="T311" s="130"/>
      <c r="U311" s="131"/>
      <c r="V311" s="8"/>
      <c r="W311" s="4"/>
      <c r="X311" s="4"/>
      <c r="Y311" s="4"/>
      <c r="Z311" s="4"/>
      <c r="AA311" s="4"/>
      <c r="AB311" s="4"/>
      <c r="AC311" s="4"/>
      <c r="AD311" s="4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</row>
    <row r="312" spans="1:162" x14ac:dyDescent="0.2">
      <c r="A312" s="43">
        <f t="shared" si="69"/>
        <v>43798</v>
      </c>
      <c r="B312" s="44">
        <f t="shared" ca="1" si="75"/>
        <v>1067.97419401</v>
      </c>
      <c r="C312" s="45">
        <f t="shared" ca="1" si="70"/>
        <v>999.89877561000003</v>
      </c>
      <c r="D312" s="46">
        <f ca="1">IF(A312&lt;$B$1,VLOOKUP(A312,[1]DI!$A$4:$B$15000,2,FALSE),0)</f>
        <v>4.9000000000000002E-2</v>
      </c>
      <c r="E312" s="45">
        <f t="shared" ca="1" si="76"/>
        <v>1.8985000000000001E-4</v>
      </c>
      <c r="F312" s="47">
        <f t="shared" si="71"/>
        <v>1.35</v>
      </c>
      <c r="G312" s="48">
        <f t="shared" ca="1" si="64"/>
        <v>1.0002562975</v>
      </c>
      <c r="H312" s="45">
        <f ca="1">TRUNC(PRODUCT(G$10:G311),15)</f>
        <v>1.0680823098088601</v>
      </c>
      <c r="I312" s="45">
        <f t="shared" si="72"/>
        <v>1</v>
      </c>
      <c r="J312" s="45">
        <f t="shared" ca="1" si="65"/>
        <v>1.0680823100000001</v>
      </c>
      <c r="K312" s="45">
        <f t="shared" ca="1" si="66"/>
        <v>68.075418400000004</v>
      </c>
      <c r="L312" s="49">
        <f>IF(VLOOKUP(A312,$U$12:$AD$125,8)=VLOOKUP(A311,$U$12:$AD$125,8),0,VLOOKUP(A312,U$12:$AD$125,8))</f>
        <v>0</v>
      </c>
      <c r="M312" s="50">
        <f>IF(L312&gt;0,VLOOKUP(L312,T$12:$AC$125,7),0)</f>
        <v>0</v>
      </c>
      <c r="N312" s="45">
        <f t="shared" si="67"/>
        <v>0</v>
      </c>
      <c r="O312" s="45">
        <f t="shared" ca="1" si="68"/>
        <v>68.075418400000004</v>
      </c>
      <c r="P312" s="51" t="str">
        <f t="shared" si="73"/>
        <v>A+J=</v>
      </c>
      <c r="Q312" s="52">
        <f t="shared" si="74"/>
        <v>47129</v>
      </c>
      <c r="R312" s="4"/>
      <c r="S312" s="4"/>
      <c r="T312" s="130"/>
      <c r="U312" s="132"/>
      <c r="V312" s="8"/>
      <c r="W312" s="4"/>
      <c r="X312" s="4"/>
      <c r="Y312" s="4"/>
      <c r="Z312" s="4"/>
      <c r="AA312" s="4"/>
      <c r="AB312" s="4"/>
      <c r="AC312" s="4"/>
      <c r="AD312" s="4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</row>
    <row r="313" spans="1:162" x14ac:dyDescent="0.2">
      <c r="A313" s="43">
        <f t="shared" si="69"/>
        <v>43799</v>
      </c>
      <c r="B313" s="44">
        <f t="shared" ca="1" si="75"/>
        <v>1068.2479163</v>
      </c>
      <c r="C313" s="45">
        <f t="shared" ca="1" si="70"/>
        <v>999.89877561000003</v>
      </c>
      <c r="D313" s="46">
        <f ca="1">IF(A313&lt;$B$1,VLOOKUP(A313,[1]DI!$A$4:$B$15000,2,FALSE),0)</f>
        <v>0</v>
      </c>
      <c r="E313" s="45">
        <f t="shared" ca="1" si="76"/>
        <v>0</v>
      </c>
      <c r="F313" s="47">
        <f t="shared" si="71"/>
        <v>1.35</v>
      </c>
      <c r="G313" s="48">
        <f t="shared" ca="1" si="64"/>
        <v>1</v>
      </c>
      <c r="H313" s="45">
        <f ca="1">TRUNC(PRODUCT(G$10:G312),15)</f>
        <v>1.0683560566346599</v>
      </c>
      <c r="I313" s="45">
        <f t="shared" si="72"/>
        <v>1</v>
      </c>
      <c r="J313" s="45">
        <f t="shared" ca="1" si="65"/>
        <v>1.0683560599999999</v>
      </c>
      <c r="K313" s="45">
        <f t="shared" ca="1" si="66"/>
        <v>68.349140689999999</v>
      </c>
      <c r="L313" s="49">
        <f>IF(VLOOKUP(A313,$U$12:$AD$125,8)=VLOOKUP(A312,$U$12:$AD$125,8),0,VLOOKUP(A313,U$12:$AD$125,8))</f>
        <v>0</v>
      </c>
      <c r="M313" s="50">
        <f>IF(L313&gt;0,VLOOKUP(L313,T$12:$AC$125,7),0)</f>
        <v>0</v>
      </c>
      <c r="N313" s="45">
        <f t="shared" si="67"/>
        <v>0</v>
      </c>
      <c r="O313" s="45">
        <f t="shared" ca="1" si="68"/>
        <v>68.349140689999999</v>
      </c>
      <c r="P313" s="51" t="str">
        <f t="shared" si="73"/>
        <v>A+J=</v>
      </c>
      <c r="Q313" s="52">
        <f t="shared" si="74"/>
        <v>47129</v>
      </c>
      <c r="R313" s="4"/>
      <c r="S313" s="4"/>
      <c r="T313" s="130"/>
      <c r="U313" s="131"/>
      <c r="V313" s="8"/>
      <c r="W313" s="4"/>
      <c r="X313" s="4"/>
      <c r="Y313" s="4"/>
      <c r="Z313" s="4"/>
      <c r="AA313" s="4"/>
      <c r="AB313" s="4"/>
      <c r="AC313" s="4"/>
      <c r="AD313" s="4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</row>
    <row r="314" spans="1:162" x14ac:dyDescent="0.2">
      <c r="A314" s="43">
        <f t="shared" si="69"/>
        <v>43800</v>
      </c>
      <c r="B314" s="44">
        <f t="shared" ca="1" si="75"/>
        <v>1068.2479163</v>
      </c>
      <c r="C314" s="45">
        <f t="shared" ca="1" si="70"/>
        <v>999.89877561000003</v>
      </c>
      <c r="D314" s="46">
        <f ca="1">IF(A314&lt;$B$1,VLOOKUP(A314,[1]DI!$A$4:$B$15000,2,FALSE),0)</f>
        <v>0</v>
      </c>
      <c r="E314" s="45">
        <f t="shared" ca="1" si="76"/>
        <v>0</v>
      </c>
      <c r="F314" s="47">
        <f t="shared" si="71"/>
        <v>1.35</v>
      </c>
      <c r="G314" s="48">
        <f t="shared" ca="1" si="64"/>
        <v>1</v>
      </c>
      <c r="H314" s="45">
        <f ca="1">TRUNC(PRODUCT(G$10:G313),15)</f>
        <v>1.0683560566346599</v>
      </c>
      <c r="I314" s="45">
        <f t="shared" si="72"/>
        <v>1</v>
      </c>
      <c r="J314" s="45">
        <f t="shared" ca="1" si="65"/>
        <v>1.0683560599999999</v>
      </c>
      <c r="K314" s="45">
        <f t="shared" ca="1" si="66"/>
        <v>68.349140689999999</v>
      </c>
      <c r="L314" s="49">
        <f>IF(VLOOKUP(A314,$U$12:$AD$125,8)=VLOOKUP(A313,$U$12:$AD$125,8),0,VLOOKUP(A314,U$12:$AD$125,8))</f>
        <v>0</v>
      </c>
      <c r="M314" s="50">
        <f>IF(L314&gt;0,VLOOKUP(L314,T$12:$AC$125,7),0)</f>
        <v>0</v>
      </c>
      <c r="N314" s="45">
        <f t="shared" si="67"/>
        <v>0</v>
      </c>
      <c r="O314" s="45">
        <f t="shared" ca="1" si="68"/>
        <v>68.349140689999999</v>
      </c>
      <c r="P314" s="51" t="str">
        <f t="shared" si="73"/>
        <v>A+J=</v>
      </c>
      <c r="Q314" s="52">
        <f t="shared" si="74"/>
        <v>47129</v>
      </c>
      <c r="R314" s="4"/>
      <c r="S314" s="4"/>
      <c r="T314" s="130"/>
      <c r="U314" s="131"/>
      <c r="V314" s="8"/>
      <c r="W314" s="4"/>
      <c r="X314" s="4"/>
      <c r="Y314" s="4"/>
      <c r="Z314" s="4"/>
      <c r="AA314" s="4"/>
      <c r="AB314" s="4"/>
      <c r="AC314" s="4"/>
      <c r="AD314" s="4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</row>
    <row r="315" spans="1:162" x14ac:dyDescent="0.2">
      <c r="A315" s="43">
        <f t="shared" si="69"/>
        <v>43801</v>
      </c>
      <c r="B315" s="44">
        <f t="shared" ca="1" si="75"/>
        <v>1068.2479163</v>
      </c>
      <c r="C315" s="45">
        <f t="shared" ca="1" si="70"/>
        <v>999.89877561000003</v>
      </c>
      <c r="D315" s="46">
        <f ca="1">IF(A315&lt;$B$1,VLOOKUP(A315,[1]DI!$A$4:$B$15000,2,FALSE),0)</f>
        <v>4.9000000000000002E-2</v>
      </c>
      <c r="E315" s="45">
        <f t="shared" ca="1" si="76"/>
        <v>1.8985000000000001E-4</v>
      </c>
      <c r="F315" s="47">
        <f t="shared" si="71"/>
        <v>1.35</v>
      </c>
      <c r="G315" s="48">
        <f t="shared" ca="1" si="64"/>
        <v>1.0002562975</v>
      </c>
      <c r="H315" s="45">
        <f ca="1">TRUNC(PRODUCT(G$10:G314),15)</f>
        <v>1.0683560566346599</v>
      </c>
      <c r="I315" s="45">
        <f t="shared" si="72"/>
        <v>1</v>
      </c>
      <c r="J315" s="45">
        <f t="shared" ca="1" si="65"/>
        <v>1.0683560599999999</v>
      </c>
      <c r="K315" s="45">
        <f t="shared" ca="1" si="66"/>
        <v>68.349140689999999</v>
      </c>
      <c r="L315" s="49">
        <f>IF(VLOOKUP(A315,$U$12:$AD$125,8)=VLOOKUP(A314,$U$12:$AD$125,8),0,VLOOKUP(A315,U$12:$AD$125,8))</f>
        <v>0</v>
      </c>
      <c r="M315" s="50">
        <f>IF(L315&gt;0,VLOOKUP(L315,T$12:$AC$125,7),0)</f>
        <v>0</v>
      </c>
      <c r="N315" s="45">
        <f t="shared" si="67"/>
        <v>0</v>
      </c>
      <c r="O315" s="45">
        <f t="shared" ca="1" si="68"/>
        <v>68.349140689999999</v>
      </c>
      <c r="P315" s="51" t="str">
        <f t="shared" si="73"/>
        <v>A+J=</v>
      </c>
      <c r="Q315" s="52">
        <f t="shared" si="74"/>
        <v>47129</v>
      </c>
      <c r="R315" s="4"/>
      <c r="S315" s="4"/>
      <c r="T315" s="130"/>
      <c r="U315" s="131"/>
      <c r="V315" s="8"/>
      <c r="W315" s="4"/>
      <c r="X315" s="4"/>
      <c r="Y315" s="4"/>
      <c r="Z315" s="4"/>
      <c r="AA315" s="4"/>
      <c r="AB315" s="4"/>
      <c r="AC315" s="4"/>
      <c r="AD315" s="4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</row>
    <row r="316" spans="1:162" x14ac:dyDescent="0.2">
      <c r="A316" s="43">
        <f t="shared" si="69"/>
        <v>43802</v>
      </c>
      <c r="B316" s="44">
        <f t="shared" ca="1" si="75"/>
        <v>1068.5216985900001</v>
      </c>
      <c r="C316" s="45">
        <f t="shared" ca="1" si="70"/>
        <v>999.89877561000003</v>
      </c>
      <c r="D316" s="46">
        <f ca="1">IF(A316&lt;$B$1,VLOOKUP(A316,[1]DI!$A$4:$B$15000,2,FALSE),0)</f>
        <v>4.9000000000000002E-2</v>
      </c>
      <c r="E316" s="45">
        <f t="shared" ca="1" si="76"/>
        <v>1.8985000000000001E-4</v>
      </c>
      <c r="F316" s="47">
        <f t="shared" si="71"/>
        <v>1.35</v>
      </c>
      <c r="G316" s="48">
        <f t="shared" ca="1" si="64"/>
        <v>1.0002562975</v>
      </c>
      <c r="H316" s="45">
        <f ca="1">TRUNC(PRODUCT(G$10:G315),15)</f>
        <v>1.06862987362108</v>
      </c>
      <c r="I316" s="45">
        <f t="shared" si="72"/>
        <v>1</v>
      </c>
      <c r="J316" s="45">
        <f t="shared" ca="1" si="65"/>
        <v>1.0686298700000001</v>
      </c>
      <c r="K316" s="45">
        <f t="shared" ca="1" si="66"/>
        <v>68.622922979999998</v>
      </c>
      <c r="L316" s="49">
        <f>IF(VLOOKUP(A316,$U$12:$AD$125,8)=VLOOKUP(A315,$U$12:$AD$125,8),0,VLOOKUP(A316,U$12:$AD$125,8))</f>
        <v>0</v>
      </c>
      <c r="M316" s="50">
        <f>IF(L316&gt;0,VLOOKUP(L316,T$12:$AC$125,7),0)</f>
        <v>0</v>
      </c>
      <c r="N316" s="45">
        <f t="shared" si="67"/>
        <v>0</v>
      </c>
      <c r="O316" s="45">
        <f t="shared" ca="1" si="68"/>
        <v>68.622922979999998</v>
      </c>
      <c r="P316" s="51" t="str">
        <f t="shared" si="73"/>
        <v>A+J=</v>
      </c>
      <c r="Q316" s="52">
        <f t="shared" si="74"/>
        <v>47129</v>
      </c>
      <c r="R316" s="16"/>
      <c r="S316" s="4"/>
      <c r="T316" s="130"/>
      <c r="U316" s="131"/>
      <c r="V316" s="8"/>
      <c r="W316" s="4"/>
      <c r="X316" s="4"/>
      <c r="Y316" s="4"/>
      <c r="Z316" s="4"/>
      <c r="AA316" s="4"/>
      <c r="AB316" s="4"/>
      <c r="AC316" s="4"/>
      <c r="AD316" s="4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</row>
    <row r="317" spans="1:162" x14ac:dyDescent="0.2">
      <c r="A317" s="43">
        <f t="shared" si="69"/>
        <v>43803</v>
      </c>
      <c r="B317" s="44">
        <f t="shared" ca="1" si="75"/>
        <v>1068.79556086</v>
      </c>
      <c r="C317" s="45">
        <f t="shared" ca="1" si="70"/>
        <v>999.89877561000003</v>
      </c>
      <c r="D317" s="46">
        <f ca="1">IF(A317&lt;$B$1,VLOOKUP(A317,[1]DI!$A$4:$B$15000,2,FALSE),0)</f>
        <v>4.9000000000000002E-2</v>
      </c>
      <c r="E317" s="45">
        <f t="shared" ca="1" si="76"/>
        <v>1.8985000000000001E-4</v>
      </c>
      <c r="F317" s="47">
        <f t="shared" si="71"/>
        <v>1.35</v>
      </c>
      <c r="G317" s="48">
        <f t="shared" ca="1" si="64"/>
        <v>1.0002562975</v>
      </c>
      <c r="H317" s="45">
        <f ca="1">TRUNC(PRODUCT(G$10:G316),15)</f>
        <v>1.06890376078612</v>
      </c>
      <c r="I317" s="45">
        <f t="shared" si="72"/>
        <v>1</v>
      </c>
      <c r="J317" s="45">
        <f t="shared" ca="1" si="65"/>
        <v>1.06890376</v>
      </c>
      <c r="K317" s="45">
        <f t="shared" ca="1" si="66"/>
        <v>68.896785249999994</v>
      </c>
      <c r="L317" s="49">
        <f>IF(VLOOKUP(A317,$U$12:$AD$125,8)=VLOOKUP(A316,$U$12:$AD$125,8),0,VLOOKUP(A317,U$12:$AD$125,8))</f>
        <v>0</v>
      </c>
      <c r="M317" s="50">
        <f>IF(L317&gt;0,VLOOKUP(L317,T$12:$AC$125,7),0)</f>
        <v>0</v>
      </c>
      <c r="N317" s="45">
        <f t="shared" si="67"/>
        <v>0</v>
      </c>
      <c r="O317" s="45">
        <f t="shared" ca="1" si="68"/>
        <v>68.896785249999994</v>
      </c>
      <c r="P317" s="51" t="str">
        <f t="shared" si="73"/>
        <v>A+J=</v>
      </c>
      <c r="Q317" s="52">
        <f t="shared" si="74"/>
        <v>47129</v>
      </c>
      <c r="R317" s="4"/>
      <c r="S317" s="4"/>
      <c r="T317" s="130"/>
      <c r="U317" s="131"/>
      <c r="V317" s="8"/>
      <c r="W317" s="4"/>
      <c r="X317" s="4"/>
      <c r="Y317" s="4"/>
      <c r="Z317" s="4"/>
      <c r="AA317" s="4"/>
      <c r="AB317" s="4"/>
      <c r="AC317" s="4"/>
      <c r="AD317" s="4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</row>
    <row r="318" spans="1:162" x14ac:dyDescent="0.2">
      <c r="A318" s="43">
        <f t="shared" si="69"/>
        <v>43804</v>
      </c>
      <c r="B318" s="44">
        <f t="shared" ca="1" si="75"/>
        <v>1069.06949313</v>
      </c>
      <c r="C318" s="45">
        <f t="shared" ca="1" si="70"/>
        <v>999.89877561000003</v>
      </c>
      <c r="D318" s="46">
        <f ca="1">IF(A318&lt;$B$1,VLOOKUP(A318,[1]DI!$A$4:$B$15000,2,FALSE),0)</f>
        <v>4.9000000000000002E-2</v>
      </c>
      <c r="E318" s="45">
        <f t="shared" ca="1" si="76"/>
        <v>1.8985000000000001E-4</v>
      </c>
      <c r="F318" s="47">
        <f t="shared" si="71"/>
        <v>1.35</v>
      </c>
      <c r="G318" s="48">
        <f t="shared" ca="1" si="64"/>
        <v>1.0002562975</v>
      </c>
      <c r="H318" s="45">
        <f ca="1">TRUNC(PRODUCT(G$10:G317),15)</f>
        <v>1.06917771814775</v>
      </c>
      <c r="I318" s="45">
        <f t="shared" si="72"/>
        <v>1</v>
      </c>
      <c r="J318" s="45">
        <f t="shared" ca="1" si="65"/>
        <v>1.0691777200000001</v>
      </c>
      <c r="K318" s="45">
        <f t="shared" ca="1" si="66"/>
        <v>69.170717519999997</v>
      </c>
      <c r="L318" s="49">
        <f>IF(VLOOKUP(A318,$U$12:$AD$125,8)=VLOOKUP(A317,$U$12:$AD$125,8),0,VLOOKUP(A318,U$12:$AD$125,8))</f>
        <v>0</v>
      </c>
      <c r="M318" s="50">
        <f>IF(L318&gt;0,VLOOKUP(L318,T$12:$AC$125,7),0)</f>
        <v>0</v>
      </c>
      <c r="N318" s="45">
        <f t="shared" si="67"/>
        <v>0</v>
      </c>
      <c r="O318" s="45">
        <f t="shared" ca="1" si="68"/>
        <v>69.170717519999997</v>
      </c>
      <c r="P318" s="51" t="str">
        <f t="shared" si="73"/>
        <v>A+J=</v>
      </c>
      <c r="Q318" s="52">
        <f t="shared" si="74"/>
        <v>47129</v>
      </c>
      <c r="R318" s="4"/>
      <c r="S318" s="4"/>
      <c r="T318" s="130"/>
      <c r="U318" s="131"/>
      <c r="V318" s="8"/>
      <c r="W318" s="4"/>
      <c r="X318" s="4"/>
      <c r="Y318" s="4"/>
      <c r="Z318" s="4"/>
      <c r="AA318" s="4"/>
      <c r="AB318" s="4"/>
      <c r="AC318" s="4"/>
      <c r="AD318" s="4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</row>
    <row r="319" spans="1:162" x14ac:dyDescent="0.2">
      <c r="A319" s="43">
        <f t="shared" si="69"/>
        <v>43805</v>
      </c>
      <c r="B319" s="44">
        <f t="shared" ca="1" si="75"/>
        <v>1069.34349539</v>
      </c>
      <c r="C319" s="45">
        <f t="shared" ca="1" si="70"/>
        <v>999.89877561000003</v>
      </c>
      <c r="D319" s="46">
        <f ca="1">IF(A319&lt;$B$1,VLOOKUP(A319,[1]DI!$A$4:$B$15000,2,FALSE),0)</f>
        <v>4.9000000000000002E-2</v>
      </c>
      <c r="E319" s="45">
        <f t="shared" ca="1" si="76"/>
        <v>1.8985000000000001E-4</v>
      </c>
      <c r="F319" s="47">
        <f t="shared" si="71"/>
        <v>1.35</v>
      </c>
      <c r="G319" s="48">
        <f t="shared" ca="1" si="64"/>
        <v>1.0002562975</v>
      </c>
      <c r="H319" s="45">
        <f ca="1">TRUNC(PRODUCT(G$10:G318),15)</f>
        <v>1.0694517457239601</v>
      </c>
      <c r="I319" s="45">
        <f t="shared" si="72"/>
        <v>1</v>
      </c>
      <c r="J319" s="45">
        <f t="shared" ca="1" si="65"/>
        <v>1.06945175</v>
      </c>
      <c r="K319" s="45">
        <f t="shared" ca="1" si="66"/>
        <v>69.44471978</v>
      </c>
      <c r="L319" s="49">
        <f>IF(VLOOKUP(A319,$U$12:$AD$125,8)=VLOOKUP(A318,$U$12:$AD$125,8),0,VLOOKUP(A319,U$12:$AD$125,8))</f>
        <v>0</v>
      </c>
      <c r="M319" s="50">
        <f>IF(L319&gt;0,VLOOKUP(L319,T$12:$AC$125,7),0)</f>
        <v>0</v>
      </c>
      <c r="N319" s="45">
        <f t="shared" si="67"/>
        <v>0</v>
      </c>
      <c r="O319" s="45">
        <f t="shared" ca="1" si="68"/>
        <v>69.44471978</v>
      </c>
      <c r="P319" s="51" t="str">
        <f t="shared" si="73"/>
        <v>A+J=</v>
      </c>
      <c r="Q319" s="52">
        <f t="shared" si="74"/>
        <v>47129</v>
      </c>
      <c r="R319" s="4"/>
      <c r="S319" s="4"/>
      <c r="T319" s="130"/>
      <c r="U319" s="131"/>
      <c r="V319" s="8"/>
      <c r="W319" s="4"/>
      <c r="X319" s="4"/>
      <c r="Y319" s="4"/>
      <c r="Z319" s="4"/>
      <c r="AA319" s="4"/>
      <c r="AB319" s="4"/>
      <c r="AC319" s="4"/>
      <c r="AD319" s="4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</row>
    <row r="320" spans="1:162" x14ac:dyDescent="0.2">
      <c r="A320" s="43">
        <f t="shared" si="69"/>
        <v>43806</v>
      </c>
      <c r="B320" s="44">
        <f t="shared" ca="1" si="75"/>
        <v>1069.61755765</v>
      </c>
      <c r="C320" s="45">
        <f t="shared" ca="1" si="70"/>
        <v>999.89877561000003</v>
      </c>
      <c r="D320" s="46">
        <f ca="1">IF(A320&lt;$B$1,VLOOKUP(A320,[1]DI!$A$4:$B$15000,2,FALSE),0)</f>
        <v>0</v>
      </c>
      <c r="E320" s="45">
        <f t="shared" ca="1" si="76"/>
        <v>0</v>
      </c>
      <c r="F320" s="47">
        <f t="shared" si="71"/>
        <v>1.35</v>
      </c>
      <c r="G320" s="48">
        <f t="shared" ca="1" si="64"/>
        <v>1</v>
      </c>
      <c r="H320" s="45">
        <f ca="1">TRUNC(PRODUCT(G$10:G319),15)</f>
        <v>1.0697258435327599</v>
      </c>
      <c r="I320" s="45">
        <f t="shared" si="72"/>
        <v>1</v>
      </c>
      <c r="J320" s="45">
        <f t="shared" ca="1" si="65"/>
        <v>1.06972584</v>
      </c>
      <c r="K320" s="45">
        <f t="shared" ca="1" si="66"/>
        <v>69.718782039999994</v>
      </c>
      <c r="L320" s="49">
        <f>IF(VLOOKUP(A320,$U$12:$AD$125,8)=VLOOKUP(A319,$U$12:$AD$125,8),0,VLOOKUP(A320,U$12:$AD$125,8))</f>
        <v>0</v>
      </c>
      <c r="M320" s="50">
        <f>IF(L320&gt;0,VLOOKUP(L320,T$12:$AC$125,7),0)</f>
        <v>0</v>
      </c>
      <c r="N320" s="45">
        <f t="shared" si="67"/>
        <v>0</v>
      </c>
      <c r="O320" s="45">
        <f t="shared" ca="1" si="68"/>
        <v>69.718782039999994</v>
      </c>
      <c r="P320" s="51" t="str">
        <f t="shared" si="73"/>
        <v>A+J=</v>
      </c>
      <c r="Q320" s="52">
        <f t="shared" si="74"/>
        <v>47129</v>
      </c>
      <c r="R320" s="4"/>
      <c r="S320" s="4"/>
      <c r="T320" s="130"/>
      <c r="U320" s="131"/>
      <c r="V320" s="8"/>
      <c r="W320" s="4"/>
      <c r="X320" s="4"/>
      <c r="Y320" s="4"/>
      <c r="Z320" s="4"/>
      <c r="AA320" s="4"/>
      <c r="AB320" s="4"/>
      <c r="AC320" s="4"/>
      <c r="AD320" s="4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</row>
    <row r="321" spans="1:162" x14ac:dyDescent="0.2">
      <c r="A321" s="43">
        <f t="shared" si="69"/>
        <v>43807</v>
      </c>
      <c r="B321" s="44">
        <f t="shared" ca="1" si="75"/>
        <v>1069.61755765</v>
      </c>
      <c r="C321" s="45">
        <f t="shared" ca="1" si="70"/>
        <v>999.89877561000003</v>
      </c>
      <c r="D321" s="46">
        <f ca="1">IF(A321&lt;$B$1,VLOOKUP(A321,[1]DI!$A$4:$B$15000,2,FALSE),0)</f>
        <v>0</v>
      </c>
      <c r="E321" s="45">
        <f t="shared" ca="1" si="76"/>
        <v>0</v>
      </c>
      <c r="F321" s="47">
        <f t="shared" si="71"/>
        <v>1.35</v>
      </c>
      <c r="G321" s="48">
        <f t="shared" ca="1" si="64"/>
        <v>1</v>
      </c>
      <c r="H321" s="45">
        <f ca="1">TRUNC(PRODUCT(G$10:G320),15)</f>
        <v>1.0697258435327599</v>
      </c>
      <c r="I321" s="45">
        <f t="shared" si="72"/>
        <v>1</v>
      </c>
      <c r="J321" s="45">
        <f t="shared" ca="1" si="65"/>
        <v>1.06972584</v>
      </c>
      <c r="K321" s="45">
        <f t="shared" ca="1" si="66"/>
        <v>69.718782039999994</v>
      </c>
      <c r="L321" s="49">
        <f>IF(VLOOKUP(A321,$U$12:$AD$125,8)=VLOOKUP(A320,$U$12:$AD$125,8),0,VLOOKUP(A321,U$12:$AD$125,8))</f>
        <v>0</v>
      </c>
      <c r="M321" s="50">
        <f>IF(L321&gt;0,VLOOKUP(L321,T$12:$AC$125,7),0)</f>
        <v>0</v>
      </c>
      <c r="N321" s="45">
        <f t="shared" si="67"/>
        <v>0</v>
      </c>
      <c r="O321" s="45">
        <f t="shared" ca="1" si="68"/>
        <v>69.718782039999994</v>
      </c>
      <c r="P321" s="51" t="str">
        <f t="shared" si="73"/>
        <v>A+J=</v>
      </c>
      <c r="Q321" s="52">
        <f t="shared" si="74"/>
        <v>47129</v>
      </c>
      <c r="R321" s="4"/>
      <c r="S321" s="4"/>
      <c r="T321" s="130"/>
      <c r="U321" s="131"/>
      <c r="V321" s="8"/>
      <c r="W321" s="4"/>
      <c r="X321" s="4"/>
      <c r="Y321" s="4"/>
      <c r="Z321" s="4"/>
      <c r="AA321" s="4"/>
      <c r="AB321" s="4"/>
      <c r="AC321" s="4"/>
      <c r="AD321" s="4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</row>
    <row r="322" spans="1:162" x14ac:dyDescent="0.2">
      <c r="A322" s="43">
        <f t="shared" si="69"/>
        <v>43808</v>
      </c>
      <c r="B322" s="44">
        <f t="shared" ca="1" si="75"/>
        <v>1069.61755765</v>
      </c>
      <c r="C322" s="45">
        <f t="shared" ca="1" si="70"/>
        <v>999.89877561000003</v>
      </c>
      <c r="D322" s="46">
        <f ca="1">IF(A322&lt;$B$1,VLOOKUP(A322,[1]DI!$A$4:$B$15000,2,FALSE),0)</f>
        <v>4.9000000000000002E-2</v>
      </c>
      <c r="E322" s="45">
        <f t="shared" ca="1" si="76"/>
        <v>1.8985000000000001E-4</v>
      </c>
      <c r="F322" s="47">
        <f t="shared" si="71"/>
        <v>1.35</v>
      </c>
      <c r="G322" s="48">
        <f t="shared" ca="1" si="64"/>
        <v>1.0002562975</v>
      </c>
      <c r="H322" s="45">
        <f ca="1">TRUNC(PRODUCT(G$10:G321),15)</f>
        <v>1.0697258435327599</v>
      </c>
      <c r="I322" s="45">
        <f t="shared" si="72"/>
        <v>1</v>
      </c>
      <c r="J322" s="45">
        <f t="shared" ca="1" si="65"/>
        <v>1.06972584</v>
      </c>
      <c r="K322" s="45">
        <f t="shared" ca="1" si="66"/>
        <v>69.718782039999994</v>
      </c>
      <c r="L322" s="49">
        <f>IF(VLOOKUP(A322,$U$12:$AD$125,8)=VLOOKUP(A321,$U$12:$AD$125,8),0,VLOOKUP(A322,U$12:$AD$125,8))</f>
        <v>0</v>
      </c>
      <c r="M322" s="50">
        <f>IF(L322&gt;0,VLOOKUP(L322,T$12:$AC$125,7),0)</f>
        <v>0</v>
      </c>
      <c r="N322" s="45">
        <f t="shared" si="67"/>
        <v>0</v>
      </c>
      <c r="O322" s="45">
        <f t="shared" ca="1" si="68"/>
        <v>69.718782039999994</v>
      </c>
      <c r="P322" s="51" t="str">
        <f t="shared" si="73"/>
        <v>A+J=</v>
      </c>
      <c r="Q322" s="52">
        <f t="shared" si="74"/>
        <v>47129</v>
      </c>
      <c r="R322" s="4"/>
      <c r="S322" s="4"/>
      <c r="T322" s="130"/>
      <c r="U322" s="132"/>
      <c r="V322" s="8"/>
      <c r="W322" s="4"/>
      <c r="X322" s="4"/>
      <c r="Y322" s="4"/>
      <c r="Z322" s="4"/>
      <c r="AA322" s="4"/>
      <c r="AB322" s="4"/>
      <c r="AC322" s="4"/>
      <c r="AD322" s="4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</row>
    <row r="323" spans="1:162" x14ac:dyDescent="0.2">
      <c r="A323" s="43">
        <f t="shared" si="69"/>
        <v>43809</v>
      </c>
      <c r="B323" s="44">
        <f t="shared" ca="1" si="75"/>
        <v>1069.8916999</v>
      </c>
      <c r="C323" s="45">
        <f t="shared" ca="1" si="70"/>
        <v>999.89877561000003</v>
      </c>
      <c r="D323" s="46">
        <f ca="1">IF(A323&lt;$B$1,VLOOKUP(A323,[1]DI!$A$4:$B$15000,2,FALSE),0)</f>
        <v>4.9000000000000002E-2</v>
      </c>
      <c r="E323" s="45">
        <f t="shared" ca="1" si="76"/>
        <v>1.8985000000000001E-4</v>
      </c>
      <c r="F323" s="47">
        <f t="shared" si="71"/>
        <v>1.35</v>
      </c>
      <c r="G323" s="48">
        <f t="shared" ca="1" si="64"/>
        <v>1.0002562975</v>
      </c>
      <c r="H323" s="45">
        <f ca="1">TRUNC(PRODUCT(G$10:G322),15)</f>
        <v>1.07000001159215</v>
      </c>
      <c r="I323" s="45">
        <f t="shared" si="72"/>
        <v>1</v>
      </c>
      <c r="J323" s="45">
        <f t="shared" ca="1" si="65"/>
        <v>1.07000001</v>
      </c>
      <c r="K323" s="45">
        <f t="shared" ca="1" si="66"/>
        <v>69.992924290000005</v>
      </c>
      <c r="L323" s="49">
        <f>IF(VLOOKUP(A323,$U$12:$AD$125,8)=VLOOKUP(A322,$U$12:$AD$125,8),0,VLOOKUP(A323,U$12:$AD$125,8))</f>
        <v>0</v>
      </c>
      <c r="M323" s="50">
        <f>IF(L323&gt;0,VLOOKUP(L323,T$12:$AC$125,7),0)</f>
        <v>0</v>
      </c>
      <c r="N323" s="45">
        <f t="shared" si="67"/>
        <v>0</v>
      </c>
      <c r="O323" s="45">
        <f t="shared" ca="1" si="68"/>
        <v>69.992924290000005</v>
      </c>
      <c r="P323" s="51" t="str">
        <f t="shared" si="73"/>
        <v>A+J=</v>
      </c>
      <c r="Q323" s="52">
        <f t="shared" si="74"/>
        <v>47129</v>
      </c>
      <c r="R323" s="4"/>
      <c r="S323" s="4"/>
      <c r="T323" s="130"/>
      <c r="U323" s="131"/>
      <c r="V323" s="8"/>
      <c r="W323" s="4"/>
      <c r="X323" s="4"/>
      <c r="Y323" s="4"/>
      <c r="Z323" s="4"/>
      <c r="AA323" s="4"/>
      <c r="AB323" s="4"/>
      <c r="AC323" s="4"/>
      <c r="AD323" s="4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</row>
    <row r="324" spans="1:162" x14ac:dyDescent="0.2">
      <c r="A324" s="43">
        <f t="shared" si="69"/>
        <v>43810</v>
      </c>
      <c r="B324" s="44">
        <f t="shared" ca="1" si="75"/>
        <v>1070.16591214</v>
      </c>
      <c r="C324" s="45">
        <f t="shared" ca="1" si="70"/>
        <v>999.89877561000003</v>
      </c>
      <c r="D324" s="46">
        <f ca="1">IF(A324&lt;$B$1,VLOOKUP(A324,[1]DI!$A$4:$B$15000,2,FALSE),0)</f>
        <v>4.9000000000000002E-2</v>
      </c>
      <c r="E324" s="45">
        <f t="shared" ca="1" si="76"/>
        <v>1.8985000000000001E-4</v>
      </c>
      <c r="F324" s="47">
        <f t="shared" si="71"/>
        <v>1.35</v>
      </c>
      <c r="G324" s="48">
        <f t="shared" ca="1" si="64"/>
        <v>1.0002562975</v>
      </c>
      <c r="H324" s="45">
        <f ca="1">TRUNC(PRODUCT(G$10:G323),15)</f>
        <v>1.0702742499201201</v>
      </c>
      <c r="I324" s="45">
        <f t="shared" si="72"/>
        <v>1</v>
      </c>
      <c r="J324" s="45">
        <f t="shared" ca="1" si="65"/>
        <v>1.07027425</v>
      </c>
      <c r="K324" s="45">
        <f t="shared" ca="1" si="66"/>
        <v>70.267136530000002</v>
      </c>
      <c r="L324" s="49">
        <f>IF(VLOOKUP(A324,$U$12:$AD$125,8)=VLOOKUP(A323,$U$12:$AD$125,8),0,VLOOKUP(A324,U$12:$AD$125,8))</f>
        <v>0</v>
      </c>
      <c r="M324" s="50">
        <f>IF(L324&gt;0,VLOOKUP(L324,T$12:$AC$125,7),0)</f>
        <v>0</v>
      </c>
      <c r="N324" s="45">
        <f t="shared" si="67"/>
        <v>0</v>
      </c>
      <c r="O324" s="45">
        <f t="shared" ca="1" si="68"/>
        <v>70.267136530000002</v>
      </c>
      <c r="P324" s="51" t="str">
        <f t="shared" si="73"/>
        <v>A+J=</v>
      </c>
      <c r="Q324" s="52">
        <f t="shared" si="74"/>
        <v>47129</v>
      </c>
      <c r="R324" s="4"/>
      <c r="S324" s="4"/>
      <c r="T324" s="130"/>
      <c r="U324" s="131"/>
      <c r="V324" s="8"/>
      <c r="W324" s="4"/>
      <c r="X324" s="4"/>
      <c r="Y324" s="4"/>
      <c r="Z324" s="4"/>
      <c r="AA324" s="4"/>
      <c r="AB324" s="4"/>
      <c r="AC324" s="4"/>
      <c r="AD324" s="4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</row>
    <row r="325" spans="1:162" x14ac:dyDescent="0.2">
      <c r="A325" s="43">
        <f t="shared" si="69"/>
        <v>43811</v>
      </c>
      <c r="B325" s="44">
        <f t="shared" ca="1" si="75"/>
        <v>1070.44019437</v>
      </c>
      <c r="C325" s="45">
        <f t="shared" ca="1" si="70"/>
        <v>999.89877561000003</v>
      </c>
      <c r="D325" s="46">
        <f ca="1">IF(A325&lt;$B$1,VLOOKUP(A325,[1]DI!$A$4:$B$15000,2,FALSE),0)</f>
        <v>4.4000000000000004E-2</v>
      </c>
      <c r="E325" s="45">
        <f t="shared" ca="1" si="76"/>
        <v>1.7089000000000001E-4</v>
      </c>
      <c r="F325" s="47">
        <f t="shared" si="71"/>
        <v>1.35</v>
      </c>
      <c r="G325" s="48">
        <f t="shared" ca="1" si="64"/>
        <v>1.0002307015</v>
      </c>
      <c r="H325" s="45">
        <f ca="1">TRUNC(PRODUCT(G$10:G324),15)</f>
        <v>1.0705485585346901</v>
      </c>
      <c r="I325" s="45">
        <f t="shared" si="72"/>
        <v>1</v>
      </c>
      <c r="J325" s="45">
        <f t="shared" ca="1" si="65"/>
        <v>1.07054856</v>
      </c>
      <c r="K325" s="45">
        <f t="shared" ca="1" si="66"/>
        <v>70.541418759999999</v>
      </c>
      <c r="L325" s="49">
        <f>IF(VLOOKUP(A325,$U$12:$AD$125,8)=VLOOKUP(A324,$U$12:$AD$125,8),0,VLOOKUP(A325,U$12:$AD$125,8))</f>
        <v>0</v>
      </c>
      <c r="M325" s="50">
        <f>IF(L325&gt;0,VLOOKUP(L325,T$12:$AC$125,7),0)</f>
        <v>0</v>
      </c>
      <c r="N325" s="45">
        <f t="shared" si="67"/>
        <v>0</v>
      </c>
      <c r="O325" s="45">
        <f t="shared" ca="1" si="68"/>
        <v>70.541418759999999</v>
      </c>
      <c r="P325" s="51" t="str">
        <f t="shared" si="73"/>
        <v>A+J=</v>
      </c>
      <c r="Q325" s="52">
        <f t="shared" si="74"/>
        <v>47129</v>
      </c>
      <c r="R325" s="4"/>
      <c r="S325" s="4"/>
      <c r="T325" s="130"/>
      <c r="U325" s="131"/>
      <c r="V325" s="8"/>
      <c r="W325" s="4"/>
      <c r="X325" s="4"/>
      <c r="Y325" s="4"/>
      <c r="Z325" s="4"/>
      <c r="AA325" s="4"/>
      <c r="AB325" s="4"/>
      <c r="AC325" s="4"/>
      <c r="AD325" s="4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</row>
    <row r="326" spans="1:162" x14ac:dyDescent="0.2">
      <c r="A326" s="43">
        <f t="shared" si="69"/>
        <v>43812</v>
      </c>
      <c r="B326" s="44">
        <f t="shared" ca="1" si="75"/>
        <v>1070.68714937</v>
      </c>
      <c r="C326" s="45">
        <f t="shared" ca="1" si="70"/>
        <v>999.89877561000003</v>
      </c>
      <c r="D326" s="46">
        <f ca="1">IF(A326&lt;$B$1,VLOOKUP(A326,[1]DI!$A$4:$B$15000,2,FALSE),0)</f>
        <v>4.4000000000000004E-2</v>
      </c>
      <c r="E326" s="45">
        <f t="shared" ca="1" si="76"/>
        <v>1.7089000000000001E-4</v>
      </c>
      <c r="F326" s="47">
        <f t="shared" si="71"/>
        <v>1.35</v>
      </c>
      <c r="G326" s="48">
        <f t="shared" ca="1" si="64"/>
        <v>1.0002307015</v>
      </c>
      <c r="H326" s="45">
        <f ca="1">TRUNC(PRODUCT(G$10:G325),15)</f>
        <v>1.0707955356929599</v>
      </c>
      <c r="I326" s="45">
        <f t="shared" si="72"/>
        <v>1</v>
      </c>
      <c r="J326" s="45">
        <f t="shared" ca="1" si="65"/>
        <v>1.07079554</v>
      </c>
      <c r="K326" s="45">
        <f t="shared" ca="1" si="66"/>
        <v>70.788373759999999</v>
      </c>
      <c r="L326" s="49">
        <f>IF(VLOOKUP(A326,$U$12:$AD$125,8)=VLOOKUP(A325,$U$12:$AD$125,8),0,VLOOKUP(A326,U$12:$AD$125,8))</f>
        <v>0</v>
      </c>
      <c r="M326" s="50">
        <f>IF(L326&gt;0,VLOOKUP(L326,T$12:$AC$125,7),0)</f>
        <v>0</v>
      </c>
      <c r="N326" s="45">
        <f t="shared" si="67"/>
        <v>0</v>
      </c>
      <c r="O326" s="45">
        <f t="shared" ca="1" si="68"/>
        <v>70.788373759999999</v>
      </c>
      <c r="P326" s="51" t="str">
        <f t="shared" si="73"/>
        <v>A+J=</v>
      </c>
      <c r="Q326" s="52">
        <f t="shared" si="74"/>
        <v>47129</v>
      </c>
      <c r="R326" s="4"/>
      <c r="S326" s="4"/>
      <c r="T326" s="130"/>
      <c r="U326" s="131"/>
      <c r="V326" s="8"/>
      <c r="W326" s="4"/>
      <c r="X326" s="4"/>
      <c r="Y326" s="4"/>
      <c r="Z326" s="4"/>
      <c r="AA326" s="4"/>
      <c r="AB326" s="4"/>
      <c r="AC326" s="4"/>
      <c r="AD326" s="4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</row>
    <row r="327" spans="1:162" x14ac:dyDescent="0.2">
      <c r="A327" s="43">
        <f t="shared" si="69"/>
        <v>43813</v>
      </c>
      <c r="B327" s="44">
        <f t="shared" ca="1" si="75"/>
        <v>1070.9341543600001</v>
      </c>
      <c r="C327" s="45">
        <f t="shared" ca="1" si="70"/>
        <v>999.89877561000003</v>
      </c>
      <c r="D327" s="46">
        <f ca="1">IF(A327&lt;$B$1,VLOOKUP(A327,[1]DI!$A$4:$B$15000,2,FALSE),0)</f>
        <v>0</v>
      </c>
      <c r="E327" s="45">
        <f t="shared" ca="1" si="76"/>
        <v>0</v>
      </c>
      <c r="F327" s="47">
        <f t="shared" si="71"/>
        <v>1.35</v>
      </c>
      <c r="G327" s="48">
        <f t="shared" ca="1" si="64"/>
        <v>1</v>
      </c>
      <c r="H327" s="45">
        <f ca="1">TRUNC(PRODUCT(G$10:G326),15)</f>
        <v>1.0710425698292401</v>
      </c>
      <c r="I327" s="45">
        <f t="shared" si="72"/>
        <v>1</v>
      </c>
      <c r="J327" s="45">
        <f t="shared" ca="1" si="65"/>
        <v>1.0710425699999999</v>
      </c>
      <c r="K327" s="45">
        <f t="shared" ca="1" si="66"/>
        <v>71.035378750000007</v>
      </c>
      <c r="L327" s="49">
        <f>IF(VLOOKUP(A327,$U$12:$AD$125,8)=VLOOKUP(A326,$U$12:$AD$125,8),0,VLOOKUP(A327,U$12:$AD$125,8))</f>
        <v>0</v>
      </c>
      <c r="M327" s="50">
        <f>IF(L327&gt;0,VLOOKUP(L327,T$12:$AC$125,7),0)</f>
        <v>0</v>
      </c>
      <c r="N327" s="45">
        <f t="shared" si="67"/>
        <v>0</v>
      </c>
      <c r="O327" s="45">
        <f t="shared" ca="1" si="68"/>
        <v>71.035378750000007</v>
      </c>
      <c r="P327" s="51" t="str">
        <f t="shared" si="73"/>
        <v>A+J=</v>
      </c>
      <c r="Q327" s="52">
        <f t="shared" si="74"/>
        <v>47129</v>
      </c>
      <c r="R327" s="4"/>
      <c r="S327" s="4"/>
      <c r="T327" s="130"/>
      <c r="U327" s="131"/>
      <c r="V327" s="8"/>
      <c r="W327" s="4"/>
      <c r="X327" s="4"/>
      <c r="Y327" s="4"/>
      <c r="Z327" s="4"/>
      <c r="AA327" s="4"/>
      <c r="AB327" s="4"/>
      <c r="AC327" s="4"/>
      <c r="AD327" s="4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</row>
    <row r="328" spans="1:162" x14ac:dyDescent="0.2">
      <c r="A328" s="43">
        <f t="shared" si="69"/>
        <v>43814</v>
      </c>
      <c r="B328" s="44">
        <f t="shared" ca="1" si="75"/>
        <v>1070.9341543600001</v>
      </c>
      <c r="C328" s="45">
        <f t="shared" ca="1" si="70"/>
        <v>999.89877561000003</v>
      </c>
      <c r="D328" s="46">
        <f ca="1">IF(A328&lt;$B$1,VLOOKUP(A328,[1]DI!$A$4:$B$15000,2,FALSE),0)</f>
        <v>0</v>
      </c>
      <c r="E328" s="45">
        <f t="shared" ca="1" si="76"/>
        <v>0</v>
      </c>
      <c r="F328" s="47">
        <f t="shared" si="71"/>
        <v>1.35</v>
      </c>
      <c r="G328" s="48">
        <f t="shared" ca="1" si="64"/>
        <v>1</v>
      </c>
      <c r="H328" s="45">
        <f ca="1">TRUNC(PRODUCT(G$10:G327),15)</f>
        <v>1.0710425698292401</v>
      </c>
      <c r="I328" s="45">
        <f t="shared" si="72"/>
        <v>1</v>
      </c>
      <c r="J328" s="45">
        <f t="shared" ca="1" si="65"/>
        <v>1.0710425699999999</v>
      </c>
      <c r="K328" s="45">
        <f t="shared" ca="1" si="66"/>
        <v>71.035378750000007</v>
      </c>
      <c r="L328" s="49">
        <f>IF(VLOOKUP(A328,$U$12:$AD$125,8)=VLOOKUP(A327,$U$12:$AD$125,8),0,VLOOKUP(A328,U$12:$AD$125,8))</f>
        <v>0</v>
      </c>
      <c r="M328" s="50">
        <f>IF(L328&gt;0,VLOOKUP(L328,T$12:$AC$125,7),0)</f>
        <v>0</v>
      </c>
      <c r="N328" s="45">
        <f t="shared" si="67"/>
        <v>0</v>
      </c>
      <c r="O328" s="45">
        <f t="shared" ca="1" si="68"/>
        <v>71.035378750000007</v>
      </c>
      <c r="P328" s="51" t="str">
        <f t="shared" si="73"/>
        <v>A+J=</v>
      </c>
      <c r="Q328" s="52">
        <f t="shared" si="74"/>
        <v>47129</v>
      </c>
      <c r="R328" s="4"/>
      <c r="S328" s="4"/>
      <c r="T328" s="130"/>
      <c r="U328" s="131"/>
      <c r="V328" s="8"/>
      <c r="W328" s="4"/>
      <c r="X328" s="4"/>
      <c r="Y328" s="4"/>
      <c r="Z328" s="4"/>
      <c r="AA328" s="4"/>
      <c r="AB328" s="4"/>
      <c r="AC328" s="4"/>
      <c r="AD328" s="4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</row>
    <row r="329" spans="1:162" x14ac:dyDescent="0.2">
      <c r="A329" s="43">
        <f t="shared" si="69"/>
        <v>43815</v>
      </c>
      <c r="B329" s="44">
        <f t="shared" ca="1" si="75"/>
        <v>1070.9341543600001</v>
      </c>
      <c r="C329" s="45">
        <f t="shared" ca="1" si="70"/>
        <v>999.89877561000003</v>
      </c>
      <c r="D329" s="46">
        <f ca="1">IF(A329&lt;$B$1,VLOOKUP(A329,[1]DI!$A$4:$B$15000,2,FALSE),0)</f>
        <v>4.4000000000000004E-2</v>
      </c>
      <c r="E329" s="45">
        <f t="shared" ca="1" si="76"/>
        <v>1.7089000000000001E-4</v>
      </c>
      <c r="F329" s="47">
        <f t="shared" si="71"/>
        <v>1.35</v>
      </c>
      <c r="G329" s="48">
        <f t="shared" ca="1" si="64"/>
        <v>1.0002307015</v>
      </c>
      <c r="H329" s="45">
        <f ca="1">TRUNC(PRODUCT(G$10:G328),15)</f>
        <v>1.0710425698292401</v>
      </c>
      <c r="I329" s="45">
        <f t="shared" si="72"/>
        <v>1</v>
      </c>
      <c r="J329" s="45">
        <f t="shared" ca="1" si="65"/>
        <v>1.0710425699999999</v>
      </c>
      <c r="K329" s="45">
        <f t="shared" ca="1" si="66"/>
        <v>71.035378750000007</v>
      </c>
      <c r="L329" s="49">
        <f>IF(VLOOKUP(A329,$U$12:$AD$125,8)=VLOOKUP(A328,$U$12:$AD$125,8),0,VLOOKUP(A329,U$12:$AD$125,8))</f>
        <v>0</v>
      </c>
      <c r="M329" s="50">
        <f>IF(L329&gt;0,VLOOKUP(L329,T$12:$AC$125,7),0)</f>
        <v>0</v>
      </c>
      <c r="N329" s="45">
        <f t="shared" si="67"/>
        <v>0</v>
      </c>
      <c r="O329" s="45">
        <f t="shared" ca="1" si="68"/>
        <v>71.035378750000007</v>
      </c>
      <c r="P329" s="51" t="str">
        <f t="shared" si="73"/>
        <v>A+J=</v>
      </c>
      <c r="Q329" s="52">
        <f t="shared" si="74"/>
        <v>47129</v>
      </c>
      <c r="R329" s="4"/>
      <c r="S329" s="4"/>
      <c r="T329" s="130"/>
      <c r="U329" s="131"/>
      <c r="V329" s="8"/>
      <c r="W329" s="4"/>
      <c r="X329" s="4"/>
      <c r="Y329" s="4"/>
      <c r="Z329" s="4"/>
      <c r="AA329" s="4"/>
      <c r="AB329" s="4"/>
      <c r="AC329" s="4"/>
      <c r="AD329" s="4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</row>
    <row r="330" spans="1:162" x14ac:dyDescent="0.2">
      <c r="A330" s="43">
        <f t="shared" si="69"/>
        <v>43816</v>
      </c>
      <c r="B330" s="44">
        <f t="shared" ca="1" si="75"/>
        <v>1071.18121935</v>
      </c>
      <c r="C330" s="45">
        <f t="shared" ca="1" si="70"/>
        <v>999.89877561000003</v>
      </c>
      <c r="D330" s="46">
        <f ca="1">IF(A330&lt;$B$1,VLOOKUP(A330,[1]DI!$A$4:$B$15000,2,FALSE),0)</f>
        <v>4.4000000000000004E-2</v>
      </c>
      <c r="E330" s="45">
        <f t="shared" ca="1" si="76"/>
        <v>1.7089000000000001E-4</v>
      </c>
      <c r="F330" s="47">
        <f t="shared" si="71"/>
        <v>1.35</v>
      </c>
      <c r="G330" s="48">
        <f t="shared" ref="G330:G393" ca="1" si="77">TRUNC((1+(E330*F330)),15)</f>
        <v>1.0002307015</v>
      </c>
      <c r="H330" s="45">
        <f ca="1">TRUNC(PRODUCT(G$10:G329),15)</f>
        <v>1.07128966095667</v>
      </c>
      <c r="I330" s="45">
        <f t="shared" si="72"/>
        <v>1</v>
      </c>
      <c r="J330" s="45">
        <f t="shared" ref="J330:J393" ca="1" si="78">ROUND(TRUNC(H330/I330,15),8)</f>
        <v>1.0712896599999999</v>
      </c>
      <c r="K330" s="45">
        <f t="shared" ref="K330:K393" ca="1" si="79">TRUNC((C330*(J330-1)),8)</f>
        <v>71.282443740000005</v>
      </c>
      <c r="L330" s="49">
        <f>IF(VLOOKUP(A330,$U$12:$AD$125,8)=VLOOKUP(A329,$U$12:$AD$125,8),0,VLOOKUP(A330,U$12:$AD$125,8))</f>
        <v>0</v>
      </c>
      <c r="M330" s="50">
        <f>IF(L330&gt;0,VLOOKUP(L330,T$12:$AC$125,7),0)</f>
        <v>0</v>
      </c>
      <c r="N330" s="45">
        <f t="shared" ref="N330:N393" si="80">IF(M330&gt;0,(C$10*M330),0)</f>
        <v>0</v>
      </c>
      <c r="O330" s="45">
        <f t="shared" ref="O330:O393" ca="1" si="81">(K330+N330)</f>
        <v>71.282443740000005</v>
      </c>
      <c r="P330" s="51" t="str">
        <f t="shared" si="73"/>
        <v>A+J=</v>
      </c>
      <c r="Q330" s="52">
        <f t="shared" si="74"/>
        <v>47129</v>
      </c>
      <c r="R330" s="4"/>
      <c r="S330" s="4"/>
      <c r="T330" s="130"/>
      <c r="U330" s="131"/>
      <c r="V330" s="8"/>
      <c r="W330" s="4"/>
      <c r="X330" s="4"/>
      <c r="Y330" s="4"/>
      <c r="Z330" s="4"/>
      <c r="AA330" s="4"/>
      <c r="AB330" s="4"/>
      <c r="AC330" s="4"/>
      <c r="AD330" s="4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</row>
    <row r="331" spans="1:162" x14ac:dyDescent="0.2">
      <c r="A331" s="43">
        <f t="shared" ref="A331:A394" si="82">(A330+1)</f>
        <v>43817</v>
      </c>
      <c r="B331" s="44">
        <f t="shared" ca="1" si="75"/>
        <v>1071.42834434</v>
      </c>
      <c r="C331" s="45">
        <f t="shared" ref="C331:C394" ca="1" si="83">TRUNC(C330-N330,8)</f>
        <v>999.89877561000003</v>
      </c>
      <c r="D331" s="46">
        <f ca="1">IF(A331&lt;$B$1,VLOOKUP(A331,[1]DI!$A$4:$B$15000,2,FALSE),0)</f>
        <v>4.4000000000000004E-2</v>
      </c>
      <c r="E331" s="45">
        <f t="shared" ca="1" si="76"/>
        <v>1.7089000000000001E-4</v>
      </c>
      <c r="F331" s="47">
        <f t="shared" ref="F331:F394" si="84">F330</f>
        <v>1.35</v>
      </c>
      <c r="G331" s="48">
        <f t="shared" ca="1" si="77"/>
        <v>1.0002307015</v>
      </c>
      <c r="H331" s="45">
        <f ca="1">TRUNC(PRODUCT(G$10:G330),15)</f>
        <v>1.0715368090883799</v>
      </c>
      <c r="I331" s="45">
        <f t="shared" ref="I331:I394" si="85">IF(OR(L330&gt;0,L330="E"),H330,I330)</f>
        <v>1</v>
      </c>
      <c r="J331" s="45">
        <f t="shared" ca="1" si="78"/>
        <v>1.07153681</v>
      </c>
      <c r="K331" s="45">
        <f t="shared" ca="1" si="79"/>
        <v>71.529568729999994</v>
      </c>
      <c r="L331" s="49">
        <f>IF(VLOOKUP(A331,$U$12:$AD$125,8)=VLOOKUP(A330,$U$12:$AD$125,8),0,VLOOKUP(A331,U$12:$AD$125,8))</f>
        <v>0</v>
      </c>
      <c r="M331" s="50">
        <f>IF(L331&gt;0,VLOOKUP(L331,T$12:$AC$125,7),0)</f>
        <v>0</v>
      </c>
      <c r="N331" s="45">
        <f t="shared" si="80"/>
        <v>0</v>
      </c>
      <c r="O331" s="45">
        <f t="shared" ca="1" si="81"/>
        <v>71.529568729999994</v>
      </c>
      <c r="P331" s="51" t="str">
        <f t="shared" ref="P331:P394" si="86">IF(L330&gt;0,VLOOKUP(A330,$U$12:$AD$125,9),P330)</f>
        <v>A+J=</v>
      </c>
      <c r="Q331" s="52">
        <f t="shared" ref="Q331:Q394" si="87">IF(L330&gt;0,VLOOKUP(A330,$U$12:$AD$125,10),Q330)</f>
        <v>47129</v>
      </c>
      <c r="R331" s="4"/>
      <c r="S331" s="4"/>
      <c r="T331" s="130"/>
      <c r="U331" s="131"/>
      <c r="V331" s="8"/>
      <c r="W331" s="4"/>
      <c r="X331" s="4"/>
      <c r="Y331" s="4"/>
      <c r="Z331" s="4"/>
      <c r="AA331" s="4"/>
      <c r="AB331" s="4"/>
      <c r="AC331" s="4"/>
      <c r="AD331" s="4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</row>
    <row r="332" spans="1:162" x14ac:dyDescent="0.2">
      <c r="A332" s="43">
        <f t="shared" si="82"/>
        <v>43818</v>
      </c>
      <c r="B332" s="44">
        <f t="shared" ref="B332:B395" ca="1" si="88">IF(A332&lt;=TODAY(),C332+K332,IF(AND(A332&gt;TODAY(),A332&lt;=$B$1),IF(VLOOKUP(TODAY(),$A$10:$D$5000,4,FALSE)=0,"n.d",C332+K332),"n.d"))</f>
        <v>1071.67551931</v>
      </c>
      <c r="C332" s="45">
        <f t="shared" ca="1" si="83"/>
        <v>999.89877561000003</v>
      </c>
      <c r="D332" s="46">
        <f ca="1">IF(A332&lt;$B$1,VLOOKUP(A332,[1]DI!$A$4:$B$15000,2,FALSE),0)</f>
        <v>4.4000000000000004E-2</v>
      </c>
      <c r="E332" s="45">
        <f t="shared" ca="1" si="76"/>
        <v>1.7089000000000001E-4</v>
      </c>
      <c r="F332" s="47">
        <f t="shared" si="84"/>
        <v>1.35</v>
      </c>
      <c r="G332" s="48">
        <f t="shared" ca="1" si="77"/>
        <v>1.0002307015</v>
      </c>
      <c r="H332" s="45">
        <f ca="1">TRUNC(PRODUCT(G$10:G331),15)</f>
        <v>1.0717840142375401</v>
      </c>
      <c r="I332" s="45">
        <f t="shared" si="85"/>
        <v>1</v>
      </c>
      <c r="J332" s="45">
        <f t="shared" ca="1" si="78"/>
        <v>1.07178401</v>
      </c>
      <c r="K332" s="45">
        <f t="shared" ca="1" si="79"/>
        <v>71.776743699999997</v>
      </c>
      <c r="L332" s="49">
        <f>IF(VLOOKUP(A332,$U$12:$AD$125,8)=VLOOKUP(A331,$U$12:$AD$125,8),0,VLOOKUP(A332,U$12:$AD$125,8))</f>
        <v>0</v>
      </c>
      <c r="M332" s="50">
        <f>IF(L332&gt;0,VLOOKUP(L332,T$12:$AC$125,7),0)</f>
        <v>0</v>
      </c>
      <c r="N332" s="45">
        <f t="shared" si="80"/>
        <v>0</v>
      </c>
      <c r="O332" s="45">
        <f t="shared" ca="1" si="81"/>
        <v>71.776743699999997</v>
      </c>
      <c r="P332" s="51" t="str">
        <f t="shared" si="86"/>
        <v>A+J=</v>
      </c>
      <c r="Q332" s="52">
        <f t="shared" si="87"/>
        <v>47129</v>
      </c>
      <c r="R332" s="4"/>
      <c r="S332" s="4"/>
      <c r="T332" s="130"/>
      <c r="U332" s="131"/>
      <c r="V332" s="8"/>
      <c r="W332" s="4"/>
      <c r="X332" s="4"/>
      <c r="Y332" s="4"/>
      <c r="Z332" s="4"/>
      <c r="AA332" s="4"/>
      <c r="AB332" s="4"/>
      <c r="AC332" s="4"/>
      <c r="AD332" s="4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</row>
    <row r="333" spans="1:162" x14ac:dyDescent="0.2">
      <c r="A333" s="43">
        <f t="shared" si="82"/>
        <v>43819</v>
      </c>
      <c r="B333" s="44">
        <f t="shared" ca="1" si="88"/>
        <v>1071.9227642800001</v>
      </c>
      <c r="C333" s="45">
        <f t="shared" ca="1" si="83"/>
        <v>999.89877561000003</v>
      </c>
      <c r="D333" s="46">
        <f ca="1">IF(A333&lt;$B$1,VLOOKUP(A333,[1]DI!$A$4:$B$15000,2,FALSE),0)</f>
        <v>4.4000000000000004E-2</v>
      </c>
      <c r="E333" s="45">
        <f t="shared" ref="E333:E396" ca="1" si="89">ROUND((((1+D333)^(1/252)-1)),8)</f>
        <v>1.7089000000000001E-4</v>
      </c>
      <c r="F333" s="47">
        <f t="shared" si="84"/>
        <v>1.35</v>
      </c>
      <c r="G333" s="48">
        <f t="shared" ca="1" si="77"/>
        <v>1.0002307015</v>
      </c>
      <c r="H333" s="45">
        <f ca="1">TRUNC(PRODUCT(G$10:G332),15)</f>
        <v>1.0720312764173101</v>
      </c>
      <c r="I333" s="45">
        <f t="shared" si="85"/>
        <v>1</v>
      </c>
      <c r="J333" s="45">
        <f t="shared" ca="1" si="78"/>
        <v>1.07203128</v>
      </c>
      <c r="K333" s="45">
        <f t="shared" ca="1" si="79"/>
        <v>72.023988669999994</v>
      </c>
      <c r="L333" s="49">
        <f>IF(VLOOKUP(A333,$U$12:$AD$125,8)=VLOOKUP(A332,$U$12:$AD$125,8),0,VLOOKUP(A333,U$12:$AD$125,8))</f>
        <v>0</v>
      </c>
      <c r="M333" s="50">
        <f>IF(L333&gt;0,VLOOKUP(L333,T$12:$AC$125,7),0)</f>
        <v>0</v>
      </c>
      <c r="N333" s="45">
        <f t="shared" si="80"/>
        <v>0</v>
      </c>
      <c r="O333" s="45">
        <f t="shared" ca="1" si="81"/>
        <v>72.023988669999994</v>
      </c>
      <c r="P333" s="51" t="str">
        <f t="shared" si="86"/>
        <v>A+J=</v>
      </c>
      <c r="Q333" s="52">
        <f t="shared" si="87"/>
        <v>47129</v>
      </c>
      <c r="R333" s="4"/>
      <c r="S333" s="4"/>
      <c r="T333" s="130"/>
      <c r="U333" s="131"/>
      <c r="V333" s="8"/>
      <c r="W333" s="4"/>
      <c r="X333" s="4"/>
      <c r="Y333" s="4"/>
      <c r="Z333" s="4"/>
      <c r="AA333" s="4"/>
      <c r="AB333" s="4"/>
      <c r="AC333" s="4"/>
      <c r="AD333" s="4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</row>
    <row r="334" spans="1:162" x14ac:dyDescent="0.2">
      <c r="A334" s="43">
        <f t="shared" si="82"/>
        <v>43820</v>
      </c>
      <c r="B334" s="44">
        <f t="shared" ca="1" si="88"/>
        <v>1072.1700592500001</v>
      </c>
      <c r="C334" s="45">
        <f t="shared" ca="1" si="83"/>
        <v>999.89877561000003</v>
      </c>
      <c r="D334" s="46">
        <f ca="1">IF(A334&lt;$B$1,VLOOKUP(A334,[1]DI!$A$4:$B$15000,2,FALSE),0)</f>
        <v>0</v>
      </c>
      <c r="E334" s="45">
        <f t="shared" ca="1" si="89"/>
        <v>0</v>
      </c>
      <c r="F334" s="47">
        <f t="shared" si="84"/>
        <v>1.35</v>
      </c>
      <c r="G334" s="48">
        <f t="shared" ca="1" si="77"/>
        <v>1</v>
      </c>
      <c r="H334" s="45">
        <f ca="1">TRUNC(PRODUCT(G$10:G333),15)</f>
        <v>1.0722785956408201</v>
      </c>
      <c r="I334" s="45">
        <f t="shared" si="85"/>
        <v>1</v>
      </c>
      <c r="J334" s="45">
        <f t="shared" ca="1" si="78"/>
        <v>1.0722786</v>
      </c>
      <c r="K334" s="45">
        <f t="shared" ca="1" si="79"/>
        <v>72.271283639999993</v>
      </c>
      <c r="L334" s="49">
        <f>IF(VLOOKUP(A334,$U$12:$AD$125,8)=VLOOKUP(A333,$U$12:$AD$125,8),0,VLOOKUP(A334,U$12:$AD$125,8))</f>
        <v>0</v>
      </c>
      <c r="M334" s="50">
        <f>IF(L334&gt;0,VLOOKUP(L334,T$12:$AC$125,7),0)</f>
        <v>0</v>
      </c>
      <c r="N334" s="45">
        <f t="shared" si="80"/>
        <v>0</v>
      </c>
      <c r="O334" s="45">
        <f t="shared" ca="1" si="81"/>
        <v>72.271283639999993</v>
      </c>
      <c r="P334" s="51" t="str">
        <f t="shared" si="86"/>
        <v>A+J=</v>
      </c>
      <c r="Q334" s="52">
        <f t="shared" si="87"/>
        <v>47129</v>
      </c>
      <c r="R334" s="4"/>
      <c r="S334" s="4"/>
      <c r="T334" s="130"/>
      <c r="U334" s="131"/>
      <c r="V334" s="8"/>
      <c r="W334" s="4"/>
      <c r="X334" s="4"/>
      <c r="Y334" s="4"/>
      <c r="Z334" s="4"/>
      <c r="AA334" s="4"/>
      <c r="AB334" s="4"/>
      <c r="AC334" s="4"/>
      <c r="AD334" s="4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</row>
    <row r="335" spans="1:162" x14ac:dyDescent="0.2">
      <c r="A335" s="43">
        <f t="shared" si="82"/>
        <v>43821</v>
      </c>
      <c r="B335" s="44">
        <f t="shared" ca="1" si="88"/>
        <v>1072.1700592500001</v>
      </c>
      <c r="C335" s="45">
        <f t="shared" ca="1" si="83"/>
        <v>999.89877561000003</v>
      </c>
      <c r="D335" s="46">
        <f ca="1">IF(A335&lt;$B$1,VLOOKUP(A335,[1]DI!$A$4:$B$15000,2,FALSE),0)</f>
        <v>0</v>
      </c>
      <c r="E335" s="45">
        <f t="shared" ca="1" si="89"/>
        <v>0</v>
      </c>
      <c r="F335" s="47">
        <f t="shared" si="84"/>
        <v>1.35</v>
      </c>
      <c r="G335" s="48">
        <f t="shared" ca="1" si="77"/>
        <v>1</v>
      </c>
      <c r="H335" s="45">
        <f ca="1">TRUNC(PRODUCT(G$10:G334),15)</f>
        <v>1.0722785956408201</v>
      </c>
      <c r="I335" s="45">
        <f t="shared" si="85"/>
        <v>1</v>
      </c>
      <c r="J335" s="45">
        <f t="shared" ca="1" si="78"/>
        <v>1.0722786</v>
      </c>
      <c r="K335" s="45">
        <f t="shared" ca="1" si="79"/>
        <v>72.271283639999993</v>
      </c>
      <c r="L335" s="49">
        <f>IF(VLOOKUP(A335,$U$12:$AD$125,8)=VLOOKUP(A334,$U$12:$AD$125,8),0,VLOOKUP(A335,U$12:$AD$125,8))</f>
        <v>0</v>
      </c>
      <c r="M335" s="50">
        <f>IF(L335&gt;0,VLOOKUP(L335,T$12:$AC$125,7),0)</f>
        <v>0</v>
      </c>
      <c r="N335" s="45">
        <f t="shared" si="80"/>
        <v>0</v>
      </c>
      <c r="O335" s="45">
        <f t="shared" ca="1" si="81"/>
        <v>72.271283639999993</v>
      </c>
      <c r="P335" s="51" t="str">
        <f t="shared" si="86"/>
        <v>A+J=</v>
      </c>
      <c r="Q335" s="52">
        <f t="shared" si="87"/>
        <v>47129</v>
      </c>
      <c r="R335" s="4"/>
      <c r="S335" s="4"/>
      <c r="T335" s="130"/>
      <c r="U335" s="131"/>
      <c r="V335" s="8"/>
      <c r="W335" s="4"/>
      <c r="X335" s="4"/>
      <c r="Y335" s="4"/>
      <c r="Z335" s="4"/>
      <c r="AA335" s="4"/>
      <c r="AB335" s="4"/>
      <c r="AC335" s="4"/>
      <c r="AD335" s="4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</row>
    <row r="336" spans="1:162" x14ac:dyDescent="0.2">
      <c r="A336" s="43">
        <f t="shared" si="82"/>
        <v>43822</v>
      </c>
      <c r="B336" s="44">
        <f t="shared" ca="1" si="88"/>
        <v>1072.1700592500001</v>
      </c>
      <c r="C336" s="45">
        <f t="shared" ca="1" si="83"/>
        <v>999.89877561000003</v>
      </c>
      <c r="D336" s="46">
        <f ca="1">IF(A336&lt;$B$1,VLOOKUP(A336,[1]DI!$A$4:$B$15000,2,FALSE),0)</f>
        <v>4.4000000000000004E-2</v>
      </c>
      <c r="E336" s="45">
        <f t="shared" ca="1" si="89"/>
        <v>1.7089000000000001E-4</v>
      </c>
      <c r="F336" s="47">
        <f t="shared" si="84"/>
        <v>1.35</v>
      </c>
      <c r="G336" s="48">
        <f t="shared" ca="1" si="77"/>
        <v>1.0002307015</v>
      </c>
      <c r="H336" s="45">
        <f ca="1">TRUNC(PRODUCT(G$10:G335),15)</f>
        <v>1.0722785956408201</v>
      </c>
      <c r="I336" s="45">
        <f t="shared" si="85"/>
        <v>1</v>
      </c>
      <c r="J336" s="45">
        <f t="shared" ca="1" si="78"/>
        <v>1.0722786</v>
      </c>
      <c r="K336" s="45">
        <f t="shared" ca="1" si="79"/>
        <v>72.271283639999993</v>
      </c>
      <c r="L336" s="49">
        <f>IF(VLOOKUP(A336,$U$12:$AD$125,8)=VLOOKUP(A335,$U$12:$AD$125,8),0,VLOOKUP(A336,U$12:$AD$125,8))</f>
        <v>0</v>
      </c>
      <c r="M336" s="50">
        <f>IF(L336&gt;0,VLOOKUP(L336,T$12:$AC$125,7),0)</f>
        <v>0</v>
      </c>
      <c r="N336" s="45">
        <f t="shared" si="80"/>
        <v>0</v>
      </c>
      <c r="O336" s="45">
        <f t="shared" ca="1" si="81"/>
        <v>72.271283639999993</v>
      </c>
      <c r="P336" s="51" t="str">
        <f t="shared" si="86"/>
        <v>A+J=</v>
      </c>
      <c r="Q336" s="52">
        <f t="shared" si="87"/>
        <v>47129</v>
      </c>
      <c r="R336" s="4"/>
      <c r="S336" s="4"/>
      <c r="T336" s="130"/>
      <c r="U336" s="131"/>
      <c r="V336" s="8"/>
      <c r="W336" s="4"/>
      <c r="X336" s="4"/>
      <c r="Y336" s="4"/>
      <c r="Z336" s="4"/>
      <c r="AA336" s="4"/>
      <c r="AB336" s="4"/>
      <c r="AC336" s="4"/>
      <c r="AD336" s="4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</row>
    <row r="337" spans="1:167" x14ac:dyDescent="0.2">
      <c r="A337" s="43">
        <f t="shared" si="82"/>
        <v>43823</v>
      </c>
      <c r="B337" s="44">
        <f t="shared" ca="1" si="88"/>
        <v>1072.4174042100001</v>
      </c>
      <c r="C337" s="45">
        <f t="shared" ca="1" si="83"/>
        <v>999.89877561000003</v>
      </c>
      <c r="D337" s="46">
        <f ca="1">IF(A337&lt;$B$1,VLOOKUP(A337,[1]DI!$A$4:$B$15000,2,FALSE),0)</f>
        <v>4.4000000000000004E-2</v>
      </c>
      <c r="E337" s="45">
        <f t="shared" ca="1" si="89"/>
        <v>1.7089000000000001E-4</v>
      </c>
      <c r="F337" s="47">
        <f t="shared" si="84"/>
        <v>1.35</v>
      </c>
      <c r="G337" s="48">
        <f t="shared" ca="1" si="77"/>
        <v>1.0002307015</v>
      </c>
      <c r="H337" s="45">
        <f ca="1">TRUNC(PRODUCT(G$10:G336),15)</f>
        <v>1.0725259719212501</v>
      </c>
      <c r="I337" s="45">
        <f t="shared" si="85"/>
        <v>1</v>
      </c>
      <c r="J337" s="45">
        <f t="shared" ca="1" si="78"/>
        <v>1.0725259700000001</v>
      </c>
      <c r="K337" s="45">
        <f t="shared" ca="1" si="79"/>
        <v>72.5186286</v>
      </c>
      <c r="L337" s="49">
        <f>IF(VLOOKUP(A337,$U$12:$AD$125,8)=VLOOKUP(A336,$U$12:$AD$125,8),0,VLOOKUP(A337,U$12:$AD$125,8))</f>
        <v>0</v>
      </c>
      <c r="M337" s="50">
        <f>IF(L337&gt;0,VLOOKUP(L337,T$12:$AC$125,7),0)</f>
        <v>0</v>
      </c>
      <c r="N337" s="45">
        <f t="shared" si="80"/>
        <v>0</v>
      </c>
      <c r="O337" s="45">
        <f t="shared" ca="1" si="81"/>
        <v>72.5186286</v>
      </c>
      <c r="P337" s="51" t="str">
        <f t="shared" si="86"/>
        <v>A+J=</v>
      </c>
      <c r="Q337" s="52">
        <f t="shared" si="87"/>
        <v>47129</v>
      </c>
      <c r="R337" s="4"/>
      <c r="S337" s="4"/>
      <c r="T337" s="130"/>
      <c r="U337" s="131"/>
      <c r="V337" s="8"/>
      <c r="W337" s="4"/>
      <c r="X337" s="4"/>
      <c r="Y337" s="4"/>
      <c r="Z337" s="4"/>
      <c r="AA337" s="4"/>
      <c r="AB337" s="4"/>
      <c r="AC337" s="4"/>
      <c r="AD337" s="4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</row>
    <row r="338" spans="1:167" x14ac:dyDescent="0.2">
      <c r="A338" s="43">
        <f t="shared" si="82"/>
        <v>43824</v>
      </c>
      <c r="B338" s="44">
        <f t="shared" ca="1" si="88"/>
        <v>1072.66481916</v>
      </c>
      <c r="C338" s="45">
        <f t="shared" ca="1" si="83"/>
        <v>999.89877561000003</v>
      </c>
      <c r="D338" s="46">
        <f ca="1">IF(A338&lt;$B$1,VLOOKUP(A338,[1]DI!$A$4:$B$15000,2,FALSE),0)</f>
        <v>0</v>
      </c>
      <c r="E338" s="45">
        <f t="shared" ca="1" si="89"/>
        <v>0</v>
      </c>
      <c r="F338" s="47">
        <f t="shared" si="84"/>
        <v>1.35</v>
      </c>
      <c r="G338" s="48">
        <f t="shared" ca="1" si="77"/>
        <v>1</v>
      </c>
      <c r="H338" s="45">
        <f ca="1">TRUNC(PRODUCT(G$10:G337),15)</f>
        <v>1.0727734052717699</v>
      </c>
      <c r="I338" s="45">
        <f t="shared" si="85"/>
        <v>1</v>
      </c>
      <c r="J338" s="45">
        <f t="shared" ca="1" si="78"/>
        <v>1.0727734099999999</v>
      </c>
      <c r="K338" s="45">
        <f t="shared" ca="1" si="79"/>
        <v>72.766043550000006</v>
      </c>
      <c r="L338" s="49">
        <f>IF(VLOOKUP(A338,$U$12:$AD$125,8)=VLOOKUP(A337,$U$12:$AD$125,8),0,VLOOKUP(A338,U$12:$AD$125,8))</f>
        <v>0</v>
      </c>
      <c r="M338" s="50">
        <f>IF(L338&gt;0,VLOOKUP(L338,T$12:$AC$125,7),0)</f>
        <v>0</v>
      </c>
      <c r="N338" s="45">
        <f t="shared" si="80"/>
        <v>0</v>
      </c>
      <c r="O338" s="45">
        <f t="shared" ca="1" si="81"/>
        <v>72.766043550000006</v>
      </c>
      <c r="P338" s="51" t="str">
        <f t="shared" si="86"/>
        <v>A+J=</v>
      </c>
      <c r="Q338" s="52">
        <f t="shared" si="87"/>
        <v>47129</v>
      </c>
      <c r="R338" s="4"/>
      <c r="S338" s="10"/>
      <c r="T338" s="130"/>
      <c r="U338" s="131"/>
      <c r="V338" s="10"/>
      <c r="W338" s="10"/>
      <c r="X338" s="10"/>
      <c r="Y338" s="10"/>
      <c r="Z338" s="4"/>
      <c r="AA338" s="10"/>
      <c r="AB338" s="10"/>
      <c r="AC338" s="10"/>
      <c r="AD338" s="10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</row>
    <row r="339" spans="1:167" x14ac:dyDescent="0.2">
      <c r="A339" s="43">
        <f t="shared" si="82"/>
        <v>43825</v>
      </c>
      <c r="B339" s="44">
        <f t="shared" ca="1" si="88"/>
        <v>1072.66481916</v>
      </c>
      <c r="C339" s="45">
        <f t="shared" ca="1" si="83"/>
        <v>999.89877561000003</v>
      </c>
      <c r="D339" s="46">
        <f ca="1">IF(A339&lt;$B$1,VLOOKUP(A339,[1]DI!$A$4:$B$15000,2,FALSE),0)</f>
        <v>4.4000000000000004E-2</v>
      </c>
      <c r="E339" s="45">
        <f t="shared" ca="1" si="89"/>
        <v>1.7089000000000001E-4</v>
      </c>
      <c r="F339" s="47">
        <f t="shared" si="84"/>
        <v>1.35</v>
      </c>
      <c r="G339" s="48">
        <f t="shared" ca="1" si="77"/>
        <v>1.0002307015</v>
      </c>
      <c r="H339" s="45">
        <f ca="1">TRUNC(PRODUCT(G$10:G338),15)</f>
        <v>1.0727734052717699</v>
      </c>
      <c r="I339" s="45">
        <f t="shared" si="85"/>
        <v>1</v>
      </c>
      <c r="J339" s="45">
        <f t="shared" ca="1" si="78"/>
        <v>1.0727734099999999</v>
      </c>
      <c r="K339" s="45">
        <f t="shared" ca="1" si="79"/>
        <v>72.766043550000006</v>
      </c>
      <c r="L339" s="49">
        <f>IF(VLOOKUP(A339,$U$12:$AD$125,8)=VLOOKUP(A338,$U$12:$AD$125,8),0,VLOOKUP(A339,U$12:$AD$125,8))</f>
        <v>0</v>
      </c>
      <c r="M339" s="50">
        <f>IF(L339&gt;0,VLOOKUP(L339,T$12:$AC$125,7),0)</f>
        <v>0</v>
      </c>
      <c r="N339" s="45">
        <f t="shared" si="80"/>
        <v>0</v>
      </c>
      <c r="O339" s="45">
        <f t="shared" ca="1" si="81"/>
        <v>72.766043550000006</v>
      </c>
      <c r="P339" s="51" t="str">
        <f t="shared" si="86"/>
        <v>A+J=</v>
      </c>
      <c r="Q339" s="52">
        <f t="shared" si="87"/>
        <v>47129</v>
      </c>
      <c r="R339" s="4"/>
      <c r="S339" s="4"/>
      <c r="T339" s="130"/>
      <c r="U339" s="131"/>
      <c r="V339" s="4"/>
      <c r="W339" s="4"/>
      <c r="X339" s="4"/>
      <c r="Y339" s="4"/>
      <c r="Z339" s="4"/>
      <c r="AA339" s="4"/>
      <c r="AB339" s="4"/>
      <c r="AC339" s="4"/>
      <c r="AD339" s="4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</row>
    <row r="340" spans="1:167" x14ac:dyDescent="0.2">
      <c r="A340" s="43">
        <f t="shared" si="82"/>
        <v>43826</v>
      </c>
      <c r="B340" s="44">
        <f t="shared" ca="1" si="88"/>
        <v>1072.91228411</v>
      </c>
      <c r="C340" s="45">
        <f t="shared" ca="1" si="83"/>
        <v>999.89877561000003</v>
      </c>
      <c r="D340" s="46">
        <f ca="1">IF(A340&lt;$B$1,VLOOKUP(A340,[1]DI!$A$4:$B$15000,2,FALSE),0)</f>
        <v>4.4000000000000004E-2</v>
      </c>
      <c r="E340" s="45">
        <f t="shared" ca="1" si="89"/>
        <v>1.7089000000000001E-4</v>
      </c>
      <c r="F340" s="47">
        <f t="shared" si="84"/>
        <v>1.35</v>
      </c>
      <c r="G340" s="48">
        <f t="shared" ca="1" si="77"/>
        <v>1.0002307015</v>
      </c>
      <c r="H340" s="45">
        <f ca="1">TRUNC(PRODUCT(G$10:G339),15)</f>
        <v>1.0730208957055201</v>
      </c>
      <c r="I340" s="45">
        <f t="shared" si="85"/>
        <v>1</v>
      </c>
      <c r="J340" s="45">
        <f t="shared" ca="1" si="78"/>
        <v>1.0730208999999999</v>
      </c>
      <c r="K340" s="45">
        <f t="shared" ca="1" si="79"/>
        <v>73.0135085</v>
      </c>
      <c r="L340" s="49">
        <f>IF(VLOOKUP(A340,$U$12:$AD$125,8)=VLOOKUP(A339,$U$12:$AD$125,8),0,VLOOKUP(A340,U$12:$AD$125,8))</f>
        <v>0</v>
      </c>
      <c r="M340" s="50">
        <f>IF(L340&gt;0,VLOOKUP(L340,T$12:$AC$125,7),0)</f>
        <v>0</v>
      </c>
      <c r="N340" s="45">
        <f t="shared" si="80"/>
        <v>0</v>
      </c>
      <c r="O340" s="45">
        <f t="shared" ca="1" si="81"/>
        <v>73.0135085</v>
      </c>
      <c r="P340" s="51" t="str">
        <f t="shared" si="86"/>
        <v>A+J=</v>
      </c>
      <c r="Q340" s="52">
        <f t="shared" si="87"/>
        <v>47129</v>
      </c>
      <c r="R340" s="4"/>
      <c r="S340" s="4"/>
      <c r="T340" s="130"/>
      <c r="U340" s="131"/>
      <c r="V340" s="4"/>
      <c r="W340" s="4"/>
      <c r="X340" s="4"/>
      <c r="Y340" s="4"/>
      <c r="Z340" s="4"/>
      <c r="AA340" s="4"/>
      <c r="AB340" s="4"/>
      <c r="AC340" s="4"/>
      <c r="AD340" s="4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</row>
    <row r="341" spans="1:167" x14ac:dyDescent="0.2">
      <c r="A341" s="43">
        <f t="shared" si="82"/>
        <v>43827</v>
      </c>
      <c r="B341" s="44">
        <f t="shared" ca="1" si="88"/>
        <v>1073.1597990499999</v>
      </c>
      <c r="C341" s="45">
        <f t="shared" ca="1" si="83"/>
        <v>999.89877561000003</v>
      </c>
      <c r="D341" s="46">
        <f ca="1">IF(A341&lt;$B$1,VLOOKUP(A341,[1]DI!$A$4:$B$15000,2,FALSE),0)</f>
        <v>0</v>
      </c>
      <c r="E341" s="45">
        <f t="shared" ca="1" si="89"/>
        <v>0</v>
      </c>
      <c r="F341" s="47">
        <f t="shared" si="84"/>
        <v>1.35</v>
      </c>
      <c r="G341" s="48">
        <f t="shared" ca="1" si="77"/>
        <v>1</v>
      </c>
      <c r="H341" s="45">
        <f ca="1">TRUNC(PRODUCT(G$10:G340),15)</f>
        <v>1.07326844323569</v>
      </c>
      <c r="I341" s="45">
        <f t="shared" si="85"/>
        <v>1</v>
      </c>
      <c r="J341" s="45">
        <f t="shared" ca="1" si="78"/>
        <v>1.0732684400000001</v>
      </c>
      <c r="K341" s="45">
        <f t="shared" ca="1" si="79"/>
        <v>73.261023440000002</v>
      </c>
      <c r="L341" s="49">
        <f>IF(VLOOKUP(A341,$U$12:$AD$125,8)=VLOOKUP(A340,$U$12:$AD$125,8),0,VLOOKUP(A341,U$12:$AD$125,8))</f>
        <v>0</v>
      </c>
      <c r="M341" s="50">
        <f>IF(L341&gt;0,VLOOKUP(L341,T$12:$AC$125,7),0)</f>
        <v>0</v>
      </c>
      <c r="N341" s="45">
        <f t="shared" si="80"/>
        <v>0</v>
      </c>
      <c r="O341" s="45">
        <f t="shared" ca="1" si="81"/>
        <v>73.261023440000002</v>
      </c>
      <c r="P341" s="51" t="str">
        <f t="shared" si="86"/>
        <v>A+J=</v>
      </c>
      <c r="Q341" s="52">
        <f t="shared" si="87"/>
        <v>47129</v>
      </c>
      <c r="R341" s="4"/>
      <c r="S341" s="4"/>
      <c r="T341" s="130"/>
      <c r="U341" s="131"/>
      <c r="V341" s="4"/>
      <c r="W341" s="4"/>
      <c r="X341" s="4"/>
      <c r="Y341" s="4"/>
      <c r="Z341" s="4"/>
      <c r="AA341" s="4"/>
      <c r="AB341" s="4"/>
      <c r="AC341" s="4"/>
      <c r="AD341" s="4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</row>
    <row r="342" spans="1:167" x14ac:dyDescent="0.2">
      <c r="A342" s="43">
        <f t="shared" si="82"/>
        <v>43828</v>
      </c>
      <c r="B342" s="44">
        <f t="shared" ca="1" si="88"/>
        <v>1073.1597990499999</v>
      </c>
      <c r="C342" s="45">
        <f t="shared" ca="1" si="83"/>
        <v>999.89877561000003</v>
      </c>
      <c r="D342" s="46">
        <f ca="1">IF(A342&lt;$B$1,VLOOKUP(A342,[1]DI!$A$4:$B$15000,2,FALSE),0)</f>
        <v>0</v>
      </c>
      <c r="E342" s="45">
        <f t="shared" ca="1" si="89"/>
        <v>0</v>
      </c>
      <c r="F342" s="47">
        <f t="shared" si="84"/>
        <v>1.35</v>
      </c>
      <c r="G342" s="48">
        <f t="shared" ca="1" si="77"/>
        <v>1</v>
      </c>
      <c r="H342" s="45">
        <f ca="1">TRUNC(PRODUCT(G$10:G341),15)</f>
        <v>1.07326844323569</v>
      </c>
      <c r="I342" s="45">
        <f t="shared" si="85"/>
        <v>1</v>
      </c>
      <c r="J342" s="45">
        <f t="shared" ca="1" si="78"/>
        <v>1.0732684400000001</v>
      </c>
      <c r="K342" s="45">
        <f t="shared" ca="1" si="79"/>
        <v>73.261023440000002</v>
      </c>
      <c r="L342" s="49">
        <f>IF(VLOOKUP(A342,$U$12:$AD$125,8)=VLOOKUP(A341,$U$12:$AD$125,8),0,VLOOKUP(A342,U$12:$AD$125,8))</f>
        <v>0</v>
      </c>
      <c r="M342" s="50">
        <f>IF(L342&gt;0,VLOOKUP(L342,T$12:$AC$125,7),0)</f>
        <v>0</v>
      </c>
      <c r="N342" s="45">
        <f t="shared" si="80"/>
        <v>0</v>
      </c>
      <c r="O342" s="45">
        <f t="shared" ca="1" si="81"/>
        <v>73.261023440000002</v>
      </c>
      <c r="P342" s="51" t="str">
        <f t="shared" si="86"/>
        <v>A+J=</v>
      </c>
      <c r="Q342" s="52">
        <f t="shared" si="87"/>
        <v>47129</v>
      </c>
      <c r="R342" s="4"/>
      <c r="S342" s="4"/>
      <c r="T342" s="130"/>
      <c r="U342" s="131"/>
      <c r="V342" s="4"/>
      <c r="W342" s="4"/>
      <c r="X342" s="4"/>
      <c r="Y342" s="4"/>
      <c r="Z342" s="4"/>
      <c r="AA342" s="4"/>
      <c r="AB342" s="4"/>
      <c r="AC342" s="4"/>
      <c r="AD342" s="4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</row>
    <row r="343" spans="1:167" x14ac:dyDescent="0.2">
      <c r="A343" s="43">
        <f t="shared" si="82"/>
        <v>43829</v>
      </c>
      <c r="B343" s="44">
        <f t="shared" ca="1" si="88"/>
        <v>1073.1597990499999</v>
      </c>
      <c r="C343" s="45">
        <f t="shared" ca="1" si="83"/>
        <v>999.89877561000003</v>
      </c>
      <c r="D343" s="46">
        <f ca="1">IF(A343&lt;$B$1,VLOOKUP(A343,[1]DI!$A$4:$B$15000,2,FALSE),0)</f>
        <v>4.4000000000000004E-2</v>
      </c>
      <c r="E343" s="45">
        <f t="shared" ca="1" si="89"/>
        <v>1.7089000000000001E-4</v>
      </c>
      <c r="F343" s="47">
        <f t="shared" si="84"/>
        <v>1.35</v>
      </c>
      <c r="G343" s="48">
        <f t="shared" ca="1" si="77"/>
        <v>1.0002307015</v>
      </c>
      <c r="H343" s="45">
        <f ca="1">TRUNC(PRODUCT(G$10:G342),15)</f>
        <v>1.07326844323569</v>
      </c>
      <c r="I343" s="45">
        <f t="shared" si="85"/>
        <v>1</v>
      </c>
      <c r="J343" s="45">
        <f t="shared" ca="1" si="78"/>
        <v>1.0732684400000001</v>
      </c>
      <c r="K343" s="45">
        <f t="shared" ca="1" si="79"/>
        <v>73.261023440000002</v>
      </c>
      <c r="L343" s="49">
        <f>IF(VLOOKUP(A343,$U$12:$AD$125,8)=VLOOKUP(A342,$U$12:$AD$125,8),0,VLOOKUP(A343,U$12:$AD$125,8))</f>
        <v>0</v>
      </c>
      <c r="M343" s="50">
        <f>IF(L343&gt;0,VLOOKUP(L343,T$12:$AC$125,7),0)</f>
        <v>0</v>
      </c>
      <c r="N343" s="45">
        <f t="shared" si="80"/>
        <v>0</v>
      </c>
      <c r="O343" s="45">
        <f t="shared" ca="1" si="81"/>
        <v>73.261023440000002</v>
      </c>
      <c r="P343" s="51" t="str">
        <f t="shared" si="86"/>
        <v>A+J=</v>
      </c>
      <c r="Q343" s="52">
        <f t="shared" si="87"/>
        <v>47129</v>
      </c>
      <c r="R343" s="4"/>
      <c r="S343" s="4"/>
      <c r="T343" s="130"/>
      <c r="U343" s="131"/>
      <c r="V343" s="4"/>
      <c r="W343" s="4"/>
      <c r="X343" s="4"/>
      <c r="Y343" s="4"/>
      <c r="Z343" s="4"/>
      <c r="AA343" s="4"/>
      <c r="AB343" s="4"/>
      <c r="AC343" s="4"/>
      <c r="AD343" s="4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</row>
    <row r="344" spans="1:167" x14ac:dyDescent="0.2">
      <c r="A344" s="43">
        <f t="shared" si="82"/>
        <v>43830</v>
      </c>
      <c r="B344" s="44">
        <f t="shared" ca="1" si="88"/>
        <v>1073.40738399</v>
      </c>
      <c r="C344" s="45">
        <f t="shared" ca="1" si="83"/>
        <v>999.89877561000003</v>
      </c>
      <c r="D344" s="46">
        <f ca="1">IF(A344&lt;$B$1,VLOOKUP(A344,[1]DI!$A$4:$B$15000,2,FALSE),0)</f>
        <v>4.4000000000000004E-2</v>
      </c>
      <c r="E344" s="45">
        <f t="shared" ca="1" si="89"/>
        <v>1.7089000000000001E-4</v>
      </c>
      <c r="F344" s="47">
        <f t="shared" si="84"/>
        <v>1.35</v>
      </c>
      <c r="G344" s="48">
        <f t="shared" ca="1" si="77"/>
        <v>1.0002307015</v>
      </c>
      <c r="H344" s="45">
        <f ca="1">TRUNC(PRODUCT(G$10:G343),15)</f>
        <v>1.07351604787545</v>
      </c>
      <c r="I344" s="45">
        <f t="shared" si="85"/>
        <v>1</v>
      </c>
      <c r="J344" s="45">
        <f t="shared" ca="1" si="78"/>
        <v>1.0735160500000001</v>
      </c>
      <c r="K344" s="45">
        <f t="shared" ca="1" si="79"/>
        <v>73.508608379999998</v>
      </c>
      <c r="L344" s="49">
        <f>IF(VLOOKUP(A344,$U$12:$AD$125,8)=VLOOKUP(A343,$U$12:$AD$125,8),0,VLOOKUP(A344,U$12:$AD$125,8))</f>
        <v>0</v>
      </c>
      <c r="M344" s="50">
        <f>IF(L344&gt;0,VLOOKUP(L344,T$12:$AC$125,7),0)</f>
        <v>0</v>
      </c>
      <c r="N344" s="45">
        <f t="shared" si="80"/>
        <v>0</v>
      </c>
      <c r="O344" s="45">
        <f t="shared" ca="1" si="81"/>
        <v>73.508608379999998</v>
      </c>
      <c r="P344" s="51" t="str">
        <f t="shared" si="86"/>
        <v>A+J=</v>
      </c>
      <c r="Q344" s="52">
        <f t="shared" si="87"/>
        <v>47129</v>
      </c>
      <c r="R344" s="4"/>
      <c r="S344" s="4"/>
      <c r="T344" s="130"/>
      <c r="U344" s="131"/>
      <c r="V344" s="4"/>
      <c r="W344" s="4"/>
      <c r="X344" s="4"/>
      <c r="Y344" s="4"/>
      <c r="Z344" s="4"/>
      <c r="AA344" s="4"/>
      <c r="AB344" s="4"/>
      <c r="AC344" s="4"/>
      <c r="AD344" s="4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</row>
    <row r="345" spans="1:167" x14ac:dyDescent="0.2">
      <c r="A345" s="43">
        <f t="shared" si="82"/>
        <v>43831</v>
      </c>
      <c r="B345" s="44">
        <f t="shared" ca="1" si="88"/>
        <v>1073.65501892</v>
      </c>
      <c r="C345" s="45">
        <f t="shared" ca="1" si="83"/>
        <v>999.89877561000003</v>
      </c>
      <c r="D345" s="46">
        <f ca="1">IF(A345&lt;$B$1,VLOOKUP(A345,[1]DI!$A$4:$B$15000,2,FALSE),0)</f>
        <v>0</v>
      </c>
      <c r="E345" s="45">
        <f t="shared" ca="1" si="89"/>
        <v>0</v>
      </c>
      <c r="F345" s="47">
        <f t="shared" si="84"/>
        <v>1.35</v>
      </c>
      <c r="G345" s="48">
        <f t="shared" ca="1" si="77"/>
        <v>1</v>
      </c>
      <c r="H345" s="45">
        <f ca="1">TRUNC(PRODUCT(G$10:G344),15)</f>
        <v>1.07376370963797</v>
      </c>
      <c r="I345" s="45">
        <f t="shared" si="85"/>
        <v>1</v>
      </c>
      <c r="J345" s="45">
        <f t="shared" ca="1" si="78"/>
        <v>1.0737637099999999</v>
      </c>
      <c r="K345" s="45">
        <f t="shared" ca="1" si="79"/>
        <v>73.756243310000002</v>
      </c>
      <c r="L345" s="49">
        <f>IF(VLOOKUP(A345,$U$12:$AD$125,8)=VLOOKUP(A344,$U$12:$AD$125,8),0,VLOOKUP(A345,U$12:$AD$125,8))</f>
        <v>0</v>
      </c>
      <c r="M345" s="50">
        <f>IF(L345&gt;0,VLOOKUP(L345,T$12:$AC$125,7),0)</f>
        <v>0</v>
      </c>
      <c r="N345" s="45">
        <f t="shared" si="80"/>
        <v>0</v>
      </c>
      <c r="O345" s="45">
        <f t="shared" ca="1" si="81"/>
        <v>73.756243310000002</v>
      </c>
      <c r="P345" s="51" t="str">
        <f t="shared" si="86"/>
        <v>A+J=</v>
      </c>
      <c r="Q345" s="52">
        <f t="shared" si="87"/>
        <v>47129</v>
      </c>
      <c r="R345" s="4"/>
      <c r="S345" s="4"/>
      <c r="T345" s="130"/>
      <c r="U345" s="131"/>
      <c r="V345" s="4"/>
      <c r="W345" s="4"/>
      <c r="X345" s="4"/>
      <c r="Y345" s="4"/>
      <c r="Z345" s="4"/>
      <c r="AA345" s="4"/>
      <c r="AB345" s="4"/>
      <c r="AC345" s="4"/>
      <c r="AD345" s="4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</row>
    <row r="346" spans="1:167" x14ac:dyDescent="0.2">
      <c r="A346" s="43">
        <f t="shared" si="82"/>
        <v>43832</v>
      </c>
      <c r="B346" s="44">
        <f t="shared" ca="1" si="88"/>
        <v>1073.65501892</v>
      </c>
      <c r="C346" s="45">
        <f t="shared" ca="1" si="83"/>
        <v>999.89877561000003</v>
      </c>
      <c r="D346" s="46">
        <f ca="1">IF(A346&lt;$B$1,VLOOKUP(A346,[1]DI!$A$4:$B$15000,2,FALSE),0)</f>
        <v>4.4000000000000004E-2</v>
      </c>
      <c r="E346" s="45">
        <f t="shared" ca="1" si="89"/>
        <v>1.7089000000000001E-4</v>
      </c>
      <c r="F346" s="47">
        <f t="shared" si="84"/>
        <v>1.35</v>
      </c>
      <c r="G346" s="48">
        <f t="shared" ca="1" si="77"/>
        <v>1.0002307015</v>
      </c>
      <c r="H346" s="45">
        <f ca="1">TRUNC(PRODUCT(G$10:G345),15)</f>
        <v>1.07376370963797</v>
      </c>
      <c r="I346" s="45">
        <f t="shared" si="85"/>
        <v>1</v>
      </c>
      <c r="J346" s="45">
        <f t="shared" ca="1" si="78"/>
        <v>1.0737637099999999</v>
      </c>
      <c r="K346" s="45">
        <f t="shared" ca="1" si="79"/>
        <v>73.756243310000002</v>
      </c>
      <c r="L346" s="49">
        <f>IF(VLOOKUP(A346,$U$12:$AD$125,8)=VLOOKUP(A345,$U$12:$AD$125,8),0,VLOOKUP(A346,U$12:$AD$125,8))</f>
        <v>0</v>
      </c>
      <c r="M346" s="50">
        <f>IF(L346&gt;0,VLOOKUP(L346,T$12:$AC$125,7),0)</f>
        <v>0</v>
      </c>
      <c r="N346" s="45">
        <f t="shared" si="80"/>
        <v>0</v>
      </c>
      <c r="O346" s="45">
        <f t="shared" ca="1" si="81"/>
        <v>73.756243310000002</v>
      </c>
      <c r="P346" s="51" t="str">
        <f t="shared" si="86"/>
        <v>A+J=</v>
      </c>
      <c r="Q346" s="52">
        <f t="shared" si="87"/>
        <v>47129</v>
      </c>
      <c r="R346" s="4"/>
      <c r="S346" s="4"/>
      <c r="T346" s="130"/>
      <c r="U346" s="131"/>
      <c r="V346" s="4"/>
      <c r="W346" s="4"/>
      <c r="X346" s="4"/>
      <c r="Y346" s="4"/>
      <c r="Z346" s="4"/>
      <c r="AA346" s="4"/>
      <c r="AB346" s="4"/>
      <c r="AC346" s="4"/>
      <c r="AD346" s="4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</row>
    <row r="347" spans="1:167" x14ac:dyDescent="0.2">
      <c r="A347" s="43">
        <f t="shared" si="82"/>
        <v>43833</v>
      </c>
      <c r="B347" s="44">
        <f t="shared" ca="1" si="88"/>
        <v>1073.9027138399999</v>
      </c>
      <c r="C347" s="45">
        <f t="shared" ca="1" si="83"/>
        <v>999.89877561000003</v>
      </c>
      <c r="D347" s="46">
        <f ca="1">IF(A347&lt;$B$1,VLOOKUP(A347,[1]DI!$A$4:$B$15000,2,FALSE),0)</f>
        <v>4.4000000000000004E-2</v>
      </c>
      <c r="E347" s="45">
        <f t="shared" ca="1" si="89"/>
        <v>1.7089000000000001E-4</v>
      </c>
      <c r="F347" s="47">
        <f t="shared" si="84"/>
        <v>1.35</v>
      </c>
      <c r="G347" s="48">
        <f t="shared" ca="1" si="77"/>
        <v>1.0002307015</v>
      </c>
      <c r="H347" s="45">
        <f ca="1">TRUNC(PRODUCT(G$10:G346),15)</f>
        <v>1.0740114285364299</v>
      </c>
      <c r="I347" s="45">
        <f t="shared" si="85"/>
        <v>1</v>
      </c>
      <c r="J347" s="45">
        <f t="shared" ca="1" si="78"/>
        <v>1.0740114300000001</v>
      </c>
      <c r="K347" s="45">
        <f t="shared" ca="1" si="79"/>
        <v>74.003938230000003</v>
      </c>
      <c r="L347" s="49">
        <f>IF(VLOOKUP(A347,$U$12:$AD$125,8)=VLOOKUP(A346,$U$12:$AD$125,8),0,VLOOKUP(A347,U$12:$AD$125,8))</f>
        <v>0</v>
      </c>
      <c r="M347" s="50">
        <f>IF(L347&gt;0,VLOOKUP(L347,T$12:$AC$125,7),0)</f>
        <v>0</v>
      </c>
      <c r="N347" s="45">
        <f t="shared" si="80"/>
        <v>0</v>
      </c>
      <c r="O347" s="45">
        <f t="shared" ca="1" si="81"/>
        <v>74.003938230000003</v>
      </c>
      <c r="P347" s="51" t="str">
        <f t="shared" si="86"/>
        <v>A+J=</v>
      </c>
      <c r="Q347" s="52">
        <f t="shared" si="87"/>
        <v>47129</v>
      </c>
      <c r="R347" s="4"/>
      <c r="S347" s="4"/>
      <c r="T347" s="130"/>
      <c r="U347" s="131"/>
      <c r="V347" s="4"/>
      <c r="W347" s="4"/>
      <c r="X347" s="4"/>
      <c r="Y347" s="4"/>
      <c r="Z347" s="4"/>
      <c r="AA347" s="4"/>
      <c r="AB347" s="4"/>
      <c r="AC347" s="4"/>
      <c r="AD347" s="4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</row>
    <row r="348" spans="1:167" x14ac:dyDescent="0.2">
      <c r="A348" s="43">
        <f t="shared" si="82"/>
        <v>43834</v>
      </c>
      <c r="B348" s="44">
        <f t="shared" ca="1" si="88"/>
        <v>1074.15045876</v>
      </c>
      <c r="C348" s="45">
        <f t="shared" ca="1" si="83"/>
        <v>999.89877561000003</v>
      </c>
      <c r="D348" s="46">
        <f ca="1">IF(A348&lt;$B$1,VLOOKUP(A348,[1]DI!$A$4:$B$15000,2,FALSE),0)</f>
        <v>0</v>
      </c>
      <c r="E348" s="45">
        <f t="shared" ca="1" si="89"/>
        <v>0</v>
      </c>
      <c r="F348" s="47">
        <f t="shared" si="84"/>
        <v>1.35</v>
      </c>
      <c r="G348" s="48">
        <f t="shared" ca="1" si="77"/>
        <v>1</v>
      </c>
      <c r="H348" s="45">
        <f ca="1">TRUNC(PRODUCT(G$10:G347),15)</f>
        <v>1.07425920458401</v>
      </c>
      <c r="I348" s="45">
        <f t="shared" si="85"/>
        <v>1</v>
      </c>
      <c r="J348" s="45">
        <f t="shared" ca="1" si="78"/>
        <v>1.0742592</v>
      </c>
      <c r="K348" s="45">
        <f t="shared" ca="1" si="79"/>
        <v>74.251683150000005</v>
      </c>
      <c r="L348" s="49">
        <f>IF(VLOOKUP(A348,$U$12:$AD$125,8)=VLOOKUP(A347,$U$12:$AD$125,8),0,VLOOKUP(A348,U$12:$AD$125,8))</f>
        <v>0</v>
      </c>
      <c r="M348" s="50">
        <f>IF(L348&gt;0,VLOOKUP(L348,T$12:$AC$125,7),0)</f>
        <v>0</v>
      </c>
      <c r="N348" s="45">
        <f t="shared" si="80"/>
        <v>0</v>
      </c>
      <c r="O348" s="45">
        <f t="shared" ca="1" si="81"/>
        <v>74.251683150000005</v>
      </c>
      <c r="P348" s="51" t="str">
        <f t="shared" si="86"/>
        <v>A+J=</v>
      </c>
      <c r="Q348" s="52">
        <f t="shared" si="87"/>
        <v>47129</v>
      </c>
      <c r="R348" s="4"/>
      <c r="S348" s="4"/>
      <c r="T348" s="130"/>
      <c r="U348" s="131"/>
      <c r="V348" s="4"/>
      <c r="W348" s="4"/>
      <c r="X348" s="4"/>
      <c r="Y348" s="4"/>
      <c r="Z348" s="4"/>
      <c r="AA348" s="4"/>
      <c r="AB348" s="4"/>
      <c r="AC348" s="4"/>
      <c r="AD348" s="4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</row>
    <row r="349" spans="1:167" x14ac:dyDescent="0.2">
      <c r="A349" s="43">
        <f t="shared" si="82"/>
        <v>43835</v>
      </c>
      <c r="B349" s="44">
        <f t="shared" ca="1" si="88"/>
        <v>1074.15045876</v>
      </c>
      <c r="C349" s="45">
        <f t="shared" ca="1" si="83"/>
        <v>999.89877561000003</v>
      </c>
      <c r="D349" s="46">
        <f ca="1">IF(A349&lt;$B$1,VLOOKUP(A349,[1]DI!$A$4:$B$15000,2,FALSE),0)</f>
        <v>0</v>
      </c>
      <c r="E349" s="45">
        <f t="shared" ca="1" si="89"/>
        <v>0</v>
      </c>
      <c r="F349" s="47">
        <f t="shared" si="84"/>
        <v>1.35</v>
      </c>
      <c r="G349" s="48">
        <f t="shared" ca="1" si="77"/>
        <v>1</v>
      </c>
      <c r="H349" s="45">
        <f ca="1">TRUNC(PRODUCT(G$10:G348),15)</f>
        <v>1.07425920458401</v>
      </c>
      <c r="I349" s="45">
        <f t="shared" si="85"/>
        <v>1</v>
      </c>
      <c r="J349" s="45">
        <f t="shared" ca="1" si="78"/>
        <v>1.0742592</v>
      </c>
      <c r="K349" s="45">
        <f t="shared" ca="1" si="79"/>
        <v>74.251683150000005</v>
      </c>
      <c r="L349" s="49">
        <f>IF(VLOOKUP(A349,$U$12:$AD$125,8)=VLOOKUP(A348,$U$12:$AD$125,8),0,VLOOKUP(A349,U$12:$AD$125,8))</f>
        <v>0</v>
      </c>
      <c r="M349" s="50">
        <f>IF(L349&gt;0,VLOOKUP(L349,T$12:$AC$125,7),0)</f>
        <v>0</v>
      </c>
      <c r="N349" s="45">
        <f t="shared" si="80"/>
        <v>0</v>
      </c>
      <c r="O349" s="45">
        <f t="shared" ca="1" si="81"/>
        <v>74.251683150000005</v>
      </c>
      <c r="P349" s="51" t="str">
        <f t="shared" si="86"/>
        <v>A+J=</v>
      </c>
      <c r="Q349" s="52">
        <f t="shared" si="87"/>
        <v>47129</v>
      </c>
      <c r="R349" s="16"/>
      <c r="S349" s="10"/>
      <c r="T349" s="130"/>
      <c r="U349" s="131"/>
      <c r="V349" s="10"/>
      <c r="W349" s="10"/>
      <c r="X349" s="10"/>
      <c r="Y349" s="10"/>
      <c r="Z349" s="10"/>
      <c r="AA349" s="10"/>
      <c r="AB349" s="10"/>
      <c r="AC349" s="10"/>
      <c r="AD349" s="10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</row>
    <row r="350" spans="1:167" x14ac:dyDescent="0.2">
      <c r="A350" s="43">
        <f t="shared" si="82"/>
        <v>43836</v>
      </c>
      <c r="B350" s="44">
        <f t="shared" ca="1" si="88"/>
        <v>1074.15045876</v>
      </c>
      <c r="C350" s="45">
        <f t="shared" ca="1" si="83"/>
        <v>999.89877561000003</v>
      </c>
      <c r="D350" s="46">
        <f ca="1">IF(A350&lt;$B$1,VLOOKUP(A350,[1]DI!$A$4:$B$15000,2,FALSE),0)</f>
        <v>4.4000000000000004E-2</v>
      </c>
      <c r="E350" s="45">
        <f t="shared" ca="1" si="89"/>
        <v>1.7089000000000001E-4</v>
      </c>
      <c r="F350" s="47">
        <f t="shared" si="84"/>
        <v>1.35</v>
      </c>
      <c r="G350" s="48">
        <f t="shared" ca="1" si="77"/>
        <v>1.0002307015</v>
      </c>
      <c r="H350" s="45">
        <f ca="1">TRUNC(PRODUCT(G$10:G349),15)</f>
        <v>1.07425920458401</v>
      </c>
      <c r="I350" s="45">
        <f t="shared" si="85"/>
        <v>1</v>
      </c>
      <c r="J350" s="45">
        <f t="shared" ca="1" si="78"/>
        <v>1.0742592</v>
      </c>
      <c r="K350" s="45">
        <f t="shared" ca="1" si="79"/>
        <v>74.251683150000005</v>
      </c>
      <c r="L350" s="49">
        <f>IF(VLOOKUP(A350,$U$12:$AD$125,8)=VLOOKUP(A349,$U$12:$AD$125,8),0,VLOOKUP(A350,U$12:$AD$125,8))</f>
        <v>0</v>
      </c>
      <c r="M350" s="50">
        <f>IF(L350&gt;0,VLOOKUP(L350,T$12:$AC$125,7),0)</f>
        <v>0</v>
      </c>
      <c r="N350" s="45">
        <f t="shared" si="80"/>
        <v>0</v>
      </c>
      <c r="O350" s="45">
        <f t="shared" ca="1" si="81"/>
        <v>74.251683150000005</v>
      </c>
      <c r="P350" s="51" t="str">
        <f t="shared" si="86"/>
        <v>A+J=</v>
      </c>
      <c r="Q350" s="52">
        <f t="shared" si="87"/>
        <v>47129</v>
      </c>
      <c r="R350" s="4"/>
      <c r="S350" s="4"/>
      <c r="T350" s="130"/>
      <c r="U350" s="132"/>
      <c r="V350" s="4"/>
      <c r="W350" s="4"/>
      <c r="X350" s="4"/>
      <c r="Y350" s="4"/>
      <c r="Z350" s="4"/>
      <c r="AA350" s="4"/>
      <c r="AB350" s="4"/>
      <c r="AC350" s="4"/>
      <c r="AD350" s="4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</row>
    <row r="351" spans="1:167" x14ac:dyDescent="0.2">
      <c r="A351" s="43">
        <f t="shared" si="82"/>
        <v>43837</v>
      </c>
      <c r="B351" s="44">
        <f t="shared" ca="1" si="88"/>
        <v>1074.3982736800001</v>
      </c>
      <c r="C351" s="45">
        <f t="shared" ca="1" si="83"/>
        <v>999.89877561000003</v>
      </c>
      <c r="D351" s="46">
        <f ca="1">IF(A351&lt;$B$1,VLOOKUP(A351,[1]DI!$A$4:$B$15000,2,FALSE),0)</f>
        <v>4.4000000000000004E-2</v>
      </c>
      <c r="E351" s="45">
        <f t="shared" ca="1" si="89"/>
        <v>1.7089000000000001E-4</v>
      </c>
      <c r="F351" s="47">
        <f t="shared" si="84"/>
        <v>1.35</v>
      </c>
      <c r="G351" s="48">
        <f t="shared" ca="1" si="77"/>
        <v>1.0002307015</v>
      </c>
      <c r="H351" s="45">
        <f ca="1">TRUNC(PRODUCT(G$10:G350),15)</f>
        <v>1.0745070377938899</v>
      </c>
      <c r="I351" s="45">
        <f t="shared" si="85"/>
        <v>1</v>
      </c>
      <c r="J351" s="45">
        <f t="shared" ca="1" si="78"/>
        <v>1.0745070400000001</v>
      </c>
      <c r="K351" s="45">
        <f t="shared" ca="1" si="79"/>
        <v>74.499498070000001</v>
      </c>
      <c r="L351" s="49">
        <f>IF(VLOOKUP(A351,$U$12:$AD$125,8)=VLOOKUP(A350,$U$12:$AD$125,8),0,VLOOKUP(A351,U$12:$AD$125,8))</f>
        <v>0</v>
      </c>
      <c r="M351" s="50">
        <f>IF(L351&gt;0,VLOOKUP(L351,T$12:$AC$125,7),0)</f>
        <v>0</v>
      </c>
      <c r="N351" s="45">
        <f t="shared" si="80"/>
        <v>0</v>
      </c>
      <c r="O351" s="45">
        <f t="shared" ca="1" si="81"/>
        <v>74.499498070000001</v>
      </c>
      <c r="P351" s="51" t="str">
        <f t="shared" si="86"/>
        <v>A+J=</v>
      </c>
      <c r="Q351" s="52">
        <f t="shared" si="87"/>
        <v>47129</v>
      </c>
      <c r="R351" s="4"/>
      <c r="S351" s="4"/>
      <c r="T351" s="130"/>
      <c r="U351" s="131"/>
      <c r="V351" s="4"/>
      <c r="W351" s="4"/>
      <c r="X351" s="4"/>
      <c r="Y351" s="4"/>
      <c r="Z351" s="4"/>
      <c r="AA351" s="4"/>
      <c r="AB351" s="4"/>
      <c r="AC351" s="4"/>
      <c r="AD351" s="4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</row>
    <row r="352" spans="1:167" x14ac:dyDescent="0.2">
      <c r="A352" s="43">
        <f t="shared" si="82"/>
        <v>43838</v>
      </c>
      <c r="B352" s="44">
        <f t="shared" ca="1" si="88"/>
        <v>1074.6461385800001</v>
      </c>
      <c r="C352" s="45">
        <f t="shared" ca="1" si="83"/>
        <v>999.89877561000003</v>
      </c>
      <c r="D352" s="46">
        <f ca="1">IF(A352&lt;$B$1,VLOOKUP(A352,[1]DI!$A$4:$B$15000,2,FALSE),0)</f>
        <v>4.4000000000000004E-2</v>
      </c>
      <c r="E352" s="45">
        <f t="shared" ca="1" si="89"/>
        <v>1.7089000000000001E-4</v>
      </c>
      <c r="F352" s="47">
        <f t="shared" si="84"/>
        <v>1.35</v>
      </c>
      <c r="G352" s="48">
        <f t="shared" ca="1" si="77"/>
        <v>1.0002307015</v>
      </c>
      <c r="H352" s="45">
        <f ca="1">TRUNC(PRODUCT(G$10:G351),15)</f>
        <v>1.0747549281792701</v>
      </c>
      <c r="I352" s="45">
        <f t="shared" si="85"/>
        <v>1</v>
      </c>
      <c r="J352" s="45">
        <f t="shared" ca="1" si="78"/>
        <v>1.0747549300000001</v>
      </c>
      <c r="K352" s="45">
        <f t="shared" ca="1" si="79"/>
        <v>74.747362969999998</v>
      </c>
      <c r="L352" s="49">
        <f>IF(VLOOKUP(A352,$U$12:$AD$125,8)=VLOOKUP(A351,$U$12:$AD$125,8),0,VLOOKUP(A352,U$12:$AD$125,8))</f>
        <v>0</v>
      </c>
      <c r="M352" s="50">
        <f>IF(L352&gt;0,VLOOKUP(L352,T$12:$AC$125,7),0)</f>
        <v>0</v>
      </c>
      <c r="N352" s="45">
        <f t="shared" si="80"/>
        <v>0</v>
      </c>
      <c r="O352" s="45">
        <f t="shared" ca="1" si="81"/>
        <v>74.747362969999998</v>
      </c>
      <c r="P352" s="51" t="str">
        <f t="shared" si="86"/>
        <v>A+J=</v>
      </c>
      <c r="Q352" s="52">
        <f t="shared" si="87"/>
        <v>47129</v>
      </c>
      <c r="R352" s="4"/>
      <c r="S352" s="4"/>
      <c r="T352" s="130"/>
      <c r="U352" s="131"/>
      <c r="V352" s="4"/>
      <c r="W352" s="4"/>
      <c r="X352" s="4"/>
      <c r="Y352" s="4"/>
      <c r="Z352" s="4"/>
      <c r="AA352" s="4"/>
      <c r="AB352" s="4"/>
      <c r="AC352" s="4"/>
      <c r="AD352" s="4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</row>
    <row r="353" spans="1:162" x14ac:dyDescent="0.2">
      <c r="A353" s="43">
        <f t="shared" si="82"/>
        <v>43839</v>
      </c>
      <c r="B353" s="44">
        <f t="shared" ca="1" si="88"/>
        <v>1074.8940634800001</v>
      </c>
      <c r="C353" s="45">
        <f t="shared" ca="1" si="83"/>
        <v>999.89877561000003</v>
      </c>
      <c r="D353" s="46">
        <f ca="1">IF(A353&lt;$B$1,VLOOKUP(A353,[1]DI!$A$4:$B$15000,2,FALSE),0)</f>
        <v>4.4000000000000004E-2</v>
      </c>
      <c r="E353" s="45">
        <f t="shared" ca="1" si="89"/>
        <v>1.7089000000000001E-4</v>
      </c>
      <c r="F353" s="47">
        <f t="shared" si="84"/>
        <v>1.35</v>
      </c>
      <c r="G353" s="48">
        <f t="shared" ca="1" si="77"/>
        <v>1.0002307015</v>
      </c>
      <c r="H353" s="45">
        <f ca="1">TRUNC(PRODUCT(G$10:G352),15)</f>
        <v>1.0750028757533401</v>
      </c>
      <c r="I353" s="45">
        <f t="shared" si="85"/>
        <v>1</v>
      </c>
      <c r="J353" s="45">
        <f t="shared" ca="1" si="78"/>
        <v>1.07500288</v>
      </c>
      <c r="K353" s="45">
        <f t="shared" ca="1" si="79"/>
        <v>74.995287869999999</v>
      </c>
      <c r="L353" s="49">
        <f>IF(VLOOKUP(A353,$U$12:$AD$125,8)=VLOOKUP(A352,$U$12:$AD$125,8),0,VLOOKUP(A353,U$12:$AD$125,8))</f>
        <v>0</v>
      </c>
      <c r="M353" s="50">
        <f>IF(L353&gt;0,VLOOKUP(L353,T$12:$AC$125,7),0)</f>
        <v>0</v>
      </c>
      <c r="N353" s="45">
        <f t="shared" si="80"/>
        <v>0</v>
      </c>
      <c r="O353" s="45">
        <f t="shared" ca="1" si="81"/>
        <v>74.995287869999999</v>
      </c>
      <c r="P353" s="51" t="str">
        <f t="shared" si="86"/>
        <v>A+J=</v>
      </c>
      <c r="Q353" s="52">
        <f t="shared" si="87"/>
        <v>47129</v>
      </c>
      <c r="R353" s="4"/>
      <c r="S353" s="4"/>
      <c r="T353" s="130"/>
      <c r="U353" s="131"/>
      <c r="V353" s="4"/>
      <c r="W353" s="4"/>
      <c r="X353" s="4"/>
      <c r="Y353" s="4"/>
      <c r="Z353" s="4"/>
      <c r="AA353" s="4"/>
      <c r="AB353" s="4"/>
      <c r="AC353" s="4"/>
      <c r="AD353" s="4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</row>
    <row r="354" spans="1:162" x14ac:dyDescent="0.2">
      <c r="A354" s="43">
        <f t="shared" si="82"/>
        <v>43840</v>
      </c>
      <c r="B354" s="44">
        <f t="shared" ca="1" si="88"/>
        <v>1075.14203838</v>
      </c>
      <c r="C354" s="45">
        <f t="shared" ca="1" si="83"/>
        <v>999.89877561000003</v>
      </c>
      <c r="D354" s="46">
        <f ca="1">IF(A354&lt;$B$1,VLOOKUP(A354,[1]DI!$A$4:$B$15000,2,FALSE),0)</f>
        <v>4.4000000000000004E-2</v>
      </c>
      <c r="E354" s="45">
        <f t="shared" ca="1" si="89"/>
        <v>1.7089000000000001E-4</v>
      </c>
      <c r="F354" s="47">
        <f t="shared" si="84"/>
        <v>1.35</v>
      </c>
      <c r="G354" s="48">
        <f t="shared" ca="1" si="77"/>
        <v>1.0002307015</v>
      </c>
      <c r="H354" s="45">
        <f ca="1">TRUNC(PRODUCT(G$10:G353),15)</f>
        <v>1.07525088052928</v>
      </c>
      <c r="I354" s="45">
        <f t="shared" si="85"/>
        <v>1</v>
      </c>
      <c r="J354" s="45">
        <f t="shared" ca="1" si="78"/>
        <v>1.07525088</v>
      </c>
      <c r="K354" s="45">
        <f t="shared" ca="1" si="79"/>
        <v>75.243262770000001</v>
      </c>
      <c r="L354" s="49">
        <f>IF(VLOOKUP(A354,$U$12:$AD$125,8)=VLOOKUP(A353,$U$12:$AD$125,8),0,VLOOKUP(A354,U$12:$AD$125,8))</f>
        <v>0</v>
      </c>
      <c r="M354" s="50">
        <f>IF(L354&gt;0,VLOOKUP(L354,T$12:$AC$125,7),0)</f>
        <v>0</v>
      </c>
      <c r="N354" s="45">
        <f t="shared" si="80"/>
        <v>0</v>
      </c>
      <c r="O354" s="45">
        <f t="shared" ca="1" si="81"/>
        <v>75.243262770000001</v>
      </c>
      <c r="P354" s="51" t="str">
        <f t="shared" si="86"/>
        <v>A+J=</v>
      </c>
      <c r="Q354" s="52">
        <f t="shared" si="87"/>
        <v>47129</v>
      </c>
      <c r="R354" s="4"/>
      <c r="S354" s="4"/>
      <c r="T354" s="130"/>
      <c r="U354" s="131"/>
      <c r="V354" s="4"/>
      <c r="W354" s="4"/>
      <c r="X354" s="4"/>
      <c r="Y354" s="4"/>
      <c r="Z354" s="4"/>
      <c r="AA354" s="4"/>
      <c r="AB354" s="4"/>
      <c r="AC354" s="4"/>
      <c r="AD354" s="4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</row>
    <row r="355" spans="1:162" x14ac:dyDescent="0.2">
      <c r="A355" s="43">
        <f t="shared" si="82"/>
        <v>43841</v>
      </c>
      <c r="B355" s="44">
        <f t="shared" ca="1" si="88"/>
        <v>1075.3900732700001</v>
      </c>
      <c r="C355" s="45">
        <f t="shared" ca="1" si="83"/>
        <v>999.89877561000003</v>
      </c>
      <c r="D355" s="46">
        <f ca="1">IF(A355&lt;$B$1,VLOOKUP(A355,[1]DI!$A$4:$B$15000,2,FALSE),0)</f>
        <v>0</v>
      </c>
      <c r="E355" s="45">
        <f t="shared" ca="1" si="89"/>
        <v>0</v>
      </c>
      <c r="F355" s="47">
        <f t="shared" si="84"/>
        <v>1.35</v>
      </c>
      <c r="G355" s="48">
        <f t="shared" ca="1" si="77"/>
        <v>1</v>
      </c>
      <c r="H355" s="45">
        <f ca="1">TRUNC(PRODUCT(G$10:G354),15)</f>
        <v>1.0754989425202901</v>
      </c>
      <c r="I355" s="45">
        <f t="shared" si="85"/>
        <v>1</v>
      </c>
      <c r="J355" s="45">
        <f t="shared" ca="1" si="78"/>
        <v>1.0754989399999999</v>
      </c>
      <c r="K355" s="45">
        <f t="shared" ca="1" si="79"/>
        <v>75.491297660000001</v>
      </c>
      <c r="L355" s="49">
        <f>IF(VLOOKUP(A355,$U$12:$AD$125,8)=VLOOKUP(A354,$U$12:$AD$125,8),0,VLOOKUP(A355,U$12:$AD$125,8))</f>
        <v>0</v>
      </c>
      <c r="M355" s="50">
        <f>IF(L355&gt;0,VLOOKUP(L355,T$12:$AC$125,7),0)</f>
        <v>0</v>
      </c>
      <c r="N355" s="45">
        <f t="shared" si="80"/>
        <v>0</v>
      </c>
      <c r="O355" s="45">
        <f t="shared" ca="1" si="81"/>
        <v>75.491297660000001</v>
      </c>
      <c r="P355" s="51" t="str">
        <f t="shared" si="86"/>
        <v>A+J=</v>
      </c>
      <c r="Q355" s="52">
        <f t="shared" si="87"/>
        <v>47129</v>
      </c>
      <c r="R355" s="4"/>
      <c r="S355" s="4"/>
      <c r="T355" s="130"/>
      <c r="U355" s="131"/>
      <c r="V355" s="4"/>
      <c r="W355" s="4"/>
      <c r="X355" s="4"/>
      <c r="Y355" s="4"/>
      <c r="Z355" s="4"/>
      <c r="AA355" s="4"/>
      <c r="AB355" s="4"/>
      <c r="AC355" s="4"/>
      <c r="AD355" s="4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</row>
    <row r="356" spans="1:162" x14ac:dyDescent="0.2">
      <c r="A356" s="43">
        <f t="shared" si="82"/>
        <v>43842</v>
      </c>
      <c r="B356" s="44">
        <f t="shared" ca="1" si="88"/>
        <v>1075.3900732700001</v>
      </c>
      <c r="C356" s="45">
        <f t="shared" ca="1" si="83"/>
        <v>999.89877561000003</v>
      </c>
      <c r="D356" s="46">
        <f ca="1">IF(A356&lt;$B$1,VLOOKUP(A356,[1]DI!$A$4:$B$15000,2,FALSE),0)</f>
        <v>0</v>
      </c>
      <c r="E356" s="45">
        <f t="shared" ca="1" si="89"/>
        <v>0</v>
      </c>
      <c r="F356" s="47">
        <f t="shared" si="84"/>
        <v>1.35</v>
      </c>
      <c r="G356" s="48">
        <f t="shared" ca="1" si="77"/>
        <v>1</v>
      </c>
      <c r="H356" s="45">
        <f ca="1">TRUNC(PRODUCT(G$10:G355),15)</f>
        <v>1.0754989425202901</v>
      </c>
      <c r="I356" s="45">
        <f t="shared" si="85"/>
        <v>1</v>
      </c>
      <c r="J356" s="45">
        <f t="shared" ca="1" si="78"/>
        <v>1.0754989399999999</v>
      </c>
      <c r="K356" s="45">
        <f t="shared" ca="1" si="79"/>
        <v>75.491297660000001</v>
      </c>
      <c r="L356" s="49">
        <f>IF(VLOOKUP(A356,$U$12:$AD$125,8)=VLOOKUP(A355,$U$12:$AD$125,8),0,VLOOKUP(A356,U$12:$AD$125,8))</f>
        <v>0</v>
      </c>
      <c r="M356" s="50">
        <f>IF(L356&gt;0,VLOOKUP(L356,T$12:$AC$125,7),0)</f>
        <v>0</v>
      </c>
      <c r="N356" s="45">
        <f t="shared" si="80"/>
        <v>0</v>
      </c>
      <c r="O356" s="45">
        <f t="shared" ca="1" si="81"/>
        <v>75.491297660000001</v>
      </c>
      <c r="P356" s="51" t="str">
        <f t="shared" si="86"/>
        <v>A+J=</v>
      </c>
      <c r="Q356" s="52">
        <f t="shared" si="87"/>
        <v>47129</v>
      </c>
      <c r="R356" s="4"/>
      <c r="S356" s="4"/>
      <c r="T356" s="130"/>
      <c r="U356" s="131"/>
      <c r="V356" s="4"/>
      <c r="W356" s="4"/>
      <c r="X356" s="4"/>
      <c r="Y356" s="4"/>
      <c r="Z356" s="4"/>
      <c r="AA356" s="4"/>
      <c r="AB356" s="4"/>
      <c r="AC356" s="4"/>
      <c r="AD356" s="4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</row>
    <row r="357" spans="1:162" x14ac:dyDescent="0.2">
      <c r="A357" s="43">
        <f t="shared" si="82"/>
        <v>43843</v>
      </c>
      <c r="B357" s="44">
        <f t="shared" ca="1" si="88"/>
        <v>1075.3900732700001</v>
      </c>
      <c r="C357" s="45">
        <f t="shared" ca="1" si="83"/>
        <v>999.89877561000003</v>
      </c>
      <c r="D357" s="46">
        <f ca="1">IF(A357&lt;$B$1,VLOOKUP(A357,[1]DI!$A$4:$B$15000,2,FALSE),0)</f>
        <v>4.4000000000000004E-2</v>
      </c>
      <c r="E357" s="45">
        <f t="shared" ca="1" si="89"/>
        <v>1.7089000000000001E-4</v>
      </c>
      <c r="F357" s="47">
        <f t="shared" si="84"/>
        <v>1.35</v>
      </c>
      <c r="G357" s="48">
        <f t="shared" ca="1" si="77"/>
        <v>1.0002307015</v>
      </c>
      <c r="H357" s="45">
        <f ca="1">TRUNC(PRODUCT(G$10:G356),15)</f>
        <v>1.0754989425202901</v>
      </c>
      <c r="I357" s="45">
        <f t="shared" si="85"/>
        <v>1</v>
      </c>
      <c r="J357" s="45">
        <f t="shared" ca="1" si="78"/>
        <v>1.0754989399999999</v>
      </c>
      <c r="K357" s="45">
        <f t="shared" ca="1" si="79"/>
        <v>75.491297660000001</v>
      </c>
      <c r="L357" s="49">
        <f>IF(VLOOKUP(A357,$U$12:$AD$125,8)=VLOOKUP(A356,$U$12:$AD$125,8),0,VLOOKUP(A357,U$12:$AD$125,8))</f>
        <v>0</v>
      </c>
      <c r="M357" s="50">
        <f>IF(L357&gt;0,VLOOKUP(L357,T$12:$AC$125,7),0)</f>
        <v>0</v>
      </c>
      <c r="N357" s="45">
        <f t="shared" si="80"/>
        <v>0</v>
      </c>
      <c r="O357" s="45">
        <f t="shared" ca="1" si="81"/>
        <v>75.491297660000001</v>
      </c>
      <c r="P357" s="51" t="str">
        <f t="shared" si="86"/>
        <v>A+J=</v>
      </c>
      <c r="Q357" s="52">
        <f t="shared" si="87"/>
        <v>47129</v>
      </c>
      <c r="R357" s="4"/>
      <c r="S357" s="4"/>
      <c r="T357" s="130"/>
      <c r="U357" s="131"/>
      <c r="V357" s="4"/>
      <c r="W357" s="4"/>
      <c r="X357" s="4"/>
      <c r="Y357" s="4"/>
      <c r="Z357" s="4"/>
      <c r="AA357" s="4"/>
      <c r="AB357" s="4"/>
      <c r="AC357" s="4"/>
      <c r="AD357" s="4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</row>
    <row r="358" spans="1:162" x14ac:dyDescent="0.2">
      <c r="A358" s="43">
        <f t="shared" si="82"/>
        <v>43844</v>
      </c>
      <c r="B358" s="44">
        <f t="shared" ca="1" si="88"/>
        <v>1075.6381681600001</v>
      </c>
      <c r="C358" s="45">
        <f t="shared" ca="1" si="83"/>
        <v>999.89877561000003</v>
      </c>
      <c r="D358" s="46">
        <f ca="1">IF(A358&lt;$B$1,VLOOKUP(A358,[1]DI!$A$4:$B$15000,2,FALSE),0)</f>
        <v>4.4000000000000004E-2</v>
      </c>
      <c r="E358" s="45">
        <f t="shared" ca="1" si="89"/>
        <v>1.7089000000000001E-4</v>
      </c>
      <c r="F358" s="47">
        <f t="shared" si="84"/>
        <v>1.35</v>
      </c>
      <c r="G358" s="48">
        <f t="shared" ca="1" si="77"/>
        <v>1.0002307015</v>
      </c>
      <c r="H358" s="45">
        <f ca="1">TRUNC(PRODUCT(G$10:G357),15)</f>
        <v>1.0757470617395799</v>
      </c>
      <c r="I358" s="45">
        <f t="shared" si="85"/>
        <v>1</v>
      </c>
      <c r="J358" s="45">
        <f t="shared" ca="1" si="78"/>
        <v>1.0757470600000001</v>
      </c>
      <c r="K358" s="45">
        <f t="shared" ca="1" si="79"/>
        <v>75.739392550000005</v>
      </c>
      <c r="L358" s="49">
        <f>IF(VLOOKUP(A358,$U$12:$AD$125,8)=VLOOKUP(A357,$U$12:$AD$125,8),0,VLOOKUP(A358,U$12:$AD$125,8))</f>
        <v>0</v>
      </c>
      <c r="M358" s="50">
        <f>IF(L358&gt;0,VLOOKUP(L358,T$12:$AC$125,7),0)</f>
        <v>0</v>
      </c>
      <c r="N358" s="45">
        <f t="shared" si="80"/>
        <v>0</v>
      </c>
      <c r="O358" s="45">
        <f t="shared" ca="1" si="81"/>
        <v>75.739392550000005</v>
      </c>
      <c r="P358" s="51" t="str">
        <f t="shared" si="86"/>
        <v>A+J=</v>
      </c>
      <c r="Q358" s="52">
        <f t="shared" si="87"/>
        <v>47129</v>
      </c>
      <c r="R358" s="4"/>
      <c r="S358" s="4"/>
      <c r="T358" s="130"/>
      <c r="U358" s="131"/>
      <c r="V358" s="4"/>
      <c r="W358" s="4"/>
      <c r="X358" s="4"/>
      <c r="Y358" s="4"/>
      <c r="Z358" s="4"/>
      <c r="AA358" s="4"/>
      <c r="AB358" s="4"/>
      <c r="AC358" s="4"/>
      <c r="AD358" s="4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</row>
    <row r="359" spans="1:162" x14ac:dyDescent="0.2">
      <c r="A359" s="43">
        <f t="shared" si="82"/>
        <v>43845</v>
      </c>
      <c r="B359" s="44">
        <f t="shared" ca="1" si="88"/>
        <v>1075.8863230300001</v>
      </c>
      <c r="C359" s="45">
        <f t="shared" ca="1" si="83"/>
        <v>999.89877561000003</v>
      </c>
      <c r="D359" s="46">
        <f ca="1">IF(A359&lt;$B$1,VLOOKUP(A359,[1]DI!$A$4:$B$15000,2,FALSE),0)</f>
        <v>4.4000000000000004E-2</v>
      </c>
      <c r="E359" s="45">
        <f t="shared" ca="1" si="89"/>
        <v>1.7089000000000001E-4</v>
      </c>
      <c r="F359" s="47">
        <f t="shared" si="84"/>
        <v>1.35</v>
      </c>
      <c r="G359" s="48">
        <f t="shared" ca="1" si="77"/>
        <v>1.0002307015</v>
      </c>
      <c r="H359" s="45">
        <f ca="1">TRUNC(PRODUCT(G$10:G358),15)</f>
        <v>1.0759952382003399</v>
      </c>
      <c r="I359" s="45">
        <f t="shared" si="85"/>
        <v>1</v>
      </c>
      <c r="J359" s="45">
        <f t="shared" ca="1" si="78"/>
        <v>1.0759952399999999</v>
      </c>
      <c r="K359" s="45">
        <f t="shared" ca="1" si="79"/>
        <v>75.987547419999999</v>
      </c>
      <c r="L359" s="49">
        <f>IF(VLOOKUP(A359,$U$12:$AD$125,8)=VLOOKUP(A358,$U$12:$AD$125,8),0,VLOOKUP(A359,U$12:$AD$125,8))</f>
        <v>0</v>
      </c>
      <c r="M359" s="50">
        <f>IF(L359&gt;0,VLOOKUP(L359,T$12:$AC$125,7),0)</f>
        <v>0</v>
      </c>
      <c r="N359" s="45">
        <f t="shared" si="80"/>
        <v>0</v>
      </c>
      <c r="O359" s="45">
        <f t="shared" ca="1" si="81"/>
        <v>75.987547419999999</v>
      </c>
      <c r="P359" s="51" t="str">
        <f t="shared" si="86"/>
        <v>A+J=</v>
      </c>
      <c r="Q359" s="52">
        <f t="shared" si="87"/>
        <v>47129</v>
      </c>
      <c r="R359" s="4"/>
      <c r="S359" s="4"/>
      <c r="T359" s="130"/>
      <c r="U359" s="131"/>
      <c r="V359" s="4"/>
      <c r="W359" s="4"/>
      <c r="X359" s="4"/>
      <c r="Y359" s="4"/>
      <c r="Z359" s="4"/>
      <c r="AA359" s="4"/>
      <c r="AB359" s="4"/>
      <c r="AC359" s="4"/>
      <c r="AD359" s="4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</row>
    <row r="360" spans="1:162" x14ac:dyDescent="0.2">
      <c r="A360" s="43">
        <f t="shared" si="82"/>
        <v>43846</v>
      </c>
      <c r="B360" s="44">
        <f t="shared" ca="1" si="88"/>
        <v>1076.1345279100001</v>
      </c>
      <c r="C360" s="45">
        <f t="shared" ca="1" si="83"/>
        <v>999.89877561000003</v>
      </c>
      <c r="D360" s="46">
        <f ca="1">IF(A360&lt;$B$1,VLOOKUP(A360,[1]DI!$A$4:$B$15000,2,FALSE),0)</f>
        <v>4.4000000000000004E-2</v>
      </c>
      <c r="E360" s="45">
        <f t="shared" ca="1" si="89"/>
        <v>1.7089000000000001E-4</v>
      </c>
      <c r="F360" s="47">
        <f t="shared" si="84"/>
        <v>1.35</v>
      </c>
      <c r="G360" s="48">
        <f t="shared" ca="1" si="77"/>
        <v>1.0002307015</v>
      </c>
      <c r="H360" s="45">
        <f ca="1">TRUNC(PRODUCT(G$10:G359),15)</f>
        <v>1.0762434719157901</v>
      </c>
      <c r="I360" s="45">
        <f t="shared" si="85"/>
        <v>1</v>
      </c>
      <c r="J360" s="45">
        <f t="shared" ca="1" si="78"/>
        <v>1.0762434700000001</v>
      </c>
      <c r="K360" s="45">
        <f t="shared" ca="1" si="79"/>
        <v>76.235752300000001</v>
      </c>
      <c r="L360" s="49">
        <f>IF(VLOOKUP(A360,$U$12:$AD$125,8)=VLOOKUP(A359,$U$12:$AD$125,8),0,VLOOKUP(A360,U$12:$AD$125,8))</f>
        <v>0</v>
      </c>
      <c r="M360" s="50">
        <f>IF(L360&gt;0,VLOOKUP(L360,T$12:$AC$125,7),0)</f>
        <v>0</v>
      </c>
      <c r="N360" s="45">
        <f t="shared" si="80"/>
        <v>0</v>
      </c>
      <c r="O360" s="45">
        <f t="shared" ca="1" si="81"/>
        <v>76.235752300000001</v>
      </c>
      <c r="P360" s="51" t="str">
        <f t="shared" si="86"/>
        <v>A+J=</v>
      </c>
      <c r="Q360" s="52">
        <f t="shared" si="87"/>
        <v>47129</v>
      </c>
      <c r="R360" s="4"/>
      <c r="S360" s="4"/>
      <c r="T360" s="130"/>
      <c r="U360" s="132"/>
      <c r="V360" s="4"/>
      <c r="W360" s="4"/>
      <c r="X360" s="4"/>
      <c r="Y360" s="4"/>
      <c r="Z360" s="4"/>
      <c r="AA360" s="4"/>
      <c r="AB360" s="4"/>
      <c r="AC360" s="4"/>
      <c r="AD360" s="4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</row>
    <row r="361" spans="1:162" x14ac:dyDescent="0.2">
      <c r="A361" s="43">
        <f t="shared" si="82"/>
        <v>43847</v>
      </c>
      <c r="B361" s="44">
        <f t="shared" ca="1" si="88"/>
        <v>1076.3827927699999</v>
      </c>
      <c r="C361" s="45">
        <f t="shared" ca="1" si="83"/>
        <v>999.89877561000003</v>
      </c>
      <c r="D361" s="46">
        <f ca="1">IF(A361&lt;$B$1,VLOOKUP(A361,[1]DI!$A$4:$B$15000,2,FALSE),0)</f>
        <v>4.4000000000000004E-2</v>
      </c>
      <c r="E361" s="45">
        <f t="shared" ca="1" si="89"/>
        <v>1.7089000000000001E-4</v>
      </c>
      <c r="F361" s="47">
        <f t="shared" si="84"/>
        <v>1.35</v>
      </c>
      <c r="G361" s="48">
        <f t="shared" ca="1" si="77"/>
        <v>1.0002307015</v>
      </c>
      <c r="H361" s="45">
        <f ca="1">TRUNC(PRODUCT(G$10:G360),15)</f>
        <v>1.07649176289913</v>
      </c>
      <c r="I361" s="45">
        <f t="shared" si="85"/>
        <v>1</v>
      </c>
      <c r="J361" s="45">
        <f t="shared" ca="1" si="78"/>
        <v>1.0764917599999999</v>
      </c>
      <c r="K361" s="45">
        <f t="shared" ca="1" si="79"/>
        <v>76.484017159999993</v>
      </c>
      <c r="L361" s="49">
        <f>IF(VLOOKUP(A361,$U$12:$AD$125,8)=VLOOKUP(A360,$U$12:$AD$125,8),0,VLOOKUP(A361,U$12:$AD$125,8))</f>
        <v>0</v>
      </c>
      <c r="M361" s="50">
        <f>IF(L361&gt;0,VLOOKUP(L361,T$12:$AC$125,7),0)</f>
        <v>0</v>
      </c>
      <c r="N361" s="45">
        <f t="shared" si="80"/>
        <v>0</v>
      </c>
      <c r="O361" s="45">
        <f t="shared" ca="1" si="81"/>
        <v>76.484017159999993</v>
      </c>
      <c r="P361" s="51" t="str">
        <f t="shared" si="86"/>
        <v>A+J=</v>
      </c>
      <c r="Q361" s="52">
        <f t="shared" si="87"/>
        <v>47129</v>
      </c>
      <c r="R361" s="4"/>
      <c r="S361" s="4"/>
      <c r="T361" s="130"/>
      <c r="U361" s="131"/>
      <c r="V361" s="4"/>
      <c r="W361" s="4"/>
      <c r="X361" s="4"/>
      <c r="Y361" s="4"/>
      <c r="Z361" s="4"/>
      <c r="AA361" s="4"/>
      <c r="AB361" s="4"/>
      <c r="AC361" s="4"/>
      <c r="AD361" s="4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</row>
    <row r="362" spans="1:162" x14ac:dyDescent="0.2">
      <c r="A362" s="43">
        <f t="shared" si="82"/>
        <v>43848</v>
      </c>
      <c r="B362" s="44">
        <f t="shared" ca="1" si="88"/>
        <v>1076.6311176300001</v>
      </c>
      <c r="C362" s="45">
        <f t="shared" ca="1" si="83"/>
        <v>999.89877561000003</v>
      </c>
      <c r="D362" s="46">
        <f ca="1">IF(A362&lt;$B$1,VLOOKUP(A362,[1]DI!$A$4:$B$15000,2,FALSE),0)</f>
        <v>0</v>
      </c>
      <c r="E362" s="45">
        <f t="shared" ca="1" si="89"/>
        <v>0</v>
      </c>
      <c r="F362" s="47">
        <f t="shared" si="84"/>
        <v>1.35</v>
      </c>
      <c r="G362" s="48">
        <f t="shared" ca="1" si="77"/>
        <v>1</v>
      </c>
      <c r="H362" s="45">
        <f ca="1">TRUNC(PRODUCT(G$10:G361),15)</f>
        <v>1.0767401111635599</v>
      </c>
      <c r="I362" s="45">
        <f t="shared" si="85"/>
        <v>1</v>
      </c>
      <c r="J362" s="45">
        <f t="shared" ca="1" si="78"/>
        <v>1.07674011</v>
      </c>
      <c r="K362" s="45">
        <f t="shared" ca="1" si="79"/>
        <v>76.732342020000004</v>
      </c>
      <c r="L362" s="49">
        <f>IF(VLOOKUP(A362,$U$12:$AD$125,8)=VLOOKUP(A361,$U$12:$AD$125,8),0,VLOOKUP(A362,U$12:$AD$125,8))</f>
        <v>0</v>
      </c>
      <c r="M362" s="50">
        <f>IF(L362&gt;0,VLOOKUP(L362,T$12:$AC$125,7),0)</f>
        <v>0</v>
      </c>
      <c r="N362" s="45">
        <f t="shared" si="80"/>
        <v>0</v>
      </c>
      <c r="O362" s="45">
        <f t="shared" ca="1" si="81"/>
        <v>76.732342020000004</v>
      </c>
      <c r="P362" s="51" t="str">
        <f t="shared" si="86"/>
        <v>A+J=</v>
      </c>
      <c r="Q362" s="52">
        <f t="shared" si="87"/>
        <v>47129</v>
      </c>
      <c r="R362" s="4"/>
      <c r="S362" s="4"/>
      <c r="T362" s="130"/>
      <c r="U362" s="131"/>
      <c r="V362" s="4"/>
      <c r="W362" s="4"/>
      <c r="X362" s="4"/>
      <c r="Y362" s="4"/>
      <c r="Z362" s="4"/>
      <c r="AA362" s="4"/>
      <c r="AB362" s="4"/>
      <c r="AC362" s="4"/>
      <c r="AD362" s="4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</row>
    <row r="363" spans="1:162" x14ac:dyDescent="0.2">
      <c r="A363" s="43">
        <f t="shared" si="82"/>
        <v>43849</v>
      </c>
      <c r="B363" s="44">
        <f t="shared" ca="1" si="88"/>
        <v>1076.6311176300001</v>
      </c>
      <c r="C363" s="45">
        <f t="shared" ca="1" si="83"/>
        <v>999.89877561000003</v>
      </c>
      <c r="D363" s="46">
        <f ca="1">IF(A363&lt;$B$1,VLOOKUP(A363,[1]DI!$A$4:$B$15000,2,FALSE),0)</f>
        <v>0</v>
      </c>
      <c r="E363" s="45">
        <f t="shared" ca="1" si="89"/>
        <v>0</v>
      </c>
      <c r="F363" s="47">
        <f t="shared" si="84"/>
        <v>1.35</v>
      </c>
      <c r="G363" s="48">
        <f t="shared" ca="1" si="77"/>
        <v>1</v>
      </c>
      <c r="H363" s="45">
        <f ca="1">TRUNC(PRODUCT(G$10:G362),15)</f>
        <v>1.0767401111635599</v>
      </c>
      <c r="I363" s="45">
        <f t="shared" si="85"/>
        <v>1</v>
      </c>
      <c r="J363" s="45">
        <f t="shared" ca="1" si="78"/>
        <v>1.07674011</v>
      </c>
      <c r="K363" s="45">
        <f t="shared" ca="1" si="79"/>
        <v>76.732342020000004</v>
      </c>
      <c r="L363" s="49">
        <f>IF(VLOOKUP(A363,$U$12:$AD$125,8)=VLOOKUP(A362,$U$12:$AD$125,8),0,VLOOKUP(A363,U$12:$AD$125,8))</f>
        <v>0</v>
      </c>
      <c r="M363" s="50">
        <f>IF(L363&gt;0,VLOOKUP(L363,T$12:$AC$125,7),0)</f>
        <v>0</v>
      </c>
      <c r="N363" s="45">
        <f t="shared" si="80"/>
        <v>0</v>
      </c>
      <c r="O363" s="45">
        <f t="shared" ca="1" si="81"/>
        <v>76.732342020000004</v>
      </c>
      <c r="P363" s="51" t="str">
        <f t="shared" si="86"/>
        <v>A+J=</v>
      </c>
      <c r="Q363" s="52">
        <f t="shared" si="87"/>
        <v>47129</v>
      </c>
      <c r="R363" s="4"/>
      <c r="S363" s="4"/>
      <c r="T363" s="130"/>
      <c r="U363" s="131"/>
      <c r="V363" s="4"/>
      <c r="W363" s="4"/>
      <c r="X363" s="4"/>
      <c r="Y363" s="4"/>
      <c r="Z363" s="4"/>
      <c r="AA363" s="4"/>
      <c r="AB363" s="4"/>
      <c r="AC363" s="4"/>
      <c r="AD363" s="4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</row>
    <row r="364" spans="1:162" x14ac:dyDescent="0.2">
      <c r="A364" s="43">
        <f t="shared" si="82"/>
        <v>43850</v>
      </c>
      <c r="B364" s="44">
        <f t="shared" ca="1" si="88"/>
        <v>1076.6311176300001</v>
      </c>
      <c r="C364" s="45">
        <f t="shared" ca="1" si="83"/>
        <v>999.89877561000003</v>
      </c>
      <c r="D364" s="46">
        <f ca="1">IF(A364&lt;$B$1,VLOOKUP(A364,[1]DI!$A$4:$B$15000,2,FALSE),0)</f>
        <v>4.4000000000000004E-2</v>
      </c>
      <c r="E364" s="45">
        <f t="shared" ca="1" si="89"/>
        <v>1.7089000000000001E-4</v>
      </c>
      <c r="F364" s="47">
        <f t="shared" si="84"/>
        <v>1.35</v>
      </c>
      <c r="G364" s="48">
        <f t="shared" ca="1" si="77"/>
        <v>1.0002307015</v>
      </c>
      <c r="H364" s="45">
        <f ca="1">TRUNC(PRODUCT(G$10:G363),15)</f>
        <v>1.0767401111635599</v>
      </c>
      <c r="I364" s="45">
        <f t="shared" si="85"/>
        <v>1</v>
      </c>
      <c r="J364" s="45">
        <f t="shared" ca="1" si="78"/>
        <v>1.07674011</v>
      </c>
      <c r="K364" s="45">
        <f t="shared" ca="1" si="79"/>
        <v>76.732342020000004</v>
      </c>
      <c r="L364" s="49">
        <f>IF(VLOOKUP(A364,$U$12:$AD$125,8)=VLOOKUP(A363,$U$12:$AD$125,8),0,VLOOKUP(A364,U$12:$AD$125,8))</f>
        <v>0</v>
      </c>
      <c r="M364" s="50">
        <f>IF(L364&gt;0,VLOOKUP(L364,T$12:$AC$125,7),0)</f>
        <v>0</v>
      </c>
      <c r="N364" s="45">
        <f t="shared" si="80"/>
        <v>0</v>
      </c>
      <c r="O364" s="45">
        <f t="shared" ca="1" si="81"/>
        <v>76.732342020000004</v>
      </c>
      <c r="P364" s="51" t="str">
        <f t="shared" si="86"/>
        <v>A+J=</v>
      </c>
      <c r="Q364" s="52">
        <f t="shared" si="87"/>
        <v>47129</v>
      </c>
      <c r="R364" s="4"/>
      <c r="S364" s="4"/>
      <c r="T364" s="130"/>
      <c r="U364" s="131"/>
      <c r="V364" s="4"/>
      <c r="W364" s="4"/>
      <c r="X364" s="4"/>
      <c r="Y364" s="4"/>
      <c r="Z364" s="4"/>
      <c r="AA364" s="4"/>
      <c r="AB364" s="4"/>
      <c r="AC364" s="4"/>
      <c r="AD364" s="4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</row>
    <row r="365" spans="1:162" x14ac:dyDescent="0.2">
      <c r="A365" s="43">
        <f t="shared" si="82"/>
        <v>43851</v>
      </c>
      <c r="B365" s="44">
        <f t="shared" ca="1" si="88"/>
        <v>1076.87950249</v>
      </c>
      <c r="C365" s="45">
        <f t="shared" ca="1" si="83"/>
        <v>999.89877561000003</v>
      </c>
      <c r="D365" s="46">
        <f ca="1">IF(A365&lt;$B$1,VLOOKUP(A365,[1]DI!$A$4:$B$15000,2,FALSE),0)</f>
        <v>4.4000000000000004E-2</v>
      </c>
      <c r="E365" s="45">
        <f t="shared" ca="1" si="89"/>
        <v>1.7089000000000001E-4</v>
      </c>
      <c r="F365" s="47">
        <f t="shared" si="84"/>
        <v>1.35</v>
      </c>
      <c r="G365" s="48">
        <f t="shared" ca="1" si="77"/>
        <v>1.0002307015</v>
      </c>
      <c r="H365" s="45">
        <f ca="1">TRUNC(PRODUCT(G$10:G364),15)</f>
        <v>1.0769885167223201</v>
      </c>
      <c r="I365" s="45">
        <f t="shared" si="85"/>
        <v>1</v>
      </c>
      <c r="J365" s="45">
        <f t="shared" ca="1" si="78"/>
        <v>1.07698852</v>
      </c>
      <c r="K365" s="45">
        <f t="shared" ca="1" si="79"/>
        <v>76.980726880000006</v>
      </c>
      <c r="L365" s="49">
        <f>IF(VLOOKUP(A365,$U$12:$AD$125,8)=VLOOKUP(A364,$U$12:$AD$125,8),0,VLOOKUP(A365,U$12:$AD$125,8))</f>
        <v>0</v>
      </c>
      <c r="M365" s="50">
        <f>IF(L365&gt;0,VLOOKUP(L365,T$12:$AC$125,7),0)</f>
        <v>0</v>
      </c>
      <c r="N365" s="45">
        <f t="shared" si="80"/>
        <v>0</v>
      </c>
      <c r="O365" s="45">
        <f t="shared" ca="1" si="81"/>
        <v>76.980726880000006</v>
      </c>
      <c r="P365" s="51" t="str">
        <f t="shared" si="86"/>
        <v>A+J=</v>
      </c>
      <c r="Q365" s="52">
        <f t="shared" si="87"/>
        <v>47129</v>
      </c>
      <c r="R365" s="4"/>
      <c r="S365" s="4"/>
      <c r="T365" s="130"/>
      <c r="U365" s="131"/>
      <c r="V365" s="4"/>
      <c r="W365" s="4"/>
      <c r="X365" s="4"/>
      <c r="Y365" s="4"/>
      <c r="Z365" s="4"/>
      <c r="AA365" s="4"/>
      <c r="AB365" s="4"/>
      <c r="AC365" s="4"/>
      <c r="AD365" s="4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</row>
    <row r="366" spans="1:162" x14ac:dyDescent="0.2">
      <c r="A366" s="43">
        <f t="shared" si="82"/>
        <v>43852</v>
      </c>
      <c r="B366" s="44">
        <f t="shared" ca="1" si="88"/>
        <v>1077.12793734</v>
      </c>
      <c r="C366" s="45">
        <f t="shared" ca="1" si="83"/>
        <v>999.89877561000003</v>
      </c>
      <c r="D366" s="46">
        <f ca="1">IF(A366&lt;$B$1,VLOOKUP(A366,[1]DI!$A$4:$B$15000,2,FALSE),0)</f>
        <v>4.4000000000000004E-2</v>
      </c>
      <c r="E366" s="45">
        <f t="shared" ca="1" si="89"/>
        <v>1.7089000000000001E-4</v>
      </c>
      <c r="F366" s="47">
        <f t="shared" si="84"/>
        <v>1.35</v>
      </c>
      <c r="G366" s="48">
        <f t="shared" ca="1" si="77"/>
        <v>1.0002307015</v>
      </c>
      <c r="H366" s="45">
        <f ca="1">TRUNC(PRODUCT(G$10:G365),15)</f>
        <v>1.0772369795886101</v>
      </c>
      <c r="I366" s="45">
        <f t="shared" si="85"/>
        <v>1</v>
      </c>
      <c r="J366" s="45">
        <f t="shared" ca="1" si="78"/>
        <v>1.0772369799999999</v>
      </c>
      <c r="K366" s="45">
        <f t="shared" ca="1" si="79"/>
        <v>77.229161730000001</v>
      </c>
      <c r="L366" s="49">
        <f>IF(VLOOKUP(A366,$U$12:$AD$125,8)=VLOOKUP(A365,$U$12:$AD$125,8),0,VLOOKUP(A366,U$12:$AD$125,8))</f>
        <v>0</v>
      </c>
      <c r="M366" s="50">
        <f>IF(L366&gt;0,VLOOKUP(L366,T$12:$AC$125,7),0)</f>
        <v>0</v>
      </c>
      <c r="N366" s="45">
        <f t="shared" si="80"/>
        <v>0</v>
      </c>
      <c r="O366" s="45">
        <f t="shared" ca="1" si="81"/>
        <v>77.229161730000001</v>
      </c>
      <c r="P366" s="51" t="str">
        <f t="shared" si="86"/>
        <v>A+J=</v>
      </c>
      <c r="Q366" s="52">
        <f t="shared" si="87"/>
        <v>47129</v>
      </c>
      <c r="R366" s="4"/>
      <c r="S366" s="4"/>
      <c r="T366" s="130"/>
      <c r="U366" s="131"/>
      <c r="V366" s="4"/>
      <c r="W366" s="4"/>
      <c r="X366" s="4"/>
      <c r="Y366" s="4"/>
      <c r="Z366" s="4"/>
      <c r="AA366" s="4"/>
      <c r="AB366" s="4"/>
      <c r="AC366" s="4"/>
      <c r="AD366" s="4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</row>
    <row r="367" spans="1:162" x14ac:dyDescent="0.2">
      <c r="A367" s="43">
        <f t="shared" si="82"/>
        <v>43853</v>
      </c>
      <c r="B367" s="44">
        <f t="shared" ca="1" si="88"/>
        <v>1077.3764321799999</v>
      </c>
      <c r="C367" s="45">
        <f t="shared" ca="1" si="83"/>
        <v>999.89877561000003</v>
      </c>
      <c r="D367" s="46">
        <f ca="1">IF(A367&lt;$B$1,VLOOKUP(A367,[1]DI!$A$4:$B$15000,2,FALSE),0)</f>
        <v>4.4000000000000004E-2</v>
      </c>
      <c r="E367" s="45">
        <f t="shared" ca="1" si="89"/>
        <v>1.7089000000000001E-4</v>
      </c>
      <c r="F367" s="47">
        <f t="shared" si="84"/>
        <v>1.35</v>
      </c>
      <c r="G367" s="48">
        <f t="shared" ca="1" si="77"/>
        <v>1.0002307015</v>
      </c>
      <c r="H367" s="45">
        <f ca="1">TRUNC(PRODUCT(G$10:G366),15)</f>
        <v>1.07748549977566</v>
      </c>
      <c r="I367" s="45">
        <f t="shared" si="85"/>
        <v>1</v>
      </c>
      <c r="J367" s="45">
        <f t="shared" ca="1" si="78"/>
        <v>1.0774855000000001</v>
      </c>
      <c r="K367" s="45">
        <f t="shared" ca="1" si="79"/>
        <v>77.477656569999994</v>
      </c>
      <c r="L367" s="49">
        <f>IF(VLOOKUP(A367,$U$12:$AD$125,8)=VLOOKUP(A366,$U$12:$AD$125,8),0,VLOOKUP(A367,U$12:$AD$125,8))</f>
        <v>0</v>
      </c>
      <c r="M367" s="50">
        <f>IF(L367&gt;0,VLOOKUP(L367,T$12:$AC$125,7),0)</f>
        <v>0</v>
      </c>
      <c r="N367" s="45">
        <f t="shared" si="80"/>
        <v>0</v>
      </c>
      <c r="O367" s="45">
        <f t="shared" ca="1" si="81"/>
        <v>77.477656569999994</v>
      </c>
      <c r="P367" s="51" t="str">
        <f t="shared" si="86"/>
        <v>A+J=</v>
      </c>
      <c r="Q367" s="52">
        <f t="shared" si="87"/>
        <v>47129</v>
      </c>
      <c r="R367" s="4"/>
      <c r="S367" s="4"/>
      <c r="T367" s="130"/>
      <c r="U367" s="131"/>
      <c r="V367" s="4"/>
      <c r="W367" s="4"/>
      <c r="X367" s="4"/>
      <c r="Y367" s="4"/>
      <c r="Z367" s="4"/>
      <c r="AA367" s="4"/>
      <c r="AB367" s="4"/>
      <c r="AC367" s="4"/>
      <c r="AD367" s="4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</row>
    <row r="368" spans="1:162" x14ac:dyDescent="0.2">
      <c r="A368" s="43">
        <f t="shared" si="82"/>
        <v>43854</v>
      </c>
      <c r="B368" s="44">
        <f t="shared" ca="1" si="88"/>
        <v>1077.6249870199999</v>
      </c>
      <c r="C368" s="45">
        <f t="shared" ca="1" si="83"/>
        <v>999.89877561000003</v>
      </c>
      <c r="D368" s="46">
        <f ca="1">IF(A368&lt;$B$1,VLOOKUP(A368,[1]DI!$A$4:$B$15000,2,FALSE),0)</f>
        <v>4.4000000000000004E-2</v>
      </c>
      <c r="E368" s="45">
        <f t="shared" ca="1" si="89"/>
        <v>1.7089000000000001E-4</v>
      </c>
      <c r="F368" s="47">
        <f t="shared" si="84"/>
        <v>1.35</v>
      </c>
      <c r="G368" s="48">
        <f t="shared" ca="1" si="77"/>
        <v>1.0002307015</v>
      </c>
      <c r="H368" s="45">
        <f ca="1">TRUNC(PRODUCT(G$10:G367),15)</f>
        <v>1.0777340772966799</v>
      </c>
      <c r="I368" s="45">
        <f t="shared" si="85"/>
        <v>1</v>
      </c>
      <c r="J368" s="45">
        <f t="shared" ca="1" si="78"/>
        <v>1.0777340799999999</v>
      </c>
      <c r="K368" s="45">
        <f t="shared" ca="1" si="79"/>
        <v>77.726211410000005</v>
      </c>
      <c r="L368" s="49">
        <f>IF(VLOOKUP(A368,$U$12:$AD$125,8)=VLOOKUP(A367,$U$12:$AD$125,8),0,VLOOKUP(A368,U$12:$AD$125,8))</f>
        <v>0</v>
      </c>
      <c r="M368" s="50">
        <f>IF(L368&gt;0,VLOOKUP(L368,T$12:$AC$125,7),0)</f>
        <v>0</v>
      </c>
      <c r="N368" s="45">
        <f t="shared" si="80"/>
        <v>0</v>
      </c>
      <c r="O368" s="45">
        <f t="shared" ca="1" si="81"/>
        <v>77.726211410000005</v>
      </c>
      <c r="P368" s="51" t="str">
        <f t="shared" si="86"/>
        <v>A+J=</v>
      </c>
      <c r="Q368" s="52">
        <f t="shared" si="87"/>
        <v>47129</v>
      </c>
      <c r="R368" s="4"/>
      <c r="S368" s="4"/>
      <c r="T368" s="130"/>
      <c r="U368" s="131"/>
      <c r="V368" s="4"/>
      <c r="W368" s="4"/>
      <c r="X368" s="4"/>
      <c r="Y368" s="4"/>
      <c r="Z368" s="4"/>
      <c r="AA368" s="4"/>
      <c r="AB368" s="4"/>
      <c r="AC368" s="4"/>
      <c r="AD368" s="4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</row>
    <row r="369" spans="1:167" x14ac:dyDescent="0.2">
      <c r="A369" s="43">
        <f t="shared" si="82"/>
        <v>43855</v>
      </c>
      <c r="B369" s="44">
        <f t="shared" ca="1" si="88"/>
        <v>1077.8735918500001</v>
      </c>
      <c r="C369" s="45">
        <f t="shared" ca="1" si="83"/>
        <v>999.89877561000003</v>
      </c>
      <c r="D369" s="46">
        <f ca="1">IF(A369&lt;$B$1,VLOOKUP(A369,[1]DI!$A$4:$B$15000,2,FALSE),0)</f>
        <v>0</v>
      </c>
      <c r="E369" s="45">
        <f t="shared" ca="1" si="89"/>
        <v>0</v>
      </c>
      <c r="F369" s="47">
        <f t="shared" si="84"/>
        <v>1.35</v>
      </c>
      <c r="G369" s="48">
        <f t="shared" ca="1" si="77"/>
        <v>1</v>
      </c>
      <c r="H369" s="45">
        <f ca="1">TRUNC(PRODUCT(G$10:G368),15)</f>
        <v>1.0779827121649199</v>
      </c>
      <c r="I369" s="45">
        <f t="shared" si="85"/>
        <v>1</v>
      </c>
      <c r="J369" s="45">
        <f t="shared" ca="1" si="78"/>
        <v>1.0779827099999999</v>
      </c>
      <c r="K369" s="45">
        <f t="shared" ca="1" si="79"/>
        <v>77.974816239999996</v>
      </c>
      <c r="L369" s="49">
        <f>IF(VLOOKUP(A369,$U$12:$AD$125,8)=VLOOKUP(A368,$U$12:$AD$125,8),0,VLOOKUP(A369,U$12:$AD$125,8))</f>
        <v>0</v>
      </c>
      <c r="M369" s="50">
        <f>IF(L369&gt;0,VLOOKUP(L369,T$12:$AC$125,7),0)</f>
        <v>0</v>
      </c>
      <c r="N369" s="45">
        <f t="shared" si="80"/>
        <v>0</v>
      </c>
      <c r="O369" s="45">
        <f t="shared" ca="1" si="81"/>
        <v>77.974816239999996</v>
      </c>
      <c r="P369" s="51" t="str">
        <f t="shared" si="86"/>
        <v>A+J=</v>
      </c>
      <c r="Q369" s="52">
        <f t="shared" si="87"/>
        <v>47129</v>
      </c>
      <c r="R369" s="4"/>
      <c r="S369" s="4"/>
      <c r="T369" s="130"/>
      <c r="U369" s="131"/>
      <c r="V369" s="4"/>
      <c r="W369" s="4"/>
      <c r="X369" s="4"/>
      <c r="Y369" s="4"/>
      <c r="Z369" s="4"/>
      <c r="AA369" s="4"/>
      <c r="AB369" s="4"/>
      <c r="AC369" s="4"/>
      <c r="AD369" s="4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</row>
    <row r="370" spans="1:167" x14ac:dyDescent="0.2">
      <c r="A370" s="43">
        <f t="shared" si="82"/>
        <v>43856</v>
      </c>
      <c r="B370" s="44">
        <f t="shared" ca="1" si="88"/>
        <v>1077.8735918500001</v>
      </c>
      <c r="C370" s="45">
        <f t="shared" ca="1" si="83"/>
        <v>999.89877561000003</v>
      </c>
      <c r="D370" s="46">
        <f ca="1">IF(A370&lt;$B$1,VLOOKUP(A370,[1]DI!$A$4:$B$15000,2,FALSE),0)</f>
        <v>0</v>
      </c>
      <c r="E370" s="45">
        <f t="shared" ca="1" si="89"/>
        <v>0</v>
      </c>
      <c r="F370" s="47">
        <f t="shared" si="84"/>
        <v>1.35</v>
      </c>
      <c r="G370" s="48">
        <f t="shared" ca="1" si="77"/>
        <v>1</v>
      </c>
      <c r="H370" s="45">
        <f ca="1">TRUNC(PRODUCT(G$10:G369),15)</f>
        <v>1.0779827121649199</v>
      </c>
      <c r="I370" s="45">
        <f t="shared" si="85"/>
        <v>1</v>
      </c>
      <c r="J370" s="45">
        <f t="shared" ca="1" si="78"/>
        <v>1.0779827099999999</v>
      </c>
      <c r="K370" s="45">
        <f t="shared" ca="1" si="79"/>
        <v>77.974816239999996</v>
      </c>
      <c r="L370" s="49">
        <f>IF(VLOOKUP(A370,$U$12:$AD$125,8)=VLOOKUP(A369,$U$12:$AD$125,8),0,VLOOKUP(A370,U$12:$AD$125,8))</f>
        <v>0</v>
      </c>
      <c r="M370" s="50">
        <f>IF(L370&gt;0,VLOOKUP(L370,T$12:$AC$125,7),0)</f>
        <v>0</v>
      </c>
      <c r="N370" s="45">
        <f t="shared" si="80"/>
        <v>0</v>
      </c>
      <c r="O370" s="45">
        <f t="shared" ca="1" si="81"/>
        <v>77.974816239999996</v>
      </c>
      <c r="P370" s="51" t="str">
        <f t="shared" si="86"/>
        <v>A+J=</v>
      </c>
      <c r="Q370" s="52">
        <f t="shared" si="87"/>
        <v>47129</v>
      </c>
      <c r="R370" s="4"/>
      <c r="S370" s="4"/>
      <c r="T370" s="130"/>
      <c r="U370" s="132"/>
      <c r="V370" s="4"/>
      <c r="W370" s="4"/>
      <c r="X370" s="4"/>
      <c r="Y370" s="4"/>
      <c r="Z370" s="4"/>
      <c r="AA370" s="4"/>
      <c r="AB370" s="4"/>
      <c r="AC370" s="4"/>
      <c r="AD370" s="4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</row>
    <row r="371" spans="1:167" x14ac:dyDescent="0.2">
      <c r="A371" s="43">
        <f t="shared" si="82"/>
        <v>43857</v>
      </c>
      <c r="B371" s="44">
        <f t="shared" ca="1" si="88"/>
        <v>1077.8735918500001</v>
      </c>
      <c r="C371" s="45">
        <f t="shared" ca="1" si="83"/>
        <v>999.89877561000003</v>
      </c>
      <c r="D371" s="46">
        <f ca="1">IF(A371&lt;$B$1,VLOOKUP(A371,[1]DI!$A$4:$B$15000,2,FALSE),0)</f>
        <v>4.4000000000000004E-2</v>
      </c>
      <c r="E371" s="45">
        <f t="shared" ca="1" si="89"/>
        <v>1.7089000000000001E-4</v>
      </c>
      <c r="F371" s="47">
        <f t="shared" si="84"/>
        <v>1.35</v>
      </c>
      <c r="G371" s="48">
        <f t="shared" ca="1" si="77"/>
        <v>1.0002307015</v>
      </c>
      <c r="H371" s="45">
        <f ca="1">TRUNC(PRODUCT(G$10:G370),15)</f>
        <v>1.0779827121649199</v>
      </c>
      <c r="I371" s="45">
        <f t="shared" si="85"/>
        <v>1</v>
      </c>
      <c r="J371" s="45">
        <f t="shared" ca="1" si="78"/>
        <v>1.0779827099999999</v>
      </c>
      <c r="K371" s="45">
        <f t="shared" ca="1" si="79"/>
        <v>77.974816239999996</v>
      </c>
      <c r="L371" s="49">
        <f>IF(VLOOKUP(A371,$U$12:$AD$125,8)=VLOOKUP(A370,$U$12:$AD$125,8),0,VLOOKUP(A371,U$12:$AD$125,8))</f>
        <v>0</v>
      </c>
      <c r="M371" s="50">
        <f>IF(L371&gt;0,VLOOKUP(L371,T$12:$AC$125,7),0)</f>
        <v>0</v>
      </c>
      <c r="N371" s="45">
        <f t="shared" si="80"/>
        <v>0</v>
      </c>
      <c r="O371" s="45">
        <f t="shared" ca="1" si="81"/>
        <v>77.974816239999996</v>
      </c>
      <c r="P371" s="51" t="str">
        <f t="shared" si="86"/>
        <v>A+J=</v>
      </c>
      <c r="Q371" s="52">
        <f t="shared" si="87"/>
        <v>47129</v>
      </c>
      <c r="R371" s="4"/>
      <c r="S371" s="4"/>
      <c r="T371" s="130"/>
      <c r="U371" s="131"/>
      <c r="V371" s="4"/>
      <c r="W371" s="4"/>
      <c r="X371" s="4"/>
      <c r="Y371" s="4"/>
      <c r="Z371" s="4"/>
      <c r="AA371" s="4"/>
      <c r="AB371" s="4"/>
      <c r="AC371" s="4"/>
      <c r="AD371" s="4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</row>
    <row r="372" spans="1:167" x14ac:dyDescent="0.2">
      <c r="A372" s="43">
        <f t="shared" si="82"/>
        <v>43858</v>
      </c>
      <c r="B372" s="44">
        <f t="shared" ca="1" si="88"/>
        <v>1078.12225668</v>
      </c>
      <c r="C372" s="45">
        <f t="shared" ca="1" si="83"/>
        <v>999.89877561000003</v>
      </c>
      <c r="D372" s="46">
        <f ca="1">IF(A372&lt;$B$1,VLOOKUP(A372,[1]DI!$A$4:$B$15000,2,FALSE),0)</f>
        <v>4.4000000000000004E-2</v>
      </c>
      <c r="E372" s="45">
        <f t="shared" ca="1" si="89"/>
        <v>1.7089000000000001E-4</v>
      </c>
      <c r="F372" s="47">
        <f t="shared" si="84"/>
        <v>1.35</v>
      </c>
      <c r="G372" s="48">
        <f t="shared" ca="1" si="77"/>
        <v>1.0002307015</v>
      </c>
      <c r="H372" s="45">
        <f ca="1">TRUNC(PRODUCT(G$10:G371),15)</f>
        <v>1.0782314043935901</v>
      </c>
      <c r="I372" s="45">
        <f t="shared" si="85"/>
        <v>1</v>
      </c>
      <c r="J372" s="45">
        <f t="shared" ca="1" si="78"/>
        <v>1.0782314</v>
      </c>
      <c r="K372" s="45">
        <f t="shared" ca="1" si="79"/>
        <v>78.223481070000005</v>
      </c>
      <c r="L372" s="49">
        <f>IF(VLOOKUP(A372,$U$12:$AD$125,8)=VLOOKUP(A371,$U$12:$AD$125,8),0,VLOOKUP(A372,U$12:$AD$125,8))</f>
        <v>0</v>
      </c>
      <c r="M372" s="50">
        <f>IF(L372&gt;0,VLOOKUP(L372,T$12:$AC$125,7),0)</f>
        <v>0</v>
      </c>
      <c r="N372" s="45">
        <f t="shared" si="80"/>
        <v>0</v>
      </c>
      <c r="O372" s="45">
        <f t="shared" ca="1" si="81"/>
        <v>78.223481070000005</v>
      </c>
      <c r="P372" s="51" t="str">
        <f t="shared" si="86"/>
        <v>A+J=</v>
      </c>
      <c r="Q372" s="52">
        <f t="shared" si="87"/>
        <v>47129</v>
      </c>
      <c r="R372" s="4"/>
      <c r="S372" s="4"/>
      <c r="T372" s="130"/>
      <c r="U372" s="131"/>
      <c r="V372" s="4"/>
      <c r="W372" s="4"/>
      <c r="X372" s="4"/>
      <c r="Y372" s="4"/>
      <c r="Z372" s="4"/>
      <c r="AA372" s="4"/>
      <c r="AB372" s="4"/>
      <c r="AC372" s="4"/>
      <c r="AD372" s="4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</row>
    <row r="373" spans="1:167" x14ac:dyDescent="0.2">
      <c r="A373" s="43">
        <f t="shared" si="82"/>
        <v>43859</v>
      </c>
      <c r="B373" s="44">
        <f t="shared" ca="1" si="88"/>
        <v>1078.3709815</v>
      </c>
      <c r="C373" s="45">
        <f t="shared" ca="1" si="83"/>
        <v>999.89877561000003</v>
      </c>
      <c r="D373" s="46">
        <f ca="1">IF(A373&lt;$B$1,VLOOKUP(A373,[1]DI!$A$4:$B$15000,2,FALSE),0)</f>
        <v>4.4000000000000004E-2</v>
      </c>
      <c r="E373" s="45">
        <f t="shared" ca="1" si="89"/>
        <v>1.7089000000000001E-4</v>
      </c>
      <c r="F373" s="47">
        <f t="shared" si="84"/>
        <v>1.35</v>
      </c>
      <c r="G373" s="48">
        <f t="shared" ca="1" si="77"/>
        <v>1.0002307015</v>
      </c>
      <c r="H373" s="45">
        <f ca="1">TRUNC(PRODUCT(G$10:G372),15)</f>
        <v>1.0784801539959299</v>
      </c>
      <c r="I373" s="45">
        <f t="shared" si="85"/>
        <v>1</v>
      </c>
      <c r="J373" s="45">
        <f t="shared" ca="1" si="78"/>
        <v>1.0784801500000001</v>
      </c>
      <c r="K373" s="45">
        <f t="shared" ca="1" si="79"/>
        <v>78.472205889999998</v>
      </c>
      <c r="L373" s="49">
        <f>IF(VLOOKUP(A373,$U$12:$AD$125,8)=VLOOKUP(A372,$U$12:$AD$125,8),0,VLOOKUP(A373,U$12:$AD$125,8))</f>
        <v>0</v>
      </c>
      <c r="M373" s="50">
        <f>IF(L373&gt;0,VLOOKUP(L373,T$12:$AC$125,7),0)</f>
        <v>0</v>
      </c>
      <c r="N373" s="45">
        <f t="shared" si="80"/>
        <v>0</v>
      </c>
      <c r="O373" s="45">
        <f t="shared" ca="1" si="81"/>
        <v>78.472205889999998</v>
      </c>
      <c r="P373" s="51" t="str">
        <f t="shared" si="86"/>
        <v>A+J=</v>
      </c>
      <c r="Q373" s="52">
        <f t="shared" si="87"/>
        <v>47129</v>
      </c>
      <c r="R373" s="4"/>
      <c r="S373" s="4"/>
      <c r="T373" s="130"/>
      <c r="U373" s="131"/>
      <c r="V373" s="4"/>
      <c r="W373" s="4"/>
      <c r="X373" s="4"/>
      <c r="Y373" s="4"/>
      <c r="Z373" s="4"/>
      <c r="AA373" s="4"/>
      <c r="AB373" s="4"/>
      <c r="AC373" s="4"/>
      <c r="AD373" s="4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</row>
    <row r="374" spans="1:167" x14ac:dyDescent="0.2">
      <c r="A374" s="43">
        <f t="shared" si="82"/>
        <v>43860</v>
      </c>
      <c r="B374" s="44">
        <f t="shared" ca="1" si="88"/>
        <v>1078.6197663099999</v>
      </c>
      <c r="C374" s="45">
        <f t="shared" ca="1" si="83"/>
        <v>999.89877561000003</v>
      </c>
      <c r="D374" s="46">
        <f ca="1">IF(A374&lt;$B$1,VLOOKUP(A374,[1]DI!$A$4:$B$15000,2,FALSE),0)</f>
        <v>4.4000000000000004E-2</v>
      </c>
      <c r="E374" s="45">
        <f t="shared" ca="1" si="89"/>
        <v>1.7089000000000001E-4</v>
      </c>
      <c r="F374" s="47">
        <f t="shared" si="84"/>
        <v>1.35</v>
      </c>
      <c r="G374" s="48">
        <f t="shared" ca="1" si="77"/>
        <v>1.0002307015</v>
      </c>
      <c r="H374" s="45">
        <f ca="1">TRUNC(PRODUCT(G$10:G373),15)</f>
        <v>1.07872896098518</v>
      </c>
      <c r="I374" s="45">
        <f t="shared" si="85"/>
        <v>1</v>
      </c>
      <c r="J374" s="45">
        <f t="shared" ca="1" si="78"/>
        <v>1.0787289600000001</v>
      </c>
      <c r="K374" s="45">
        <f t="shared" ca="1" si="79"/>
        <v>78.720990700000002</v>
      </c>
      <c r="L374" s="49">
        <f>IF(VLOOKUP(A374,$U$12:$AD$125,8)=VLOOKUP(A373,$U$12:$AD$125,8),0,VLOOKUP(A374,U$12:$AD$125,8))</f>
        <v>0</v>
      </c>
      <c r="M374" s="50">
        <f>IF(L374&gt;0,VLOOKUP(L374,T$12:$AC$125,7),0)</f>
        <v>0</v>
      </c>
      <c r="N374" s="45">
        <f t="shared" si="80"/>
        <v>0</v>
      </c>
      <c r="O374" s="45">
        <f t="shared" ca="1" si="81"/>
        <v>78.720990700000002</v>
      </c>
      <c r="P374" s="51" t="str">
        <f t="shared" si="86"/>
        <v>A+J=</v>
      </c>
      <c r="Q374" s="52">
        <f t="shared" si="87"/>
        <v>47129</v>
      </c>
      <c r="R374" s="4"/>
      <c r="S374" s="6"/>
      <c r="T374" s="130"/>
      <c r="U374" s="131"/>
      <c r="V374" s="6"/>
      <c r="W374" s="6"/>
      <c r="X374" s="6"/>
      <c r="Y374" s="6"/>
      <c r="Z374" s="4"/>
      <c r="AA374" s="6"/>
      <c r="AB374" s="6"/>
      <c r="AC374" s="6"/>
      <c r="AD374" s="6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</row>
    <row r="375" spans="1:167" x14ac:dyDescent="0.2">
      <c r="A375" s="43">
        <f t="shared" si="82"/>
        <v>43861</v>
      </c>
      <c r="B375" s="44">
        <f t="shared" ca="1" si="88"/>
        <v>1078.86861112</v>
      </c>
      <c r="C375" s="45">
        <f t="shared" ca="1" si="83"/>
        <v>999.89877561000003</v>
      </c>
      <c r="D375" s="46">
        <f ca="1">IF(A375&lt;$B$1,VLOOKUP(A375,[1]DI!$A$4:$B$15000,2,FALSE),0)</f>
        <v>4.4000000000000004E-2</v>
      </c>
      <c r="E375" s="45">
        <f t="shared" ca="1" si="89"/>
        <v>1.7089000000000001E-4</v>
      </c>
      <c r="F375" s="47">
        <f t="shared" si="84"/>
        <v>1.35</v>
      </c>
      <c r="G375" s="48">
        <f t="shared" ca="1" si="77"/>
        <v>1.0002307015</v>
      </c>
      <c r="H375" s="45">
        <f ca="1">TRUNC(PRODUCT(G$10:G374),15)</f>
        <v>1.0789778253745701</v>
      </c>
      <c r="I375" s="45">
        <f t="shared" si="85"/>
        <v>1</v>
      </c>
      <c r="J375" s="45">
        <f t="shared" ca="1" si="78"/>
        <v>1.0789778299999999</v>
      </c>
      <c r="K375" s="45">
        <f t="shared" ca="1" si="79"/>
        <v>78.969835509999996</v>
      </c>
      <c r="L375" s="49">
        <f>IF(VLOOKUP(A375,$U$12:$AD$125,8)=VLOOKUP(A374,$U$12:$AD$125,8),0,VLOOKUP(A375,U$12:$AD$125,8))</f>
        <v>0</v>
      </c>
      <c r="M375" s="50">
        <f>IF(L375&gt;0,VLOOKUP(L375,T$12:$AC$125,7),0)</f>
        <v>0</v>
      </c>
      <c r="N375" s="45">
        <f t="shared" si="80"/>
        <v>0</v>
      </c>
      <c r="O375" s="45">
        <f t="shared" ca="1" si="81"/>
        <v>78.969835509999996</v>
      </c>
      <c r="P375" s="51" t="str">
        <f t="shared" si="86"/>
        <v>A+J=</v>
      </c>
      <c r="Q375" s="52">
        <f t="shared" si="87"/>
        <v>47129</v>
      </c>
      <c r="R375" s="4"/>
      <c r="S375" s="17"/>
      <c r="T375" s="130"/>
      <c r="U375" s="131"/>
      <c r="V375" s="17"/>
      <c r="W375" s="17"/>
      <c r="X375" s="17"/>
      <c r="Y375" s="17"/>
      <c r="Z375" s="4"/>
      <c r="AA375" s="17"/>
      <c r="AB375" s="17"/>
      <c r="AC375" s="17"/>
      <c r="AD375" s="17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</row>
    <row r="376" spans="1:167" x14ac:dyDescent="0.2">
      <c r="A376" s="43">
        <f t="shared" si="82"/>
        <v>43862</v>
      </c>
      <c r="B376" s="44">
        <f t="shared" ca="1" si="88"/>
        <v>1079.1175059300001</v>
      </c>
      <c r="C376" s="45">
        <f t="shared" ca="1" si="83"/>
        <v>999.89877561000003</v>
      </c>
      <c r="D376" s="46">
        <f ca="1">IF(A376&lt;$B$1,VLOOKUP(A376,[1]DI!$A$4:$B$15000,2,FALSE),0)</f>
        <v>0</v>
      </c>
      <c r="E376" s="45">
        <f t="shared" ca="1" si="89"/>
        <v>0</v>
      </c>
      <c r="F376" s="47">
        <f t="shared" si="84"/>
        <v>1.35</v>
      </c>
      <c r="G376" s="48">
        <f t="shared" ca="1" si="77"/>
        <v>1</v>
      </c>
      <c r="H376" s="45">
        <f ca="1">TRUNC(PRODUCT(G$10:G375),15)</f>
        <v>1.07922674717735</v>
      </c>
      <c r="I376" s="45">
        <f t="shared" si="85"/>
        <v>1</v>
      </c>
      <c r="J376" s="45">
        <f t="shared" ca="1" si="78"/>
        <v>1.0792267499999999</v>
      </c>
      <c r="K376" s="45">
        <f t="shared" ca="1" si="79"/>
        <v>79.218730320000006</v>
      </c>
      <c r="L376" s="49">
        <f>IF(VLOOKUP(A376,$U$12:$AD$125,8)=VLOOKUP(A375,$U$12:$AD$125,8),0,VLOOKUP(A376,U$12:$AD$125,8))</f>
        <v>0</v>
      </c>
      <c r="M376" s="50">
        <f>IF(L376&gt;0,VLOOKUP(L376,T$12:$AC$125,7),0)</f>
        <v>0</v>
      </c>
      <c r="N376" s="45">
        <f t="shared" si="80"/>
        <v>0</v>
      </c>
      <c r="O376" s="45">
        <f t="shared" ca="1" si="81"/>
        <v>79.218730320000006</v>
      </c>
      <c r="P376" s="51" t="str">
        <f t="shared" si="86"/>
        <v>A+J=</v>
      </c>
      <c r="Q376" s="52">
        <f t="shared" si="87"/>
        <v>47129</v>
      </c>
      <c r="R376" s="4"/>
      <c r="S376" s="7"/>
      <c r="T376" s="130"/>
      <c r="U376" s="131"/>
      <c r="V376" s="7"/>
      <c r="W376" s="7"/>
      <c r="X376" s="7"/>
      <c r="Y376" s="7"/>
      <c r="Z376" s="4"/>
      <c r="AA376" s="7"/>
      <c r="AB376" s="7"/>
      <c r="AC376" s="7"/>
      <c r="AD376" s="7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</row>
    <row r="377" spans="1:167" x14ac:dyDescent="0.2">
      <c r="A377" s="43">
        <f t="shared" si="82"/>
        <v>43863</v>
      </c>
      <c r="B377" s="44">
        <f t="shared" ca="1" si="88"/>
        <v>1079.1175059300001</v>
      </c>
      <c r="C377" s="45">
        <f t="shared" ca="1" si="83"/>
        <v>999.89877561000003</v>
      </c>
      <c r="D377" s="46">
        <f ca="1">IF(A377&lt;$B$1,VLOOKUP(A377,[1]DI!$A$4:$B$15000,2,FALSE),0)</f>
        <v>0</v>
      </c>
      <c r="E377" s="45">
        <f t="shared" ca="1" si="89"/>
        <v>0</v>
      </c>
      <c r="F377" s="47">
        <f t="shared" si="84"/>
        <v>1.35</v>
      </c>
      <c r="G377" s="48">
        <f t="shared" ca="1" si="77"/>
        <v>1</v>
      </c>
      <c r="H377" s="45">
        <f ca="1">TRUNC(PRODUCT(G$10:G376),15)</f>
        <v>1.07922674717735</v>
      </c>
      <c r="I377" s="45">
        <f t="shared" si="85"/>
        <v>1</v>
      </c>
      <c r="J377" s="45">
        <f t="shared" ca="1" si="78"/>
        <v>1.0792267499999999</v>
      </c>
      <c r="K377" s="45">
        <f t="shared" ca="1" si="79"/>
        <v>79.218730320000006</v>
      </c>
      <c r="L377" s="49">
        <f>IF(VLOOKUP(A377,$U$12:$AD$125,8)=VLOOKUP(A376,$U$12:$AD$125,8),0,VLOOKUP(A377,U$12:$AD$125,8))</f>
        <v>0</v>
      </c>
      <c r="M377" s="50">
        <f>IF(L377&gt;0,VLOOKUP(L377,T$12:$AC$125,7),0)</f>
        <v>0</v>
      </c>
      <c r="N377" s="45">
        <f t="shared" si="80"/>
        <v>0</v>
      </c>
      <c r="O377" s="45">
        <f t="shared" ca="1" si="81"/>
        <v>79.218730320000006</v>
      </c>
      <c r="P377" s="51" t="str">
        <f t="shared" si="86"/>
        <v>A+J=</v>
      </c>
      <c r="Q377" s="52">
        <f t="shared" si="87"/>
        <v>47129</v>
      </c>
      <c r="R377" s="4"/>
      <c r="S377" s="18"/>
      <c r="T377" s="130"/>
      <c r="U377" s="131"/>
      <c r="V377" s="18"/>
      <c r="W377" s="18"/>
      <c r="X377" s="18"/>
      <c r="Y377" s="18"/>
      <c r="Z377" s="4"/>
      <c r="AA377" s="18"/>
      <c r="AB377" s="18"/>
      <c r="AC377" s="18"/>
      <c r="AD377" s="18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</row>
    <row r="378" spans="1:167" x14ac:dyDescent="0.2">
      <c r="A378" s="43">
        <f t="shared" si="82"/>
        <v>43864</v>
      </c>
      <c r="B378" s="44">
        <f t="shared" ca="1" si="88"/>
        <v>1079.1175059300001</v>
      </c>
      <c r="C378" s="45">
        <f t="shared" ca="1" si="83"/>
        <v>999.89877561000003</v>
      </c>
      <c r="D378" s="46">
        <f ca="1">IF(A378&lt;$B$1,VLOOKUP(A378,[1]DI!$A$4:$B$15000,2,FALSE),0)</f>
        <v>4.4000000000000004E-2</v>
      </c>
      <c r="E378" s="45">
        <f t="shared" ca="1" si="89"/>
        <v>1.7089000000000001E-4</v>
      </c>
      <c r="F378" s="47">
        <f t="shared" si="84"/>
        <v>1.35</v>
      </c>
      <c r="G378" s="48">
        <f t="shared" ca="1" si="77"/>
        <v>1.0002307015</v>
      </c>
      <c r="H378" s="45">
        <f ca="1">TRUNC(PRODUCT(G$10:G377),15)</f>
        <v>1.07922674717735</v>
      </c>
      <c r="I378" s="45">
        <f t="shared" si="85"/>
        <v>1</v>
      </c>
      <c r="J378" s="45">
        <f t="shared" ca="1" si="78"/>
        <v>1.0792267499999999</v>
      </c>
      <c r="K378" s="45">
        <f t="shared" ca="1" si="79"/>
        <v>79.218730320000006</v>
      </c>
      <c r="L378" s="49">
        <f>IF(VLOOKUP(A378,$U$12:$AD$125,8)=VLOOKUP(A377,$U$12:$AD$125,8),0,VLOOKUP(A378,U$12:$AD$125,8))</f>
        <v>0</v>
      </c>
      <c r="M378" s="50">
        <f>IF(L378&gt;0,VLOOKUP(L378,T$12:$AC$125,7),0)</f>
        <v>0</v>
      </c>
      <c r="N378" s="45">
        <f t="shared" si="80"/>
        <v>0</v>
      </c>
      <c r="O378" s="45">
        <f t="shared" ca="1" si="81"/>
        <v>79.218730320000006</v>
      </c>
      <c r="P378" s="51" t="str">
        <f t="shared" si="86"/>
        <v>A+J=</v>
      </c>
      <c r="Q378" s="52">
        <f t="shared" si="87"/>
        <v>47129</v>
      </c>
      <c r="R378" s="4"/>
      <c r="S378" s="7"/>
      <c r="T378" s="130"/>
      <c r="U378" s="131"/>
      <c r="V378" s="7"/>
      <c r="W378" s="7"/>
      <c r="X378" s="7"/>
      <c r="Y378" s="7"/>
      <c r="Z378" s="4"/>
      <c r="AA378" s="7"/>
      <c r="AB378" s="7"/>
      <c r="AC378" s="7"/>
      <c r="AD378" s="7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</row>
    <row r="379" spans="1:167" x14ac:dyDescent="0.2">
      <c r="A379" s="43">
        <f t="shared" si="82"/>
        <v>43865</v>
      </c>
      <c r="B379" s="44">
        <f t="shared" ca="1" si="88"/>
        <v>1079.3664607200001</v>
      </c>
      <c r="C379" s="45">
        <f t="shared" ca="1" si="83"/>
        <v>999.89877561000003</v>
      </c>
      <c r="D379" s="46">
        <f ca="1">IF(A379&lt;$B$1,VLOOKUP(A379,[1]DI!$A$4:$B$15000,2,FALSE),0)</f>
        <v>4.4000000000000004E-2</v>
      </c>
      <c r="E379" s="45">
        <f t="shared" ca="1" si="89"/>
        <v>1.7089000000000001E-4</v>
      </c>
      <c r="F379" s="47">
        <f t="shared" si="84"/>
        <v>1.35</v>
      </c>
      <c r="G379" s="48">
        <f t="shared" ca="1" si="77"/>
        <v>1.0002307015</v>
      </c>
      <c r="H379" s="45">
        <f ca="1">TRUNC(PRODUCT(G$10:G378),15)</f>
        <v>1.07947572640676</v>
      </c>
      <c r="I379" s="45">
        <f t="shared" si="85"/>
        <v>1</v>
      </c>
      <c r="J379" s="45">
        <f t="shared" ca="1" si="78"/>
        <v>1.07947573</v>
      </c>
      <c r="K379" s="45">
        <f t="shared" ca="1" si="79"/>
        <v>79.467685110000005</v>
      </c>
      <c r="L379" s="49">
        <f>IF(VLOOKUP(A379,$U$12:$AD$125,8)=VLOOKUP(A378,$U$12:$AD$125,8),0,VLOOKUP(A379,U$12:$AD$125,8))</f>
        <v>0</v>
      </c>
      <c r="M379" s="50">
        <f>IF(L379&gt;0,VLOOKUP(L379,T$12:$AC$125,7),0)</f>
        <v>0</v>
      </c>
      <c r="N379" s="45">
        <f t="shared" si="80"/>
        <v>0</v>
      </c>
      <c r="O379" s="45">
        <f t="shared" ca="1" si="81"/>
        <v>79.467685110000005</v>
      </c>
      <c r="P379" s="51" t="str">
        <f t="shared" si="86"/>
        <v>A+J=</v>
      </c>
      <c r="Q379" s="52">
        <f t="shared" si="87"/>
        <v>47129</v>
      </c>
      <c r="R379" s="16"/>
      <c r="S379" s="18"/>
      <c r="T379" s="130"/>
      <c r="U379" s="131"/>
      <c r="V379" s="18"/>
      <c r="W379" s="18"/>
      <c r="X379" s="18"/>
      <c r="Y379" s="18"/>
      <c r="Z379" s="10"/>
      <c r="AA379" s="18"/>
      <c r="AB379" s="18"/>
      <c r="AC379" s="18"/>
      <c r="AD379" s="18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</row>
    <row r="380" spans="1:167" x14ac:dyDescent="0.2">
      <c r="A380" s="43">
        <f t="shared" si="82"/>
        <v>43866</v>
      </c>
      <c r="B380" s="44">
        <f t="shared" ca="1" si="88"/>
        <v>1079.6154655099999</v>
      </c>
      <c r="C380" s="45">
        <f t="shared" ca="1" si="83"/>
        <v>999.89877561000003</v>
      </c>
      <c r="D380" s="46">
        <f ca="1">IF(A380&lt;$B$1,VLOOKUP(A380,[1]DI!$A$4:$B$15000,2,FALSE),0)</f>
        <v>4.4000000000000004E-2</v>
      </c>
      <c r="E380" s="45">
        <f t="shared" ca="1" si="89"/>
        <v>1.7089000000000001E-4</v>
      </c>
      <c r="F380" s="47">
        <f t="shared" si="84"/>
        <v>1.35</v>
      </c>
      <c r="G380" s="48">
        <f t="shared" ca="1" si="77"/>
        <v>1.0002307015</v>
      </c>
      <c r="H380" s="45">
        <f ca="1">TRUNC(PRODUCT(G$10:G379),15)</f>
        <v>1.07972476307606</v>
      </c>
      <c r="I380" s="45">
        <f t="shared" si="85"/>
        <v>1</v>
      </c>
      <c r="J380" s="45">
        <f t="shared" ca="1" si="78"/>
        <v>1.07972476</v>
      </c>
      <c r="K380" s="45">
        <f t="shared" ca="1" si="79"/>
        <v>79.716689900000006</v>
      </c>
      <c r="L380" s="49">
        <f>IF(VLOOKUP(A380,$U$12:$AD$125,8)=VLOOKUP(A379,$U$12:$AD$125,8),0,VLOOKUP(A380,U$12:$AD$125,8))</f>
        <v>0</v>
      </c>
      <c r="M380" s="50">
        <f>IF(L380&gt;0,VLOOKUP(L380,T$12:$AC$125,7),0)</f>
        <v>0</v>
      </c>
      <c r="N380" s="45">
        <f t="shared" si="80"/>
        <v>0</v>
      </c>
      <c r="O380" s="45">
        <f t="shared" ca="1" si="81"/>
        <v>79.716689900000006</v>
      </c>
      <c r="P380" s="51" t="str">
        <f t="shared" si="86"/>
        <v>A+J=</v>
      </c>
      <c r="Q380" s="52">
        <f t="shared" si="87"/>
        <v>47129</v>
      </c>
      <c r="R380" s="4"/>
      <c r="S380" s="4"/>
      <c r="T380" s="130"/>
      <c r="U380" s="131"/>
      <c r="V380" s="4"/>
      <c r="W380" s="4"/>
      <c r="X380" s="4"/>
      <c r="Y380" s="4"/>
      <c r="Z380" s="4"/>
      <c r="AA380" s="4"/>
      <c r="AB380" s="4"/>
      <c r="AC380" s="4"/>
      <c r="AD380" s="4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</row>
    <row r="381" spans="1:167" x14ac:dyDescent="0.2">
      <c r="A381" s="43">
        <f t="shared" si="82"/>
        <v>43867</v>
      </c>
      <c r="B381" s="44">
        <f t="shared" ca="1" si="88"/>
        <v>1079.8645403</v>
      </c>
      <c r="C381" s="45">
        <f t="shared" ca="1" si="83"/>
        <v>999.89877561000003</v>
      </c>
      <c r="D381" s="46">
        <f ca="1">IF(A381&lt;$B$1,VLOOKUP(A381,[1]DI!$A$4:$B$15000,2,FALSE),0)</f>
        <v>4.1500000000000002E-2</v>
      </c>
      <c r="E381" s="45">
        <f t="shared" ca="1" si="89"/>
        <v>1.6137000000000001E-4</v>
      </c>
      <c r="F381" s="47">
        <f t="shared" si="84"/>
        <v>1.35</v>
      </c>
      <c r="G381" s="48">
        <f t="shared" ca="1" si="77"/>
        <v>1.0002178495</v>
      </c>
      <c r="H381" s="45">
        <f ca="1">TRUNC(PRODUCT(G$10:G380),15)</f>
        <v>1.07997385719849</v>
      </c>
      <c r="I381" s="45">
        <f t="shared" si="85"/>
        <v>1</v>
      </c>
      <c r="J381" s="45">
        <f t="shared" ca="1" si="78"/>
        <v>1.07997386</v>
      </c>
      <c r="K381" s="45">
        <f t="shared" ca="1" si="79"/>
        <v>79.96576469</v>
      </c>
      <c r="L381" s="49">
        <f>IF(VLOOKUP(A381,$U$12:$AD$125,8)=VLOOKUP(A380,$U$12:$AD$125,8),0,VLOOKUP(A381,U$12:$AD$125,8))</f>
        <v>0</v>
      </c>
      <c r="M381" s="50">
        <f>IF(L381&gt;0,VLOOKUP(L381,T$12:$AC$125,7),0)</f>
        <v>0</v>
      </c>
      <c r="N381" s="45">
        <f t="shared" si="80"/>
        <v>0</v>
      </c>
      <c r="O381" s="45">
        <f t="shared" ca="1" si="81"/>
        <v>79.96576469</v>
      </c>
      <c r="P381" s="51" t="str">
        <f t="shared" si="86"/>
        <v>A+J=</v>
      </c>
      <c r="Q381" s="52">
        <f t="shared" si="87"/>
        <v>47129</v>
      </c>
      <c r="R381" s="4"/>
      <c r="S381" s="4"/>
      <c r="T381" s="130"/>
      <c r="U381" s="132"/>
      <c r="V381" s="4"/>
      <c r="W381" s="4"/>
      <c r="X381" s="4"/>
      <c r="Y381" s="4"/>
      <c r="Z381" s="4"/>
      <c r="AA381" s="4"/>
      <c r="AB381" s="4"/>
      <c r="AC381" s="4"/>
      <c r="AD381" s="4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</row>
    <row r="382" spans="1:167" x14ac:dyDescent="0.2">
      <c r="A382" s="43">
        <f t="shared" si="82"/>
        <v>43868</v>
      </c>
      <c r="B382" s="44">
        <f t="shared" ca="1" si="88"/>
        <v>1080.0997864800001</v>
      </c>
      <c r="C382" s="45">
        <f t="shared" ca="1" si="83"/>
        <v>999.89877561000003</v>
      </c>
      <c r="D382" s="46">
        <f ca="1">IF(A382&lt;$B$1,VLOOKUP(A382,[1]DI!$A$4:$B$15000,2,FALSE),0)</f>
        <v>4.1500000000000002E-2</v>
      </c>
      <c r="E382" s="45">
        <f t="shared" ca="1" si="89"/>
        <v>1.6137000000000001E-4</v>
      </c>
      <c r="F382" s="47">
        <f t="shared" si="84"/>
        <v>1.35</v>
      </c>
      <c r="G382" s="48">
        <f t="shared" ca="1" si="77"/>
        <v>1.0002178495</v>
      </c>
      <c r="H382" s="45">
        <f ca="1">TRUNC(PRODUCT(G$10:G381),15)</f>
        <v>1.08020912896329</v>
      </c>
      <c r="I382" s="45">
        <f t="shared" si="85"/>
        <v>1</v>
      </c>
      <c r="J382" s="45">
        <f t="shared" ca="1" si="78"/>
        <v>1.0802091300000001</v>
      </c>
      <c r="K382" s="45">
        <f t="shared" ca="1" si="79"/>
        <v>80.201010870000005</v>
      </c>
      <c r="L382" s="49">
        <f>IF(VLOOKUP(A382,$U$12:$AD$125,8)=VLOOKUP(A381,$U$12:$AD$125,8),0,VLOOKUP(A382,U$12:$AD$125,8))</f>
        <v>0</v>
      </c>
      <c r="M382" s="50">
        <f>IF(L382&gt;0,VLOOKUP(L382,T$12:$AC$125,7),0)</f>
        <v>0</v>
      </c>
      <c r="N382" s="45">
        <f t="shared" si="80"/>
        <v>0</v>
      </c>
      <c r="O382" s="45">
        <f t="shared" ca="1" si="81"/>
        <v>80.201010870000005</v>
      </c>
      <c r="P382" s="51" t="str">
        <f t="shared" si="86"/>
        <v>A+J=</v>
      </c>
      <c r="Q382" s="52">
        <f t="shared" si="87"/>
        <v>47129</v>
      </c>
      <c r="R382" s="4"/>
      <c r="S382" s="4"/>
      <c r="T382" s="130"/>
      <c r="U382" s="131"/>
      <c r="V382" s="4"/>
      <c r="W382" s="4"/>
      <c r="X382" s="4"/>
      <c r="Y382" s="4"/>
      <c r="Z382" s="4"/>
      <c r="AA382" s="4"/>
      <c r="AB382" s="4"/>
      <c r="AC382" s="4"/>
      <c r="AD382" s="4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</row>
    <row r="383" spans="1:167" x14ac:dyDescent="0.2">
      <c r="A383" s="43">
        <f t="shared" si="82"/>
        <v>43869</v>
      </c>
      <c r="B383" s="44">
        <f t="shared" ca="1" si="88"/>
        <v>1080.3350826600001</v>
      </c>
      <c r="C383" s="45">
        <f t="shared" ca="1" si="83"/>
        <v>999.89877561000003</v>
      </c>
      <c r="D383" s="46">
        <f ca="1">IF(A383&lt;$B$1,VLOOKUP(A383,[1]DI!$A$4:$B$15000,2,FALSE),0)</f>
        <v>0</v>
      </c>
      <c r="E383" s="45">
        <f t="shared" ca="1" si="89"/>
        <v>0</v>
      </c>
      <c r="F383" s="47">
        <f t="shared" si="84"/>
        <v>1.35</v>
      </c>
      <c r="G383" s="48">
        <f t="shared" ca="1" si="77"/>
        <v>1</v>
      </c>
      <c r="H383" s="45">
        <f ca="1">TRUNC(PRODUCT(G$10:G382),15)</f>
        <v>1.0804444519819301</v>
      </c>
      <c r="I383" s="45">
        <f t="shared" si="85"/>
        <v>1</v>
      </c>
      <c r="J383" s="45">
        <f t="shared" ca="1" si="78"/>
        <v>1.0804444499999999</v>
      </c>
      <c r="K383" s="45">
        <f t="shared" ca="1" si="79"/>
        <v>80.436307049999996</v>
      </c>
      <c r="L383" s="49">
        <f>IF(VLOOKUP(A383,$U$12:$AD$125,8)=VLOOKUP(A382,$U$12:$AD$125,8),0,VLOOKUP(A383,U$12:$AD$125,8))</f>
        <v>0</v>
      </c>
      <c r="M383" s="50">
        <f>IF(L383&gt;0,VLOOKUP(L383,T$12:$AC$125,7),0)</f>
        <v>0</v>
      </c>
      <c r="N383" s="45">
        <f t="shared" si="80"/>
        <v>0</v>
      </c>
      <c r="O383" s="45">
        <f t="shared" ca="1" si="81"/>
        <v>80.436307049999996</v>
      </c>
      <c r="P383" s="51" t="str">
        <f t="shared" si="86"/>
        <v>A+J=</v>
      </c>
      <c r="Q383" s="52">
        <f t="shared" si="87"/>
        <v>47129</v>
      </c>
      <c r="R383" s="4"/>
      <c r="S383" s="4"/>
      <c r="T383" s="130"/>
      <c r="U383" s="131"/>
      <c r="V383" s="4"/>
      <c r="W383" s="4"/>
      <c r="X383" s="4"/>
      <c r="Y383" s="4"/>
      <c r="Z383" s="4"/>
      <c r="AA383" s="4"/>
      <c r="AB383" s="4"/>
      <c r="AC383" s="4"/>
      <c r="AD383" s="4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</row>
    <row r="384" spans="1:167" x14ac:dyDescent="0.2">
      <c r="A384" s="43">
        <f t="shared" si="82"/>
        <v>43870</v>
      </c>
      <c r="B384" s="44">
        <f t="shared" ca="1" si="88"/>
        <v>1080.3350826600001</v>
      </c>
      <c r="C384" s="45">
        <f t="shared" ca="1" si="83"/>
        <v>999.89877561000003</v>
      </c>
      <c r="D384" s="46">
        <f ca="1">IF(A384&lt;$B$1,VLOOKUP(A384,[1]DI!$A$4:$B$15000,2,FALSE),0)</f>
        <v>0</v>
      </c>
      <c r="E384" s="45">
        <f t="shared" ca="1" si="89"/>
        <v>0</v>
      </c>
      <c r="F384" s="47">
        <f t="shared" si="84"/>
        <v>1.35</v>
      </c>
      <c r="G384" s="48">
        <f t="shared" ca="1" si="77"/>
        <v>1</v>
      </c>
      <c r="H384" s="45">
        <f ca="1">TRUNC(PRODUCT(G$10:G383),15)</f>
        <v>1.0804444519819301</v>
      </c>
      <c r="I384" s="45">
        <f t="shared" si="85"/>
        <v>1</v>
      </c>
      <c r="J384" s="45">
        <f t="shared" ca="1" si="78"/>
        <v>1.0804444499999999</v>
      </c>
      <c r="K384" s="45">
        <f t="shared" ca="1" si="79"/>
        <v>80.436307049999996</v>
      </c>
      <c r="L384" s="49">
        <f>IF(VLOOKUP(A384,$U$12:$AD$125,8)=VLOOKUP(A383,$U$12:$AD$125,8),0,VLOOKUP(A384,U$12:$AD$125,8))</f>
        <v>0</v>
      </c>
      <c r="M384" s="50">
        <f>IF(L384&gt;0,VLOOKUP(L384,T$12:$AC$125,7),0)</f>
        <v>0</v>
      </c>
      <c r="N384" s="45">
        <f t="shared" si="80"/>
        <v>0</v>
      </c>
      <c r="O384" s="45">
        <f t="shared" ca="1" si="81"/>
        <v>80.436307049999996</v>
      </c>
      <c r="P384" s="51" t="str">
        <f t="shared" si="86"/>
        <v>A+J=</v>
      </c>
      <c r="Q384" s="52">
        <f t="shared" si="87"/>
        <v>47129</v>
      </c>
      <c r="R384" s="4"/>
      <c r="S384" s="4"/>
      <c r="T384" s="130"/>
      <c r="U384" s="131"/>
      <c r="V384" s="4"/>
      <c r="W384" s="4"/>
      <c r="X384" s="4"/>
      <c r="Y384" s="4"/>
      <c r="Z384" s="4"/>
      <c r="AA384" s="4"/>
      <c r="AB384" s="4"/>
      <c r="AC384" s="4"/>
      <c r="AD384" s="4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</row>
    <row r="385" spans="1:162" x14ac:dyDescent="0.2">
      <c r="A385" s="43">
        <f t="shared" si="82"/>
        <v>43871</v>
      </c>
      <c r="B385" s="44">
        <f t="shared" ca="1" si="88"/>
        <v>1080.3350826600001</v>
      </c>
      <c r="C385" s="45">
        <f t="shared" ca="1" si="83"/>
        <v>999.89877561000003</v>
      </c>
      <c r="D385" s="46">
        <f ca="1">IF(A385&lt;$B$1,VLOOKUP(A385,[1]DI!$A$4:$B$15000,2,FALSE),0)</f>
        <v>4.1500000000000002E-2</v>
      </c>
      <c r="E385" s="45">
        <f t="shared" ca="1" si="89"/>
        <v>1.6137000000000001E-4</v>
      </c>
      <c r="F385" s="47">
        <f t="shared" si="84"/>
        <v>1.35</v>
      </c>
      <c r="G385" s="48">
        <f t="shared" ca="1" si="77"/>
        <v>1.0002178495</v>
      </c>
      <c r="H385" s="45">
        <f ca="1">TRUNC(PRODUCT(G$10:G384),15)</f>
        <v>1.0804444519819301</v>
      </c>
      <c r="I385" s="45">
        <f t="shared" si="85"/>
        <v>1</v>
      </c>
      <c r="J385" s="45">
        <f t="shared" ca="1" si="78"/>
        <v>1.0804444499999999</v>
      </c>
      <c r="K385" s="45">
        <f t="shared" ca="1" si="79"/>
        <v>80.436307049999996</v>
      </c>
      <c r="L385" s="49">
        <f>IF(VLOOKUP(A385,$U$12:$AD$125,8)=VLOOKUP(A384,$U$12:$AD$125,8),0,VLOOKUP(A385,U$12:$AD$125,8))</f>
        <v>0</v>
      </c>
      <c r="M385" s="50">
        <f>IF(L385&gt;0,VLOOKUP(L385,T$12:$AC$125,7),0)</f>
        <v>0</v>
      </c>
      <c r="N385" s="45">
        <f t="shared" si="80"/>
        <v>0</v>
      </c>
      <c r="O385" s="45">
        <f t="shared" ca="1" si="81"/>
        <v>80.436307049999996</v>
      </c>
      <c r="P385" s="51" t="str">
        <f t="shared" si="86"/>
        <v>A+J=</v>
      </c>
      <c r="Q385" s="52">
        <f t="shared" si="87"/>
        <v>47129</v>
      </c>
      <c r="R385" s="4"/>
      <c r="S385" s="10"/>
      <c r="T385" s="130"/>
      <c r="U385" s="131"/>
      <c r="V385" s="10"/>
      <c r="W385" s="10"/>
      <c r="X385" s="10"/>
      <c r="Y385" s="10"/>
      <c r="Z385" s="4"/>
      <c r="AA385" s="10"/>
      <c r="AB385" s="10"/>
      <c r="AC385" s="10"/>
      <c r="AD385" s="10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</row>
    <row r="386" spans="1:162" x14ac:dyDescent="0.2">
      <c r="A386" s="43">
        <f t="shared" si="82"/>
        <v>43872</v>
      </c>
      <c r="B386" s="44">
        <f t="shared" ca="1" si="88"/>
        <v>1080.57043884</v>
      </c>
      <c r="C386" s="45">
        <f t="shared" ca="1" si="83"/>
        <v>999.89877561000003</v>
      </c>
      <c r="D386" s="46">
        <f ca="1">IF(A386&lt;$B$1,VLOOKUP(A386,[1]DI!$A$4:$B$15000,2,FALSE),0)</f>
        <v>4.1500000000000002E-2</v>
      </c>
      <c r="E386" s="45">
        <f t="shared" ca="1" si="89"/>
        <v>1.6137000000000001E-4</v>
      </c>
      <c r="F386" s="47">
        <f t="shared" si="84"/>
        <v>1.35</v>
      </c>
      <c r="G386" s="48">
        <f t="shared" ca="1" si="77"/>
        <v>1.0002178495</v>
      </c>
      <c r="H386" s="45">
        <f ca="1">TRUNC(PRODUCT(G$10:G385),15)</f>
        <v>1.0806798262655699</v>
      </c>
      <c r="I386" s="45">
        <f t="shared" si="85"/>
        <v>1</v>
      </c>
      <c r="J386" s="45">
        <f t="shared" ca="1" si="78"/>
        <v>1.08067983</v>
      </c>
      <c r="K386" s="45">
        <f t="shared" ca="1" si="79"/>
        <v>80.671663229999993</v>
      </c>
      <c r="L386" s="49">
        <f>IF(VLOOKUP(A386,$U$12:$AD$125,8)=VLOOKUP(A385,$U$12:$AD$125,8),0,VLOOKUP(A386,U$12:$AD$125,8))</f>
        <v>0</v>
      </c>
      <c r="M386" s="50">
        <f>IF(L386&gt;0,VLOOKUP(L386,T$12:$AC$125,7),0)</f>
        <v>0</v>
      </c>
      <c r="N386" s="45">
        <f t="shared" si="80"/>
        <v>0</v>
      </c>
      <c r="O386" s="45">
        <f t="shared" ca="1" si="81"/>
        <v>80.671663229999993</v>
      </c>
      <c r="P386" s="51" t="str">
        <f t="shared" si="86"/>
        <v>A+J=</v>
      </c>
      <c r="Q386" s="52">
        <f t="shared" si="87"/>
        <v>47129</v>
      </c>
      <c r="R386" s="4"/>
      <c r="S386" s="4"/>
      <c r="T386" s="130"/>
      <c r="U386" s="131"/>
      <c r="V386" s="4"/>
      <c r="W386" s="4"/>
      <c r="X386" s="4"/>
      <c r="Y386" s="4"/>
      <c r="Z386" s="4"/>
      <c r="AA386" s="4"/>
      <c r="AB386" s="4"/>
      <c r="AC386" s="4"/>
      <c r="AD386" s="4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</row>
    <row r="387" spans="1:162" x14ac:dyDescent="0.2">
      <c r="A387" s="43">
        <f t="shared" si="82"/>
        <v>43873</v>
      </c>
      <c r="B387" s="44">
        <f t="shared" ca="1" si="88"/>
        <v>1080.80583501</v>
      </c>
      <c r="C387" s="45">
        <f t="shared" ca="1" si="83"/>
        <v>999.89877561000003</v>
      </c>
      <c r="D387" s="46">
        <f ca="1">IF(A387&lt;$B$1,VLOOKUP(A387,[1]DI!$A$4:$B$15000,2,FALSE),0)</f>
        <v>4.1500000000000002E-2</v>
      </c>
      <c r="E387" s="45">
        <f t="shared" ca="1" si="89"/>
        <v>1.6137000000000001E-4</v>
      </c>
      <c r="F387" s="47">
        <f t="shared" si="84"/>
        <v>1.35</v>
      </c>
      <c r="G387" s="48">
        <f t="shared" ca="1" si="77"/>
        <v>1.0002178495</v>
      </c>
      <c r="H387" s="45">
        <f ca="1">TRUNC(PRODUCT(G$10:G386),15)</f>
        <v>1.0809152518253899</v>
      </c>
      <c r="I387" s="45">
        <f t="shared" si="85"/>
        <v>1</v>
      </c>
      <c r="J387" s="45">
        <f t="shared" ca="1" si="78"/>
        <v>1.0809152500000001</v>
      </c>
      <c r="K387" s="45">
        <f t="shared" ca="1" si="79"/>
        <v>80.907059399999994</v>
      </c>
      <c r="L387" s="49">
        <f>IF(VLOOKUP(A387,$U$12:$AD$125,8)=VLOOKUP(A386,$U$12:$AD$125,8),0,VLOOKUP(A387,U$12:$AD$125,8))</f>
        <v>0</v>
      </c>
      <c r="M387" s="50">
        <f>IF(L387&gt;0,VLOOKUP(L387,T$12:$AC$125,7),0)</f>
        <v>0</v>
      </c>
      <c r="N387" s="45">
        <f t="shared" si="80"/>
        <v>0</v>
      </c>
      <c r="O387" s="45">
        <f t="shared" ca="1" si="81"/>
        <v>80.907059399999994</v>
      </c>
      <c r="P387" s="51" t="str">
        <f t="shared" si="86"/>
        <v>A+J=</v>
      </c>
      <c r="Q387" s="52">
        <f t="shared" si="87"/>
        <v>47129</v>
      </c>
      <c r="R387" s="4"/>
      <c r="S387" s="4"/>
      <c r="T387" s="130"/>
      <c r="U387" s="131"/>
      <c r="V387" s="4"/>
      <c r="W387" s="4"/>
      <c r="X387" s="4"/>
      <c r="Y387" s="4"/>
      <c r="Z387" s="4"/>
      <c r="AA387" s="4"/>
      <c r="AB387" s="4"/>
      <c r="AC387" s="4"/>
      <c r="AD387" s="4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</row>
    <row r="388" spans="1:162" x14ac:dyDescent="0.2">
      <c r="A388" s="43">
        <f t="shared" si="82"/>
        <v>43874</v>
      </c>
      <c r="B388" s="44">
        <f t="shared" ca="1" si="88"/>
        <v>1081.04129117</v>
      </c>
      <c r="C388" s="45">
        <f t="shared" ca="1" si="83"/>
        <v>999.89877561000003</v>
      </c>
      <c r="D388" s="46">
        <f ca="1">IF(A388&lt;$B$1,VLOOKUP(A388,[1]DI!$A$4:$B$15000,2,FALSE),0)</f>
        <v>4.1500000000000002E-2</v>
      </c>
      <c r="E388" s="45">
        <f t="shared" ca="1" si="89"/>
        <v>1.6137000000000001E-4</v>
      </c>
      <c r="F388" s="47">
        <f t="shared" si="84"/>
        <v>1.35</v>
      </c>
      <c r="G388" s="48">
        <f t="shared" ca="1" si="77"/>
        <v>1.0002178495</v>
      </c>
      <c r="H388" s="45">
        <f ca="1">TRUNC(PRODUCT(G$10:G387),15)</f>
        <v>1.0811507286725399</v>
      </c>
      <c r="I388" s="45">
        <f t="shared" si="85"/>
        <v>1</v>
      </c>
      <c r="J388" s="45">
        <f t="shared" ca="1" si="78"/>
        <v>1.0811507300000001</v>
      </c>
      <c r="K388" s="45">
        <f t="shared" ca="1" si="79"/>
        <v>81.142515560000007</v>
      </c>
      <c r="L388" s="49">
        <f>IF(VLOOKUP(A388,$U$12:$AD$125,8)=VLOOKUP(A387,$U$12:$AD$125,8),0,VLOOKUP(A388,U$12:$AD$125,8))</f>
        <v>0</v>
      </c>
      <c r="M388" s="50">
        <f>IF(L388&gt;0,VLOOKUP(L388,T$12:$AC$125,7),0)</f>
        <v>0</v>
      </c>
      <c r="N388" s="45">
        <f t="shared" si="80"/>
        <v>0</v>
      </c>
      <c r="O388" s="45">
        <f t="shared" ca="1" si="81"/>
        <v>81.142515560000007</v>
      </c>
      <c r="P388" s="51" t="str">
        <f t="shared" si="86"/>
        <v>A+J=</v>
      </c>
      <c r="Q388" s="52">
        <f t="shared" si="87"/>
        <v>47129</v>
      </c>
      <c r="R388" s="4"/>
      <c r="S388" s="4"/>
      <c r="T388" s="130"/>
      <c r="U388" s="131"/>
      <c r="V388" s="4"/>
      <c r="W388" s="4"/>
      <c r="X388" s="4"/>
      <c r="Y388" s="4"/>
      <c r="Z388" s="4"/>
      <c r="AA388" s="4"/>
      <c r="AB388" s="4"/>
      <c r="AC388" s="4"/>
      <c r="AD388" s="4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</row>
    <row r="389" spans="1:162" x14ac:dyDescent="0.2">
      <c r="A389" s="43">
        <f t="shared" si="82"/>
        <v>43875</v>
      </c>
      <c r="B389" s="44">
        <f t="shared" ca="1" si="88"/>
        <v>1081.2767973300001</v>
      </c>
      <c r="C389" s="45">
        <f t="shared" ca="1" si="83"/>
        <v>999.89877561000003</v>
      </c>
      <c r="D389" s="46">
        <f ca="1">IF(A389&lt;$B$1,VLOOKUP(A389,[1]DI!$A$4:$B$15000,2,FALSE),0)</f>
        <v>4.1500000000000002E-2</v>
      </c>
      <c r="E389" s="45">
        <f t="shared" ca="1" si="89"/>
        <v>1.6137000000000001E-4</v>
      </c>
      <c r="F389" s="47">
        <f t="shared" si="84"/>
        <v>1.35</v>
      </c>
      <c r="G389" s="48">
        <f t="shared" ca="1" si="77"/>
        <v>1.0002178495</v>
      </c>
      <c r="H389" s="45">
        <f ca="1">TRUNC(PRODUCT(G$10:G388),15)</f>
        <v>1.0813862568182</v>
      </c>
      <c r="I389" s="45">
        <f t="shared" si="85"/>
        <v>1</v>
      </c>
      <c r="J389" s="45">
        <f t="shared" ca="1" si="78"/>
        <v>1.0813862599999999</v>
      </c>
      <c r="K389" s="45">
        <f t="shared" ca="1" si="79"/>
        <v>81.378021720000007</v>
      </c>
      <c r="L389" s="49">
        <f>IF(VLOOKUP(A389,$U$12:$AD$125,8)=VLOOKUP(A388,$U$12:$AD$125,8),0,VLOOKUP(A389,U$12:$AD$125,8))</f>
        <v>0</v>
      </c>
      <c r="M389" s="50">
        <f>IF(L389&gt;0,VLOOKUP(L389,T$12:$AC$125,7),0)</f>
        <v>0</v>
      </c>
      <c r="N389" s="45">
        <f t="shared" si="80"/>
        <v>0</v>
      </c>
      <c r="O389" s="45">
        <f t="shared" ca="1" si="81"/>
        <v>81.378021720000007</v>
      </c>
      <c r="P389" s="51" t="str">
        <f t="shared" si="86"/>
        <v>A+J=</v>
      </c>
      <c r="Q389" s="52">
        <f t="shared" si="87"/>
        <v>47129</v>
      </c>
      <c r="R389" s="4"/>
      <c r="S389" s="4"/>
      <c r="T389" s="130"/>
      <c r="U389" s="131"/>
      <c r="V389" s="4"/>
      <c r="W389" s="4"/>
      <c r="X389" s="4"/>
      <c r="Y389" s="4"/>
      <c r="Z389" s="4"/>
      <c r="AA389" s="4"/>
      <c r="AB389" s="4"/>
      <c r="AC389" s="4"/>
      <c r="AD389" s="4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</row>
    <row r="390" spans="1:162" x14ac:dyDescent="0.2">
      <c r="A390" s="43">
        <f t="shared" si="82"/>
        <v>43876</v>
      </c>
      <c r="B390" s="44">
        <f t="shared" ca="1" si="88"/>
        <v>1081.51235348</v>
      </c>
      <c r="C390" s="45">
        <f t="shared" ca="1" si="83"/>
        <v>999.89877561000003</v>
      </c>
      <c r="D390" s="46">
        <f ca="1">IF(A390&lt;$B$1,VLOOKUP(A390,[1]DI!$A$4:$B$15000,2,FALSE),0)</f>
        <v>0</v>
      </c>
      <c r="E390" s="45">
        <f t="shared" ca="1" si="89"/>
        <v>0</v>
      </c>
      <c r="F390" s="47">
        <f t="shared" si="84"/>
        <v>1.35</v>
      </c>
      <c r="G390" s="48">
        <f t="shared" ca="1" si="77"/>
        <v>1</v>
      </c>
      <c r="H390" s="45">
        <f ca="1">TRUNC(PRODUCT(G$10:G389),15)</f>
        <v>1.0816218362735599</v>
      </c>
      <c r="I390" s="45">
        <f t="shared" si="85"/>
        <v>1</v>
      </c>
      <c r="J390" s="45">
        <f t="shared" ca="1" si="78"/>
        <v>1.0816218399999999</v>
      </c>
      <c r="K390" s="45">
        <f t="shared" ca="1" si="79"/>
        <v>81.61357787</v>
      </c>
      <c r="L390" s="49">
        <f>IF(VLOOKUP(A390,$U$12:$AD$125,8)=VLOOKUP(A389,$U$12:$AD$125,8),0,VLOOKUP(A390,U$12:$AD$125,8))</f>
        <v>0</v>
      </c>
      <c r="M390" s="50">
        <f>IF(L390&gt;0,VLOOKUP(L390,T$12:$AC$125,7),0)</f>
        <v>0</v>
      </c>
      <c r="N390" s="45">
        <f t="shared" si="80"/>
        <v>0</v>
      </c>
      <c r="O390" s="45">
        <f t="shared" ca="1" si="81"/>
        <v>81.61357787</v>
      </c>
      <c r="P390" s="51" t="str">
        <f t="shared" si="86"/>
        <v>A+J=</v>
      </c>
      <c r="Q390" s="52">
        <f t="shared" si="87"/>
        <v>47129</v>
      </c>
      <c r="R390" s="4"/>
      <c r="S390" s="4"/>
      <c r="T390" s="130"/>
      <c r="U390" s="131"/>
      <c r="V390" s="4"/>
      <c r="W390" s="4"/>
      <c r="X390" s="4"/>
      <c r="Y390" s="4"/>
      <c r="Z390" s="4"/>
      <c r="AA390" s="4"/>
      <c r="AB390" s="4"/>
      <c r="AC390" s="4"/>
      <c r="AD390" s="4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</row>
    <row r="391" spans="1:162" x14ac:dyDescent="0.2">
      <c r="A391" s="43">
        <f t="shared" si="82"/>
        <v>43877</v>
      </c>
      <c r="B391" s="44">
        <f t="shared" ca="1" si="88"/>
        <v>1081.51235348</v>
      </c>
      <c r="C391" s="45">
        <f t="shared" ca="1" si="83"/>
        <v>999.89877561000003</v>
      </c>
      <c r="D391" s="46">
        <f ca="1">IF(A391&lt;$B$1,VLOOKUP(A391,[1]DI!$A$4:$B$15000,2,FALSE),0)</f>
        <v>0</v>
      </c>
      <c r="E391" s="45">
        <f t="shared" ca="1" si="89"/>
        <v>0</v>
      </c>
      <c r="F391" s="47">
        <f t="shared" si="84"/>
        <v>1.35</v>
      </c>
      <c r="G391" s="48">
        <f t="shared" ca="1" si="77"/>
        <v>1</v>
      </c>
      <c r="H391" s="45">
        <f ca="1">TRUNC(PRODUCT(G$10:G390),15)</f>
        <v>1.0816218362735599</v>
      </c>
      <c r="I391" s="45">
        <f t="shared" si="85"/>
        <v>1</v>
      </c>
      <c r="J391" s="45">
        <f t="shared" ca="1" si="78"/>
        <v>1.0816218399999999</v>
      </c>
      <c r="K391" s="45">
        <f t="shared" ca="1" si="79"/>
        <v>81.61357787</v>
      </c>
      <c r="L391" s="49">
        <f>IF(VLOOKUP(A391,$U$12:$AD$125,8)=VLOOKUP(A390,$U$12:$AD$125,8),0,VLOOKUP(A391,U$12:$AD$125,8))</f>
        <v>0</v>
      </c>
      <c r="M391" s="50">
        <f>IF(L391&gt;0,VLOOKUP(L391,T$12:$AC$125,7),0)</f>
        <v>0</v>
      </c>
      <c r="N391" s="45">
        <f t="shared" si="80"/>
        <v>0</v>
      </c>
      <c r="O391" s="45">
        <f t="shared" ca="1" si="81"/>
        <v>81.61357787</v>
      </c>
      <c r="P391" s="51" t="str">
        <f t="shared" si="86"/>
        <v>A+J=</v>
      </c>
      <c r="Q391" s="52">
        <f t="shared" si="87"/>
        <v>47129</v>
      </c>
      <c r="R391" s="4"/>
      <c r="S391" s="4"/>
      <c r="T391" s="130"/>
      <c r="U391" s="131"/>
      <c r="V391" s="4"/>
      <c r="W391" s="4"/>
      <c r="X391" s="4"/>
      <c r="Y391" s="4"/>
      <c r="Z391" s="4"/>
      <c r="AA391" s="4"/>
      <c r="AB391" s="4"/>
      <c r="AC391" s="4"/>
      <c r="AD391" s="4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</row>
    <row r="392" spans="1:162" x14ac:dyDescent="0.2">
      <c r="A392" s="43">
        <f t="shared" si="82"/>
        <v>43878</v>
      </c>
      <c r="B392" s="44">
        <f t="shared" ca="1" si="88"/>
        <v>1081.51235348</v>
      </c>
      <c r="C392" s="45">
        <f t="shared" ca="1" si="83"/>
        <v>999.89877561000003</v>
      </c>
      <c r="D392" s="46">
        <f ca="1">IF(A392&lt;$B$1,VLOOKUP(A392,[1]DI!$A$4:$B$15000,2,FALSE),0)</f>
        <v>4.1500000000000002E-2</v>
      </c>
      <c r="E392" s="45">
        <f t="shared" ca="1" si="89"/>
        <v>1.6137000000000001E-4</v>
      </c>
      <c r="F392" s="47">
        <f t="shared" si="84"/>
        <v>1.35</v>
      </c>
      <c r="G392" s="48">
        <f t="shared" ca="1" si="77"/>
        <v>1.0002178495</v>
      </c>
      <c r="H392" s="45">
        <f ca="1">TRUNC(PRODUCT(G$10:G391),15)</f>
        <v>1.0816218362735599</v>
      </c>
      <c r="I392" s="45">
        <f t="shared" si="85"/>
        <v>1</v>
      </c>
      <c r="J392" s="45">
        <f t="shared" ca="1" si="78"/>
        <v>1.0816218399999999</v>
      </c>
      <c r="K392" s="45">
        <f t="shared" ca="1" si="79"/>
        <v>81.61357787</v>
      </c>
      <c r="L392" s="49">
        <f>IF(VLOOKUP(A392,$U$12:$AD$125,8)=VLOOKUP(A391,$U$12:$AD$125,8),0,VLOOKUP(A392,U$12:$AD$125,8))</f>
        <v>0</v>
      </c>
      <c r="M392" s="50">
        <f>IF(L392&gt;0,VLOOKUP(L392,T$12:$AC$125,7),0)</f>
        <v>0</v>
      </c>
      <c r="N392" s="45">
        <f t="shared" si="80"/>
        <v>0</v>
      </c>
      <c r="O392" s="45">
        <f t="shared" ca="1" si="81"/>
        <v>81.61357787</v>
      </c>
      <c r="P392" s="51" t="str">
        <f t="shared" si="86"/>
        <v>A+J=</v>
      </c>
      <c r="Q392" s="52">
        <f t="shared" si="87"/>
        <v>47129</v>
      </c>
      <c r="R392" s="4"/>
      <c r="S392" s="4"/>
      <c r="T392" s="130"/>
      <c r="U392" s="131"/>
      <c r="V392" s="4"/>
      <c r="W392" s="4"/>
      <c r="X392" s="4"/>
      <c r="Y392" s="4"/>
      <c r="Z392" s="4"/>
      <c r="AA392" s="4"/>
      <c r="AB392" s="4"/>
      <c r="AC392" s="4"/>
      <c r="AD392" s="4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</row>
    <row r="393" spans="1:162" x14ac:dyDescent="0.2">
      <c r="A393" s="43">
        <f t="shared" si="82"/>
        <v>43879</v>
      </c>
      <c r="B393" s="44">
        <f t="shared" ca="1" si="88"/>
        <v>1081.74795963</v>
      </c>
      <c r="C393" s="45">
        <f t="shared" ca="1" si="83"/>
        <v>999.89877561000003</v>
      </c>
      <c r="D393" s="46">
        <f ca="1">IF(A393&lt;$B$1,VLOOKUP(A393,[1]DI!$A$4:$B$15000,2,FALSE),0)</f>
        <v>4.1500000000000002E-2</v>
      </c>
      <c r="E393" s="45">
        <f t="shared" ca="1" si="89"/>
        <v>1.6137000000000001E-4</v>
      </c>
      <c r="F393" s="47">
        <f t="shared" si="84"/>
        <v>1.35</v>
      </c>
      <c r="G393" s="48">
        <f t="shared" ca="1" si="77"/>
        <v>1.0002178495</v>
      </c>
      <c r="H393" s="45">
        <f ca="1">TRUNC(PRODUCT(G$10:G392),15)</f>
        <v>1.08185746704978</v>
      </c>
      <c r="I393" s="45">
        <f t="shared" si="85"/>
        <v>1</v>
      </c>
      <c r="J393" s="45">
        <f t="shared" ca="1" si="78"/>
        <v>1.0818574700000001</v>
      </c>
      <c r="K393" s="45">
        <f t="shared" ca="1" si="79"/>
        <v>81.849184019999996</v>
      </c>
      <c r="L393" s="49">
        <f>IF(VLOOKUP(A393,$U$12:$AD$125,8)=VLOOKUP(A392,$U$12:$AD$125,8),0,VLOOKUP(A393,U$12:$AD$125,8))</f>
        <v>0</v>
      </c>
      <c r="M393" s="50">
        <f>IF(L393&gt;0,VLOOKUP(L393,T$12:$AC$125,7),0)</f>
        <v>0</v>
      </c>
      <c r="N393" s="45">
        <f t="shared" si="80"/>
        <v>0</v>
      </c>
      <c r="O393" s="45">
        <f t="shared" ca="1" si="81"/>
        <v>81.849184019999996</v>
      </c>
      <c r="P393" s="51" t="str">
        <f t="shared" si="86"/>
        <v>A+J=</v>
      </c>
      <c r="Q393" s="52">
        <f t="shared" si="87"/>
        <v>47129</v>
      </c>
      <c r="R393" s="4"/>
      <c r="S393" s="4"/>
      <c r="T393" s="130"/>
      <c r="U393" s="131"/>
      <c r="V393" s="4"/>
      <c r="W393" s="4"/>
      <c r="X393" s="4"/>
      <c r="Y393" s="4"/>
      <c r="Z393" s="4"/>
      <c r="AA393" s="4"/>
      <c r="AB393" s="4"/>
      <c r="AC393" s="4"/>
      <c r="AD393" s="4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</row>
    <row r="394" spans="1:162" x14ac:dyDescent="0.2">
      <c r="A394" s="43">
        <f t="shared" si="82"/>
        <v>43880</v>
      </c>
      <c r="B394" s="44">
        <f t="shared" ca="1" si="88"/>
        <v>1081.98361578</v>
      </c>
      <c r="C394" s="45">
        <f t="shared" ca="1" si="83"/>
        <v>999.89877561000003</v>
      </c>
      <c r="D394" s="46">
        <f ca="1">IF(A394&lt;$B$1,VLOOKUP(A394,[1]DI!$A$4:$B$15000,2,FALSE),0)</f>
        <v>4.1500000000000002E-2</v>
      </c>
      <c r="E394" s="45">
        <f t="shared" ca="1" si="89"/>
        <v>1.6137000000000001E-4</v>
      </c>
      <c r="F394" s="47">
        <f t="shared" si="84"/>
        <v>1.35</v>
      </c>
      <c r="G394" s="48">
        <f t="shared" ref="G394:G457" ca="1" si="90">TRUNC((1+(E394*F394)),15)</f>
        <v>1.0002178495</v>
      </c>
      <c r="H394" s="45">
        <f ca="1">TRUNC(PRODUCT(G$10:G393),15)</f>
        <v>1.0820931491580501</v>
      </c>
      <c r="I394" s="45">
        <f t="shared" si="85"/>
        <v>1</v>
      </c>
      <c r="J394" s="45">
        <f t="shared" ref="J394:J457" ca="1" si="91">ROUND(TRUNC(H394/I394,15),8)</f>
        <v>1.0820931499999999</v>
      </c>
      <c r="K394" s="45">
        <f t="shared" ref="K394:K457" ca="1" si="92">TRUNC((C394*(J394-1)),8)</f>
        <v>82.084840170000007</v>
      </c>
      <c r="L394" s="49">
        <f>IF(VLOOKUP(A394,$U$12:$AD$125,8)=VLOOKUP(A393,$U$12:$AD$125,8),0,VLOOKUP(A394,U$12:$AD$125,8))</f>
        <v>0</v>
      </c>
      <c r="M394" s="50">
        <f>IF(L394&gt;0,VLOOKUP(L394,T$12:$AC$125,7),0)</f>
        <v>0</v>
      </c>
      <c r="N394" s="45">
        <f t="shared" ref="N394:N457" si="93">IF(M394&gt;0,(C$10*M394),0)</f>
        <v>0</v>
      </c>
      <c r="O394" s="45">
        <f t="shared" ref="O394:O457" ca="1" si="94">(K394+N394)</f>
        <v>82.084840170000007</v>
      </c>
      <c r="P394" s="51" t="str">
        <f t="shared" si="86"/>
        <v>A+J=</v>
      </c>
      <c r="Q394" s="52">
        <f t="shared" si="87"/>
        <v>47129</v>
      </c>
      <c r="R394" s="4"/>
      <c r="S394" s="4"/>
      <c r="T394" s="130"/>
      <c r="U394" s="131"/>
      <c r="V394" s="4"/>
      <c r="W394" s="4"/>
      <c r="X394" s="4"/>
      <c r="Y394" s="4"/>
      <c r="Z394" s="4"/>
      <c r="AA394" s="4"/>
      <c r="AB394" s="4"/>
      <c r="AC394" s="4"/>
      <c r="AD394" s="4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</row>
    <row r="395" spans="1:162" x14ac:dyDescent="0.2">
      <c r="A395" s="43">
        <f t="shared" ref="A395:A458" si="95">(A394+1)</f>
        <v>43881</v>
      </c>
      <c r="B395" s="44">
        <f t="shared" ca="1" si="88"/>
        <v>1082.21932191</v>
      </c>
      <c r="C395" s="45">
        <f t="shared" ref="C395:C458" ca="1" si="96">TRUNC(C394-N394,8)</f>
        <v>999.89877561000003</v>
      </c>
      <c r="D395" s="46">
        <f ca="1">IF(A395&lt;$B$1,VLOOKUP(A395,[1]DI!$A$4:$B$15000,2,FALSE),0)</f>
        <v>4.1500000000000002E-2</v>
      </c>
      <c r="E395" s="45">
        <f t="shared" ca="1" si="89"/>
        <v>1.6137000000000001E-4</v>
      </c>
      <c r="F395" s="47">
        <f t="shared" ref="F395:F458" si="97">F394</f>
        <v>1.35</v>
      </c>
      <c r="G395" s="48">
        <f t="shared" ca="1" si="90"/>
        <v>1.0002178495</v>
      </c>
      <c r="H395" s="45">
        <f ca="1">TRUNC(PRODUCT(G$10:G394),15)</f>
        <v>1.0823288826095501</v>
      </c>
      <c r="I395" s="45">
        <f t="shared" ref="I395:I458" si="98">IF(OR(L394&gt;0,L394="E"),H394,I394)</f>
        <v>1</v>
      </c>
      <c r="J395" s="45">
        <f t="shared" ca="1" si="91"/>
        <v>1.0823288799999999</v>
      </c>
      <c r="K395" s="45">
        <f t="shared" ca="1" si="92"/>
        <v>82.320546300000004</v>
      </c>
      <c r="L395" s="49">
        <f>IF(VLOOKUP(A395,$U$12:$AD$125,8)=VLOOKUP(A394,$U$12:$AD$125,8),0,VLOOKUP(A395,U$12:$AD$125,8))</f>
        <v>0</v>
      </c>
      <c r="M395" s="50">
        <f>IF(L395&gt;0,VLOOKUP(L395,T$12:$AC$125,7),0)</f>
        <v>0</v>
      </c>
      <c r="N395" s="45">
        <f t="shared" si="93"/>
        <v>0</v>
      </c>
      <c r="O395" s="45">
        <f t="shared" ca="1" si="94"/>
        <v>82.320546300000004</v>
      </c>
      <c r="P395" s="51" t="str">
        <f t="shared" ref="P395:P458" si="99">IF(L394&gt;0,VLOOKUP(A394,$U$12:$AD$125,9),P394)</f>
        <v>A+J=</v>
      </c>
      <c r="Q395" s="52">
        <f t="shared" ref="Q395:Q458" si="100">IF(L394&gt;0,VLOOKUP(A394,$U$12:$AD$125,10),Q394)</f>
        <v>47129</v>
      </c>
      <c r="R395" s="4"/>
      <c r="S395" s="4"/>
      <c r="T395" s="130"/>
      <c r="U395" s="131"/>
      <c r="V395" s="4"/>
      <c r="W395" s="4"/>
      <c r="X395" s="4"/>
      <c r="Y395" s="4"/>
      <c r="Z395" s="4"/>
      <c r="AA395" s="4"/>
      <c r="AB395" s="4"/>
      <c r="AC395" s="4"/>
      <c r="AD395" s="4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</row>
    <row r="396" spans="1:162" x14ac:dyDescent="0.2">
      <c r="A396" s="43">
        <f t="shared" si="95"/>
        <v>43882</v>
      </c>
      <c r="B396" s="44">
        <f t="shared" ref="B396:B459" ca="1" si="101">IF(A396&lt;=TODAY(),C396+K396,IF(AND(A396&gt;TODAY(),A396&lt;=$B$1),IF(VLOOKUP(TODAY(),$A$10:$D$5000,4,FALSE)=0,"n.d",C396+K396),"n.d"))</f>
        <v>1082.4550880500001</v>
      </c>
      <c r="C396" s="45">
        <f t="shared" ca="1" si="96"/>
        <v>999.89877561000003</v>
      </c>
      <c r="D396" s="46">
        <f ca="1">IF(A396&lt;$B$1,VLOOKUP(A396,[1]DI!$A$4:$B$15000,2,FALSE),0)</f>
        <v>4.1500000000000002E-2</v>
      </c>
      <c r="E396" s="45">
        <f t="shared" ca="1" si="89"/>
        <v>1.6137000000000001E-4</v>
      </c>
      <c r="F396" s="47">
        <f t="shared" si="97"/>
        <v>1.35</v>
      </c>
      <c r="G396" s="48">
        <f t="shared" ca="1" si="90"/>
        <v>1.0002178495</v>
      </c>
      <c r="H396" s="45">
        <f ca="1">TRUNC(PRODUCT(G$10:G395),15)</f>
        <v>1.0825646674154601</v>
      </c>
      <c r="I396" s="45">
        <f t="shared" si="98"/>
        <v>1</v>
      </c>
      <c r="J396" s="45">
        <f t="shared" ca="1" si="91"/>
        <v>1.08256467</v>
      </c>
      <c r="K396" s="45">
        <f t="shared" ca="1" si="92"/>
        <v>82.556312439999999</v>
      </c>
      <c r="L396" s="49">
        <f>IF(VLOOKUP(A396,$U$12:$AD$125,8)=VLOOKUP(A395,$U$12:$AD$125,8),0,VLOOKUP(A396,U$12:$AD$125,8))</f>
        <v>0</v>
      </c>
      <c r="M396" s="50">
        <f>IF(L396&gt;0,VLOOKUP(L396,T$12:$AC$125,7),0)</f>
        <v>0</v>
      </c>
      <c r="N396" s="45">
        <f t="shared" si="93"/>
        <v>0</v>
      </c>
      <c r="O396" s="45">
        <f t="shared" ca="1" si="94"/>
        <v>82.556312439999999</v>
      </c>
      <c r="P396" s="51" t="str">
        <f t="shared" si="99"/>
        <v>A+J=</v>
      </c>
      <c r="Q396" s="52">
        <f t="shared" si="100"/>
        <v>47129</v>
      </c>
      <c r="R396" s="4"/>
      <c r="S396" s="4"/>
      <c r="T396" s="130"/>
      <c r="U396" s="131"/>
      <c r="V396" s="4"/>
      <c r="W396" s="4"/>
      <c r="X396" s="4"/>
      <c r="Y396" s="4"/>
      <c r="Z396" s="4"/>
      <c r="AA396" s="4"/>
      <c r="AB396" s="4"/>
      <c r="AC396" s="4"/>
      <c r="AD396" s="4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</row>
    <row r="397" spans="1:162" x14ac:dyDescent="0.2">
      <c r="A397" s="43">
        <f t="shared" si="95"/>
        <v>43883</v>
      </c>
      <c r="B397" s="44">
        <f t="shared" ca="1" si="101"/>
        <v>1082.6908941700001</v>
      </c>
      <c r="C397" s="45">
        <f t="shared" ca="1" si="96"/>
        <v>999.89877561000003</v>
      </c>
      <c r="D397" s="46">
        <f ca="1">IF(A397&lt;$B$1,VLOOKUP(A397,[1]DI!$A$4:$B$15000,2,FALSE),0)</f>
        <v>0</v>
      </c>
      <c r="E397" s="45">
        <f t="shared" ref="E397:E460" ca="1" si="102">ROUND((((1+D397)^(1/252)-1)),8)</f>
        <v>0</v>
      </c>
      <c r="F397" s="47">
        <f t="shared" si="97"/>
        <v>1.35</v>
      </c>
      <c r="G397" s="48">
        <f t="shared" ca="1" si="90"/>
        <v>1</v>
      </c>
      <c r="H397" s="45">
        <f ca="1">TRUNC(PRODUCT(G$10:G396),15)</f>
        <v>1.0828005035869701</v>
      </c>
      <c r="I397" s="45">
        <f t="shared" si="98"/>
        <v>1</v>
      </c>
      <c r="J397" s="45">
        <f t="shared" ca="1" si="91"/>
        <v>1.0828005000000001</v>
      </c>
      <c r="K397" s="45">
        <f t="shared" ca="1" si="92"/>
        <v>82.792118560000006</v>
      </c>
      <c r="L397" s="49">
        <f>IF(VLOOKUP(A397,$U$12:$AD$125,8)=VLOOKUP(A396,$U$12:$AD$125,8),0,VLOOKUP(A397,U$12:$AD$125,8))</f>
        <v>0</v>
      </c>
      <c r="M397" s="50">
        <f>IF(L397&gt;0,VLOOKUP(L397,T$12:$AC$125,7),0)</f>
        <v>0</v>
      </c>
      <c r="N397" s="45">
        <f t="shared" si="93"/>
        <v>0</v>
      </c>
      <c r="O397" s="45">
        <f t="shared" ca="1" si="94"/>
        <v>82.792118560000006</v>
      </c>
      <c r="P397" s="51" t="str">
        <f t="shared" si="99"/>
        <v>A+J=</v>
      </c>
      <c r="Q397" s="52">
        <f t="shared" si="100"/>
        <v>47129</v>
      </c>
      <c r="R397" s="4"/>
      <c r="S397" s="4"/>
      <c r="T397" s="130"/>
      <c r="U397" s="131"/>
      <c r="V397" s="4"/>
      <c r="W397" s="4"/>
      <c r="X397" s="4"/>
      <c r="Y397" s="4"/>
      <c r="Z397" s="4"/>
      <c r="AA397" s="4"/>
      <c r="AB397" s="4"/>
      <c r="AC397" s="4"/>
      <c r="AD397" s="4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</row>
    <row r="398" spans="1:162" x14ac:dyDescent="0.2">
      <c r="A398" s="43">
        <f t="shared" si="95"/>
        <v>43884</v>
      </c>
      <c r="B398" s="44">
        <f t="shared" ca="1" si="101"/>
        <v>1082.6908941700001</v>
      </c>
      <c r="C398" s="45">
        <f t="shared" ca="1" si="96"/>
        <v>999.89877561000003</v>
      </c>
      <c r="D398" s="46">
        <f ca="1">IF(A398&lt;$B$1,VLOOKUP(A398,[1]DI!$A$4:$B$15000,2,FALSE),0)</f>
        <v>0</v>
      </c>
      <c r="E398" s="45">
        <f t="shared" ca="1" si="102"/>
        <v>0</v>
      </c>
      <c r="F398" s="47">
        <f t="shared" si="97"/>
        <v>1.35</v>
      </c>
      <c r="G398" s="48">
        <f t="shared" ca="1" si="90"/>
        <v>1</v>
      </c>
      <c r="H398" s="45">
        <f ca="1">TRUNC(PRODUCT(G$10:G397),15)</f>
        <v>1.0828005035869701</v>
      </c>
      <c r="I398" s="45">
        <f t="shared" si="98"/>
        <v>1</v>
      </c>
      <c r="J398" s="45">
        <f t="shared" ca="1" si="91"/>
        <v>1.0828005000000001</v>
      </c>
      <c r="K398" s="45">
        <f t="shared" ca="1" si="92"/>
        <v>82.792118560000006</v>
      </c>
      <c r="L398" s="49">
        <f>IF(VLOOKUP(A398,$U$12:$AD$125,8)=VLOOKUP(A397,$U$12:$AD$125,8),0,VLOOKUP(A398,U$12:$AD$125,8))</f>
        <v>0</v>
      </c>
      <c r="M398" s="50">
        <f>IF(L398&gt;0,VLOOKUP(L398,T$12:$AC$125,7),0)</f>
        <v>0</v>
      </c>
      <c r="N398" s="45">
        <f t="shared" si="93"/>
        <v>0</v>
      </c>
      <c r="O398" s="45">
        <f t="shared" ca="1" si="94"/>
        <v>82.792118560000006</v>
      </c>
      <c r="P398" s="51" t="str">
        <f t="shared" si="99"/>
        <v>A+J=</v>
      </c>
      <c r="Q398" s="52">
        <f t="shared" si="100"/>
        <v>47129</v>
      </c>
      <c r="R398" s="4"/>
      <c r="S398" s="4"/>
      <c r="T398" s="130"/>
      <c r="U398" s="131"/>
      <c r="V398" s="4"/>
      <c r="W398" s="4"/>
      <c r="X398" s="4"/>
      <c r="Y398" s="4"/>
      <c r="Z398" s="4"/>
      <c r="AA398" s="4"/>
      <c r="AB398" s="4"/>
      <c r="AC398" s="4"/>
      <c r="AD398" s="4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</row>
    <row r="399" spans="1:162" x14ac:dyDescent="0.2">
      <c r="A399" s="43">
        <f t="shared" si="95"/>
        <v>43885</v>
      </c>
      <c r="B399" s="44">
        <f t="shared" ca="1" si="101"/>
        <v>1082.6908941700001</v>
      </c>
      <c r="C399" s="45">
        <f t="shared" ca="1" si="96"/>
        <v>999.89877561000003</v>
      </c>
      <c r="D399" s="46">
        <f ca="1">IF(A399&lt;$B$1,VLOOKUP(A399,[1]DI!$A$4:$B$15000,2,FALSE),0)</f>
        <v>0</v>
      </c>
      <c r="E399" s="45">
        <f t="shared" ca="1" si="102"/>
        <v>0</v>
      </c>
      <c r="F399" s="47">
        <f t="shared" si="97"/>
        <v>1.35</v>
      </c>
      <c r="G399" s="48">
        <f t="shared" ca="1" si="90"/>
        <v>1</v>
      </c>
      <c r="H399" s="45">
        <f ca="1">TRUNC(PRODUCT(G$10:G398),15)</f>
        <v>1.0828005035869701</v>
      </c>
      <c r="I399" s="45">
        <f t="shared" si="98"/>
        <v>1</v>
      </c>
      <c r="J399" s="45">
        <f t="shared" ca="1" si="91"/>
        <v>1.0828005000000001</v>
      </c>
      <c r="K399" s="45">
        <f t="shared" ca="1" si="92"/>
        <v>82.792118560000006</v>
      </c>
      <c r="L399" s="49">
        <f>IF(VLOOKUP(A399,$U$12:$AD$125,8)=VLOOKUP(A398,$U$12:$AD$125,8),0,VLOOKUP(A399,U$12:$AD$125,8))</f>
        <v>0</v>
      </c>
      <c r="M399" s="50">
        <f>IF(L399&gt;0,VLOOKUP(L399,T$12:$AC$125,7),0)</f>
        <v>0</v>
      </c>
      <c r="N399" s="45">
        <f t="shared" si="93"/>
        <v>0</v>
      </c>
      <c r="O399" s="45">
        <f t="shared" ca="1" si="94"/>
        <v>82.792118560000006</v>
      </c>
      <c r="P399" s="51" t="str">
        <f t="shared" si="99"/>
        <v>A+J=</v>
      </c>
      <c r="Q399" s="52">
        <f t="shared" si="100"/>
        <v>47129</v>
      </c>
      <c r="R399" s="4"/>
      <c r="S399" s="4"/>
      <c r="T399" s="130"/>
      <c r="U399" s="131"/>
      <c r="V399" s="4"/>
      <c r="W399" s="4"/>
      <c r="X399" s="4"/>
      <c r="Y399" s="4"/>
      <c r="Z399" s="4"/>
      <c r="AA399" s="4"/>
      <c r="AB399" s="4"/>
      <c r="AC399" s="4"/>
      <c r="AD399" s="4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</row>
    <row r="400" spans="1:162" x14ac:dyDescent="0.2">
      <c r="A400" s="43">
        <f t="shared" si="95"/>
        <v>43886</v>
      </c>
      <c r="B400" s="44">
        <f t="shared" ca="1" si="101"/>
        <v>1082.6908941700001</v>
      </c>
      <c r="C400" s="45">
        <f t="shared" ca="1" si="96"/>
        <v>999.89877561000003</v>
      </c>
      <c r="D400" s="46">
        <f ca="1">IF(A400&lt;$B$1,VLOOKUP(A400,[1]DI!$A$4:$B$15000,2,FALSE),0)</f>
        <v>0</v>
      </c>
      <c r="E400" s="45">
        <f t="shared" ca="1" si="102"/>
        <v>0</v>
      </c>
      <c r="F400" s="47">
        <f t="shared" si="97"/>
        <v>1.35</v>
      </c>
      <c r="G400" s="48">
        <f t="shared" ca="1" si="90"/>
        <v>1</v>
      </c>
      <c r="H400" s="45">
        <f ca="1">TRUNC(PRODUCT(G$10:G399),15)</f>
        <v>1.0828005035869701</v>
      </c>
      <c r="I400" s="45">
        <f t="shared" si="98"/>
        <v>1</v>
      </c>
      <c r="J400" s="45">
        <f t="shared" ca="1" si="91"/>
        <v>1.0828005000000001</v>
      </c>
      <c r="K400" s="45">
        <f t="shared" ca="1" si="92"/>
        <v>82.792118560000006</v>
      </c>
      <c r="L400" s="49">
        <f>IF(VLOOKUP(A400,$U$12:$AD$125,8)=VLOOKUP(A399,$U$12:$AD$125,8),0,VLOOKUP(A400,U$12:$AD$125,8))</f>
        <v>0</v>
      </c>
      <c r="M400" s="50">
        <f>IF(L400&gt;0,VLOOKUP(L400,T$12:$AC$125,7),0)</f>
        <v>0</v>
      </c>
      <c r="N400" s="45">
        <f t="shared" si="93"/>
        <v>0</v>
      </c>
      <c r="O400" s="45">
        <f t="shared" ca="1" si="94"/>
        <v>82.792118560000006</v>
      </c>
      <c r="P400" s="51" t="str">
        <f t="shared" si="99"/>
        <v>A+J=</v>
      </c>
      <c r="Q400" s="52">
        <f t="shared" si="100"/>
        <v>47129</v>
      </c>
      <c r="R400" s="4"/>
      <c r="S400" s="4"/>
      <c r="T400" s="130"/>
      <c r="U400" s="131"/>
      <c r="V400" s="4"/>
      <c r="W400" s="4"/>
      <c r="X400" s="4"/>
      <c r="Y400" s="4"/>
      <c r="Z400" s="4"/>
      <c r="AA400" s="4"/>
      <c r="AB400" s="4"/>
      <c r="AC400" s="4"/>
      <c r="AD400" s="4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</row>
    <row r="401" spans="1:162" x14ac:dyDescent="0.2">
      <c r="A401" s="43">
        <f t="shared" si="95"/>
        <v>43887</v>
      </c>
      <c r="B401" s="44">
        <f t="shared" ca="1" si="101"/>
        <v>1082.6908941700001</v>
      </c>
      <c r="C401" s="45">
        <f t="shared" ca="1" si="96"/>
        <v>999.89877561000003</v>
      </c>
      <c r="D401" s="46">
        <f ca="1">IF(A401&lt;$B$1,VLOOKUP(A401,[1]DI!$A$4:$B$15000,2,FALSE),0)</f>
        <v>4.1500000000000002E-2</v>
      </c>
      <c r="E401" s="45">
        <f t="shared" ca="1" si="102"/>
        <v>1.6137000000000001E-4</v>
      </c>
      <c r="F401" s="47">
        <f t="shared" si="97"/>
        <v>1.35</v>
      </c>
      <c r="G401" s="48">
        <f t="shared" ca="1" si="90"/>
        <v>1.0002178495</v>
      </c>
      <c r="H401" s="45">
        <f ca="1">TRUNC(PRODUCT(G$10:G400),15)</f>
        <v>1.0828005035869701</v>
      </c>
      <c r="I401" s="45">
        <f t="shared" si="98"/>
        <v>1</v>
      </c>
      <c r="J401" s="45">
        <f t="shared" ca="1" si="91"/>
        <v>1.0828005000000001</v>
      </c>
      <c r="K401" s="45">
        <f t="shared" ca="1" si="92"/>
        <v>82.792118560000006</v>
      </c>
      <c r="L401" s="49">
        <f>IF(VLOOKUP(A401,$U$12:$AD$125,8)=VLOOKUP(A400,$U$12:$AD$125,8),0,VLOOKUP(A401,U$12:$AD$125,8))</f>
        <v>0</v>
      </c>
      <c r="M401" s="50">
        <f>IF(L401&gt;0,VLOOKUP(L401,T$12:$AC$125,7),0)</f>
        <v>0</v>
      </c>
      <c r="N401" s="45">
        <f t="shared" si="93"/>
        <v>0</v>
      </c>
      <c r="O401" s="45">
        <f t="shared" ca="1" si="94"/>
        <v>82.792118560000006</v>
      </c>
      <c r="P401" s="51" t="str">
        <f t="shared" si="99"/>
        <v>A+J=</v>
      </c>
      <c r="Q401" s="52">
        <f t="shared" si="100"/>
        <v>47129</v>
      </c>
      <c r="R401" s="4"/>
      <c r="S401" s="4"/>
      <c r="T401" s="130"/>
      <c r="U401" s="131"/>
      <c r="V401" s="4"/>
      <c r="W401" s="4"/>
      <c r="X401" s="4"/>
      <c r="Y401" s="4"/>
      <c r="Z401" s="4"/>
      <c r="AA401" s="4"/>
      <c r="AB401" s="4"/>
      <c r="AC401" s="4"/>
      <c r="AD401" s="4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</row>
    <row r="402" spans="1:162" x14ac:dyDescent="0.2">
      <c r="A402" s="43">
        <f t="shared" si="95"/>
        <v>43888</v>
      </c>
      <c r="B402" s="44">
        <f t="shared" ca="1" si="101"/>
        <v>1082.9267603000001</v>
      </c>
      <c r="C402" s="45">
        <f t="shared" ca="1" si="96"/>
        <v>999.89877561000003</v>
      </c>
      <c r="D402" s="46">
        <f ca="1">IF(A402&lt;$B$1,VLOOKUP(A402,[1]DI!$A$4:$B$15000,2,FALSE),0)</f>
        <v>4.1500000000000002E-2</v>
      </c>
      <c r="E402" s="45">
        <f t="shared" ca="1" si="102"/>
        <v>1.6137000000000001E-4</v>
      </c>
      <c r="F402" s="47">
        <f t="shared" si="97"/>
        <v>1.35</v>
      </c>
      <c r="G402" s="48">
        <f t="shared" ca="1" si="90"/>
        <v>1.0002178495</v>
      </c>
      <c r="H402" s="45">
        <f ca="1">TRUNC(PRODUCT(G$10:G401),15)</f>
        <v>1.0830363911352801</v>
      </c>
      <c r="I402" s="45">
        <f t="shared" si="98"/>
        <v>1</v>
      </c>
      <c r="J402" s="45">
        <f t="shared" ca="1" si="91"/>
        <v>1.08303639</v>
      </c>
      <c r="K402" s="45">
        <f t="shared" ca="1" si="92"/>
        <v>83.027984689999997</v>
      </c>
      <c r="L402" s="49">
        <f>IF(VLOOKUP(A402,$U$12:$AD$125,8)=VLOOKUP(A401,$U$12:$AD$125,8),0,VLOOKUP(A402,U$12:$AD$125,8))</f>
        <v>0</v>
      </c>
      <c r="M402" s="50">
        <f>IF(L402&gt;0,VLOOKUP(L402,T$12:$AC$125,7),0)</f>
        <v>0</v>
      </c>
      <c r="N402" s="45">
        <f t="shared" si="93"/>
        <v>0</v>
      </c>
      <c r="O402" s="45">
        <f t="shared" ca="1" si="94"/>
        <v>83.027984689999997</v>
      </c>
      <c r="P402" s="51" t="str">
        <f t="shared" si="99"/>
        <v>A+J=</v>
      </c>
      <c r="Q402" s="52">
        <f t="shared" si="100"/>
        <v>47129</v>
      </c>
      <c r="R402" s="4"/>
      <c r="S402" s="4"/>
      <c r="T402" s="130"/>
      <c r="U402" s="131"/>
      <c r="V402" s="4"/>
      <c r="W402" s="4"/>
      <c r="X402" s="4"/>
      <c r="Y402" s="4"/>
      <c r="Z402" s="4"/>
      <c r="AA402" s="4"/>
      <c r="AB402" s="4"/>
      <c r="AC402" s="4"/>
      <c r="AD402" s="4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</row>
    <row r="403" spans="1:162" x14ac:dyDescent="0.2">
      <c r="A403" s="43">
        <f t="shared" si="95"/>
        <v>43889</v>
      </c>
      <c r="B403" s="44">
        <f t="shared" ca="1" si="101"/>
        <v>1083.1626764100001</v>
      </c>
      <c r="C403" s="45">
        <f t="shared" ca="1" si="96"/>
        <v>999.89877561000003</v>
      </c>
      <c r="D403" s="46">
        <f ca="1">IF(A403&lt;$B$1,VLOOKUP(A403,[1]DI!$A$4:$B$15000,2,FALSE),0)</f>
        <v>4.1500000000000002E-2</v>
      </c>
      <c r="E403" s="45">
        <f t="shared" ca="1" si="102"/>
        <v>1.6137000000000001E-4</v>
      </c>
      <c r="F403" s="47">
        <f t="shared" si="97"/>
        <v>1.35</v>
      </c>
      <c r="G403" s="48">
        <f t="shared" ca="1" si="90"/>
        <v>1.0002178495</v>
      </c>
      <c r="H403" s="45">
        <f ca="1">TRUNC(PRODUCT(G$10:G402),15)</f>
        <v>1.0832723300715701</v>
      </c>
      <c r="I403" s="45">
        <f t="shared" si="98"/>
        <v>1</v>
      </c>
      <c r="J403" s="45">
        <f t="shared" ca="1" si="91"/>
        <v>1.08327233</v>
      </c>
      <c r="K403" s="45">
        <f t="shared" ca="1" si="92"/>
        <v>83.263900800000002</v>
      </c>
      <c r="L403" s="49">
        <f>IF(VLOOKUP(A403,$U$12:$AD$125,8)=VLOOKUP(A402,$U$12:$AD$125,8),0,VLOOKUP(A403,U$12:$AD$125,8))</f>
        <v>0</v>
      </c>
      <c r="M403" s="50">
        <f>IF(L403&gt;0,VLOOKUP(L403,T$12:$AC$125,7),0)</f>
        <v>0</v>
      </c>
      <c r="N403" s="45">
        <f t="shared" si="93"/>
        <v>0</v>
      </c>
      <c r="O403" s="45">
        <f t="shared" ca="1" si="94"/>
        <v>83.263900800000002</v>
      </c>
      <c r="P403" s="51" t="str">
        <f t="shared" si="99"/>
        <v>A+J=</v>
      </c>
      <c r="Q403" s="52">
        <f t="shared" si="100"/>
        <v>47129</v>
      </c>
      <c r="R403" s="4"/>
      <c r="S403" s="4"/>
      <c r="T403" s="130"/>
      <c r="U403" s="131"/>
      <c r="V403" s="4"/>
      <c r="W403" s="4"/>
      <c r="X403" s="4"/>
      <c r="Y403" s="4"/>
      <c r="Z403" s="4"/>
      <c r="AA403" s="4"/>
      <c r="AB403" s="4"/>
      <c r="AC403" s="4"/>
      <c r="AD403" s="4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</row>
    <row r="404" spans="1:162" x14ac:dyDescent="0.2">
      <c r="A404" s="43">
        <f t="shared" si="95"/>
        <v>43890</v>
      </c>
      <c r="B404" s="44">
        <f t="shared" ca="1" si="101"/>
        <v>1083.39864253</v>
      </c>
      <c r="C404" s="45">
        <f t="shared" ca="1" si="96"/>
        <v>999.89877561000003</v>
      </c>
      <c r="D404" s="46">
        <f ca="1">IF(A404&lt;$B$1,VLOOKUP(A404,[1]DI!$A$4:$B$15000,2,FALSE),0)</f>
        <v>0</v>
      </c>
      <c r="E404" s="45">
        <f t="shared" ca="1" si="102"/>
        <v>0</v>
      </c>
      <c r="F404" s="47">
        <f t="shared" si="97"/>
        <v>1.35</v>
      </c>
      <c r="G404" s="48">
        <f t="shared" ca="1" si="90"/>
        <v>1</v>
      </c>
      <c r="H404" s="45">
        <f ca="1">TRUNC(PRODUCT(G$10:G403),15)</f>
        <v>1.0835083204070399</v>
      </c>
      <c r="I404" s="45">
        <f t="shared" si="98"/>
        <v>1</v>
      </c>
      <c r="J404" s="45">
        <f t="shared" ca="1" si="91"/>
        <v>1.08350832</v>
      </c>
      <c r="K404" s="45">
        <f t="shared" ca="1" si="92"/>
        <v>83.499866920000002</v>
      </c>
      <c r="L404" s="49">
        <f>IF(VLOOKUP(A404,$U$12:$AD$125,8)=VLOOKUP(A403,$U$12:$AD$125,8),0,VLOOKUP(A404,U$12:$AD$125,8))</f>
        <v>0</v>
      </c>
      <c r="M404" s="50">
        <f>IF(L404&gt;0,VLOOKUP(L404,T$12:$AC$125,7),0)</f>
        <v>0</v>
      </c>
      <c r="N404" s="45">
        <f t="shared" si="93"/>
        <v>0</v>
      </c>
      <c r="O404" s="45">
        <f t="shared" ca="1" si="94"/>
        <v>83.499866920000002</v>
      </c>
      <c r="P404" s="51" t="str">
        <f t="shared" si="99"/>
        <v>A+J=</v>
      </c>
      <c r="Q404" s="52">
        <f t="shared" si="100"/>
        <v>47129</v>
      </c>
      <c r="R404" s="4"/>
      <c r="S404" s="4"/>
      <c r="T404" s="130"/>
      <c r="U404" s="131"/>
      <c r="V404" s="4"/>
      <c r="W404" s="4"/>
      <c r="X404" s="4"/>
      <c r="Y404" s="4"/>
      <c r="Z404" s="4"/>
      <c r="AA404" s="4"/>
      <c r="AB404" s="4"/>
      <c r="AC404" s="4"/>
      <c r="AD404" s="4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</row>
    <row r="405" spans="1:162" x14ac:dyDescent="0.2">
      <c r="A405" s="43">
        <f t="shared" si="95"/>
        <v>43891</v>
      </c>
      <c r="B405" s="44">
        <f t="shared" ca="1" si="101"/>
        <v>1083.39864253</v>
      </c>
      <c r="C405" s="45">
        <f t="shared" ca="1" si="96"/>
        <v>999.89877561000003</v>
      </c>
      <c r="D405" s="46">
        <f ca="1">IF(A405&lt;$B$1,VLOOKUP(A405,[1]DI!$A$4:$B$15000,2,FALSE),0)</f>
        <v>0</v>
      </c>
      <c r="E405" s="45">
        <f t="shared" ca="1" si="102"/>
        <v>0</v>
      </c>
      <c r="F405" s="47">
        <f t="shared" si="97"/>
        <v>1.35</v>
      </c>
      <c r="G405" s="48">
        <f t="shared" ca="1" si="90"/>
        <v>1</v>
      </c>
      <c r="H405" s="45">
        <f ca="1">TRUNC(PRODUCT(G$10:G404),15)</f>
        <v>1.0835083204070399</v>
      </c>
      <c r="I405" s="45">
        <f t="shared" si="98"/>
        <v>1</v>
      </c>
      <c r="J405" s="45">
        <f t="shared" ca="1" si="91"/>
        <v>1.08350832</v>
      </c>
      <c r="K405" s="45">
        <f t="shared" ca="1" si="92"/>
        <v>83.499866920000002</v>
      </c>
      <c r="L405" s="49">
        <f>IF(VLOOKUP(A405,$U$12:$AD$125,8)=VLOOKUP(A404,$U$12:$AD$125,8),0,VLOOKUP(A405,U$12:$AD$125,8))</f>
        <v>0</v>
      </c>
      <c r="M405" s="50">
        <f>IF(L405&gt;0,VLOOKUP(L405,T$12:$AC$125,7),0)</f>
        <v>0</v>
      </c>
      <c r="N405" s="45">
        <f t="shared" si="93"/>
        <v>0</v>
      </c>
      <c r="O405" s="45">
        <f t="shared" ca="1" si="94"/>
        <v>83.499866920000002</v>
      </c>
      <c r="P405" s="51" t="str">
        <f t="shared" si="99"/>
        <v>A+J=</v>
      </c>
      <c r="Q405" s="52">
        <f t="shared" si="100"/>
        <v>47129</v>
      </c>
      <c r="R405" s="4"/>
      <c r="S405" s="4"/>
      <c r="T405" s="130"/>
      <c r="U405" s="131"/>
      <c r="V405" s="4"/>
      <c r="W405" s="4"/>
      <c r="X405" s="4"/>
      <c r="Y405" s="4"/>
      <c r="Z405" s="4"/>
      <c r="AA405" s="4"/>
      <c r="AB405" s="4"/>
      <c r="AC405" s="4"/>
      <c r="AD405" s="4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</row>
    <row r="406" spans="1:162" x14ac:dyDescent="0.2">
      <c r="A406" s="43">
        <f t="shared" si="95"/>
        <v>43892</v>
      </c>
      <c r="B406" s="44">
        <f t="shared" ca="1" si="101"/>
        <v>1083.39864253</v>
      </c>
      <c r="C406" s="45">
        <f t="shared" ca="1" si="96"/>
        <v>999.89877561000003</v>
      </c>
      <c r="D406" s="46">
        <f ca="1">IF(A406&lt;$B$1,VLOOKUP(A406,[1]DI!$A$4:$B$15000,2,FALSE),0)</f>
        <v>4.1500000000000002E-2</v>
      </c>
      <c r="E406" s="45">
        <f t="shared" ca="1" si="102"/>
        <v>1.6137000000000001E-4</v>
      </c>
      <c r="F406" s="47">
        <f t="shared" si="97"/>
        <v>1.35</v>
      </c>
      <c r="G406" s="48">
        <f t="shared" ca="1" si="90"/>
        <v>1.0002178495</v>
      </c>
      <c r="H406" s="45">
        <f ca="1">TRUNC(PRODUCT(G$10:G405),15)</f>
        <v>1.0835083204070399</v>
      </c>
      <c r="I406" s="45">
        <f t="shared" si="98"/>
        <v>1</v>
      </c>
      <c r="J406" s="45">
        <f t="shared" ca="1" si="91"/>
        <v>1.08350832</v>
      </c>
      <c r="K406" s="45">
        <f t="shared" ca="1" si="92"/>
        <v>83.499866920000002</v>
      </c>
      <c r="L406" s="49">
        <f>IF(VLOOKUP(A406,$U$12:$AD$125,8)=VLOOKUP(A405,$U$12:$AD$125,8),0,VLOOKUP(A406,U$12:$AD$125,8))</f>
        <v>0</v>
      </c>
      <c r="M406" s="50">
        <f>IF(L406&gt;0,VLOOKUP(L406,T$12:$AC$125,7),0)</f>
        <v>0</v>
      </c>
      <c r="N406" s="45">
        <f t="shared" si="93"/>
        <v>0</v>
      </c>
      <c r="O406" s="45">
        <f t="shared" ca="1" si="94"/>
        <v>83.499866920000002</v>
      </c>
      <c r="P406" s="51" t="str">
        <f t="shared" si="99"/>
        <v>A+J=</v>
      </c>
      <c r="Q406" s="52">
        <f t="shared" si="100"/>
        <v>47129</v>
      </c>
      <c r="R406" s="4"/>
      <c r="S406" s="4"/>
      <c r="T406" s="130"/>
      <c r="U406" s="131"/>
      <c r="V406" s="4"/>
      <c r="W406" s="4"/>
      <c r="X406" s="4"/>
      <c r="Y406" s="4"/>
      <c r="Z406" s="4"/>
      <c r="AA406" s="4"/>
      <c r="AB406" s="4"/>
      <c r="AC406" s="4"/>
      <c r="AD406" s="4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</row>
    <row r="407" spans="1:162" x14ac:dyDescent="0.2">
      <c r="A407" s="43">
        <f t="shared" si="95"/>
        <v>43893</v>
      </c>
      <c r="B407" s="44">
        <f t="shared" ca="1" si="101"/>
        <v>1083.6346586300001</v>
      </c>
      <c r="C407" s="45">
        <f t="shared" ca="1" si="96"/>
        <v>999.89877561000003</v>
      </c>
      <c r="D407" s="46">
        <f ca="1">IF(A407&lt;$B$1,VLOOKUP(A407,[1]DI!$A$4:$B$15000,2,FALSE),0)</f>
        <v>4.1500000000000002E-2</v>
      </c>
      <c r="E407" s="45">
        <f t="shared" ca="1" si="102"/>
        <v>1.6137000000000001E-4</v>
      </c>
      <c r="F407" s="47">
        <f t="shared" si="97"/>
        <v>1.35</v>
      </c>
      <c r="G407" s="48">
        <f t="shared" ca="1" si="90"/>
        <v>1.0002178495</v>
      </c>
      <c r="H407" s="45">
        <f ca="1">TRUNC(PRODUCT(G$10:G406),15)</f>
        <v>1.0837443621528899</v>
      </c>
      <c r="I407" s="45">
        <f t="shared" si="98"/>
        <v>1</v>
      </c>
      <c r="J407" s="45">
        <f t="shared" ca="1" si="91"/>
        <v>1.0837443600000001</v>
      </c>
      <c r="K407" s="45">
        <f t="shared" ca="1" si="92"/>
        <v>83.735883020000003</v>
      </c>
      <c r="L407" s="49">
        <f>IF(VLOOKUP(A407,$U$12:$AD$125,8)=VLOOKUP(A406,$U$12:$AD$125,8),0,VLOOKUP(A407,U$12:$AD$125,8))</f>
        <v>0</v>
      </c>
      <c r="M407" s="50">
        <f>IF(L407&gt;0,VLOOKUP(L407,T$12:$AC$125,7),0)</f>
        <v>0</v>
      </c>
      <c r="N407" s="45">
        <f t="shared" si="93"/>
        <v>0</v>
      </c>
      <c r="O407" s="45">
        <f t="shared" ca="1" si="94"/>
        <v>83.735883020000003</v>
      </c>
      <c r="P407" s="51" t="str">
        <f t="shared" si="99"/>
        <v>A+J=</v>
      </c>
      <c r="Q407" s="52">
        <f t="shared" si="100"/>
        <v>47129</v>
      </c>
      <c r="R407" s="4"/>
      <c r="S407" s="4"/>
      <c r="T407" s="130"/>
      <c r="U407" s="131"/>
      <c r="V407" s="4"/>
      <c r="W407" s="4"/>
      <c r="X407" s="4"/>
      <c r="Y407" s="4"/>
      <c r="Z407" s="4"/>
      <c r="AA407" s="4"/>
      <c r="AB407" s="4"/>
      <c r="AC407" s="4"/>
      <c r="AD407" s="4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</row>
    <row r="408" spans="1:162" x14ac:dyDescent="0.2">
      <c r="A408" s="43">
        <f t="shared" si="95"/>
        <v>43894</v>
      </c>
      <c r="B408" s="44">
        <f t="shared" ca="1" si="101"/>
        <v>1083.8707347300001</v>
      </c>
      <c r="C408" s="45">
        <f t="shared" ca="1" si="96"/>
        <v>999.89877561000003</v>
      </c>
      <c r="D408" s="46">
        <f ca="1">IF(A408&lt;$B$1,VLOOKUP(A408,[1]DI!$A$4:$B$15000,2,FALSE),0)</f>
        <v>4.1500000000000002E-2</v>
      </c>
      <c r="E408" s="45">
        <f t="shared" ca="1" si="102"/>
        <v>1.6137000000000001E-4</v>
      </c>
      <c r="F408" s="47">
        <f t="shared" si="97"/>
        <v>1.35</v>
      </c>
      <c r="G408" s="48">
        <f t="shared" ca="1" si="90"/>
        <v>1.0002178495</v>
      </c>
      <c r="H408" s="45">
        <f ca="1">TRUNC(PRODUCT(G$10:G407),15)</f>
        <v>1.0839804553203101</v>
      </c>
      <c r="I408" s="45">
        <f t="shared" si="98"/>
        <v>1</v>
      </c>
      <c r="J408" s="45">
        <f t="shared" ca="1" si="91"/>
        <v>1.08398046</v>
      </c>
      <c r="K408" s="45">
        <f t="shared" ca="1" si="92"/>
        <v>83.971959119999994</v>
      </c>
      <c r="L408" s="49">
        <f>IF(VLOOKUP(A408,$U$12:$AD$125,8)=VLOOKUP(A407,$U$12:$AD$125,8),0,VLOOKUP(A408,U$12:$AD$125,8))</f>
        <v>0</v>
      </c>
      <c r="M408" s="50">
        <f>IF(L408&gt;0,VLOOKUP(L408,T$12:$AC$125,7),0)</f>
        <v>0</v>
      </c>
      <c r="N408" s="45">
        <f t="shared" si="93"/>
        <v>0</v>
      </c>
      <c r="O408" s="45">
        <f t="shared" ca="1" si="94"/>
        <v>83.971959119999994</v>
      </c>
      <c r="P408" s="51" t="str">
        <f t="shared" si="99"/>
        <v>A+J=</v>
      </c>
      <c r="Q408" s="52">
        <f t="shared" si="100"/>
        <v>47129</v>
      </c>
      <c r="R408" s="4"/>
      <c r="S408" s="4"/>
      <c r="T408" s="130"/>
      <c r="U408" s="132"/>
      <c r="V408" s="4"/>
      <c r="W408" s="4"/>
      <c r="X408" s="4"/>
      <c r="Y408" s="4"/>
      <c r="Z408" s="4"/>
      <c r="AA408" s="4"/>
      <c r="AB408" s="4"/>
      <c r="AC408" s="4"/>
      <c r="AD408" s="4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</row>
    <row r="409" spans="1:162" x14ac:dyDescent="0.2">
      <c r="A409" s="43">
        <f t="shared" si="95"/>
        <v>43895</v>
      </c>
      <c r="B409" s="44">
        <f t="shared" ca="1" si="101"/>
        <v>1084.10685083</v>
      </c>
      <c r="C409" s="45">
        <f t="shared" ca="1" si="96"/>
        <v>999.89877561000003</v>
      </c>
      <c r="D409" s="46">
        <f ca="1">IF(A409&lt;$B$1,VLOOKUP(A409,[1]DI!$A$4:$B$15000,2,FALSE),0)</f>
        <v>4.1500000000000002E-2</v>
      </c>
      <c r="E409" s="45">
        <f t="shared" ca="1" si="102"/>
        <v>1.6137000000000001E-4</v>
      </c>
      <c r="F409" s="47">
        <f t="shared" si="97"/>
        <v>1.35</v>
      </c>
      <c r="G409" s="48">
        <f t="shared" ca="1" si="90"/>
        <v>1.0002178495</v>
      </c>
      <c r="H409" s="45">
        <f ca="1">TRUNC(PRODUCT(G$10:G408),15)</f>
        <v>1.08421659992051</v>
      </c>
      <c r="I409" s="45">
        <f t="shared" si="98"/>
        <v>1</v>
      </c>
      <c r="J409" s="45">
        <f t="shared" ca="1" si="91"/>
        <v>1.0842166</v>
      </c>
      <c r="K409" s="45">
        <f t="shared" ca="1" si="92"/>
        <v>84.208075219999998</v>
      </c>
      <c r="L409" s="49">
        <f>IF(VLOOKUP(A409,$U$12:$AD$125,8)=VLOOKUP(A408,$U$12:$AD$125,8),0,VLOOKUP(A409,U$12:$AD$125,8))</f>
        <v>0</v>
      </c>
      <c r="M409" s="50">
        <f>IF(L409&gt;0,VLOOKUP(L409,T$12:$AC$125,7),0)</f>
        <v>0</v>
      </c>
      <c r="N409" s="45">
        <f t="shared" si="93"/>
        <v>0</v>
      </c>
      <c r="O409" s="45">
        <f t="shared" ca="1" si="94"/>
        <v>84.208075219999998</v>
      </c>
      <c r="P409" s="51" t="str">
        <f t="shared" si="99"/>
        <v>A+J=</v>
      </c>
      <c r="Q409" s="52">
        <f t="shared" si="100"/>
        <v>47129</v>
      </c>
      <c r="R409" s="4"/>
      <c r="S409" s="4"/>
      <c r="T409" s="133"/>
      <c r="U409" s="134"/>
      <c r="V409" s="4"/>
      <c r="W409" s="4"/>
      <c r="X409" s="4"/>
      <c r="Y409" s="4"/>
      <c r="Z409" s="4"/>
      <c r="AA409" s="4"/>
      <c r="AB409" s="4"/>
      <c r="AC409" s="4"/>
      <c r="AD409" s="4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</row>
    <row r="410" spans="1:162" x14ac:dyDescent="0.2">
      <c r="A410" s="43">
        <f t="shared" si="95"/>
        <v>43896</v>
      </c>
      <c r="B410" s="44">
        <f t="shared" ca="1" si="101"/>
        <v>1084.3430269200001</v>
      </c>
      <c r="C410" s="45">
        <f t="shared" ca="1" si="96"/>
        <v>999.89877561000003</v>
      </c>
      <c r="D410" s="46">
        <f ca="1">IF(A410&lt;$B$1,VLOOKUP(A410,[1]DI!$A$4:$B$15000,2,FALSE),0)</f>
        <v>4.1500000000000002E-2</v>
      </c>
      <c r="E410" s="45">
        <f t="shared" ca="1" si="102"/>
        <v>1.6137000000000001E-4</v>
      </c>
      <c r="F410" s="47">
        <f t="shared" si="97"/>
        <v>1.35</v>
      </c>
      <c r="G410" s="48">
        <f t="shared" ca="1" si="90"/>
        <v>1.0002178495</v>
      </c>
      <c r="H410" s="45">
        <f ca="1">TRUNC(PRODUCT(G$10:G409),15)</f>
        <v>1.0844527959646899</v>
      </c>
      <c r="I410" s="45">
        <f t="shared" si="98"/>
        <v>1</v>
      </c>
      <c r="J410" s="45">
        <f t="shared" ca="1" si="91"/>
        <v>1.0844528</v>
      </c>
      <c r="K410" s="45">
        <f t="shared" ca="1" si="92"/>
        <v>84.444251309999999</v>
      </c>
      <c r="L410" s="49">
        <f>IF(VLOOKUP(A410,$U$12:$AD$125,8)=VLOOKUP(A409,$U$12:$AD$125,8),0,VLOOKUP(A410,U$12:$AD$125,8))</f>
        <v>0</v>
      </c>
      <c r="M410" s="50">
        <f>IF(L410&gt;0,VLOOKUP(L410,T$12:$AC$125,7),0)</f>
        <v>0</v>
      </c>
      <c r="N410" s="45">
        <f t="shared" si="93"/>
        <v>0</v>
      </c>
      <c r="O410" s="45">
        <f t="shared" ca="1" si="94"/>
        <v>84.444251309999999</v>
      </c>
      <c r="P410" s="51" t="str">
        <f t="shared" si="99"/>
        <v>A+J=</v>
      </c>
      <c r="Q410" s="52">
        <f t="shared" si="100"/>
        <v>47129</v>
      </c>
      <c r="R410" s="4"/>
      <c r="S410" s="4"/>
      <c r="T410" s="130"/>
      <c r="U410" s="131"/>
      <c r="V410" s="4"/>
      <c r="W410" s="4"/>
      <c r="X410" s="4"/>
      <c r="Y410" s="4"/>
      <c r="Z410" s="4"/>
      <c r="AA410" s="4"/>
      <c r="AB410" s="4"/>
      <c r="AC410" s="4"/>
      <c r="AD410" s="4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</row>
    <row r="411" spans="1:162" x14ac:dyDescent="0.2">
      <c r="A411" s="43">
        <f t="shared" si="95"/>
        <v>43897</v>
      </c>
      <c r="B411" s="44">
        <f t="shared" ca="1" si="101"/>
        <v>1084.57924301</v>
      </c>
      <c r="C411" s="45">
        <f t="shared" ca="1" si="96"/>
        <v>999.89877561000003</v>
      </c>
      <c r="D411" s="46">
        <f ca="1">IF(A411&lt;$B$1,VLOOKUP(A411,[1]DI!$A$4:$B$15000,2,FALSE),0)</f>
        <v>0</v>
      </c>
      <c r="E411" s="45">
        <f t="shared" ca="1" si="102"/>
        <v>0</v>
      </c>
      <c r="F411" s="47">
        <f t="shared" si="97"/>
        <v>1.35</v>
      </c>
      <c r="G411" s="48">
        <f t="shared" ca="1" si="90"/>
        <v>1</v>
      </c>
      <c r="H411" s="45">
        <f ca="1">TRUNC(PRODUCT(G$10:G410),15)</f>
        <v>1.0846890434640699</v>
      </c>
      <c r="I411" s="45">
        <f t="shared" si="98"/>
        <v>1</v>
      </c>
      <c r="J411" s="45">
        <f t="shared" ca="1" si="91"/>
        <v>1.08468904</v>
      </c>
      <c r="K411" s="45">
        <f t="shared" ca="1" si="92"/>
        <v>84.680467399999998</v>
      </c>
      <c r="L411" s="49">
        <f>IF(VLOOKUP(A411,$U$12:$AD$125,8)=VLOOKUP(A410,$U$12:$AD$125,8),0,VLOOKUP(A411,U$12:$AD$125,8))</f>
        <v>0</v>
      </c>
      <c r="M411" s="50">
        <f>IF(L411&gt;0,VLOOKUP(L411,T$12:$AC$125,7),0)</f>
        <v>0</v>
      </c>
      <c r="N411" s="45">
        <f t="shared" si="93"/>
        <v>0</v>
      </c>
      <c r="O411" s="45">
        <f t="shared" ca="1" si="94"/>
        <v>84.680467399999998</v>
      </c>
      <c r="P411" s="51" t="str">
        <f t="shared" si="99"/>
        <v>A+J=</v>
      </c>
      <c r="Q411" s="52">
        <f t="shared" si="100"/>
        <v>47129</v>
      </c>
      <c r="R411" s="4"/>
      <c r="S411" s="4"/>
      <c r="T411" s="130"/>
      <c r="U411" s="131"/>
      <c r="V411" s="4"/>
      <c r="W411" s="4"/>
      <c r="X411" s="4"/>
      <c r="Y411" s="4"/>
      <c r="Z411" s="4"/>
      <c r="AA411" s="4"/>
      <c r="AB411" s="4"/>
      <c r="AC411" s="4"/>
      <c r="AD411" s="4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</row>
    <row r="412" spans="1:162" x14ac:dyDescent="0.2">
      <c r="A412" s="43">
        <f t="shared" si="95"/>
        <v>43898</v>
      </c>
      <c r="B412" s="44">
        <f t="shared" ca="1" si="101"/>
        <v>1084.57924301</v>
      </c>
      <c r="C412" s="45">
        <f t="shared" ca="1" si="96"/>
        <v>999.89877561000003</v>
      </c>
      <c r="D412" s="46">
        <f ca="1">IF(A412&lt;$B$1,VLOOKUP(A412,[1]DI!$A$4:$B$15000,2,FALSE),0)</f>
        <v>0</v>
      </c>
      <c r="E412" s="45">
        <f t="shared" ca="1" si="102"/>
        <v>0</v>
      </c>
      <c r="F412" s="47">
        <f t="shared" si="97"/>
        <v>1.35</v>
      </c>
      <c r="G412" s="48">
        <f t="shared" ca="1" si="90"/>
        <v>1</v>
      </c>
      <c r="H412" s="45">
        <f ca="1">TRUNC(PRODUCT(G$10:G411),15)</f>
        <v>1.0846890434640699</v>
      </c>
      <c r="I412" s="45">
        <f t="shared" si="98"/>
        <v>1</v>
      </c>
      <c r="J412" s="45">
        <f t="shared" ca="1" si="91"/>
        <v>1.08468904</v>
      </c>
      <c r="K412" s="45">
        <f t="shared" ca="1" si="92"/>
        <v>84.680467399999998</v>
      </c>
      <c r="L412" s="49">
        <f>IF(VLOOKUP(A412,$U$12:$AD$125,8)=VLOOKUP(A411,$U$12:$AD$125,8),0,VLOOKUP(A412,U$12:$AD$125,8))</f>
        <v>0</v>
      </c>
      <c r="M412" s="50">
        <f>IF(L412&gt;0,VLOOKUP(L412,T$12:$AC$125,7),0)</f>
        <v>0</v>
      </c>
      <c r="N412" s="45">
        <f t="shared" si="93"/>
        <v>0</v>
      </c>
      <c r="O412" s="45">
        <f t="shared" ca="1" si="94"/>
        <v>84.680467399999998</v>
      </c>
      <c r="P412" s="51" t="str">
        <f t="shared" si="99"/>
        <v>A+J=</v>
      </c>
      <c r="Q412" s="52">
        <f t="shared" si="100"/>
        <v>47129</v>
      </c>
      <c r="R412" s="4"/>
      <c r="S412" s="4"/>
      <c r="T412" s="130"/>
      <c r="U412" s="131"/>
      <c r="V412" s="4"/>
      <c r="W412" s="4"/>
      <c r="X412" s="4"/>
      <c r="Y412" s="4"/>
      <c r="Z412" s="4"/>
      <c r="AA412" s="4"/>
      <c r="AB412" s="4"/>
      <c r="AC412" s="4"/>
      <c r="AD412" s="4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</row>
    <row r="413" spans="1:162" x14ac:dyDescent="0.2">
      <c r="A413" s="43">
        <f t="shared" si="95"/>
        <v>43899</v>
      </c>
      <c r="B413" s="44">
        <f t="shared" ca="1" si="101"/>
        <v>1084.57924301</v>
      </c>
      <c r="C413" s="45">
        <f t="shared" ca="1" si="96"/>
        <v>999.89877561000003</v>
      </c>
      <c r="D413" s="46">
        <f ca="1">IF(A413&lt;$B$1,VLOOKUP(A413,[1]DI!$A$4:$B$15000,2,FALSE),0)</f>
        <v>4.1500000000000002E-2</v>
      </c>
      <c r="E413" s="45">
        <f t="shared" ca="1" si="102"/>
        <v>1.6137000000000001E-4</v>
      </c>
      <c r="F413" s="47">
        <f t="shared" si="97"/>
        <v>1.35</v>
      </c>
      <c r="G413" s="48">
        <f t="shared" ca="1" si="90"/>
        <v>1.0002178495</v>
      </c>
      <c r="H413" s="45">
        <f ca="1">TRUNC(PRODUCT(G$10:G412),15)</f>
        <v>1.0846890434640699</v>
      </c>
      <c r="I413" s="45">
        <f t="shared" si="98"/>
        <v>1</v>
      </c>
      <c r="J413" s="45">
        <f t="shared" ca="1" si="91"/>
        <v>1.08468904</v>
      </c>
      <c r="K413" s="45">
        <f t="shared" ca="1" si="92"/>
        <v>84.680467399999998</v>
      </c>
      <c r="L413" s="49">
        <f>IF(VLOOKUP(A413,$U$12:$AD$125,8)=VLOOKUP(A412,$U$12:$AD$125,8),0,VLOOKUP(A413,U$12:$AD$125,8))</f>
        <v>0</v>
      </c>
      <c r="M413" s="50">
        <f>IF(L413&gt;0,VLOOKUP(L413,T$12:$AC$125,7),0)</f>
        <v>0</v>
      </c>
      <c r="N413" s="45">
        <f t="shared" si="93"/>
        <v>0</v>
      </c>
      <c r="O413" s="45">
        <f t="shared" ca="1" si="94"/>
        <v>84.680467399999998</v>
      </c>
      <c r="P413" s="51" t="str">
        <f t="shared" si="99"/>
        <v>A+J=</v>
      </c>
      <c r="Q413" s="52">
        <f t="shared" si="100"/>
        <v>47129</v>
      </c>
      <c r="R413" s="4"/>
      <c r="S413" s="4"/>
      <c r="T413" s="130"/>
      <c r="U413" s="131"/>
      <c r="V413" s="4"/>
      <c r="W413" s="4"/>
      <c r="X413" s="4"/>
      <c r="Y413" s="4"/>
      <c r="Z413" s="4"/>
      <c r="AA413" s="4"/>
      <c r="AB413" s="4"/>
      <c r="AC413" s="4"/>
      <c r="AD413" s="4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</row>
    <row r="414" spans="1:162" x14ac:dyDescent="0.2">
      <c r="A414" s="43">
        <f t="shared" si="95"/>
        <v>43900</v>
      </c>
      <c r="B414" s="44">
        <f t="shared" ca="1" si="101"/>
        <v>1084.81551909</v>
      </c>
      <c r="C414" s="45">
        <f t="shared" ca="1" si="96"/>
        <v>999.89877561000003</v>
      </c>
      <c r="D414" s="46">
        <f ca="1">IF(A414&lt;$B$1,VLOOKUP(A414,[1]DI!$A$4:$B$15000,2,FALSE),0)</f>
        <v>4.1500000000000002E-2</v>
      </c>
      <c r="E414" s="45">
        <f t="shared" ca="1" si="102"/>
        <v>1.6137000000000001E-4</v>
      </c>
      <c r="F414" s="47">
        <f t="shared" si="97"/>
        <v>1.35</v>
      </c>
      <c r="G414" s="48">
        <f t="shared" ca="1" si="90"/>
        <v>1.0002178495</v>
      </c>
      <c r="H414" s="45">
        <f ca="1">TRUNC(PRODUCT(G$10:G413),15)</f>
        <v>1.08492534242984</v>
      </c>
      <c r="I414" s="45">
        <f t="shared" si="98"/>
        <v>1</v>
      </c>
      <c r="J414" s="45">
        <f t="shared" ca="1" si="91"/>
        <v>1.0849253400000001</v>
      </c>
      <c r="K414" s="45">
        <f t="shared" ca="1" si="92"/>
        <v>84.916743479999994</v>
      </c>
      <c r="L414" s="49">
        <f>IF(VLOOKUP(A414,$U$12:$AD$125,8)=VLOOKUP(A413,$U$12:$AD$125,8),0,VLOOKUP(A414,U$12:$AD$125,8))</f>
        <v>0</v>
      </c>
      <c r="M414" s="50">
        <f>IF(L414&gt;0,VLOOKUP(L414,T$12:$AC$125,7),0)</f>
        <v>0</v>
      </c>
      <c r="N414" s="45">
        <f t="shared" si="93"/>
        <v>0</v>
      </c>
      <c r="O414" s="45">
        <f t="shared" ca="1" si="94"/>
        <v>84.916743479999994</v>
      </c>
      <c r="P414" s="51" t="str">
        <f t="shared" si="99"/>
        <v>A+J=</v>
      </c>
      <c r="Q414" s="52">
        <f t="shared" si="100"/>
        <v>47129</v>
      </c>
      <c r="R414" s="4"/>
      <c r="S414" s="4"/>
      <c r="T414" s="130"/>
      <c r="U414" s="131"/>
      <c r="V414" s="4"/>
      <c r="W414" s="4"/>
      <c r="X414" s="4"/>
      <c r="Y414" s="4"/>
      <c r="Z414" s="4"/>
      <c r="AA414" s="4"/>
      <c r="AB414" s="4"/>
      <c r="AC414" s="4"/>
      <c r="AD414" s="4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</row>
    <row r="415" spans="1:162" x14ac:dyDescent="0.2">
      <c r="A415" s="43">
        <f t="shared" si="95"/>
        <v>43901</v>
      </c>
      <c r="B415" s="44">
        <f t="shared" ca="1" si="101"/>
        <v>1085.0518451600001</v>
      </c>
      <c r="C415" s="45">
        <f t="shared" ca="1" si="96"/>
        <v>999.89877561000003</v>
      </c>
      <c r="D415" s="46">
        <f ca="1">IF(A415&lt;$B$1,VLOOKUP(A415,[1]DI!$A$4:$B$15000,2,FALSE),0)</f>
        <v>4.1500000000000002E-2</v>
      </c>
      <c r="E415" s="45">
        <f t="shared" ca="1" si="102"/>
        <v>1.6137000000000001E-4</v>
      </c>
      <c r="F415" s="47">
        <f t="shared" si="97"/>
        <v>1.35</v>
      </c>
      <c r="G415" s="48">
        <f t="shared" ca="1" si="90"/>
        <v>1.0002178495</v>
      </c>
      <c r="H415" s="45">
        <f ca="1">TRUNC(PRODUCT(G$10:G414),15)</f>
        <v>1.0851616928732299</v>
      </c>
      <c r="I415" s="45">
        <f t="shared" si="98"/>
        <v>1</v>
      </c>
      <c r="J415" s="45">
        <f t="shared" ca="1" si="91"/>
        <v>1.0851616900000001</v>
      </c>
      <c r="K415" s="45">
        <f t="shared" ca="1" si="92"/>
        <v>85.153069549999998</v>
      </c>
      <c r="L415" s="49">
        <f>IF(VLOOKUP(A415,$U$12:$AD$125,8)=VLOOKUP(A414,$U$12:$AD$125,8),0,VLOOKUP(A415,U$12:$AD$125,8))</f>
        <v>0</v>
      </c>
      <c r="M415" s="50">
        <f>IF(L415&gt;0,VLOOKUP(L415,T$12:$AC$125,7),0)</f>
        <v>0</v>
      </c>
      <c r="N415" s="45">
        <f t="shared" si="93"/>
        <v>0</v>
      </c>
      <c r="O415" s="45">
        <f t="shared" ca="1" si="94"/>
        <v>85.153069549999998</v>
      </c>
      <c r="P415" s="51" t="str">
        <f t="shared" si="99"/>
        <v>A+J=</v>
      </c>
      <c r="Q415" s="52">
        <f t="shared" si="100"/>
        <v>47129</v>
      </c>
      <c r="R415" s="4"/>
      <c r="S415" s="4"/>
      <c r="T415" s="130"/>
      <c r="U415" s="131"/>
      <c r="V415" s="4"/>
      <c r="W415" s="4"/>
      <c r="X415" s="4"/>
      <c r="Y415" s="4"/>
      <c r="Z415" s="4"/>
      <c r="AA415" s="4"/>
      <c r="AB415" s="4"/>
      <c r="AC415" s="4"/>
      <c r="AD415" s="4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</row>
    <row r="416" spans="1:162" x14ac:dyDescent="0.2">
      <c r="A416" s="43">
        <f t="shared" si="95"/>
        <v>43902</v>
      </c>
      <c r="B416" s="44">
        <f t="shared" ca="1" si="101"/>
        <v>1085.28822124</v>
      </c>
      <c r="C416" s="45">
        <f t="shared" ca="1" si="96"/>
        <v>999.89877561000003</v>
      </c>
      <c r="D416" s="46">
        <f ca="1">IF(A416&lt;$B$1,VLOOKUP(A416,[1]DI!$A$4:$B$15000,2,FALSE),0)</f>
        <v>4.1500000000000002E-2</v>
      </c>
      <c r="E416" s="45">
        <f t="shared" ca="1" si="102"/>
        <v>1.6137000000000001E-4</v>
      </c>
      <c r="F416" s="47">
        <f t="shared" si="97"/>
        <v>1.35</v>
      </c>
      <c r="G416" s="48">
        <f t="shared" ca="1" si="90"/>
        <v>1.0002178495</v>
      </c>
      <c r="H416" s="45">
        <f ca="1">TRUNC(PRODUCT(G$10:G415),15)</f>
        <v>1.08539809480544</v>
      </c>
      <c r="I416" s="45">
        <f t="shared" si="98"/>
        <v>1</v>
      </c>
      <c r="J416" s="45">
        <f t="shared" ca="1" si="91"/>
        <v>1.08539809</v>
      </c>
      <c r="K416" s="45">
        <f t="shared" ca="1" si="92"/>
        <v>85.389445629999997</v>
      </c>
      <c r="L416" s="49">
        <f>IF(VLOOKUP(A416,$U$12:$AD$125,8)=VLOOKUP(A415,$U$12:$AD$125,8),0,VLOOKUP(A416,U$12:$AD$125,8))</f>
        <v>0</v>
      </c>
      <c r="M416" s="50">
        <f>IF(L416&gt;0,VLOOKUP(L416,T$12:$AC$125,7),0)</f>
        <v>0</v>
      </c>
      <c r="N416" s="45">
        <f t="shared" si="93"/>
        <v>0</v>
      </c>
      <c r="O416" s="45">
        <f t="shared" ca="1" si="94"/>
        <v>85.389445629999997</v>
      </c>
      <c r="P416" s="51" t="str">
        <f t="shared" si="99"/>
        <v>A+J=</v>
      </c>
      <c r="Q416" s="52">
        <f t="shared" si="100"/>
        <v>47129</v>
      </c>
      <c r="R416" s="4"/>
      <c r="S416" s="4"/>
      <c r="T416" s="130"/>
      <c r="U416" s="131"/>
      <c r="V416" s="4"/>
      <c r="W416" s="4"/>
      <c r="X416" s="4"/>
      <c r="Y416" s="4"/>
      <c r="Z416" s="4"/>
      <c r="AA416" s="4"/>
      <c r="AB416" s="4"/>
      <c r="AC416" s="4"/>
      <c r="AD416" s="4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</row>
    <row r="417" spans="1:165" x14ac:dyDescent="0.2">
      <c r="A417" s="43">
        <f t="shared" si="95"/>
        <v>43903</v>
      </c>
      <c r="B417" s="44">
        <f t="shared" ca="1" si="101"/>
        <v>1085.5246572999999</v>
      </c>
      <c r="C417" s="45">
        <f t="shared" ca="1" si="96"/>
        <v>999.89877561000003</v>
      </c>
      <c r="D417" s="46">
        <f ca="1">IF(A417&lt;$B$1,VLOOKUP(A417,[1]DI!$A$4:$B$15000,2,FALSE),0)</f>
        <v>4.1500000000000002E-2</v>
      </c>
      <c r="E417" s="45">
        <f t="shared" ca="1" si="102"/>
        <v>1.6137000000000001E-4</v>
      </c>
      <c r="F417" s="47">
        <f t="shared" si="97"/>
        <v>1.35</v>
      </c>
      <c r="G417" s="48">
        <f t="shared" ca="1" si="90"/>
        <v>1.0002178495</v>
      </c>
      <c r="H417" s="45">
        <f ca="1">TRUNC(PRODUCT(G$10:G416),15)</f>
        <v>1.0856345482376999</v>
      </c>
      <c r="I417" s="45">
        <f t="shared" si="98"/>
        <v>1</v>
      </c>
      <c r="J417" s="45">
        <f t="shared" ca="1" si="91"/>
        <v>1.08563455</v>
      </c>
      <c r="K417" s="45">
        <f t="shared" ca="1" si="92"/>
        <v>85.62588169</v>
      </c>
      <c r="L417" s="49">
        <f>IF(VLOOKUP(A417,$U$12:$AD$125,8)=VLOOKUP(A416,$U$12:$AD$125,8),0,VLOOKUP(A417,U$12:$AD$125,8))</f>
        <v>0</v>
      </c>
      <c r="M417" s="50">
        <f>IF(L417&gt;0,VLOOKUP(L417,T$12:$AC$125,7),0)</f>
        <v>0</v>
      </c>
      <c r="N417" s="45">
        <f t="shared" si="93"/>
        <v>0</v>
      </c>
      <c r="O417" s="45">
        <f t="shared" ca="1" si="94"/>
        <v>85.62588169</v>
      </c>
      <c r="P417" s="51" t="str">
        <f t="shared" si="99"/>
        <v>A+J=</v>
      </c>
      <c r="Q417" s="52">
        <f t="shared" si="100"/>
        <v>47129</v>
      </c>
      <c r="R417" s="4"/>
      <c r="S417" s="4"/>
      <c r="T417" s="130"/>
      <c r="U417" s="132"/>
      <c r="V417" s="4"/>
      <c r="W417" s="4"/>
      <c r="X417" s="4"/>
      <c r="Y417" s="4"/>
      <c r="Z417" s="4"/>
      <c r="AA417" s="4"/>
      <c r="AB417" s="4"/>
      <c r="AC417" s="4"/>
      <c r="AD417" s="4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</row>
    <row r="418" spans="1:165" x14ac:dyDescent="0.2">
      <c r="A418" s="43">
        <f t="shared" si="95"/>
        <v>43904</v>
      </c>
      <c r="B418" s="44">
        <f t="shared" ca="1" si="101"/>
        <v>1085.76113336</v>
      </c>
      <c r="C418" s="45">
        <f t="shared" ca="1" si="96"/>
        <v>999.89877561000003</v>
      </c>
      <c r="D418" s="46">
        <f ca="1">IF(A418&lt;$B$1,VLOOKUP(A418,[1]DI!$A$4:$B$15000,2,FALSE),0)</f>
        <v>0</v>
      </c>
      <c r="E418" s="45">
        <f t="shared" ca="1" si="102"/>
        <v>0</v>
      </c>
      <c r="F418" s="47">
        <f t="shared" si="97"/>
        <v>1.35</v>
      </c>
      <c r="G418" s="48">
        <f t="shared" ca="1" si="90"/>
        <v>1</v>
      </c>
      <c r="H418" s="45">
        <f ca="1">TRUNC(PRODUCT(G$10:G417),15)</f>
        <v>1.0858710531812099</v>
      </c>
      <c r="I418" s="45">
        <f t="shared" si="98"/>
        <v>1</v>
      </c>
      <c r="J418" s="45">
        <f t="shared" ca="1" si="91"/>
        <v>1.0858710499999999</v>
      </c>
      <c r="K418" s="45">
        <f t="shared" ca="1" si="92"/>
        <v>85.862357750000001</v>
      </c>
      <c r="L418" s="49">
        <f>IF(VLOOKUP(A418,$U$12:$AD$125,8)=VLOOKUP(A417,$U$12:$AD$125,8),0,VLOOKUP(A418,U$12:$AD$125,8))</f>
        <v>0</v>
      </c>
      <c r="M418" s="50">
        <f>IF(L418&gt;0,VLOOKUP(L418,T$12:$AC$125,7),0)</f>
        <v>0</v>
      </c>
      <c r="N418" s="45">
        <f t="shared" si="93"/>
        <v>0</v>
      </c>
      <c r="O418" s="45">
        <f t="shared" ca="1" si="94"/>
        <v>85.862357750000001</v>
      </c>
      <c r="P418" s="51" t="str">
        <f t="shared" si="99"/>
        <v>A+J=</v>
      </c>
      <c r="Q418" s="52">
        <f t="shared" si="100"/>
        <v>47129</v>
      </c>
      <c r="R418" s="4"/>
      <c r="S418" s="4"/>
      <c r="T418" s="130"/>
      <c r="U418" s="131"/>
      <c r="V418" s="4"/>
      <c r="W418" s="4"/>
      <c r="X418" s="4"/>
      <c r="Y418" s="4"/>
      <c r="Z418" s="4"/>
      <c r="AA418" s="4"/>
      <c r="AB418" s="4"/>
      <c r="AC418" s="4"/>
      <c r="AD418" s="4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</row>
    <row r="419" spans="1:165" x14ac:dyDescent="0.2">
      <c r="A419" s="43">
        <f t="shared" si="95"/>
        <v>43905</v>
      </c>
      <c r="B419" s="44">
        <f t="shared" ca="1" si="101"/>
        <v>1085.76113336</v>
      </c>
      <c r="C419" s="45">
        <f t="shared" ca="1" si="96"/>
        <v>999.89877561000003</v>
      </c>
      <c r="D419" s="46">
        <f ca="1">IF(A419&lt;$B$1,VLOOKUP(A419,[1]DI!$A$4:$B$15000,2,FALSE),0)</f>
        <v>0</v>
      </c>
      <c r="E419" s="45">
        <f t="shared" ca="1" si="102"/>
        <v>0</v>
      </c>
      <c r="F419" s="47">
        <f t="shared" si="97"/>
        <v>1.35</v>
      </c>
      <c r="G419" s="48">
        <f t="shared" ca="1" si="90"/>
        <v>1</v>
      </c>
      <c r="H419" s="45">
        <f ca="1">TRUNC(PRODUCT(G$10:G418),15)</f>
        <v>1.0858710531812099</v>
      </c>
      <c r="I419" s="45">
        <f t="shared" si="98"/>
        <v>1</v>
      </c>
      <c r="J419" s="45">
        <f t="shared" ca="1" si="91"/>
        <v>1.0858710499999999</v>
      </c>
      <c r="K419" s="45">
        <f t="shared" ca="1" si="92"/>
        <v>85.862357750000001</v>
      </c>
      <c r="L419" s="49">
        <f>IF(VLOOKUP(A419,$U$12:$AD$125,8)=VLOOKUP(A418,$U$12:$AD$125,8),0,VLOOKUP(A419,U$12:$AD$125,8))</f>
        <v>0</v>
      </c>
      <c r="M419" s="50">
        <f>IF(L419&gt;0,VLOOKUP(L419,T$12:$AC$125,7),0)</f>
        <v>0</v>
      </c>
      <c r="N419" s="45">
        <f t="shared" si="93"/>
        <v>0</v>
      </c>
      <c r="O419" s="45">
        <f t="shared" ca="1" si="94"/>
        <v>85.862357750000001</v>
      </c>
      <c r="P419" s="51" t="str">
        <f t="shared" si="99"/>
        <v>A+J=</v>
      </c>
      <c r="Q419" s="52">
        <f t="shared" si="100"/>
        <v>47129</v>
      </c>
      <c r="R419" s="4"/>
      <c r="S419" s="4"/>
      <c r="T419" s="130"/>
      <c r="U419" s="131"/>
      <c r="V419" s="4"/>
      <c r="W419" s="4"/>
      <c r="X419" s="4"/>
      <c r="Y419" s="4"/>
      <c r="Z419" s="4"/>
      <c r="AA419" s="4"/>
      <c r="AB419" s="4"/>
      <c r="AC419" s="4"/>
      <c r="AD419" s="4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</row>
    <row r="420" spans="1:165" x14ac:dyDescent="0.2">
      <c r="A420" s="43">
        <f t="shared" si="95"/>
        <v>43906</v>
      </c>
      <c r="B420" s="44">
        <f t="shared" ca="1" si="101"/>
        <v>1085.76113336</v>
      </c>
      <c r="C420" s="45">
        <f t="shared" ca="1" si="96"/>
        <v>999.89877561000003</v>
      </c>
      <c r="D420" s="46">
        <f ca="1">IF(A420&lt;$B$1,VLOOKUP(A420,[1]DI!$A$4:$B$15000,2,FALSE),0)</f>
        <v>4.1500000000000002E-2</v>
      </c>
      <c r="E420" s="45">
        <f t="shared" ca="1" si="102"/>
        <v>1.6137000000000001E-4</v>
      </c>
      <c r="F420" s="47">
        <f t="shared" si="97"/>
        <v>1.35</v>
      </c>
      <c r="G420" s="48">
        <f t="shared" ca="1" si="90"/>
        <v>1.0002178495</v>
      </c>
      <c r="H420" s="45">
        <f ca="1">TRUNC(PRODUCT(G$10:G419),15)</f>
        <v>1.0858710531812099</v>
      </c>
      <c r="I420" s="45">
        <f t="shared" si="98"/>
        <v>1</v>
      </c>
      <c r="J420" s="45">
        <f t="shared" ca="1" si="91"/>
        <v>1.0858710499999999</v>
      </c>
      <c r="K420" s="45">
        <f t="shared" ca="1" si="92"/>
        <v>85.862357750000001</v>
      </c>
      <c r="L420" s="49">
        <f>IF(VLOOKUP(A420,$U$12:$AD$125,8)=VLOOKUP(A419,$U$12:$AD$125,8),0,VLOOKUP(A420,U$12:$AD$125,8))</f>
        <v>0</v>
      </c>
      <c r="M420" s="50">
        <f>IF(L420&gt;0,VLOOKUP(L420,T$12:$AC$125,7),0)</f>
        <v>0</v>
      </c>
      <c r="N420" s="45">
        <f t="shared" si="93"/>
        <v>0</v>
      </c>
      <c r="O420" s="45">
        <f t="shared" ca="1" si="94"/>
        <v>85.862357750000001</v>
      </c>
      <c r="P420" s="51" t="str">
        <f t="shared" si="99"/>
        <v>A+J=</v>
      </c>
      <c r="Q420" s="52">
        <f t="shared" si="100"/>
        <v>47129</v>
      </c>
      <c r="R420" s="4"/>
      <c r="S420" s="4"/>
      <c r="V420" s="4"/>
      <c r="W420" s="4"/>
      <c r="X420" s="4"/>
      <c r="Y420" s="4"/>
      <c r="Z420" s="4"/>
      <c r="AA420" s="4"/>
      <c r="AB420" s="4"/>
      <c r="AC420" s="4"/>
      <c r="AD420" s="4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</row>
    <row r="421" spans="1:165" x14ac:dyDescent="0.2">
      <c r="A421" s="43">
        <f t="shared" si="95"/>
        <v>43907</v>
      </c>
      <c r="B421" s="44">
        <f t="shared" ca="1" si="101"/>
        <v>1085.9976694100001</v>
      </c>
      <c r="C421" s="45">
        <f t="shared" ca="1" si="96"/>
        <v>999.89877561000003</v>
      </c>
      <c r="D421" s="46">
        <f ca="1">IF(A421&lt;$B$1,VLOOKUP(A421,[1]DI!$A$4:$B$15000,2,FALSE),0)</f>
        <v>4.1500000000000002E-2</v>
      </c>
      <c r="E421" s="45">
        <f t="shared" ca="1" si="102"/>
        <v>1.6137000000000001E-4</v>
      </c>
      <c r="F421" s="47">
        <f t="shared" si="97"/>
        <v>1.35</v>
      </c>
      <c r="G421" s="48">
        <f t="shared" ca="1" si="90"/>
        <v>1.0002178495</v>
      </c>
      <c r="H421" s="45">
        <f ca="1">TRUNC(PRODUCT(G$10:G420),15)</f>
        <v>1.08610760964721</v>
      </c>
      <c r="I421" s="45">
        <f t="shared" si="98"/>
        <v>1</v>
      </c>
      <c r="J421" s="45">
        <f t="shared" ca="1" si="91"/>
        <v>1.08610761</v>
      </c>
      <c r="K421" s="45">
        <f t="shared" ca="1" si="92"/>
        <v>86.098893799999999</v>
      </c>
      <c r="L421" s="49">
        <f>IF(VLOOKUP(A421,$U$12:$AD$125,8)=VLOOKUP(A420,$U$12:$AD$125,8),0,VLOOKUP(A421,U$12:$AD$125,8))</f>
        <v>0</v>
      </c>
      <c r="M421" s="50">
        <f>IF(L421&gt;0,VLOOKUP(L421,T$12:$AC$125,7),0)</f>
        <v>0</v>
      </c>
      <c r="N421" s="45">
        <f t="shared" si="93"/>
        <v>0</v>
      </c>
      <c r="O421" s="45">
        <f t="shared" ca="1" si="94"/>
        <v>86.098893799999999</v>
      </c>
      <c r="P421" s="51" t="str">
        <f t="shared" si="99"/>
        <v>A+J=</v>
      </c>
      <c r="Q421" s="52">
        <f t="shared" si="100"/>
        <v>47129</v>
      </c>
      <c r="R421" s="4"/>
      <c r="S421" s="4"/>
      <c r="V421" s="4"/>
      <c r="W421" s="4"/>
      <c r="X421" s="4"/>
      <c r="Y421" s="4"/>
      <c r="Z421" s="4"/>
      <c r="AA421" s="4"/>
      <c r="AB421" s="4"/>
      <c r="AC421" s="4"/>
      <c r="AD421" s="4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</row>
    <row r="422" spans="1:165" x14ac:dyDescent="0.2">
      <c r="A422" s="43">
        <f t="shared" si="95"/>
        <v>43908</v>
      </c>
      <c r="B422" s="44">
        <f t="shared" ca="1" si="101"/>
        <v>1086.23425546</v>
      </c>
      <c r="C422" s="45">
        <f t="shared" ca="1" si="96"/>
        <v>999.89877561000003</v>
      </c>
      <c r="D422" s="46">
        <f ca="1">IF(A422&lt;$B$1,VLOOKUP(A422,[1]DI!$A$4:$B$15000,2,FALSE),0)</f>
        <v>4.1500000000000002E-2</v>
      </c>
      <c r="E422" s="45">
        <f t="shared" ca="1" si="102"/>
        <v>1.6137000000000001E-4</v>
      </c>
      <c r="F422" s="47">
        <f t="shared" si="97"/>
        <v>1.35</v>
      </c>
      <c r="G422" s="48">
        <f t="shared" ca="1" si="90"/>
        <v>1.0002178495</v>
      </c>
      <c r="H422" s="45">
        <f ca="1">TRUNC(PRODUCT(G$10:G421),15)</f>
        <v>1.08634421764692</v>
      </c>
      <c r="I422" s="45">
        <f t="shared" si="98"/>
        <v>1</v>
      </c>
      <c r="J422" s="45">
        <f t="shared" ca="1" si="91"/>
        <v>1.08634422</v>
      </c>
      <c r="K422" s="45">
        <f t="shared" ca="1" si="92"/>
        <v>86.335479849999999</v>
      </c>
      <c r="L422" s="49">
        <f>IF(VLOOKUP(A422,$U$12:$AD$125,8)=VLOOKUP(A421,$U$12:$AD$125,8),0,VLOOKUP(A422,U$12:$AD$125,8))</f>
        <v>0</v>
      </c>
      <c r="M422" s="50">
        <f>IF(L422&gt;0,VLOOKUP(L422,T$12:$AC$125,7),0)</f>
        <v>0</v>
      </c>
      <c r="N422" s="45">
        <f t="shared" si="93"/>
        <v>0</v>
      </c>
      <c r="O422" s="45">
        <f t="shared" ca="1" si="94"/>
        <v>86.335479849999999</v>
      </c>
      <c r="P422" s="51" t="str">
        <f t="shared" si="99"/>
        <v>A+J=</v>
      </c>
      <c r="Q422" s="52">
        <f t="shared" si="100"/>
        <v>47129</v>
      </c>
      <c r="R422" s="4"/>
      <c r="S422" s="4"/>
      <c r="V422" s="4"/>
      <c r="W422" s="4"/>
      <c r="X422" s="4"/>
      <c r="Y422" s="4"/>
      <c r="Z422" s="4"/>
      <c r="AA422" s="4"/>
      <c r="AB422" s="4"/>
      <c r="AC422" s="4"/>
      <c r="AD422" s="4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</row>
    <row r="423" spans="1:165" x14ac:dyDescent="0.2">
      <c r="A423" s="43">
        <f t="shared" si="95"/>
        <v>43909</v>
      </c>
      <c r="B423" s="44">
        <f t="shared" ca="1" si="101"/>
        <v>1086.47089151</v>
      </c>
      <c r="C423" s="45">
        <f t="shared" ca="1" si="96"/>
        <v>999.89877561000003</v>
      </c>
      <c r="D423" s="46">
        <f ca="1">IF(A423&lt;$B$1,VLOOKUP(A423,[1]DI!$A$4:$B$15000,2,FALSE),0)</f>
        <v>3.6500000000000005E-2</v>
      </c>
      <c r="E423" s="45">
        <f t="shared" ca="1" si="102"/>
        <v>1.4227E-4</v>
      </c>
      <c r="F423" s="47">
        <f t="shared" si="97"/>
        <v>1.35</v>
      </c>
      <c r="G423" s="48">
        <f t="shared" ca="1" si="90"/>
        <v>1.0001920645</v>
      </c>
      <c r="H423" s="45">
        <f ca="1">TRUNC(PRODUCT(G$10:G422),15)</f>
        <v>1.0865808771915599</v>
      </c>
      <c r="I423" s="45">
        <f t="shared" si="98"/>
        <v>1</v>
      </c>
      <c r="J423" s="45">
        <f t="shared" ca="1" si="91"/>
        <v>1.0865808800000001</v>
      </c>
      <c r="K423" s="45">
        <f t="shared" ca="1" si="92"/>
        <v>86.5721159</v>
      </c>
      <c r="L423" s="49">
        <f>IF(VLOOKUP(A423,$U$12:$AD$125,8)=VLOOKUP(A422,$U$12:$AD$125,8),0,VLOOKUP(A423,U$12:$AD$125,8))</f>
        <v>0</v>
      </c>
      <c r="M423" s="50">
        <f>IF(L423&gt;0,VLOOKUP(L423,T$12:$AC$125,7),0)</f>
        <v>0</v>
      </c>
      <c r="N423" s="45">
        <f t="shared" si="93"/>
        <v>0</v>
      </c>
      <c r="O423" s="45">
        <f t="shared" ca="1" si="94"/>
        <v>86.5721159</v>
      </c>
      <c r="P423" s="51" t="str">
        <f t="shared" si="99"/>
        <v>A+J=</v>
      </c>
      <c r="Q423" s="52">
        <f t="shared" si="100"/>
        <v>47129</v>
      </c>
      <c r="R423" s="4"/>
      <c r="S423" s="4"/>
      <c r="V423" s="4"/>
      <c r="W423" s="4"/>
      <c r="X423" s="4"/>
      <c r="Y423" s="4"/>
      <c r="Z423" s="4"/>
      <c r="AA423" s="4"/>
      <c r="AB423" s="4"/>
      <c r="AC423" s="4"/>
      <c r="AD423" s="4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</row>
    <row r="424" spans="1:165" x14ac:dyDescent="0.2">
      <c r="A424" s="43">
        <f t="shared" si="95"/>
        <v>43910</v>
      </c>
      <c r="B424" s="44">
        <f t="shared" ca="1" si="101"/>
        <v>1086.6795603800001</v>
      </c>
      <c r="C424" s="45">
        <f t="shared" ca="1" si="96"/>
        <v>999.89877561000003</v>
      </c>
      <c r="D424" s="46">
        <f ca="1">IF(A424&lt;$B$1,VLOOKUP(A424,[1]DI!$A$4:$B$15000,2,FALSE),0)</f>
        <v>3.6500000000000005E-2</v>
      </c>
      <c r="E424" s="45">
        <f t="shared" ca="1" si="102"/>
        <v>1.4227E-4</v>
      </c>
      <c r="F424" s="47">
        <f t="shared" si="97"/>
        <v>1.35</v>
      </c>
      <c r="G424" s="48">
        <f t="shared" ca="1" si="90"/>
        <v>1.0001920645</v>
      </c>
      <c r="H424" s="45">
        <f ca="1">TRUNC(PRODUCT(G$10:G423),15)</f>
        <v>1.0867895708044499</v>
      </c>
      <c r="I424" s="45">
        <f t="shared" si="98"/>
        <v>1</v>
      </c>
      <c r="J424" s="45">
        <f t="shared" ca="1" si="91"/>
        <v>1.0867895700000001</v>
      </c>
      <c r="K424" s="45">
        <f t="shared" ca="1" si="92"/>
        <v>86.780784769999997</v>
      </c>
      <c r="L424" s="49">
        <f>IF(VLOOKUP(A424,$U$12:$AD$125,8)=VLOOKUP(A423,$U$12:$AD$125,8),0,VLOOKUP(A424,U$12:$AD$125,8))</f>
        <v>0</v>
      </c>
      <c r="M424" s="50">
        <f>IF(L424&gt;0,VLOOKUP(L424,T$12:$AC$125,7),0)</f>
        <v>0</v>
      </c>
      <c r="N424" s="45">
        <f t="shared" si="93"/>
        <v>0</v>
      </c>
      <c r="O424" s="45">
        <f t="shared" ca="1" si="94"/>
        <v>86.780784769999997</v>
      </c>
      <c r="P424" s="51" t="str">
        <f t="shared" si="99"/>
        <v>A+J=</v>
      </c>
      <c r="Q424" s="52">
        <f t="shared" si="100"/>
        <v>47129</v>
      </c>
      <c r="R424" s="4"/>
      <c r="S424" s="4"/>
      <c r="V424" s="4"/>
      <c r="W424" s="4"/>
      <c r="X424" s="4"/>
      <c r="Y424" s="4"/>
      <c r="Z424" s="4"/>
      <c r="AA424" s="4"/>
      <c r="AB424" s="4"/>
      <c r="AC424" s="4"/>
      <c r="AD424" s="4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</row>
    <row r="425" spans="1:165" x14ac:dyDescent="0.2">
      <c r="A425" s="43">
        <f t="shared" si="95"/>
        <v>43911</v>
      </c>
      <c r="B425" s="44">
        <f t="shared" ca="1" si="101"/>
        <v>1086.88826926</v>
      </c>
      <c r="C425" s="45">
        <f t="shared" ca="1" si="96"/>
        <v>999.89877561000003</v>
      </c>
      <c r="D425" s="46">
        <f ca="1">IF(A425&lt;$B$1,VLOOKUP(A425,[1]DI!$A$4:$B$15000,2,FALSE),0)</f>
        <v>0</v>
      </c>
      <c r="E425" s="45">
        <f t="shared" ca="1" si="102"/>
        <v>0</v>
      </c>
      <c r="F425" s="47">
        <f t="shared" si="97"/>
        <v>1.35</v>
      </c>
      <c r="G425" s="48">
        <f t="shared" ca="1" si="90"/>
        <v>1</v>
      </c>
      <c r="H425" s="45">
        <f ca="1">TRUNC(PRODUCT(G$10:G424),15)</f>
        <v>1.08699830449997</v>
      </c>
      <c r="I425" s="45">
        <f t="shared" si="98"/>
        <v>1</v>
      </c>
      <c r="J425" s="45">
        <f t="shared" ca="1" si="91"/>
        <v>1.0869983000000001</v>
      </c>
      <c r="K425" s="45">
        <f t="shared" ca="1" si="92"/>
        <v>86.98949365</v>
      </c>
      <c r="L425" s="49">
        <f>IF(VLOOKUP(A425,$U$12:$AD$125,8)=VLOOKUP(A424,$U$12:$AD$125,8),0,VLOOKUP(A425,U$12:$AD$125,8))</f>
        <v>0</v>
      </c>
      <c r="M425" s="50">
        <f>IF(L425&gt;0,VLOOKUP(L425,T$12:$AC$125,7),0)</f>
        <v>0</v>
      </c>
      <c r="N425" s="45">
        <f t="shared" si="93"/>
        <v>0</v>
      </c>
      <c r="O425" s="45">
        <f t="shared" ca="1" si="94"/>
        <v>86.98949365</v>
      </c>
      <c r="P425" s="51" t="str">
        <f t="shared" si="99"/>
        <v>A+J=</v>
      </c>
      <c r="Q425" s="52">
        <f t="shared" si="100"/>
        <v>47129</v>
      </c>
      <c r="R425" s="4"/>
      <c r="S425" s="4"/>
      <c r="V425" s="4"/>
      <c r="W425" s="4"/>
      <c r="X425" s="4"/>
      <c r="Y425" s="4"/>
      <c r="Z425" s="4"/>
      <c r="AA425" s="4"/>
      <c r="AB425" s="4"/>
      <c r="AC425" s="4"/>
      <c r="AD425" s="4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</row>
    <row r="426" spans="1:165" x14ac:dyDescent="0.2">
      <c r="A426" s="43">
        <f t="shared" si="95"/>
        <v>43912</v>
      </c>
      <c r="B426" s="44">
        <f t="shared" ca="1" si="101"/>
        <v>1086.88826926</v>
      </c>
      <c r="C426" s="45">
        <f t="shared" ca="1" si="96"/>
        <v>999.89877561000003</v>
      </c>
      <c r="D426" s="46">
        <f ca="1">IF(A426&lt;$B$1,VLOOKUP(A426,[1]DI!$A$4:$B$15000,2,FALSE),0)</f>
        <v>0</v>
      </c>
      <c r="E426" s="45">
        <f t="shared" ca="1" si="102"/>
        <v>0</v>
      </c>
      <c r="F426" s="47">
        <f t="shared" si="97"/>
        <v>1.35</v>
      </c>
      <c r="G426" s="48">
        <f t="shared" ca="1" si="90"/>
        <v>1</v>
      </c>
      <c r="H426" s="45">
        <f ca="1">TRUNC(PRODUCT(G$10:G425),15)</f>
        <v>1.08699830449997</v>
      </c>
      <c r="I426" s="45">
        <f t="shared" si="98"/>
        <v>1</v>
      </c>
      <c r="J426" s="45">
        <f t="shared" ca="1" si="91"/>
        <v>1.0869983000000001</v>
      </c>
      <c r="K426" s="45">
        <f t="shared" ca="1" si="92"/>
        <v>86.98949365</v>
      </c>
      <c r="L426" s="49">
        <f>IF(VLOOKUP(A426,$U$12:$AD$125,8)=VLOOKUP(A425,$U$12:$AD$125,8),0,VLOOKUP(A426,U$12:$AD$125,8))</f>
        <v>0</v>
      </c>
      <c r="M426" s="50">
        <f>IF(L426&gt;0,VLOOKUP(L426,T$12:$AC$125,7),0)</f>
        <v>0</v>
      </c>
      <c r="N426" s="45">
        <f t="shared" si="93"/>
        <v>0</v>
      </c>
      <c r="O426" s="45">
        <f t="shared" ca="1" si="94"/>
        <v>86.98949365</v>
      </c>
      <c r="P426" s="51" t="str">
        <f t="shared" si="99"/>
        <v>A+J=</v>
      </c>
      <c r="Q426" s="52">
        <f t="shared" si="100"/>
        <v>47129</v>
      </c>
      <c r="R426" s="4"/>
      <c r="S426" s="4"/>
      <c r="V426" s="4"/>
      <c r="W426" s="4"/>
      <c r="X426" s="4"/>
      <c r="Y426" s="4"/>
      <c r="Z426" s="4"/>
      <c r="AA426" s="4"/>
      <c r="AB426" s="4"/>
      <c r="AC426" s="4"/>
      <c r="AD426" s="4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</row>
    <row r="427" spans="1:165" x14ac:dyDescent="0.2">
      <c r="A427" s="43">
        <f t="shared" si="95"/>
        <v>43913</v>
      </c>
      <c r="B427" s="44">
        <f t="shared" ca="1" si="101"/>
        <v>1086.88826926</v>
      </c>
      <c r="C427" s="45">
        <f t="shared" ca="1" si="96"/>
        <v>999.89877561000003</v>
      </c>
      <c r="D427" s="46">
        <f ca="1">IF(A427&lt;$B$1,VLOOKUP(A427,[1]DI!$A$4:$B$15000,2,FALSE),0)</f>
        <v>3.6500000000000005E-2</v>
      </c>
      <c r="E427" s="45">
        <f t="shared" ca="1" si="102"/>
        <v>1.4227E-4</v>
      </c>
      <c r="F427" s="47">
        <f t="shared" si="97"/>
        <v>1.35</v>
      </c>
      <c r="G427" s="48">
        <f t="shared" ca="1" si="90"/>
        <v>1.0001920645</v>
      </c>
      <c r="H427" s="45">
        <f ca="1">TRUNC(PRODUCT(G$10:G426),15)</f>
        <v>1.08699830449997</v>
      </c>
      <c r="I427" s="45">
        <f t="shared" si="98"/>
        <v>1</v>
      </c>
      <c r="J427" s="45">
        <f t="shared" ca="1" si="91"/>
        <v>1.0869983000000001</v>
      </c>
      <c r="K427" s="45">
        <f t="shared" ca="1" si="92"/>
        <v>86.98949365</v>
      </c>
      <c r="L427" s="49">
        <f>IF(VLOOKUP(A427,$U$12:$AD$125,8)=VLOOKUP(A426,$U$12:$AD$125,8),0,VLOOKUP(A427,U$12:$AD$125,8))</f>
        <v>0</v>
      </c>
      <c r="M427" s="50">
        <f>IF(L427&gt;0,VLOOKUP(L427,T$12:$AC$125,7),0)</f>
        <v>0</v>
      </c>
      <c r="N427" s="45">
        <f t="shared" si="93"/>
        <v>0</v>
      </c>
      <c r="O427" s="45">
        <f t="shared" ca="1" si="94"/>
        <v>86.98949365</v>
      </c>
      <c r="P427" s="51" t="str">
        <f t="shared" si="99"/>
        <v>A+J=</v>
      </c>
      <c r="Q427" s="52">
        <f t="shared" si="100"/>
        <v>47129</v>
      </c>
      <c r="R427" s="4"/>
      <c r="S427" s="4"/>
      <c r="V427" s="4"/>
      <c r="W427" s="4"/>
      <c r="X427" s="4"/>
      <c r="Y427" s="4"/>
      <c r="Z427" s="4"/>
      <c r="AA427" s="4"/>
      <c r="AB427" s="4"/>
      <c r="AC427" s="4"/>
      <c r="AD427" s="4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</row>
    <row r="428" spans="1:165" x14ac:dyDescent="0.2">
      <c r="A428" s="43">
        <f t="shared" si="95"/>
        <v>43914</v>
      </c>
      <c r="B428" s="44">
        <f t="shared" ca="1" si="101"/>
        <v>1087.09702812</v>
      </c>
      <c r="C428" s="45">
        <f t="shared" ca="1" si="96"/>
        <v>999.89877561000003</v>
      </c>
      <c r="D428" s="46">
        <f ca="1">IF(A428&lt;$B$1,VLOOKUP(A428,[1]DI!$A$4:$B$15000,2,FALSE),0)</f>
        <v>3.6500000000000005E-2</v>
      </c>
      <c r="E428" s="45">
        <f t="shared" ca="1" si="102"/>
        <v>1.4227E-4</v>
      </c>
      <c r="F428" s="47">
        <f t="shared" si="97"/>
        <v>1.35</v>
      </c>
      <c r="G428" s="48">
        <f t="shared" ca="1" si="90"/>
        <v>1.0001920645</v>
      </c>
      <c r="H428" s="45">
        <f ca="1">TRUNC(PRODUCT(G$10:G427),15)</f>
        <v>1.0872070782858301</v>
      </c>
      <c r="I428" s="45">
        <f t="shared" si="98"/>
        <v>1</v>
      </c>
      <c r="J428" s="45">
        <f t="shared" ca="1" si="91"/>
        <v>1.08720708</v>
      </c>
      <c r="K428" s="45">
        <f t="shared" ca="1" si="92"/>
        <v>87.198252510000003</v>
      </c>
      <c r="L428" s="49">
        <f>IF(VLOOKUP(A428,$U$12:$AD$125,8)=VLOOKUP(A427,$U$12:$AD$125,8),0,VLOOKUP(A428,U$12:$AD$125,8))</f>
        <v>0</v>
      </c>
      <c r="M428" s="50">
        <f>IF(L428&gt;0,VLOOKUP(L428,T$12:$AC$125,7),0)</f>
        <v>0</v>
      </c>
      <c r="N428" s="45">
        <f t="shared" si="93"/>
        <v>0</v>
      </c>
      <c r="O428" s="45">
        <f t="shared" ca="1" si="94"/>
        <v>87.198252510000003</v>
      </c>
      <c r="P428" s="51" t="str">
        <f t="shared" si="99"/>
        <v>A+J=</v>
      </c>
      <c r="Q428" s="52">
        <f t="shared" si="100"/>
        <v>47129</v>
      </c>
      <c r="R428" s="4"/>
      <c r="S428" s="4"/>
      <c r="V428" s="4"/>
      <c r="W428" s="4"/>
      <c r="X428" s="4"/>
      <c r="Y428" s="4"/>
      <c r="Z428" s="4"/>
      <c r="AA428" s="4"/>
      <c r="AB428" s="4"/>
      <c r="AC428" s="4"/>
      <c r="AD428" s="4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</row>
    <row r="429" spans="1:165" x14ac:dyDescent="0.2">
      <c r="A429" s="43">
        <f t="shared" si="95"/>
        <v>43915</v>
      </c>
      <c r="B429" s="44">
        <f t="shared" ca="1" si="101"/>
        <v>1087.3058169800001</v>
      </c>
      <c r="C429" s="45">
        <f t="shared" ca="1" si="96"/>
        <v>999.89877561000003</v>
      </c>
      <c r="D429" s="46">
        <f ca="1">IF(A429&lt;$B$1,VLOOKUP(A429,[1]DI!$A$4:$B$15000,2,FALSE),0)</f>
        <v>3.6500000000000005E-2</v>
      </c>
      <c r="E429" s="45">
        <f t="shared" ca="1" si="102"/>
        <v>1.4227E-4</v>
      </c>
      <c r="F429" s="47">
        <f t="shared" si="97"/>
        <v>1.35</v>
      </c>
      <c r="G429" s="48">
        <f t="shared" ca="1" si="90"/>
        <v>1.0001920645</v>
      </c>
      <c r="H429" s="45">
        <f ca="1">TRUNC(PRODUCT(G$10:G428),15)</f>
        <v>1.0874158921697099</v>
      </c>
      <c r="I429" s="45">
        <f t="shared" si="98"/>
        <v>1</v>
      </c>
      <c r="J429" s="45">
        <f t="shared" ca="1" si="91"/>
        <v>1.0874158899999999</v>
      </c>
      <c r="K429" s="45">
        <f t="shared" ca="1" si="92"/>
        <v>87.407041370000002</v>
      </c>
      <c r="L429" s="49">
        <f>IF(VLOOKUP(A429,$U$12:$AD$125,8)=VLOOKUP(A428,$U$12:$AD$125,8),0,VLOOKUP(A429,U$12:$AD$125,8))</f>
        <v>0</v>
      </c>
      <c r="M429" s="50">
        <f>IF(L429&gt;0,VLOOKUP(L429,T$12:$AC$125,7),0)</f>
        <v>0</v>
      </c>
      <c r="N429" s="45">
        <f t="shared" si="93"/>
        <v>0</v>
      </c>
      <c r="O429" s="45">
        <f t="shared" ca="1" si="94"/>
        <v>87.407041370000002</v>
      </c>
      <c r="P429" s="51" t="str">
        <f t="shared" si="99"/>
        <v>A+J=</v>
      </c>
      <c r="Q429" s="52">
        <f t="shared" si="100"/>
        <v>47129</v>
      </c>
      <c r="R429" s="4"/>
      <c r="S429" s="10"/>
      <c r="V429" s="10"/>
      <c r="W429" s="10"/>
      <c r="X429" s="10"/>
      <c r="Y429" s="10"/>
      <c r="Z429" s="4"/>
      <c r="AA429" s="10"/>
      <c r="AB429" s="10"/>
      <c r="AC429" s="10"/>
      <c r="AD429" s="10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</row>
    <row r="430" spans="1:165" x14ac:dyDescent="0.2">
      <c r="A430" s="43">
        <f t="shared" si="95"/>
        <v>43916</v>
      </c>
      <c r="B430" s="44">
        <f t="shared" ca="1" si="101"/>
        <v>1087.5146558399999</v>
      </c>
      <c r="C430" s="45">
        <f t="shared" ca="1" si="96"/>
        <v>999.89877561000003</v>
      </c>
      <c r="D430" s="46">
        <f ca="1">IF(A430&lt;$B$1,VLOOKUP(A430,[1]DI!$A$4:$B$15000,2,FALSE),0)</f>
        <v>3.6500000000000005E-2</v>
      </c>
      <c r="E430" s="45">
        <f t="shared" ca="1" si="102"/>
        <v>1.4227E-4</v>
      </c>
      <c r="F430" s="47">
        <f t="shared" si="97"/>
        <v>1.35</v>
      </c>
      <c r="G430" s="48">
        <f t="shared" ca="1" si="90"/>
        <v>1.0001920645</v>
      </c>
      <c r="H430" s="45">
        <f ca="1">TRUNC(PRODUCT(G$10:G429),15)</f>
        <v>1.08762474615933</v>
      </c>
      <c r="I430" s="45">
        <f t="shared" si="98"/>
        <v>1</v>
      </c>
      <c r="J430" s="45">
        <f t="shared" ca="1" si="91"/>
        <v>1.08762475</v>
      </c>
      <c r="K430" s="45">
        <f t="shared" ca="1" si="92"/>
        <v>87.615880230000002</v>
      </c>
      <c r="L430" s="49">
        <f>IF(VLOOKUP(A430,$U$12:$AD$125,8)=VLOOKUP(A429,$U$12:$AD$125,8),0,VLOOKUP(A430,U$12:$AD$125,8))</f>
        <v>0</v>
      </c>
      <c r="M430" s="50">
        <f>IF(L430&gt;0,VLOOKUP(L430,T$12:$AC$125,7),0)</f>
        <v>0</v>
      </c>
      <c r="N430" s="45">
        <f t="shared" si="93"/>
        <v>0</v>
      </c>
      <c r="O430" s="45">
        <f t="shared" ca="1" si="94"/>
        <v>87.615880230000002</v>
      </c>
      <c r="P430" s="51" t="str">
        <f t="shared" si="99"/>
        <v>A+J=</v>
      </c>
      <c r="Q430" s="52">
        <f t="shared" si="100"/>
        <v>47129</v>
      </c>
      <c r="R430" s="4"/>
      <c r="S430" s="4"/>
      <c r="V430" s="4"/>
      <c r="W430" s="4"/>
      <c r="X430" s="4"/>
      <c r="Y430" s="4"/>
      <c r="Z430" s="4"/>
      <c r="AA430" s="4"/>
      <c r="AB430" s="4"/>
      <c r="AC430" s="4"/>
      <c r="AD430" s="4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</row>
    <row r="431" spans="1:165" x14ac:dyDescent="0.2">
      <c r="A431" s="43">
        <f t="shared" si="95"/>
        <v>43917</v>
      </c>
      <c r="B431" s="44">
        <f t="shared" ca="1" si="101"/>
        <v>1087.7235247000001</v>
      </c>
      <c r="C431" s="45">
        <f t="shared" ca="1" si="96"/>
        <v>999.89877561000003</v>
      </c>
      <c r="D431" s="46">
        <f ca="1">IF(A431&lt;$B$1,VLOOKUP(A431,[1]DI!$A$4:$B$15000,2,FALSE),0)</f>
        <v>3.6500000000000005E-2</v>
      </c>
      <c r="E431" s="45">
        <f t="shared" ca="1" si="102"/>
        <v>1.4227E-4</v>
      </c>
      <c r="F431" s="47">
        <f t="shared" si="97"/>
        <v>1.35</v>
      </c>
      <c r="G431" s="48">
        <f t="shared" ca="1" si="90"/>
        <v>1.0001920645</v>
      </c>
      <c r="H431" s="45">
        <f ca="1">TRUNC(PRODUCT(G$10:G430),15)</f>
        <v>1.08783364026239</v>
      </c>
      <c r="I431" s="45">
        <f t="shared" si="98"/>
        <v>1</v>
      </c>
      <c r="J431" s="45">
        <f t="shared" ca="1" si="91"/>
        <v>1.0878336399999999</v>
      </c>
      <c r="K431" s="45">
        <f t="shared" ca="1" si="92"/>
        <v>87.824749089999997</v>
      </c>
      <c r="L431" s="49">
        <f>IF(VLOOKUP(A431,$U$12:$AD$125,8)=VLOOKUP(A430,$U$12:$AD$125,8),0,VLOOKUP(A431,U$12:$AD$125,8))</f>
        <v>0</v>
      </c>
      <c r="M431" s="50">
        <f>IF(L431&gt;0,VLOOKUP(L431,T$12:$AC$125,7),0)</f>
        <v>0</v>
      </c>
      <c r="N431" s="45">
        <f t="shared" si="93"/>
        <v>0</v>
      </c>
      <c r="O431" s="45">
        <f t="shared" ca="1" si="94"/>
        <v>87.824749089999997</v>
      </c>
      <c r="P431" s="51" t="str">
        <f t="shared" si="99"/>
        <v>A+J=</v>
      </c>
      <c r="Q431" s="52">
        <f t="shared" si="100"/>
        <v>47129</v>
      </c>
      <c r="R431" s="4"/>
      <c r="S431" s="4"/>
      <c r="V431" s="4"/>
      <c r="W431" s="4"/>
      <c r="X431" s="4"/>
      <c r="Y431" s="4"/>
      <c r="Z431" s="4"/>
      <c r="AA431" s="4"/>
      <c r="AB431" s="4"/>
      <c r="AC431" s="4"/>
      <c r="AD431" s="4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</row>
    <row r="432" spans="1:165" x14ac:dyDescent="0.2">
      <c r="A432" s="43">
        <f t="shared" si="95"/>
        <v>43918</v>
      </c>
      <c r="B432" s="44">
        <f t="shared" ca="1" si="101"/>
        <v>1087.93243355</v>
      </c>
      <c r="C432" s="45">
        <f t="shared" ca="1" si="96"/>
        <v>999.89877561000003</v>
      </c>
      <c r="D432" s="46">
        <f ca="1">IF(A432&lt;$B$1,VLOOKUP(A432,[1]DI!$A$4:$B$15000,2,FALSE),0)</f>
        <v>0</v>
      </c>
      <c r="E432" s="45">
        <f t="shared" ca="1" si="102"/>
        <v>0</v>
      </c>
      <c r="F432" s="47">
        <f t="shared" si="97"/>
        <v>1.35</v>
      </c>
      <c r="G432" s="48">
        <f t="shared" ca="1" si="90"/>
        <v>1</v>
      </c>
      <c r="H432" s="45">
        <f ca="1">TRUNC(PRODUCT(G$10:G431),15)</f>
        <v>1.08804257448659</v>
      </c>
      <c r="I432" s="45">
        <f t="shared" si="98"/>
        <v>1</v>
      </c>
      <c r="J432" s="45">
        <f t="shared" ca="1" si="91"/>
        <v>1.08804257</v>
      </c>
      <c r="K432" s="45">
        <f t="shared" ca="1" si="92"/>
        <v>88.033657939999998</v>
      </c>
      <c r="L432" s="49">
        <f>IF(VLOOKUP(A432,$U$12:$AD$125,8)=VLOOKUP(A431,$U$12:$AD$125,8),0,VLOOKUP(A432,U$12:$AD$125,8))</f>
        <v>0</v>
      </c>
      <c r="M432" s="50">
        <f>IF(L432&gt;0,VLOOKUP(L432,T$12:$AC$125,7),0)</f>
        <v>0</v>
      </c>
      <c r="N432" s="45">
        <f t="shared" si="93"/>
        <v>0</v>
      </c>
      <c r="O432" s="45">
        <f t="shared" ca="1" si="94"/>
        <v>88.033657939999998</v>
      </c>
      <c r="P432" s="51" t="str">
        <f t="shared" si="99"/>
        <v>A+J=</v>
      </c>
      <c r="Q432" s="52">
        <f t="shared" si="100"/>
        <v>47129</v>
      </c>
      <c r="R432" s="4"/>
      <c r="S432" s="4"/>
      <c r="V432" s="4"/>
      <c r="W432" s="4"/>
      <c r="X432" s="4"/>
      <c r="Y432" s="4"/>
      <c r="Z432" s="4"/>
      <c r="AA432" s="4"/>
      <c r="AB432" s="4"/>
      <c r="AC432" s="4"/>
      <c r="AD432" s="4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</row>
    <row r="433" spans="1:162" x14ac:dyDescent="0.2">
      <c r="A433" s="43">
        <f t="shared" si="95"/>
        <v>43919</v>
      </c>
      <c r="B433" s="44">
        <f t="shared" ca="1" si="101"/>
        <v>1087.93243355</v>
      </c>
      <c r="C433" s="45">
        <f t="shared" ca="1" si="96"/>
        <v>999.89877561000003</v>
      </c>
      <c r="D433" s="46">
        <f ca="1">IF(A433&lt;$B$1,VLOOKUP(A433,[1]DI!$A$4:$B$15000,2,FALSE),0)</f>
        <v>0</v>
      </c>
      <c r="E433" s="45">
        <f t="shared" ca="1" si="102"/>
        <v>0</v>
      </c>
      <c r="F433" s="47">
        <f t="shared" si="97"/>
        <v>1.35</v>
      </c>
      <c r="G433" s="48">
        <f t="shared" ca="1" si="90"/>
        <v>1</v>
      </c>
      <c r="H433" s="45">
        <f ca="1">TRUNC(PRODUCT(G$10:G432),15)</f>
        <v>1.08804257448659</v>
      </c>
      <c r="I433" s="45">
        <f t="shared" si="98"/>
        <v>1</v>
      </c>
      <c r="J433" s="45">
        <f t="shared" ca="1" si="91"/>
        <v>1.08804257</v>
      </c>
      <c r="K433" s="45">
        <f t="shared" ca="1" si="92"/>
        <v>88.033657939999998</v>
      </c>
      <c r="L433" s="49">
        <f>IF(VLOOKUP(A433,$U$12:$AD$125,8)=VLOOKUP(A432,$U$12:$AD$125,8),0,VLOOKUP(A433,U$12:$AD$125,8))</f>
        <v>0</v>
      </c>
      <c r="M433" s="50">
        <f>IF(L433&gt;0,VLOOKUP(L433,T$12:$AC$125,7),0)</f>
        <v>0</v>
      </c>
      <c r="N433" s="45">
        <f t="shared" si="93"/>
        <v>0</v>
      </c>
      <c r="O433" s="45">
        <f t="shared" ca="1" si="94"/>
        <v>88.033657939999998</v>
      </c>
      <c r="P433" s="51" t="str">
        <f t="shared" si="99"/>
        <v>A+J=</v>
      </c>
      <c r="Q433" s="52">
        <f t="shared" si="100"/>
        <v>47129</v>
      </c>
      <c r="R433" s="4"/>
      <c r="S433" s="4"/>
      <c r="V433" s="4"/>
      <c r="W433" s="4"/>
      <c r="X433" s="4"/>
      <c r="Y433" s="4"/>
      <c r="Z433" s="4"/>
      <c r="AA433" s="4"/>
      <c r="AB433" s="4"/>
      <c r="AC433" s="4"/>
      <c r="AD433" s="4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</row>
    <row r="434" spans="1:162" x14ac:dyDescent="0.2">
      <c r="A434" s="43">
        <f t="shared" si="95"/>
        <v>43920</v>
      </c>
      <c r="B434" s="44">
        <f t="shared" ca="1" si="101"/>
        <v>1087.93243355</v>
      </c>
      <c r="C434" s="45">
        <f t="shared" ca="1" si="96"/>
        <v>999.89877561000003</v>
      </c>
      <c r="D434" s="46">
        <f ca="1">IF(A434&lt;$B$1,VLOOKUP(A434,[1]DI!$A$4:$B$15000,2,FALSE),0)</f>
        <v>3.6500000000000005E-2</v>
      </c>
      <c r="E434" s="45">
        <f t="shared" ca="1" si="102"/>
        <v>1.4227E-4</v>
      </c>
      <c r="F434" s="47">
        <f t="shared" si="97"/>
        <v>1.35</v>
      </c>
      <c r="G434" s="48">
        <f t="shared" ca="1" si="90"/>
        <v>1.0001920645</v>
      </c>
      <c r="H434" s="45">
        <f ca="1">TRUNC(PRODUCT(G$10:G433),15)</f>
        <v>1.08804257448659</v>
      </c>
      <c r="I434" s="45">
        <f t="shared" si="98"/>
        <v>1</v>
      </c>
      <c r="J434" s="45">
        <f t="shared" ca="1" si="91"/>
        <v>1.08804257</v>
      </c>
      <c r="K434" s="45">
        <f t="shared" ca="1" si="92"/>
        <v>88.033657939999998</v>
      </c>
      <c r="L434" s="49">
        <f>IF(VLOOKUP(A434,$U$12:$AD$125,8)=VLOOKUP(A433,$U$12:$AD$125,8),0,VLOOKUP(A434,U$12:$AD$125,8))</f>
        <v>0</v>
      </c>
      <c r="M434" s="50">
        <f>IF(L434&gt;0,VLOOKUP(L434,T$12:$AC$125,7),0)</f>
        <v>0</v>
      </c>
      <c r="N434" s="45">
        <f t="shared" si="93"/>
        <v>0</v>
      </c>
      <c r="O434" s="45">
        <f t="shared" ca="1" si="94"/>
        <v>88.033657939999998</v>
      </c>
      <c r="P434" s="51" t="str">
        <f t="shared" si="99"/>
        <v>A+J=</v>
      </c>
      <c r="Q434" s="52">
        <f t="shared" si="100"/>
        <v>47129</v>
      </c>
      <c r="R434" s="4"/>
      <c r="S434" s="4"/>
      <c r="V434" s="4"/>
      <c r="W434" s="4"/>
      <c r="X434" s="4"/>
      <c r="Y434" s="4"/>
      <c r="Z434" s="4"/>
      <c r="AA434" s="4"/>
      <c r="AB434" s="4"/>
      <c r="AC434" s="4"/>
      <c r="AD434" s="4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</row>
    <row r="435" spans="1:162" x14ac:dyDescent="0.2">
      <c r="A435" s="43">
        <f t="shared" si="95"/>
        <v>43921</v>
      </c>
      <c r="B435" s="44">
        <f t="shared" ca="1" si="101"/>
        <v>1088.1413924000001</v>
      </c>
      <c r="C435" s="45">
        <f t="shared" ca="1" si="96"/>
        <v>999.89877561000003</v>
      </c>
      <c r="D435" s="46">
        <f ca="1">IF(A435&lt;$B$1,VLOOKUP(A435,[1]DI!$A$4:$B$15000,2,FALSE),0)</f>
        <v>3.6500000000000005E-2</v>
      </c>
      <c r="E435" s="45">
        <f t="shared" ca="1" si="102"/>
        <v>1.4227E-4</v>
      </c>
      <c r="F435" s="47">
        <f t="shared" si="97"/>
        <v>1.35</v>
      </c>
      <c r="G435" s="48">
        <f t="shared" ca="1" si="90"/>
        <v>1.0001920645</v>
      </c>
      <c r="H435" s="45">
        <f ca="1">TRUNC(PRODUCT(G$10:G434),15)</f>
        <v>1.08825154883964</v>
      </c>
      <c r="I435" s="45">
        <f t="shared" si="98"/>
        <v>1</v>
      </c>
      <c r="J435" s="45">
        <f t="shared" ca="1" si="91"/>
        <v>1.0882515500000001</v>
      </c>
      <c r="K435" s="45">
        <f t="shared" ca="1" si="92"/>
        <v>88.24261679</v>
      </c>
      <c r="L435" s="49">
        <f>IF(VLOOKUP(A435,$U$12:$AD$125,8)=VLOOKUP(A434,$U$12:$AD$125,8),0,VLOOKUP(A435,U$12:$AD$125,8))</f>
        <v>0</v>
      </c>
      <c r="M435" s="50">
        <f>IF(L435&gt;0,VLOOKUP(L435,T$12:$AC$125,7),0)</f>
        <v>0</v>
      </c>
      <c r="N435" s="45">
        <f t="shared" si="93"/>
        <v>0</v>
      </c>
      <c r="O435" s="45">
        <f t="shared" ca="1" si="94"/>
        <v>88.24261679</v>
      </c>
      <c r="P435" s="51" t="str">
        <f t="shared" si="99"/>
        <v>A+J=</v>
      </c>
      <c r="Q435" s="52">
        <f t="shared" si="100"/>
        <v>47129</v>
      </c>
      <c r="R435" s="4"/>
      <c r="S435" s="4"/>
      <c r="V435" s="4"/>
      <c r="W435" s="4"/>
      <c r="X435" s="4"/>
      <c r="Y435" s="4"/>
      <c r="Z435" s="4"/>
      <c r="AA435" s="4"/>
      <c r="AB435" s="4"/>
      <c r="AC435" s="4"/>
      <c r="AD435" s="4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</row>
    <row r="436" spans="1:162" x14ac:dyDescent="0.2">
      <c r="A436" s="43">
        <f t="shared" si="95"/>
        <v>43922</v>
      </c>
      <c r="B436" s="44">
        <f t="shared" ca="1" si="101"/>
        <v>1088.3503812399999</v>
      </c>
      <c r="C436" s="45">
        <f t="shared" ca="1" si="96"/>
        <v>999.89877561000003</v>
      </c>
      <c r="D436" s="46">
        <f ca="1">IF(A436&lt;$B$1,VLOOKUP(A436,[1]DI!$A$4:$B$15000,2,FALSE),0)</f>
        <v>3.6500000000000005E-2</v>
      </c>
      <c r="E436" s="45">
        <f t="shared" ca="1" si="102"/>
        <v>1.4227E-4</v>
      </c>
      <c r="F436" s="47">
        <f t="shared" si="97"/>
        <v>1.35</v>
      </c>
      <c r="G436" s="48">
        <f t="shared" ca="1" si="90"/>
        <v>1.0001920645</v>
      </c>
      <c r="H436" s="45">
        <f ca="1">TRUNC(PRODUCT(G$10:G435),15)</f>
        <v>1.0884605633292399</v>
      </c>
      <c r="I436" s="45">
        <f t="shared" si="98"/>
        <v>1</v>
      </c>
      <c r="J436" s="45">
        <f t="shared" ca="1" si="91"/>
        <v>1.0884605599999999</v>
      </c>
      <c r="K436" s="45">
        <f t="shared" ca="1" si="92"/>
        <v>88.451605630000003</v>
      </c>
      <c r="L436" s="49">
        <f>IF(VLOOKUP(A436,$U$12:$AD$125,8)=VLOOKUP(A435,$U$12:$AD$125,8),0,VLOOKUP(A436,U$12:$AD$125,8))</f>
        <v>0</v>
      </c>
      <c r="M436" s="50">
        <f>IF(L436&gt;0,VLOOKUP(L436,T$12:$AC$125,7),0)</f>
        <v>0</v>
      </c>
      <c r="N436" s="45">
        <f t="shared" si="93"/>
        <v>0</v>
      </c>
      <c r="O436" s="45">
        <f t="shared" ca="1" si="94"/>
        <v>88.451605630000003</v>
      </c>
      <c r="P436" s="51" t="str">
        <f t="shared" si="99"/>
        <v>A+J=</v>
      </c>
      <c r="Q436" s="52">
        <f t="shared" si="100"/>
        <v>47129</v>
      </c>
      <c r="R436" s="4"/>
      <c r="S436" s="4"/>
      <c r="V436" s="4"/>
      <c r="W436" s="4"/>
      <c r="X436" s="4"/>
      <c r="Y436" s="4"/>
      <c r="Z436" s="4"/>
      <c r="AA436" s="4"/>
      <c r="AB436" s="4"/>
      <c r="AC436" s="4"/>
      <c r="AD436" s="4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</row>
    <row r="437" spans="1:162" x14ac:dyDescent="0.2">
      <c r="A437" s="43">
        <f t="shared" si="95"/>
        <v>43923</v>
      </c>
      <c r="B437" s="44">
        <f t="shared" ca="1" si="101"/>
        <v>1088.5594200800001</v>
      </c>
      <c r="C437" s="45">
        <f t="shared" ca="1" si="96"/>
        <v>999.89877561000003</v>
      </c>
      <c r="D437" s="46">
        <f ca="1">IF(A437&lt;$B$1,VLOOKUP(A437,[1]DI!$A$4:$B$15000,2,FALSE),0)</f>
        <v>3.6500000000000005E-2</v>
      </c>
      <c r="E437" s="45">
        <f t="shared" ca="1" si="102"/>
        <v>1.4227E-4</v>
      </c>
      <c r="F437" s="47">
        <f t="shared" si="97"/>
        <v>1.35</v>
      </c>
      <c r="G437" s="48">
        <f t="shared" ca="1" si="90"/>
        <v>1.0001920645</v>
      </c>
      <c r="H437" s="45">
        <f ca="1">TRUNC(PRODUCT(G$10:G436),15)</f>
        <v>1.0886696179631099</v>
      </c>
      <c r="I437" s="45">
        <f t="shared" si="98"/>
        <v>1</v>
      </c>
      <c r="J437" s="45">
        <f t="shared" ca="1" si="91"/>
        <v>1.0886696199999999</v>
      </c>
      <c r="K437" s="45">
        <f t="shared" ca="1" si="92"/>
        <v>88.660644469999994</v>
      </c>
      <c r="L437" s="49">
        <f>IF(VLOOKUP(A437,$U$12:$AD$125,8)=VLOOKUP(A436,$U$12:$AD$125,8),0,VLOOKUP(A437,U$12:$AD$125,8))</f>
        <v>0</v>
      </c>
      <c r="M437" s="50">
        <f>IF(L437&gt;0,VLOOKUP(L437,T$12:$AC$125,7),0)</f>
        <v>0</v>
      </c>
      <c r="N437" s="45">
        <f t="shared" si="93"/>
        <v>0</v>
      </c>
      <c r="O437" s="45">
        <f t="shared" ca="1" si="94"/>
        <v>88.660644469999994</v>
      </c>
      <c r="P437" s="51" t="str">
        <f t="shared" si="99"/>
        <v>A+J=</v>
      </c>
      <c r="Q437" s="52">
        <f t="shared" si="100"/>
        <v>47129</v>
      </c>
      <c r="R437" s="4"/>
      <c r="S437" s="4"/>
      <c r="V437" s="4"/>
      <c r="W437" s="4"/>
      <c r="X437" s="4"/>
      <c r="Y437" s="4"/>
      <c r="Z437" s="4"/>
      <c r="AA437" s="4"/>
      <c r="AB437" s="4"/>
      <c r="AC437" s="4"/>
      <c r="AD437" s="4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</row>
    <row r="438" spans="1:162" x14ac:dyDescent="0.2">
      <c r="A438" s="43">
        <f t="shared" si="95"/>
        <v>43924</v>
      </c>
      <c r="B438" s="44">
        <f t="shared" ca="1" si="101"/>
        <v>1088.7684889100001</v>
      </c>
      <c r="C438" s="45">
        <f t="shared" ca="1" si="96"/>
        <v>999.89877561000003</v>
      </c>
      <c r="D438" s="46">
        <f ca="1">IF(A438&lt;$B$1,VLOOKUP(A438,[1]DI!$A$4:$B$15000,2,FALSE),0)</f>
        <v>3.6500000000000005E-2</v>
      </c>
      <c r="E438" s="45">
        <f t="shared" ca="1" si="102"/>
        <v>1.4227E-4</v>
      </c>
      <c r="F438" s="47">
        <f t="shared" si="97"/>
        <v>1.35</v>
      </c>
      <c r="G438" s="48">
        <f t="shared" ca="1" si="90"/>
        <v>1.0001920645</v>
      </c>
      <c r="H438" s="45">
        <f ca="1">TRUNC(PRODUCT(G$10:G437),15)</f>
        <v>1.0888787127489501</v>
      </c>
      <c r="I438" s="45">
        <f t="shared" si="98"/>
        <v>1</v>
      </c>
      <c r="J438" s="45">
        <f t="shared" ca="1" si="91"/>
        <v>1.0888787099999999</v>
      </c>
      <c r="K438" s="45">
        <f t="shared" ca="1" si="92"/>
        <v>88.869713300000001</v>
      </c>
      <c r="L438" s="49">
        <f>IF(VLOOKUP(A438,$U$12:$AD$125,8)=VLOOKUP(A437,$U$12:$AD$125,8),0,VLOOKUP(A438,U$12:$AD$125,8))</f>
        <v>0</v>
      </c>
      <c r="M438" s="50">
        <f>IF(L438&gt;0,VLOOKUP(L438,T$12:$AC$125,7),0)</f>
        <v>0</v>
      </c>
      <c r="N438" s="45">
        <f t="shared" si="93"/>
        <v>0</v>
      </c>
      <c r="O438" s="45">
        <f t="shared" ca="1" si="94"/>
        <v>88.869713300000001</v>
      </c>
      <c r="P438" s="51" t="str">
        <f t="shared" si="99"/>
        <v>A+J=</v>
      </c>
      <c r="Q438" s="52">
        <f t="shared" si="100"/>
        <v>47129</v>
      </c>
      <c r="R438" s="4"/>
      <c r="S438" s="4"/>
      <c r="V438" s="4"/>
      <c r="W438" s="4"/>
      <c r="X438" s="4"/>
      <c r="Y438" s="4"/>
      <c r="Z438" s="4"/>
      <c r="AA438" s="4"/>
      <c r="AB438" s="4"/>
      <c r="AC438" s="4"/>
      <c r="AD438" s="4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</row>
    <row r="439" spans="1:162" x14ac:dyDescent="0.2">
      <c r="A439" s="43">
        <f t="shared" si="95"/>
        <v>43925</v>
      </c>
      <c r="B439" s="44">
        <f t="shared" ca="1" si="101"/>
        <v>1088.9776077399999</v>
      </c>
      <c r="C439" s="45">
        <f t="shared" ca="1" si="96"/>
        <v>999.89877561000003</v>
      </c>
      <c r="D439" s="46">
        <f ca="1">IF(A439&lt;$B$1,VLOOKUP(A439,[1]DI!$A$4:$B$15000,2,FALSE),0)</f>
        <v>0</v>
      </c>
      <c r="E439" s="45">
        <f t="shared" ca="1" si="102"/>
        <v>0</v>
      </c>
      <c r="F439" s="47">
        <f t="shared" si="97"/>
        <v>1.35</v>
      </c>
      <c r="G439" s="48">
        <f t="shared" ca="1" si="90"/>
        <v>1</v>
      </c>
      <c r="H439" s="45">
        <f ca="1">TRUNC(PRODUCT(G$10:G438),15)</f>
        <v>1.0890878476944701</v>
      </c>
      <c r="I439" s="45">
        <f t="shared" si="98"/>
        <v>1</v>
      </c>
      <c r="J439" s="45">
        <f t="shared" ca="1" si="91"/>
        <v>1.0890878500000001</v>
      </c>
      <c r="K439" s="45">
        <f t="shared" ca="1" si="92"/>
        <v>89.078832129999995</v>
      </c>
      <c r="L439" s="49">
        <f>IF(VLOOKUP(A439,$U$12:$AD$125,8)=VLOOKUP(A438,$U$12:$AD$125,8),0,VLOOKUP(A439,U$12:$AD$125,8))</f>
        <v>0</v>
      </c>
      <c r="M439" s="50">
        <f>IF(L439&gt;0,VLOOKUP(L439,T$12:$AC$125,7),0)</f>
        <v>0</v>
      </c>
      <c r="N439" s="45">
        <f t="shared" si="93"/>
        <v>0</v>
      </c>
      <c r="O439" s="45">
        <f t="shared" ca="1" si="94"/>
        <v>89.078832129999995</v>
      </c>
      <c r="P439" s="51" t="str">
        <f t="shared" si="99"/>
        <v>A+J=</v>
      </c>
      <c r="Q439" s="52">
        <f t="shared" si="100"/>
        <v>47129</v>
      </c>
      <c r="R439" s="4"/>
      <c r="S439" s="4"/>
      <c r="V439" s="4"/>
      <c r="W439" s="4"/>
      <c r="X439" s="4"/>
      <c r="Y439" s="4"/>
      <c r="Z439" s="4"/>
      <c r="AA439" s="4"/>
      <c r="AB439" s="4"/>
      <c r="AC439" s="4"/>
      <c r="AD439" s="4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</row>
    <row r="440" spans="1:162" x14ac:dyDescent="0.2">
      <c r="A440" s="43">
        <f t="shared" si="95"/>
        <v>43926</v>
      </c>
      <c r="B440" s="44">
        <f t="shared" ca="1" si="101"/>
        <v>1088.9776077399999</v>
      </c>
      <c r="C440" s="45">
        <f t="shared" ca="1" si="96"/>
        <v>999.89877561000003</v>
      </c>
      <c r="D440" s="46">
        <f ca="1">IF(A440&lt;$B$1,VLOOKUP(A440,[1]DI!$A$4:$B$15000,2,FALSE),0)</f>
        <v>0</v>
      </c>
      <c r="E440" s="45">
        <f t="shared" ca="1" si="102"/>
        <v>0</v>
      </c>
      <c r="F440" s="47">
        <f t="shared" si="97"/>
        <v>1.35</v>
      </c>
      <c r="G440" s="48">
        <f t="shared" ca="1" si="90"/>
        <v>1</v>
      </c>
      <c r="H440" s="45">
        <f ca="1">TRUNC(PRODUCT(G$10:G439),15)</f>
        <v>1.0890878476944701</v>
      </c>
      <c r="I440" s="45">
        <f t="shared" si="98"/>
        <v>1</v>
      </c>
      <c r="J440" s="45">
        <f t="shared" ca="1" si="91"/>
        <v>1.0890878500000001</v>
      </c>
      <c r="K440" s="45">
        <f t="shared" ca="1" si="92"/>
        <v>89.078832129999995</v>
      </c>
      <c r="L440" s="49">
        <f>IF(VLOOKUP(A440,$U$12:$AD$125,8)=VLOOKUP(A439,$U$12:$AD$125,8),0,VLOOKUP(A440,U$12:$AD$125,8))</f>
        <v>0</v>
      </c>
      <c r="M440" s="50">
        <f>IF(L440&gt;0,VLOOKUP(L440,T$12:$AC$125,7),0)</f>
        <v>0</v>
      </c>
      <c r="N440" s="45">
        <f t="shared" si="93"/>
        <v>0</v>
      </c>
      <c r="O440" s="45">
        <f t="shared" ca="1" si="94"/>
        <v>89.078832129999995</v>
      </c>
      <c r="P440" s="51" t="str">
        <f t="shared" si="99"/>
        <v>A+J=</v>
      </c>
      <c r="Q440" s="52">
        <f t="shared" si="100"/>
        <v>47129</v>
      </c>
      <c r="R440" s="4"/>
      <c r="S440" s="4"/>
      <c r="V440" s="4"/>
      <c r="W440" s="4"/>
      <c r="X440" s="4"/>
      <c r="Y440" s="4"/>
      <c r="Z440" s="4"/>
      <c r="AA440" s="4"/>
      <c r="AB440" s="4"/>
      <c r="AC440" s="4"/>
      <c r="AD440" s="4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</row>
    <row r="441" spans="1:162" x14ac:dyDescent="0.2">
      <c r="A441" s="43">
        <f t="shared" si="95"/>
        <v>43927</v>
      </c>
      <c r="B441" s="44">
        <f t="shared" ca="1" si="101"/>
        <v>1088.9776077399999</v>
      </c>
      <c r="C441" s="45">
        <f t="shared" ca="1" si="96"/>
        <v>999.89877561000003</v>
      </c>
      <c r="D441" s="46">
        <f ca="1">IF(A441&lt;$B$1,VLOOKUP(A441,[1]DI!$A$4:$B$15000,2,FALSE),0)</f>
        <v>3.6500000000000005E-2</v>
      </c>
      <c r="E441" s="45">
        <f t="shared" ca="1" si="102"/>
        <v>1.4227E-4</v>
      </c>
      <c r="F441" s="47">
        <f t="shared" si="97"/>
        <v>1.35</v>
      </c>
      <c r="G441" s="48">
        <f t="shared" ca="1" si="90"/>
        <v>1.0001920645</v>
      </c>
      <c r="H441" s="45">
        <f ca="1">TRUNC(PRODUCT(G$10:G440),15)</f>
        <v>1.0890878476944701</v>
      </c>
      <c r="I441" s="45">
        <f t="shared" si="98"/>
        <v>1</v>
      </c>
      <c r="J441" s="45">
        <f t="shared" ca="1" si="91"/>
        <v>1.0890878500000001</v>
      </c>
      <c r="K441" s="45">
        <f t="shared" ca="1" si="92"/>
        <v>89.078832129999995</v>
      </c>
      <c r="L441" s="49">
        <f>IF(VLOOKUP(A441,$U$12:$AD$125,8)=VLOOKUP(A440,$U$12:$AD$125,8),0,VLOOKUP(A441,U$12:$AD$125,8))</f>
        <v>0</v>
      </c>
      <c r="M441" s="50">
        <f>IF(L441&gt;0,VLOOKUP(L441,T$12:$AC$125,7),0)</f>
        <v>0</v>
      </c>
      <c r="N441" s="45">
        <f t="shared" si="93"/>
        <v>0</v>
      </c>
      <c r="O441" s="45">
        <f t="shared" ca="1" si="94"/>
        <v>89.078832129999995</v>
      </c>
      <c r="P441" s="51" t="str">
        <f t="shared" si="99"/>
        <v>A+J=</v>
      </c>
      <c r="Q441" s="52">
        <f t="shared" si="100"/>
        <v>47129</v>
      </c>
      <c r="R441" s="4"/>
      <c r="S441" s="4"/>
      <c r="V441" s="4"/>
      <c r="W441" s="4"/>
      <c r="X441" s="4"/>
      <c r="Y441" s="4"/>
      <c r="Z441" s="4"/>
      <c r="AA441" s="4"/>
      <c r="AB441" s="4"/>
      <c r="AC441" s="4"/>
      <c r="AD441" s="4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</row>
    <row r="442" spans="1:162" x14ac:dyDescent="0.2">
      <c r="A442" s="43">
        <f t="shared" si="95"/>
        <v>43928</v>
      </c>
      <c r="B442" s="44">
        <f t="shared" ca="1" si="101"/>
        <v>1089.1867565699999</v>
      </c>
      <c r="C442" s="45">
        <f t="shared" ca="1" si="96"/>
        <v>999.89877561000003</v>
      </c>
      <c r="D442" s="46">
        <f ca="1">IF(A442&lt;$B$1,VLOOKUP(A442,[1]DI!$A$4:$B$15000,2,FALSE),0)</f>
        <v>3.6500000000000005E-2</v>
      </c>
      <c r="E442" s="45">
        <f t="shared" ca="1" si="102"/>
        <v>1.4227E-4</v>
      </c>
      <c r="F442" s="47">
        <f t="shared" si="97"/>
        <v>1.35</v>
      </c>
      <c r="G442" s="48">
        <f t="shared" ca="1" si="90"/>
        <v>1.0001920645</v>
      </c>
      <c r="H442" s="45">
        <f ca="1">TRUNC(PRODUCT(G$10:G441),15)</f>
        <v>1.0892970228073999</v>
      </c>
      <c r="I442" s="45">
        <f t="shared" si="98"/>
        <v>1</v>
      </c>
      <c r="J442" s="45">
        <f t="shared" ca="1" si="91"/>
        <v>1.0892970200000001</v>
      </c>
      <c r="K442" s="45">
        <f t="shared" ca="1" si="92"/>
        <v>89.287980959999999</v>
      </c>
      <c r="L442" s="49">
        <f>IF(VLOOKUP(A442,$U$12:$AD$125,8)=VLOOKUP(A441,$U$12:$AD$125,8),0,VLOOKUP(A442,U$12:$AD$125,8))</f>
        <v>0</v>
      </c>
      <c r="M442" s="50">
        <f>IF(L442&gt;0,VLOOKUP(L442,T$12:$AC$125,7),0)</f>
        <v>0</v>
      </c>
      <c r="N442" s="45">
        <f t="shared" si="93"/>
        <v>0</v>
      </c>
      <c r="O442" s="45">
        <f t="shared" ca="1" si="94"/>
        <v>89.287980959999999</v>
      </c>
      <c r="P442" s="51" t="str">
        <f t="shared" si="99"/>
        <v>A+J=</v>
      </c>
      <c r="Q442" s="52">
        <f t="shared" si="100"/>
        <v>47129</v>
      </c>
      <c r="R442" s="4"/>
      <c r="S442" s="4"/>
      <c r="V442" s="4"/>
      <c r="W442" s="4"/>
      <c r="X442" s="4"/>
      <c r="Y442" s="4"/>
      <c r="Z442" s="4"/>
      <c r="AA442" s="4"/>
      <c r="AB442" s="4"/>
      <c r="AC442" s="4"/>
      <c r="AD442" s="4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</row>
    <row r="443" spans="1:162" x14ac:dyDescent="0.2">
      <c r="A443" s="43">
        <f t="shared" si="95"/>
        <v>43929</v>
      </c>
      <c r="B443" s="44">
        <f t="shared" ca="1" si="101"/>
        <v>1089.3959553899999</v>
      </c>
      <c r="C443" s="45">
        <f t="shared" ca="1" si="96"/>
        <v>999.89877561000003</v>
      </c>
      <c r="D443" s="46">
        <f ca="1">IF(A443&lt;$B$1,VLOOKUP(A443,[1]DI!$A$4:$B$15000,2,FALSE),0)</f>
        <v>3.6500000000000005E-2</v>
      </c>
      <c r="E443" s="45">
        <f t="shared" ca="1" si="102"/>
        <v>1.4227E-4</v>
      </c>
      <c r="F443" s="47">
        <f t="shared" si="97"/>
        <v>1.35</v>
      </c>
      <c r="G443" s="48">
        <f t="shared" ca="1" si="90"/>
        <v>1.0001920645</v>
      </c>
      <c r="H443" s="45">
        <f ca="1">TRUNC(PRODUCT(G$10:G442),15)</f>
        <v>1.0895062380954299</v>
      </c>
      <c r="I443" s="45">
        <f t="shared" si="98"/>
        <v>1</v>
      </c>
      <c r="J443" s="45">
        <f t="shared" ca="1" si="91"/>
        <v>1.08950624</v>
      </c>
      <c r="K443" s="45">
        <f t="shared" ca="1" si="92"/>
        <v>89.497179779999996</v>
      </c>
      <c r="L443" s="49">
        <f>IF(VLOOKUP(A443,$U$12:$AD$125,8)=VLOOKUP(A442,$U$12:$AD$125,8),0,VLOOKUP(A443,U$12:$AD$125,8))</f>
        <v>0</v>
      </c>
      <c r="M443" s="50">
        <f>IF(L443&gt;0,VLOOKUP(L443,T$12:$AC$125,7),0)</f>
        <v>0</v>
      </c>
      <c r="N443" s="45">
        <f t="shared" si="93"/>
        <v>0</v>
      </c>
      <c r="O443" s="45">
        <f t="shared" ca="1" si="94"/>
        <v>89.497179779999996</v>
      </c>
      <c r="P443" s="51" t="str">
        <f t="shared" si="99"/>
        <v>A+J=</v>
      </c>
      <c r="Q443" s="52">
        <f t="shared" si="100"/>
        <v>47129</v>
      </c>
      <c r="R443" s="4"/>
      <c r="S443" s="4"/>
      <c r="V443" s="4"/>
      <c r="W443" s="4"/>
      <c r="X443" s="4"/>
      <c r="Y443" s="4"/>
      <c r="Z443" s="4"/>
      <c r="AA443" s="4"/>
      <c r="AB443" s="4"/>
      <c r="AC443" s="4"/>
      <c r="AD443" s="4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</row>
    <row r="444" spans="1:162" x14ac:dyDescent="0.2">
      <c r="A444" s="43">
        <f t="shared" si="95"/>
        <v>43930</v>
      </c>
      <c r="B444" s="44">
        <f t="shared" ca="1" si="101"/>
        <v>1089.6051842100001</v>
      </c>
      <c r="C444" s="45">
        <f t="shared" ca="1" si="96"/>
        <v>999.89877561000003</v>
      </c>
      <c r="D444" s="46">
        <f ca="1">IF(A444&lt;$B$1,VLOOKUP(A444,[1]DI!$A$4:$B$15000,2,FALSE),0)</f>
        <v>3.6500000000000005E-2</v>
      </c>
      <c r="E444" s="45">
        <f t="shared" ca="1" si="102"/>
        <v>1.4227E-4</v>
      </c>
      <c r="F444" s="47">
        <f t="shared" si="97"/>
        <v>1.35</v>
      </c>
      <c r="G444" s="48">
        <f t="shared" ca="1" si="90"/>
        <v>1.0001920645</v>
      </c>
      <c r="H444" s="45">
        <f ca="1">TRUNC(PRODUCT(G$10:G443),15)</f>
        <v>1.0897154935663</v>
      </c>
      <c r="I444" s="45">
        <f t="shared" si="98"/>
        <v>1</v>
      </c>
      <c r="J444" s="45">
        <f t="shared" ca="1" si="91"/>
        <v>1.0897154899999999</v>
      </c>
      <c r="K444" s="45">
        <f t="shared" ca="1" si="92"/>
        <v>89.706408600000003</v>
      </c>
      <c r="L444" s="49">
        <f>IF(VLOOKUP(A444,$U$12:$AD$125,8)=VLOOKUP(A443,$U$12:$AD$125,8),0,VLOOKUP(A444,U$12:$AD$125,8))</f>
        <v>0</v>
      </c>
      <c r="M444" s="50">
        <f>IF(L444&gt;0,VLOOKUP(L444,T$12:$AC$125,7),0)</f>
        <v>0</v>
      </c>
      <c r="N444" s="45">
        <f t="shared" si="93"/>
        <v>0</v>
      </c>
      <c r="O444" s="45">
        <f t="shared" ca="1" si="94"/>
        <v>89.706408600000003</v>
      </c>
      <c r="P444" s="51" t="str">
        <f t="shared" si="99"/>
        <v>A+J=</v>
      </c>
      <c r="Q444" s="52">
        <f t="shared" si="100"/>
        <v>47129</v>
      </c>
      <c r="R444" s="4"/>
      <c r="S444" s="4"/>
      <c r="V444" s="4"/>
      <c r="W444" s="4"/>
      <c r="X444" s="4"/>
      <c r="Y444" s="4"/>
      <c r="Z444" s="4"/>
      <c r="AA444" s="4"/>
      <c r="AB444" s="4"/>
      <c r="AC444" s="4"/>
      <c r="AD444" s="4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</row>
    <row r="445" spans="1:162" x14ac:dyDescent="0.2">
      <c r="A445" s="43">
        <f t="shared" si="95"/>
        <v>43931</v>
      </c>
      <c r="B445" s="44">
        <f t="shared" ca="1" si="101"/>
        <v>1089.8144630199999</v>
      </c>
      <c r="C445" s="45">
        <f t="shared" ca="1" si="96"/>
        <v>999.89877561000003</v>
      </c>
      <c r="D445" s="46">
        <f ca="1">IF(A445&lt;$B$1,VLOOKUP(A445,[1]DI!$A$4:$B$15000,2,FALSE),0)</f>
        <v>0</v>
      </c>
      <c r="E445" s="45">
        <f t="shared" ca="1" si="102"/>
        <v>0</v>
      </c>
      <c r="F445" s="47">
        <f t="shared" si="97"/>
        <v>1.35</v>
      </c>
      <c r="G445" s="48">
        <f t="shared" ca="1" si="90"/>
        <v>1</v>
      </c>
      <c r="H445" s="45">
        <f ca="1">TRUNC(PRODUCT(G$10:G444),15)</f>
        <v>1.08992478922771</v>
      </c>
      <c r="I445" s="45">
        <f t="shared" si="98"/>
        <v>1</v>
      </c>
      <c r="J445" s="45">
        <f t="shared" ca="1" si="91"/>
        <v>1.08992479</v>
      </c>
      <c r="K445" s="45">
        <f t="shared" ca="1" si="92"/>
        <v>89.915687410000004</v>
      </c>
      <c r="L445" s="49">
        <f>IF(VLOOKUP(A445,$U$12:$AD$125,8)=VLOOKUP(A444,$U$12:$AD$125,8),0,VLOOKUP(A445,U$12:$AD$125,8))</f>
        <v>0</v>
      </c>
      <c r="M445" s="50">
        <f>IF(L445&gt;0,VLOOKUP(L445,T$12:$AC$125,7),0)</f>
        <v>0</v>
      </c>
      <c r="N445" s="45">
        <f t="shared" si="93"/>
        <v>0</v>
      </c>
      <c r="O445" s="45">
        <f t="shared" ca="1" si="94"/>
        <v>89.915687410000004</v>
      </c>
      <c r="P445" s="51" t="str">
        <f t="shared" si="99"/>
        <v>A+J=</v>
      </c>
      <c r="Q445" s="52">
        <f t="shared" si="100"/>
        <v>47129</v>
      </c>
      <c r="R445" s="4"/>
      <c r="S445" s="4"/>
      <c r="V445" s="4"/>
      <c r="W445" s="4"/>
      <c r="X445" s="4"/>
      <c r="Y445" s="4"/>
      <c r="Z445" s="4"/>
      <c r="AA445" s="4"/>
      <c r="AB445" s="4"/>
      <c r="AC445" s="4"/>
      <c r="AD445" s="4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</row>
    <row r="446" spans="1:162" x14ac:dyDescent="0.2">
      <c r="A446" s="43">
        <f t="shared" si="95"/>
        <v>43932</v>
      </c>
      <c r="B446" s="44">
        <f t="shared" ca="1" si="101"/>
        <v>1089.8144630199999</v>
      </c>
      <c r="C446" s="45">
        <f t="shared" ca="1" si="96"/>
        <v>999.89877561000003</v>
      </c>
      <c r="D446" s="46">
        <f ca="1">IF(A446&lt;$B$1,VLOOKUP(A446,[1]DI!$A$4:$B$15000,2,FALSE),0)</f>
        <v>0</v>
      </c>
      <c r="E446" s="45">
        <f t="shared" ca="1" si="102"/>
        <v>0</v>
      </c>
      <c r="F446" s="47">
        <f t="shared" si="97"/>
        <v>1.35</v>
      </c>
      <c r="G446" s="48">
        <f t="shared" ca="1" si="90"/>
        <v>1</v>
      </c>
      <c r="H446" s="45">
        <f ca="1">TRUNC(PRODUCT(G$10:G445),15)</f>
        <v>1.08992478922771</v>
      </c>
      <c r="I446" s="45">
        <f t="shared" si="98"/>
        <v>1</v>
      </c>
      <c r="J446" s="45">
        <f t="shared" ca="1" si="91"/>
        <v>1.08992479</v>
      </c>
      <c r="K446" s="45">
        <f t="shared" ca="1" si="92"/>
        <v>89.915687410000004</v>
      </c>
      <c r="L446" s="49">
        <f>IF(VLOOKUP(A446,$U$12:$AD$125,8)=VLOOKUP(A445,$U$12:$AD$125,8),0,VLOOKUP(A446,U$12:$AD$125,8))</f>
        <v>0</v>
      </c>
      <c r="M446" s="50">
        <f>IF(L446&gt;0,VLOOKUP(L446,T$12:$AC$125,7),0)</f>
        <v>0</v>
      </c>
      <c r="N446" s="45">
        <f t="shared" si="93"/>
        <v>0</v>
      </c>
      <c r="O446" s="45">
        <f t="shared" ca="1" si="94"/>
        <v>89.915687410000004</v>
      </c>
      <c r="P446" s="51" t="str">
        <f t="shared" si="99"/>
        <v>A+J=</v>
      </c>
      <c r="Q446" s="52">
        <f t="shared" si="100"/>
        <v>47129</v>
      </c>
      <c r="R446" s="4"/>
      <c r="S446" s="4"/>
      <c r="V446" s="4"/>
      <c r="W446" s="4"/>
      <c r="X446" s="4"/>
      <c r="Y446" s="4"/>
      <c r="Z446" s="4"/>
      <c r="AA446" s="4"/>
      <c r="AB446" s="4"/>
      <c r="AC446" s="4"/>
      <c r="AD446" s="4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</row>
    <row r="447" spans="1:162" x14ac:dyDescent="0.2">
      <c r="A447" s="43">
        <f t="shared" si="95"/>
        <v>43933</v>
      </c>
      <c r="B447" s="44">
        <f t="shared" ca="1" si="101"/>
        <v>1089.8144630199999</v>
      </c>
      <c r="C447" s="45">
        <f t="shared" ca="1" si="96"/>
        <v>999.89877561000003</v>
      </c>
      <c r="D447" s="46">
        <f ca="1">IF(A447&lt;$B$1,VLOOKUP(A447,[1]DI!$A$4:$B$15000,2,FALSE),0)</f>
        <v>0</v>
      </c>
      <c r="E447" s="45">
        <f t="shared" ca="1" si="102"/>
        <v>0</v>
      </c>
      <c r="F447" s="47">
        <f t="shared" si="97"/>
        <v>1.35</v>
      </c>
      <c r="G447" s="48">
        <f t="shared" ca="1" si="90"/>
        <v>1</v>
      </c>
      <c r="H447" s="45">
        <f ca="1">TRUNC(PRODUCT(G$10:G446),15)</f>
        <v>1.08992478922771</v>
      </c>
      <c r="I447" s="45">
        <f t="shared" si="98"/>
        <v>1</v>
      </c>
      <c r="J447" s="45">
        <f t="shared" ca="1" si="91"/>
        <v>1.08992479</v>
      </c>
      <c r="K447" s="45">
        <f t="shared" ca="1" si="92"/>
        <v>89.915687410000004</v>
      </c>
      <c r="L447" s="49">
        <f>IF(VLOOKUP(A447,$U$12:$AD$125,8)=VLOOKUP(A446,$U$12:$AD$125,8),0,VLOOKUP(A447,U$12:$AD$125,8))</f>
        <v>0</v>
      </c>
      <c r="M447" s="50">
        <f>IF(L447&gt;0,VLOOKUP(L447,T$12:$AC$125,7),0)</f>
        <v>0</v>
      </c>
      <c r="N447" s="45">
        <f t="shared" si="93"/>
        <v>0</v>
      </c>
      <c r="O447" s="45">
        <f t="shared" ca="1" si="94"/>
        <v>89.915687410000004</v>
      </c>
      <c r="P447" s="51" t="str">
        <f t="shared" si="99"/>
        <v>A+J=</v>
      </c>
      <c r="Q447" s="52">
        <f t="shared" si="100"/>
        <v>47129</v>
      </c>
      <c r="R447" s="4"/>
      <c r="S447" s="4"/>
      <c r="V447" s="4"/>
      <c r="W447" s="4"/>
      <c r="X447" s="4"/>
      <c r="Y447" s="4"/>
      <c r="Z447" s="4"/>
      <c r="AA447" s="4"/>
      <c r="AB447" s="4"/>
      <c r="AC447" s="4"/>
      <c r="AD447" s="4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</row>
    <row r="448" spans="1:162" x14ac:dyDescent="0.2">
      <c r="A448" s="43">
        <f t="shared" si="95"/>
        <v>43934</v>
      </c>
      <c r="B448" s="44">
        <f t="shared" ca="1" si="101"/>
        <v>1089.8144630199999</v>
      </c>
      <c r="C448" s="45">
        <f t="shared" ca="1" si="96"/>
        <v>999.89877561000003</v>
      </c>
      <c r="D448" s="46">
        <f ca="1">IF(A448&lt;$B$1,VLOOKUP(A448,[1]DI!$A$4:$B$15000,2,FALSE),0)</f>
        <v>3.6500000000000005E-2</v>
      </c>
      <c r="E448" s="45">
        <f t="shared" ca="1" si="102"/>
        <v>1.4227E-4</v>
      </c>
      <c r="F448" s="47">
        <f t="shared" si="97"/>
        <v>1.35</v>
      </c>
      <c r="G448" s="48">
        <f t="shared" ca="1" si="90"/>
        <v>1.0001920645</v>
      </c>
      <c r="H448" s="45">
        <f ca="1">TRUNC(PRODUCT(G$10:G447),15)</f>
        <v>1.08992478922771</v>
      </c>
      <c r="I448" s="45">
        <f t="shared" si="98"/>
        <v>1</v>
      </c>
      <c r="J448" s="45">
        <f t="shared" ca="1" si="91"/>
        <v>1.08992479</v>
      </c>
      <c r="K448" s="45">
        <f t="shared" ca="1" si="92"/>
        <v>89.915687410000004</v>
      </c>
      <c r="L448" s="49">
        <f>IF(VLOOKUP(A448,$U$12:$AD$125,8)=VLOOKUP(A447,$U$12:$AD$125,8),0,VLOOKUP(A448,U$12:$AD$125,8))</f>
        <v>0</v>
      </c>
      <c r="M448" s="50">
        <f>IF(L448&gt;0,VLOOKUP(L448,T$12:$AC$125,7),0)</f>
        <v>0</v>
      </c>
      <c r="N448" s="45">
        <f t="shared" si="93"/>
        <v>0</v>
      </c>
      <c r="O448" s="45">
        <f t="shared" ca="1" si="94"/>
        <v>89.915687410000004</v>
      </c>
      <c r="P448" s="51" t="str">
        <f t="shared" si="99"/>
        <v>A+J=</v>
      </c>
      <c r="Q448" s="52">
        <f t="shared" si="100"/>
        <v>47129</v>
      </c>
      <c r="R448" s="4"/>
      <c r="S448" s="4"/>
      <c r="V448" s="4"/>
      <c r="W448" s="4"/>
      <c r="X448" s="4"/>
      <c r="Y448" s="4"/>
      <c r="Z448" s="4"/>
      <c r="AA448" s="4"/>
      <c r="AB448" s="4"/>
      <c r="AC448" s="4"/>
      <c r="AD448" s="4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</row>
    <row r="449" spans="1:162" x14ac:dyDescent="0.2">
      <c r="A449" s="43">
        <f t="shared" si="95"/>
        <v>43935</v>
      </c>
      <c r="B449" s="44">
        <f t="shared" ca="1" si="101"/>
        <v>1090.02378183</v>
      </c>
      <c r="C449" s="45">
        <f t="shared" ca="1" si="96"/>
        <v>999.89877561000003</v>
      </c>
      <c r="D449" s="46">
        <f ca="1">IF(A449&lt;$B$1,VLOOKUP(A449,[1]DI!$A$4:$B$15000,2,FALSE),0)</f>
        <v>3.6500000000000005E-2</v>
      </c>
      <c r="E449" s="45">
        <f t="shared" ca="1" si="102"/>
        <v>1.4227E-4</v>
      </c>
      <c r="F449" s="47">
        <f t="shared" si="97"/>
        <v>1.35</v>
      </c>
      <c r="G449" s="48">
        <f t="shared" ca="1" si="90"/>
        <v>1.0001920645</v>
      </c>
      <c r="H449" s="45">
        <f ca="1">TRUNC(PRODUCT(G$10:G448),15)</f>
        <v>1.0901341250873899</v>
      </c>
      <c r="I449" s="45">
        <f t="shared" si="98"/>
        <v>1</v>
      </c>
      <c r="J449" s="45">
        <f t="shared" ca="1" si="91"/>
        <v>1.09013413</v>
      </c>
      <c r="K449" s="45">
        <f t="shared" ca="1" si="92"/>
        <v>90.125006220000003</v>
      </c>
      <c r="L449" s="49">
        <f>IF(VLOOKUP(A449,$U$12:$AD$125,8)=VLOOKUP(A448,$U$12:$AD$125,8),0,VLOOKUP(A449,U$12:$AD$125,8))</f>
        <v>0</v>
      </c>
      <c r="M449" s="50">
        <f>IF(L449&gt;0,VLOOKUP(L449,T$12:$AC$125,7),0)</f>
        <v>0</v>
      </c>
      <c r="N449" s="45">
        <f t="shared" si="93"/>
        <v>0</v>
      </c>
      <c r="O449" s="45">
        <f t="shared" ca="1" si="94"/>
        <v>90.125006220000003</v>
      </c>
      <c r="P449" s="51" t="str">
        <f t="shared" si="99"/>
        <v>A+J=</v>
      </c>
      <c r="Q449" s="52">
        <f t="shared" si="100"/>
        <v>47129</v>
      </c>
      <c r="R449" s="4"/>
      <c r="S449" s="4"/>
      <c r="V449" s="4"/>
      <c r="W449" s="4"/>
      <c r="X449" s="4"/>
      <c r="Y449" s="4"/>
      <c r="Z449" s="4"/>
      <c r="AA449" s="4"/>
      <c r="AB449" s="4"/>
      <c r="AC449" s="4"/>
      <c r="AD449" s="4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</row>
    <row r="450" spans="1:162" x14ac:dyDescent="0.2">
      <c r="A450" s="43">
        <f t="shared" si="95"/>
        <v>43936</v>
      </c>
      <c r="B450" s="44">
        <f t="shared" ca="1" si="101"/>
        <v>1090.2331306400001</v>
      </c>
      <c r="C450" s="45">
        <f t="shared" ca="1" si="96"/>
        <v>999.89877561000003</v>
      </c>
      <c r="D450" s="46">
        <f ca="1">IF(A450&lt;$B$1,VLOOKUP(A450,[1]DI!$A$4:$B$15000,2,FALSE),0)</f>
        <v>3.6500000000000005E-2</v>
      </c>
      <c r="E450" s="45">
        <f t="shared" ca="1" si="102"/>
        <v>1.4227E-4</v>
      </c>
      <c r="F450" s="47">
        <f t="shared" si="97"/>
        <v>1.35</v>
      </c>
      <c r="G450" s="48">
        <f t="shared" ca="1" si="90"/>
        <v>1.0001920645</v>
      </c>
      <c r="H450" s="45">
        <f ca="1">TRUNC(PRODUCT(G$10:G449),15)</f>
        <v>1.09034350115306</v>
      </c>
      <c r="I450" s="45">
        <f t="shared" si="98"/>
        <v>1</v>
      </c>
      <c r="J450" s="45">
        <f t="shared" ca="1" si="91"/>
        <v>1.0903434999999999</v>
      </c>
      <c r="K450" s="45">
        <f t="shared" ca="1" si="92"/>
        <v>90.334355029999998</v>
      </c>
      <c r="L450" s="49">
        <f>IF(VLOOKUP(A450,$U$12:$AD$125,8)=VLOOKUP(A449,$U$12:$AD$125,8),0,VLOOKUP(A450,U$12:$AD$125,8))</f>
        <v>0</v>
      </c>
      <c r="M450" s="50">
        <f>IF(L450&gt;0,VLOOKUP(L450,T$12:$AC$125,7),0)</f>
        <v>0</v>
      </c>
      <c r="N450" s="45">
        <f t="shared" si="93"/>
        <v>0</v>
      </c>
      <c r="O450" s="45">
        <f t="shared" ca="1" si="94"/>
        <v>90.334355029999998</v>
      </c>
      <c r="P450" s="51" t="str">
        <f t="shared" si="99"/>
        <v>A+J=</v>
      </c>
      <c r="Q450" s="52">
        <f t="shared" si="100"/>
        <v>47129</v>
      </c>
      <c r="R450" s="4"/>
      <c r="S450" s="4"/>
      <c r="V450" s="4"/>
      <c r="W450" s="4"/>
      <c r="X450" s="4"/>
      <c r="Y450" s="4"/>
      <c r="Z450" s="4"/>
      <c r="AA450" s="4"/>
      <c r="AB450" s="4"/>
      <c r="AC450" s="4"/>
      <c r="AD450" s="4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</row>
    <row r="451" spans="1:162" x14ac:dyDescent="0.2">
      <c r="A451" s="43">
        <f t="shared" si="95"/>
        <v>43937</v>
      </c>
      <c r="B451" s="44">
        <f t="shared" ca="1" si="101"/>
        <v>1090.44252944</v>
      </c>
      <c r="C451" s="45">
        <f t="shared" ca="1" si="96"/>
        <v>999.89877561000003</v>
      </c>
      <c r="D451" s="46">
        <f ca="1">IF(A451&lt;$B$1,VLOOKUP(A451,[1]DI!$A$4:$B$15000,2,FALSE),0)</f>
        <v>3.6500000000000005E-2</v>
      </c>
      <c r="E451" s="45">
        <f t="shared" ca="1" si="102"/>
        <v>1.4227E-4</v>
      </c>
      <c r="F451" s="47">
        <f t="shared" si="97"/>
        <v>1.35</v>
      </c>
      <c r="G451" s="48">
        <f t="shared" ca="1" si="90"/>
        <v>1.0001920645</v>
      </c>
      <c r="H451" s="45">
        <f ca="1">TRUNC(PRODUCT(G$10:G450),15)</f>
        <v>1.09055291743244</v>
      </c>
      <c r="I451" s="45">
        <f t="shared" si="98"/>
        <v>1</v>
      </c>
      <c r="J451" s="45">
        <f t="shared" ca="1" si="91"/>
        <v>1.0905529199999999</v>
      </c>
      <c r="K451" s="45">
        <f t="shared" ca="1" si="92"/>
        <v>90.54375383</v>
      </c>
      <c r="L451" s="49">
        <f>IF(VLOOKUP(A451,$U$12:$AD$125,8)=VLOOKUP(A450,$U$12:$AD$125,8),0,VLOOKUP(A451,U$12:$AD$125,8))</f>
        <v>0</v>
      </c>
      <c r="M451" s="50">
        <f>IF(L451&gt;0,VLOOKUP(L451,T$12:$AC$125,7),0)</f>
        <v>0</v>
      </c>
      <c r="N451" s="45">
        <f t="shared" si="93"/>
        <v>0</v>
      </c>
      <c r="O451" s="45">
        <f t="shared" ca="1" si="94"/>
        <v>90.54375383</v>
      </c>
      <c r="P451" s="51" t="str">
        <f t="shared" si="99"/>
        <v>A+J=</v>
      </c>
      <c r="Q451" s="52">
        <f t="shared" si="100"/>
        <v>47129</v>
      </c>
      <c r="R451" s="4"/>
      <c r="S451" s="4"/>
      <c r="V451" s="4"/>
      <c r="W451" s="4"/>
      <c r="X451" s="4"/>
      <c r="Y451" s="4"/>
      <c r="Z451" s="4"/>
      <c r="AA451" s="4"/>
      <c r="AB451" s="4"/>
      <c r="AC451" s="4"/>
      <c r="AD451" s="4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</row>
    <row r="452" spans="1:162" x14ac:dyDescent="0.2">
      <c r="A452" s="43">
        <f t="shared" si="95"/>
        <v>43938</v>
      </c>
      <c r="B452" s="44">
        <f t="shared" ca="1" si="101"/>
        <v>1090.6519582400001</v>
      </c>
      <c r="C452" s="45">
        <f t="shared" ca="1" si="96"/>
        <v>999.89877561000003</v>
      </c>
      <c r="D452" s="46">
        <f ca="1">IF(A452&lt;$B$1,VLOOKUP(A452,[1]DI!$A$4:$B$15000,2,FALSE),0)</f>
        <v>3.6500000000000005E-2</v>
      </c>
      <c r="E452" s="45">
        <f t="shared" ca="1" si="102"/>
        <v>1.4227E-4</v>
      </c>
      <c r="F452" s="47">
        <f t="shared" si="97"/>
        <v>1.35</v>
      </c>
      <c r="G452" s="48">
        <f t="shared" ca="1" si="90"/>
        <v>1.0001920645</v>
      </c>
      <c r="H452" s="45">
        <f ca="1">TRUNC(PRODUCT(G$10:G451),15)</f>
        <v>1.0907623739332499</v>
      </c>
      <c r="I452" s="45">
        <f t="shared" si="98"/>
        <v>1</v>
      </c>
      <c r="J452" s="45">
        <f t="shared" ca="1" si="91"/>
        <v>1.09076237</v>
      </c>
      <c r="K452" s="45">
        <f t="shared" ca="1" si="92"/>
        <v>90.753182629999998</v>
      </c>
      <c r="L452" s="49">
        <f>IF(VLOOKUP(A452,$U$12:$AD$125,8)=VLOOKUP(A451,$U$12:$AD$125,8),0,VLOOKUP(A452,U$12:$AD$125,8))</f>
        <v>0</v>
      </c>
      <c r="M452" s="50">
        <f>IF(L452&gt;0,VLOOKUP(L452,T$12:$AC$125,7),0)</f>
        <v>0</v>
      </c>
      <c r="N452" s="45">
        <f t="shared" si="93"/>
        <v>0</v>
      </c>
      <c r="O452" s="45">
        <f t="shared" ca="1" si="94"/>
        <v>90.753182629999998</v>
      </c>
      <c r="P452" s="51" t="str">
        <f t="shared" si="99"/>
        <v>A+J=</v>
      </c>
      <c r="Q452" s="52">
        <f t="shared" si="100"/>
        <v>47129</v>
      </c>
      <c r="R452" s="4"/>
      <c r="S452" s="4"/>
      <c r="V452" s="4"/>
      <c r="W452" s="4"/>
      <c r="X452" s="4"/>
      <c r="Y452" s="4"/>
      <c r="Z452" s="4"/>
      <c r="AA452" s="4"/>
      <c r="AB452" s="4"/>
      <c r="AC452" s="4"/>
      <c r="AD452" s="4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</row>
    <row r="453" spans="1:162" x14ac:dyDescent="0.2">
      <c r="A453" s="43">
        <f t="shared" si="95"/>
        <v>43939</v>
      </c>
      <c r="B453" s="44">
        <f t="shared" ca="1" si="101"/>
        <v>1090.8614370299999</v>
      </c>
      <c r="C453" s="45">
        <f t="shared" ca="1" si="96"/>
        <v>999.89877561000003</v>
      </c>
      <c r="D453" s="46">
        <f ca="1">IF(A453&lt;$B$1,VLOOKUP(A453,[1]DI!$A$4:$B$15000,2,FALSE),0)</f>
        <v>0</v>
      </c>
      <c r="E453" s="45">
        <f t="shared" ca="1" si="102"/>
        <v>0</v>
      </c>
      <c r="F453" s="47">
        <f t="shared" si="97"/>
        <v>1.35</v>
      </c>
      <c r="G453" s="48">
        <f t="shared" ca="1" si="90"/>
        <v>1</v>
      </c>
      <c r="H453" s="45">
        <f ca="1">TRUNC(PRODUCT(G$10:G452),15)</f>
        <v>1.0909718706632201</v>
      </c>
      <c r="I453" s="45">
        <f t="shared" si="98"/>
        <v>1</v>
      </c>
      <c r="J453" s="45">
        <f t="shared" ca="1" si="91"/>
        <v>1.09097187</v>
      </c>
      <c r="K453" s="45">
        <f t="shared" ca="1" si="92"/>
        <v>90.962661420000003</v>
      </c>
      <c r="L453" s="49">
        <f>IF(VLOOKUP(A453,$U$12:$AD$125,8)=VLOOKUP(A452,$U$12:$AD$125,8),0,VLOOKUP(A453,U$12:$AD$125,8))</f>
        <v>0</v>
      </c>
      <c r="M453" s="50">
        <f>IF(L453&gt;0,VLOOKUP(L453,T$12:$AC$125,7),0)</f>
        <v>0</v>
      </c>
      <c r="N453" s="45">
        <f t="shared" si="93"/>
        <v>0</v>
      </c>
      <c r="O453" s="45">
        <f t="shared" ca="1" si="94"/>
        <v>90.962661420000003</v>
      </c>
      <c r="P453" s="51" t="str">
        <f t="shared" si="99"/>
        <v>A+J=</v>
      </c>
      <c r="Q453" s="52">
        <f t="shared" si="100"/>
        <v>47129</v>
      </c>
      <c r="R453" s="4"/>
      <c r="S453" s="4"/>
      <c r="V453" s="4"/>
      <c r="W453" s="4"/>
      <c r="X453" s="4"/>
      <c r="Y453" s="4"/>
      <c r="Z453" s="4"/>
      <c r="AA453" s="4"/>
      <c r="AB453" s="4"/>
      <c r="AC453" s="4"/>
      <c r="AD453" s="4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</row>
    <row r="454" spans="1:162" x14ac:dyDescent="0.2">
      <c r="A454" s="43">
        <f t="shared" si="95"/>
        <v>43940</v>
      </c>
      <c r="B454" s="44">
        <f t="shared" ca="1" si="101"/>
        <v>1090.8614370299999</v>
      </c>
      <c r="C454" s="45">
        <f t="shared" ca="1" si="96"/>
        <v>999.89877561000003</v>
      </c>
      <c r="D454" s="46">
        <f ca="1">IF(A454&lt;$B$1,VLOOKUP(A454,[1]DI!$A$4:$B$15000,2,FALSE),0)</f>
        <v>0</v>
      </c>
      <c r="E454" s="45">
        <f t="shared" ca="1" si="102"/>
        <v>0</v>
      </c>
      <c r="F454" s="47">
        <f t="shared" si="97"/>
        <v>1.35</v>
      </c>
      <c r="G454" s="48">
        <f t="shared" ca="1" si="90"/>
        <v>1</v>
      </c>
      <c r="H454" s="45">
        <f ca="1">TRUNC(PRODUCT(G$10:G453),15)</f>
        <v>1.0909718706632201</v>
      </c>
      <c r="I454" s="45">
        <f t="shared" si="98"/>
        <v>1</v>
      </c>
      <c r="J454" s="45">
        <f t="shared" ca="1" si="91"/>
        <v>1.09097187</v>
      </c>
      <c r="K454" s="45">
        <f t="shared" ca="1" si="92"/>
        <v>90.962661420000003</v>
      </c>
      <c r="L454" s="49">
        <f>IF(VLOOKUP(A454,$U$12:$AD$125,8)=VLOOKUP(A453,$U$12:$AD$125,8),0,VLOOKUP(A454,U$12:$AD$125,8))</f>
        <v>0</v>
      </c>
      <c r="M454" s="50">
        <f>IF(L454&gt;0,VLOOKUP(L454,T$12:$AC$125,7),0)</f>
        <v>0</v>
      </c>
      <c r="N454" s="45">
        <f t="shared" si="93"/>
        <v>0</v>
      </c>
      <c r="O454" s="45">
        <f t="shared" ca="1" si="94"/>
        <v>90.962661420000003</v>
      </c>
      <c r="P454" s="51" t="str">
        <f t="shared" si="99"/>
        <v>A+J=</v>
      </c>
      <c r="Q454" s="52">
        <f t="shared" si="100"/>
        <v>47129</v>
      </c>
      <c r="R454" s="4"/>
      <c r="S454" s="4"/>
      <c r="V454" s="4"/>
      <c r="W454" s="4"/>
      <c r="X454" s="4"/>
      <c r="Y454" s="4"/>
      <c r="Z454" s="4"/>
      <c r="AA454" s="4"/>
      <c r="AB454" s="4"/>
      <c r="AC454" s="4"/>
      <c r="AD454" s="4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</row>
    <row r="455" spans="1:162" x14ac:dyDescent="0.2">
      <c r="A455" s="43">
        <f t="shared" si="95"/>
        <v>43941</v>
      </c>
      <c r="B455" s="44">
        <f t="shared" ca="1" si="101"/>
        <v>1090.8614370299999</v>
      </c>
      <c r="C455" s="45">
        <f t="shared" ca="1" si="96"/>
        <v>999.89877561000003</v>
      </c>
      <c r="D455" s="46">
        <f ca="1">IF(A455&lt;$B$1,VLOOKUP(A455,[1]DI!$A$4:$B$15000,2,FALSE),0)</f>
        <v>3.6500000000000005E-2</v>
      </c>
      <c r="E455" s="45">
        <f t="shared" ca="1" si="102"/>
        <v>1.4227E-4</v>
      </c>
      <c r="F455" s="47">
        <f t="shared" si="97"/>
        <v>1.35</v>
      </c>
      <c r="G455" s="48">
        <f t="shared" ca="1" si="90"/>
        <v>1.0001920645</v>
      </c>
      <c r="H455" s="45">
        <f ca="1">TRUNC(PRODUCT(G$10:G454),15)</f>
        <v>1.0909718706632201</v>
      </c>
      <c r="I455" s="45">
        <f t="shared" si="98"/>
        <v>1</v>
      </c>
      <c r="J455" s="45">
        <f t="shared" ca="1" si="91"/>
        <v>1.09097187</v>
      </c>
      <c r="K455" s="45">
        <f t="shared" ca="1" si="92"/>
        <v>90.962661420000003</v>
      </c>
      <c r="L455" s="49">
        <f>IF(VLOOKUP(A455,$U$12:$AD$125,8)=VLOOKUP(A454,$U$12:$AD$125,8),0,VLOOKUP(A455,U$12:$AD$125,8))</f>
        <v>0</v>
      </c>
      <c r="M455" s="50">
        <f>IF(L455&gt;0,VLOOKUP(L455,T$12:$AC$125,7),0)</f>
        <v>0</v>
      </c>
      <c r="N455" s="45">
        <f t="shared" si="93"/>
        <v>0</v>
      </c>
      <c r="O455" s="45">
        <f t="shared" ca="1" si="94"/>
        <v>90.962661420000003</v>
      </c>
      <c r="P455" s="51" t="str">
        <f t="shared" si="99"/>
        <v>A+J=</v>
      </c>
      <c r="Q455" s="52">
        <f t="shared" si="100"/>
        <v>47129</v>
      </c>
      <c r="R455" s="4"/>
      <c r="S455" s="4"/>
      <c r="V455" s="4"/>
      <c r="W455" s="4"/>
      <c r="X455" s="4"/>
      <c r="Y455" s="4"/>
      <c r="Z455" s="4"/>
      <c r="AA455" s="4"/>
      <c r="AB455" s="4"/>
      <c r="AC455" s="4"/>
      <c r="AD455" s="4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</row>
    <row r="456" spans="1:162" x14ac:dyDescent="0.2">
      <c r="A456" s="43">
        <f t="shared" si="95"/>
        <v>43942</v>
      </c>
      <c r="B456" s="44">
        <f t="shared" ca="1" si="101"/>
        <v>1091.0709558200001</v>
      </c>
      <c r="C456" s="45">
        <f t="shared" ca="1" si="96"/>
        <v>999.89877561000003</v>
      </c>
      <c r="D456" s="46">
        <f ca="1">IF(A456&lt;$B$1,VLOOKUP(A456,[1]DI!$A$4:$B$15000,2,FALSE),0)</f>
        <v>0</v>
      </c>
      <c r="E456" s="45">
        <f t="shared" ca="1" si="102"/>
        <v>0</v>
      </c>
      <c r="F456" s="47">
        <f t="shared" si="97"/>
        <v>1.35</v>
      </c>
      <c r="G456" s="48">
        <f t="shared" ca="1" si="90"/>
        <v>1</v>
      </c>
      <c r="H456" s="45">
        <f ca="1">TRUNC(PRODUCT(G$10:G455),15)</f>
        <v>1.0911814076300701</v>
      </c>
      <c r="I456" s="45">
        <f t="shared" si="98"/>
        <v>1</v>
      </c>
      <c r="J456" s="45">
        <f t="shared" ca="1" si="91"/>
        <v>1.0911814099999999</v>
      </c>
      <c r="K456" s="45">
        <f t="shared" ca="1" si="92"/>
        <v>91.172180209999993</v>
      </c>
      <c r="L456" s="49">
        <f>IF(VLOOKUP(A456,$U$12:$AD$125,8)=VLOOKUP(A455,$U$12:$AD$125,8),0,VLOOKUP(A456,U$12:$AD$125,8))</f>
        <v>0</v>
      </c>
      <c r="M456" s="50">
        <f>IF(L456&gt;0,VLOOKUP(L456,T$12:$AC$125,7),0)</f>
        <v>0</v>
      </c>
      <c r="N456" s="45">
        <f t="shared" si="93"/>
        <v>0</v>
      </c>
      <c r="O456" s="45">
        <f t="shared" ca="1" si="94"/>
        <v>91.172180209999993</v>
      </c>
      <c r="P456" s="51" t="str">
        <f t="shared" si="99"/>
        <v>A+J=</v>
      </c>
      <c r="Q456" s="52">
        <f t="shared" si="100"/>
        <v>47129</v>
      </c>
      <c r="R456" s="4"/>
      <c r="S456" s="4"/>
      <c r="V456" s="4"/>
      <c r="W456" s="4"/>
      <c r="X456" s="4"/>
      <c r="Y456" s="4"/>
      <c r="Z456" s="4"/>
      <c r="AA456" s="4"/>
      <c r="AB456" s="4"/>
      <c r="AC456" s="4"/>
      <c r="AD456" s="4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</row>
    <row r="457" spans="1:162" x14ac:dyDescent="0.2">
      <c r="A457" s="43">
        <f t="shared" si="95"/>
        <v>43943</v>
      </c>
      <c r="B457" s="44">
        <f t="shared" ca="1" si="101"/>
        <v>1091.0709558200001</v>
      </c>
      <c r="C457" s="45">
        <f t="shared" ca="1" si="96"/>
        <v>999.89877561000003</v>
      </c>
      <c r="D457" s="46">
        <f ca="1">IF(A457&lt;$B$1,VLOOKUP(A457,[1]DI!$A$4:$B$15000,2,FALSE),0)</f>
        <v>3.6500000000000005E-2</v>
      </c>
      <c r="E457" s="45">
        <f t="shared" ca="1" si="102"/>
        <v>1.4227E-4</v>
      </c>
      <c r="F457" s="47">
        <f t="shared" si="97"/>
        <v>1.35</v>
      </c>
      <c r="G457" s="48">
        <f t="shared" ca="1" si="90"/>
        <v>1.0001920645</v>
      </c>
      <c r="H457" s="45">
        <f ca="1">TRUNC(PRODUCT(G$10:G456),15)</f>
        <v>1.0911814076300701</v>
      </c>
      <c r="I457" s="45">
        <f t="shared" si="98"/>
        <v>1</v>
      </c>
      <c r="J457" s="45">
        <f t="shared" ca="1" si="91"/>
        <v>1.0911814099999999</v>
      </c>
      <c r="K457" s="45">
        <f t="shared" ca="1" si="92"/>
        <v>91.172180209999993</v>
      </c>
      <c r="L457" s="49">
        <f>IF(VLOOKUP(A457,$U$12:$AD$125,8)=VLOOKUP(A456,$U$12:$AD$125,8),0,VLOOKUP(A457,U$12:$AD$125,8))</f>
        <v>0</v>
      </c>
      <c r="M457" s="50">
        <f>IF(L457&gt;0,VLOOKUP(L457,T$12:$AC$125,7),0)</f>
        <v>0</v>
      </c>
      <c r="N457" s="45">
        <f t="shared" si="93"/>
        <v>0</v>
      </c>
      <c r="O457" s="45">
        <f t="shared" ca="1" si="94"/>
        <v>91.172180209999993</v>
      </c>
      <c r="P457" s="51" t="str">
        <f t="shared" si="99"/>
        <v>A+J=</v>
      </c>
      <c r="Q457" s="52">
        <f t="shared" si="100"/>
        <v>47129</v>
      </c>
      <c r="R457" s="4"/>
      <c r="S457" s="4"/>
      <c r="V457" s="4"/>
      <c r="W457" s="4"/>
      <c r="X457" s="4"/>
      <c r="Y457" s="4"/>
      <c r="Z457" s="4"/>
      <c r="AA457" s="4"/>
      <c r="AB457" s="4"/>
      <c r="AC457" s="4"/>
      <c r="AD457" s="4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</row>
    <row r="458" spans="1:162" x14ac:dyDescent="0.2">
      <c r="A458" s="43">
        <f t="shared" si="95"/>
        <v>43944</v>
      </c>
      <c r="B458" s="44">
        <f t="shared" ca="1" si="101"/>
        <v>1091.28050461</v>
      </c>
      <c r="C458" s="45">
        <f t="shared" ca="1" si="96"/>
        <v>999.89877561000003</v>
      </c>
      <c r="D458" s="46">
        <f ca="1">IF(A458&lt;$B$1,VLOOKUP(A458,[1]DI!$A$4:$B$15000,2,FALSE),0)</f>
        <v>3.6500000000000005E-2</v>
      </c>
      <c r="E458" s="45">
        <f t="shared" ca="1" si="102"/>
        <v>1.4227E-4</v>
      </c>
      <c r="F458" s="47">
        <f t="shared" si="97"/>
        <v>1.35</v>
      </c>
      <c r="G458" s="48">
        <f t="shared" ref="G458:G521" ca="1" si="103">TRUNC((1+(E458*F458)),15)</f>
        <v>1.0001920645</v>
      </c>
      <c r="H458" s="45">
        <f ca="1">TRUNC(PRODUCT(G$10:G457),15)</f>
        <v>1.09139098484154</v>
      </c>
      <c r="I458" s="45">
        <f t="shared" si="98"/>
        <v>1</v>
      </c>
      <c r="J458" s="45">
        <f t="shared" ref="J458:J521" ca="1" si="104">ROUND(TRUNC(H458/I458,15),8)</f>
        <v>1.0913909799999999</v>
      </c>
      <c r="K458" s="45">
        <f t="shared" ref="K458:K521" ca="1" si="105">TRUNC((C458*(J458-1)),8)</f>
        <v>91.381729000000007</v>
      </c>
      <c r="L458" s="49">
        <f>IF(VLOOKUP(A458,$U$12:$AD$125,8)=VLOOKUP(A457,$U$12:$AD$125,8),0,VLOOKUP(A458,U$12:$AD$125,8))</f>
        <v>0</v>
      </c>
      <c r="M458" s="50">
        <f>IF(L458&gt;0,VLOOKUP(L458,T$12:$AC$125,7),0)</f>
        <v>0</v>
      </c>
      <c r="N458" s="45">
        <f t="shared" ref="N458:N521" si="106">IF(M458&gt;0,(C$10*M458),0)</f>
        <v>0</v>
      </c>
      <c r="O458" s="45">
        <f t="shared" ref="O458:O521" ca="1" si="107">(K458+N458)</f>
        <v>91.381729000000007</v>
      </c>
      <c r="P458" s="51" t="str">
        <f t="shared" si="99"/>
        <v>A+J=</v>
      </c>
      <c r="Q458" s="52">
        <f t="shared" si="100"/>
        <v>47129</v>
      </c>
      <c r="R458" s="4"/>
      <c r="S458" s="4"/>
      <c r="V458" s="4"/>
      <c r="W458" s="4"/>
      <c r="X458" s="4"/>
      <c r="Y458" s="4"/>
      <c r="Z458" s="4"/>
      <c r="AA458" s="4"/>
      <c r="AB458" s="4"/>
      <c r="AC458" s="4"/>
      <c r="AD458" s="4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</row>
    <row r="459" spans="1:162" x14ac:dyDescent="0.2">
      <c r="A459" s="43">
        <f t="shared" ref="A459:A522" si="108">(A458+1)</f>
        <v>43945</v>
      </c>
      <c r="B459" s="44">
        <f t="shared" ca="1" si="101"/>
        <v>1091.4901033900001</v>
      </c>
      <c r="C459" s="45">
        <f t="shared" ref="C459:C522" ca="1" si="109">TRUNC(C458-N458,8)</f>
        <v>999.89877561000003</v>
      </c>
      <c r="D459" s="46">
        <f ca="1">IF(A459&lt;$B$1,VLOOKUP(A459,[1]DI!$A$4:$B$15000,2,FALSE),0)</f>
        <v>3.6500000000000005E-2</v>
      </c>
      <c r="E459" s="45">
        <f t="shared" ca="1" si="102"/>
        <v>1.4227E-4</v>
      </c>
      <c r="F459" s="47">
        <f t="shared" ref="F459:F522" si="110">F458</f>
        <v>1.35</v>
      </c>
      <c r="G459" s="48">
        <f t="shared" ca="1" si="103"/>
        <v>1.0001920645</v>
      </c>
      <c r="H459" s="45">
        <f ca="1">TRUNC(PRODUCT(G$10:G458),15)</f>
        <v>1.09160060230534</v>
      </c>
      <c r="I459" s="45">
        <f t="shared" ref="I459:I522" si="111">IF(OR(L458&gt;0,L458="E"),H458,I458)</f>
        <v>1</v>
      </c>
      <c r="J459" s="45">
        <f t="shared" ca="1" si="104"/>
        <v>1.0916006</v>
      </c>
      <c r="K459" s="45">
        <f t="shared" ca="1" si="105"/>
        <v>91.59132778</v>
      </c>
      <c r="L459" s="49">
        <f>IF(VLOOKUP(A459,$U$12:$AD$125,8)=VLOOKUP(A458,$U$12:$AD$125,8),0,VLOOKUP(A459,U$12:$AD$125,8))</f>
        <v>0</v>
      </c>
      <c r="M459" s="50">
        <f>IF(L459&gt;0,VLOOKUP(L459,T$12:$AC$125,7),0)</f>
        <v>0</v>
      </c>
      <c r="N459" s="45">
        <f t="shared" si="106"/>
        <v>0</v>
      </c>
      <c r="O459" s="45">
        <f t="shared" ca="1" si="107"/>
        <v>91.59132778</v>
      </c>
      <c r="P459" s="51" t="str">
        <f t="shared" ref="P459:P522" si="112">IF(L458&gt;0,VLOOKUP(A458,$U$12:$AD$125,9),P458)</f>
        <v>A+J=</v>
      </c>
      <c r="Q459" s="52">
        <f t="shared" ref="Q459:Q522" si="113">IF(L458&gt;0,VLOOKUP(A458,$U$12:$AD$125,10),Q458)</f>
        <v>47129</v>
      </c>
      <c r="R459" s="4"/>
      <c r="S459" s="4"/>
      <c r="V459" s="4"/>
      <c r="W459" s="4"/>
      <c r="X459" s="4"/>
      <c r="Y459" s="4"/>
      <c r="Z459" s="4"/>
      <c r="AA459" s="4"/>
      <c r="AB459" s="4"/>
      <c r="AC459" s="4"/>
      <c r="AD459" s="4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</row>
    <row r="460" spans="1:162" x14ac:dyDescent="0.2">
      <c r="A460" s="43">
        <f t="shared" si="108"/>
        <v>43946</v>
      </c>
      <c r="B460" s="44">
        <f t="shared" ref="B460:B523" ca="1" si="114">IF(A460&lt;=TODAY(),C460+K460,IF(AND(A460&gt;TODAY(),A460&lt;=$B$1),IF(VLOOKUP(TODAY(),$A$10:$D$5000,4,FALSE)=0,"n.d",C460+K460),"n.d"))</f>
        <v>1091.69974217</v>
      </c>
      <c r="C460" s="45">
        <f t="shared" ca="1" si="109"/>
        <v>999.89877561000003</v>
      </c>
      <c r="D460" s="46">
        <f ca="1">IF(A460&lt;$B$1,VLOOKUP(A460,[1]DI!$A$4:$B$15000,2,FALSE),0)</f>
        <v>0</v>
      </c>
      <c r="E460" s="45">
        <f t="shared" ca="1" si="102"/>
        <v>0</v>
      </c>
      <c r="F460" s="47">
        <f t="shared" si="110"/>
        <v>1.35</v>
      </c>
      <c r="G460" s="48">
        <f t="shared" ca="1" si="103"/>
        <v>1</v>
      </c>
      <c r="H460" s="45">
        <f ca="1">TRUNC(PRODUCT(G$10:G459),15)</f>
        <v>1.0918102600292301</v>
      </c>
      <c r="I460" s="45">
        <f t="shared" si="111"/>
        <v>1</v>
      </c>
      <c r="J460" s="45">
        <f t="shared" ca="1" si="104"/>
        <v>1.0918102599999999</v>
      </c>
      <c r="K460" s="45">
        <f t="shared" ca="1" si="105"/>
        <v>91.800966560000006</v>
      </c>
      <c r="L460" s="49">
        <f>IF(VLOOKUP(A460,$U$12:$AD$125,8)=VLOOKUP(A459,$U$12:$AD$125,8),0,VLOOKUP(A460,U$12:$AD$125,8))</f>
        <v>0</v>
      </c>
      <c r="M460" s="50">
        <f>IF(L460&gt;0,VLOOKUP(L460,T$12:$AC$125,7),0)</f>
        <v>0</v>
      </c>
      <c r="N460" s="45">
        <f t="shared" si="106"/>
        <v>0</v>
      </c>
      <c r="O460" s="45">
        <f t="shared" ca="1" si="107"/>
        <v>91.800966560000006</v>
      </c>
      <c r="P460" s="51" t="str">
        <f t="shared" si="112"/>
        <v>A+J=</v>
      </c>
      <c r="Q460" s="52">
        <f t="shared" si="113"/>
        <v>47129</v>
      </c>
      <c r="R460" s="4"/>
      <c r="S460" s="4"/>
      <c r="V460" s="4"/>
      <c r="W460" s="4"/>
      <c r="X460" s="4"/>
      <c r="Y460" s="4"/>
      <c r="Z460" s="4"/>
      <c r="AA460" s="4"/>
      <c r="AB460" s="4"/>
      <c r="AC460" s="4"/>
      <c r="AD460" s="4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</row>
    <row r="461" spans="1:162" x14ac:dyDescent="0.2">
      <c r="A461" s="43">
        <f t="shared" si="108"/>
        <v>43947</v>
      </c>
      <c r="B461" s="44">
        <f t="shared" ca="1" si="114"/>
        <v>1091.69974217</v>
      </c>
      <c r="C461" s="45">
        <f t="shared" ca="1" si="109"/>
        <v>999.89877561000003</v>
      </c>
      <c r="D461" s="46">
        <f ca="1">IF(A461&lt;$B$1,VLOOKUP(A461,[1]DI!$A$4:$B$15000,2,FALSE),0)</f>
        <v>0</v>
      </c>
      <c r="E461" s="45">
        <f t="shared" ref="E461:E524" ca="1" si="115">ROUND((((1+D461)^(1/252)-1)),8)</f>
        <v>0</v>
      </c>
      <c r="F461" s="47">
        <f t="shared" si="110"/>
        <v>1.35</v>
      </c>
      <c r="G461" s="48">
        <f t="shared" ca="1" si="103"/>
        <v>1</v>
      </c>
      <c r="H461" s="45">
        <f ca="1">TRUNC(PRODUCT(G$10:G460),15)</f>
        <v>1.0918102600292301</v>
      </c>
      <c r="I461" s="45">
        <f t="shared" si="111"/>
        <v>1</v>
      </c>
      <c r="J461" s="45">
        <f t="shared" ca="1" si="104"/>
        <v>1.0918102599999999</v>
      </c>
      <c r="K461" s="45">
        <f t="shared" ca="1" si="105"/>
        <v>91.800966560000006</v>
      </c>
      <c r="L461" s="49">
        <f>IF(VLOOKUP(A461,$U$12:$AD$125,8)=VLOOKUP(A460,$U$12:$AD$125,8),0,VLOOKUP(A461,U$12:$AD$125,8))</f>
        <v>0</v>
      </c>
      <c r="M461" s="50">
        <f>IF(L461&gt;0,VLOOKUP(L461,T$12:$AC$125,7),0)</f>
        <v>0</v>
      </c>
      <c r="N461" s="45">
        <f t="shared" si="106"/>
        <v>0</v>
      </c>
      <c r="O461" s="45">
        <f t="shared" ca="1" si="107"/>
        <v>91.800966560000006</v>
      </c>
      <c r="P461" s="51" t="str">
        <f t="shared" si="112"/>
        <v>A+J=</v>
      </c>
      <c r="Q461" s="52">
        <f t="shared" si="113"/>
        <v>47129</v>
      </c>
      <c r="R461" s="4"/>
      <c r="S461" s="4"/>
      <c r="V461" s="4"/>
      <c r="W461" s="4"/>
      <c r="X461" s="4"/>
      <c r="Y461" s="4"/>
      <c r="Z461" s="4"/>
      <c r="AA461" s="4"/>
      <c r="AB461" s="4"/>
      <c r="AC461" s="4"/>
      <c r="AD461" s="4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</row>
    <row r="462" spans="1:162" x14ac:dyDescent="0.2">
      <c r="A462" s="43">
        <f t="shared" si="108"/>
        <v>43948</v>
      </c>
      <c r="B462" s="44">
        <f t="shared" ca="1" si="114"/>
        <v>1091.69974217</v>
      </c>
      <c r="C462" s="45">
        <f t="shared" ca="1" si="109"/>
        <v>999.89877561000003</v>
      </c>
      <c r="D462" s="46">
        <f ca="1">IF(A462&lt;$B$1,VLOOKUP(A462,[1]DI!$A$4:$B$15000,2,FALSE),0)</f>
        <v>3.6500000000000005E-2</v>
      </c>
      <c r="E462" s="45">
        <f t="shared" ca="1" si="115"/>
        <v>1.4227E-4</v>
      </c>
      <c r="F462" s="47">
        <f t="shared" si="110"/>
        <v>1.35</v>
      </c>
      <c r="G462" s="48">
        <f t="shared" ca="1" si="103"/>
        <v>1.0001920645</v>
      </c>
      <c r="H462" s="45">
        <f ca="1">TRUNC(PRODUCT(G$10:G461),15)</f>
        <v>1.0918102600292301</v>
      </c>
      <c r="I462" s="45">
        <f t="shared" si="111"/>
        <v>1</v>
      </c>
      <c r="J462" s="45">
        <f t="shared" ca="1" si="104"/>
        <v>1.0918102599999999</v>
      </c>
      <c r="K462" s="45">
        <f t="shared" ca="1" si="105"/>
        <v>91.800966560000006</v>
      </c>
      <c r="L462" s="49">
        <f>IF(VLOOKUP(A462,$U$12:$AD$125,8)=VLOOKUP(A461,$U$12:$AD$125,8),0,VLOOKUP(A462,U$12:$AD$125,8))</f>
        <v>0</v>
      </c>
      <c r="M462" s="50">
        <f>IF(L462&gt;0,VLOOKUP(L462,T$12:$AC$125,7),0)</f>
        <v>0</v>
      </c>
      <c r="N462" s="45">
        <f t="shared" si="106"/>
        <v>0</v>
      </c>
      <c r="O462" s="45">
        <f t="shared" ca="1" si="107"/>
        <v>91.800966560000006</v>
      </c>
      <c r="P462" s="51" t="str">
        <f t="shared" si="112"/>
        <v>A+J=</v>
      </c>
      <c r="Q462" s="52">
        <f t="shared" si="113"/>
        <v>47129</v>
      </c>
      <c r="R462" s="4"/>
      <c r="S462" s="4"/>
      <c r="V462" s="4"/>
      <c r="W462" s="4"/>
      <c r="X462" s="4"/>
      <c r="Y462" s="4"/>
      <c r="Z462" s="4"/>
      <c r="AA462" s="4"/>
      <c r="AB462" s="4"/>
      <c r="AC462" s="4"/>
      <c r="AD462" s="4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</row>
    <row r="463" spans="1:162" x14ac:dyDescent="0.2">
      <c r="A463" s="43">
        <f t="shared" si="108"/>
        <v>43949</v>
      </c>
      <c r="B463" s="44">
        <f t="shared" ca="1" si="114"/>
        <v>1091.90942094</v>
      </c>
      <c r="C463" s="45">
        <f t="shared" ca="1" si="109"/>
        <v>999.89877561000003</v>
      </c>
      <c r="D463" s="46">
        <f ca="1">IF(A463&lt;$B$1,VLOOKUP(A463,[1]DI!$A$4:$B$15000,2,FALSE),0)</f>
        <v>3.6500000000000005E-2</v>
      </c>
      <c r="E463" s="45">
        <f t="shared" ca="1" si="115"/>
        <v>1.4227E-4</v>
      </c>
      <c r="F463" s="47">
        <f t="shared" si="110"/>
        <v>1.35</v>
      </c>
      <c r="G463" s="48">
        <f t="shared" ca="1" si="103"/>
        <v>1.0001920645</v>
      </c>
      <c r="H463" s="45">
        <f ca="1">TRUNC(PRODUCT(G$10:G462),15)</f>
        <v>1.09201995802091</v>
      </c>
      <c r="I463" s="45">
        <f t="shared" si="111"/>
        <v>1</v>
      </c>
      <c r="J463" s="45">
        <f t="shared" ca="1" si="104"/>
        <v>1.09201996</v>
      </c>
      <c r="K463" s="45">
        <f t="shared" ca="1" si="105"/>
        <v>92.010645330000003</v>
      </c>
      <c r="L463" s="49">
        <f>IF(VLOOKUP(A463,$U$12:$AD$125,8)=VLOOKUP(A462,$U$12:$AD$125,8),0,VLOOKUP(A463,U$12:$AD$125,8))</f>
        <v>0</v>
      </c>
      <c r="M463" s="50">
        <f>IF(L463&gt;0,VLOOKUP(L463,T$12:$AC$125,7),0)</f>
        <v>0</v>
      </c>
      <c r="N463" s="45">
        <f t="shared" si="106"/>
        <v>0</v>
      </c>
      <c r="O463" s="45">
        <f t="shared" ca="1" si="107"/>
        <v>92.010645330000003</v>
      </c>
      <c r="P463" s="51" t="str">
        <f t="shared" si="112"/>
        <v>A+J=</v>
      </c>
      <c r="Q463" s="52">
        <f t="shared" si="113"/>
        <v>47129</v>
      </c>
      <c r="R463" s="4"/>
      <c r="S463" s="4"/>
      <c r="V463" s="4"/>
      <c r="W463" s="4"/>
      <c r="X463" s="4"/>
      <c r="Y463" s="4"/>
      <c r="Z463" s="4"/>
      <c r="AA463" s="4"/>
      <c r="AB463" s="4"/>
      <c r="AC463" s="4"/>
      <c r="AD463" s="4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</row>
    <row r="464" spans="1:162" x14ac:dyDescent="0.2">
      <c r="A464" s="43">
        <f t="shared" si="108"/>
        <v>43950</v>
      </c>
      <c r="B464" s="44">
        <f t="shared" ca="1" si="114"/>
        <v>1092.1191397100001</v>
      </c>
      <c r="C464" s="45">
        <f t="shared" ca="1" si="109"/>
        <v>999.89877561000003</v>
      </c>
      <c r="D464" s="46">
        <f ca="1">IF(A464&lt;$B$1,VLOOKUP(A464,[1]DI!$A$4:$B$15000,2,FALSE),0)</f>
        <v>3.6500000000000005E-2</v>
      </c>
      <c r="E464" s="45">
        <f t="shared" ca="1" si="115"/>
        <v>1.4227E-4</v>
      </c>
      <c r="F464" s="47">
        <f t="shared" si="110"/>
        <v>1.35</v>
      </c>
      <c r="G464" s="48">
        <f t="shared" ca="1" si="103"/>
        <v>1.0001920645</v>
      </c>
      <c r="H464" s="45">
        <f ca="1">TRUNC(PRODUCT(G$10:G463),15)</f>
        <v>1.0922296962881399</v>
      </c>
      <c r="I464" s="45">
        <f t="shared" si="111"/>
        <v>1</v>
      </c>
      <c r="J464" s="45">
        <f t="shared" ca="1" si="104"/>
        <v>1.0922297000000001</v>
      </c>
      <c r="K464" s="45">
        <f t="shared" ca="1" si="105"/>
        <v>92.220364099999998</v>
      </c>
      <c r="L464" s="49">
        <f>IF(VLOOKUP(A464,$U$12:$AD$125,8)=VLOOKUP(A463,$U$12:$AD$125,8),0,VLOOKUP(A464,U$12:$AD$125,8))</f>
        <v>0</v>
      </c>
      <c r="M464" s="50">
        <f>IF(L464&gt;0,VLOOKUP(L464,T$12:$AC$125,7),0)</f>
        <v>0</v>
      </c>
      <c r="N464" s="45">
        <f t="shared" si="106"/>
        <v>0</v>
      </c>
      <c r="O464" s="45">
        <f t="shared" ca="1" si="107"/>
        <v>92.220364099999998</v>
      </c>
      <c r="P464" s="51" t="str">
        <f t="shared" si="112"/>
        <v>A+J=</v>
      </c>
      <c r="Q464" s="52">
        <f t="shared" si="113"/>
        <v>47129</v>
      </c>
      <c r="R464" s="4"/>
      <c r="S464" s="4"/>
      <c r="V464" s="4"/>
      <c r="W464" s="4"/>
      <c r="X464" s="4"/>
      <c r="Y464" s="4"/>
      <c r="Z464" s="4"/>
      <c r="AA464" s="4"/>
      <c r="AB464" s="4"/>
      <c r="AC464" s="4"/>
      <c r="AD464" s="4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</row>
    <row r="465" spans="1:165" x14ac:dyDescent="0.2">
      <c r="A465" s="43">
        <f t="shared" si="108"/>
        <v>43951</v>
      </c>
      <c r="B465" s="44">
        <f t="shared" ca="1" si="114"/>
        <v>1092.3288884799999</v>
      </c>
      <c r="C465" s="45">
        <f t="shared" ca="1" si="109"/>
        <v>999.89877561000003</v>
      </c>
      <c r="D465" s="46">
        <f ca="1">IF(A465&lt;$B$1,VLOOKUP(A465,[1]DI!$A$4:$B$15000,2,FALSE),0)</f>
        <v>3.6500000000000005E-2</v>
      </c>
      <c r="E465" s="45">
        <f t="shared" ca="1" si="115"/>
        <v>1.4227E-4</v>
      </c>
      <c r="F465" s="47">
        <f t="shared" si="110"/>
        <v>1.35</v>
      </c>
      <c r="G465" s="48">
        <f t="shared" ca="1" si="103"/>
        <v>1.0001920645</v>
      </c>
      <c r="H465" s="45">
        <f ca="1">TRUNC(PRODUCT(G$10:G464),15)</f>
        <v>1.0924394748386399</v>
      </c>
      <c r="I465" s="45">
        <f t="shared" si="111"/>
        <v>1</v>
      </c>
      <c r="J465" s="45">
        <f t="shared" ca="1" si="104"/>
        <v>1.09243947</v>
      </c>
      <c r="K465" s="45">
        <f t="shared" ca="1" si="105"/>
        <v>92.430112870000002</v>
      </c>
      <c r="L465" s="49">
        <f>IF(VLOOKUP(A465,$U$12:$AD$125,8)=VLOOKUP(A464,$U$12:$AD$125,8),0,VLOOKUP(A465,U$12:$AD$125,8))</f>
        <v>0</v>
      </c>
      <c r="M465" s="50">
        <f>IF(L465&gt;0,VLOOKUP(L465,T$12:$AC$125,7),0)</f>
        <v>0</v>
      </c>
      <c r="N465" s="45">
        <f t="shared" si="106"/>
        <v>0</v>
      </c>
      <c r="O465" s="45">
        <f t="shared" ca="1" si="107"/>
        <v>92.430112870000002</v>
      </c>
      <c r="P465" s="51" t="str">
        <f t="shared" si="112"/>
        <v>A+J=</v>
      </c>
      <c r="Q465" s="52">
        <f t="shared" si="113"/>
        <v>47129</v>
      </c>
      <c r="R465" s="4"/>
      <c r="S465" s="4"/>
      <c r="V465" s="4"/>
      <c r="W465" s="4"/>
      <c r="X465" s="4"/>
      <c r="Y465" s="4"/>
      <c r="Z465" s="4"/>
      <c r="AA465" s="4"/>
      <c r="AB465" s="4"/>
      <c r="AC465" s="4"/>
      <c r="AD465" s="4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</row>
    <row r="466" spans="1:165" x14ac:dyDescent="0.2">
      <c r="A466" s="43">
        <f t="shared" si="108"/>
        <v>43952</v>
      </c>
      <c r="B466" s="44">
        <f t="shared" ca="1" si="114"/>
        <v>1092.5386872399999</v>
      </c>
      <c r="C466" s="45">
        <f t="shared" ca="1" si="109"/>
        <v>999.89877561000003</v>
      </c>
      <c r="D466" s="46">
        <f ca="1">IF(A466&lt;$B$1,VLOOKUP(A466,[1]DI!$A$4:$B$15000,2,FALSE),0)</f>
        <v>0</v>
      </c>
      <c r="E466" s="45">
        <f t="shared" ca="1" si="115"/>
        <v>0</v>
      </c>
      <c r="F466" s="47">
        <f t="shared" si="110"/>
        <v>1.35</v>
      </c>
      <c r="G466" s="48">
        <f t="shared" ca="1" si="103"/>
        <v>1</v>
      </c>
      <c r="H466" s="45">
        <f ca="1">TRUNC(PRODUCT(G$10:G465),15)</f>
        <v>1.0926492936801599</v>
      </c>
      <c r="I466" s="45">
        <f t="shared" si="111"/>
        <v>1</v>
      </c>
      <c r="J466" s="45">
        <f t="shared" ca="1" si="104"/>
        <v>1.09264929</v>
      </c>
      <c r="K466" s="45">
        <f t="shared" ca="1" si="105"/>
        <v>92.63991163</v>
      </c>
      <c r="L466" s="49">
        <f>IF(VLOOKUP(A466,$U$12:$AD$125,8)=VLOOKUP(A465,$U$12:$AD$125,8),0,VLOOKUP(A466,U$12:$AD$125,8))</f>
        <v>0</v>
      </c>
      <c r="M466" s="50">
        <f>IF(L466&gt;0,VLOOKUP(L466,T$12:$AC$125,7),0)</f>
        <v>0</v>
      </c>
      <c r="N466" s="45">
        <f t="shared" si="106"/>
        <v>0</v>
      </c>
      <c r="O466" s="45">
        <f t="shared" ca="1" si="107"/>
        <v>92.63991163</v>
      </c>
      <c r="P466" s="51" t="str">
        <f t="shared" si="112"/>
        <v>A+J=</v>
      </c>
      <c r="Q466" s="52">
        <f t="shared" si="113"/>
        <v>47129</v>
      </c>
      <c r="R466" s="4"/>
      <c r="S466" s="4"/>
      <c r="V466" s="4"/>
      <c r="W466" s="4"/>
      <c r="X466" s="4"/>
      <c r="Y466" s="4"/>
      <c r="Z466" s="4"/>
      <c r="AA466" s="4"/>
      <c r="AB466" s="4"/>
      <c r="AC466" s="4"/>
      <c r="AD466" s="4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</row>
    <row r="467" spans="1:165" x14ac:dyDescent="0.2">
      <c r="A467" s="43">
        <f t="shared" si="108"/>
        <v>43953</v>
      </c>
      <c r="B467" s="44">
        <f t="shared" ca="1" si="114"/>
        <v>1092.5386872399999</v>
      </c>
      <c r="C467" s="45">
        <f t="shared" ca="1" si="109"/>
        <v>999.89877561000003</v>
      </c>
      <c r="D467" s="46">
        <f ca="1">IF(A467&lt;$B$1,VLOOKUP(A467,[1]DI!$A$4:$B$15000,2,FALSE),0)</f>
        <v>0</v>
      </c>
      <c r="E467" s="45">
        <f t="shared" ca="1" si="115"/>
        <v>0</v>
      </c>
      <c r="F467" s="47">
        <f t="shared" si="110"/>
        <v>1.35</v>
      </c>
      <c r="G467" s="48">
        <f t="shared" ca="1" si="103"/>
        <v>1</v>
      </c>
      <c r="H467" s="45">
        <f ca="1">TRUNC(PRODUCT(G$10:G466),15)</f>
        <v>1.0926492936801599</v>
      </c>
      <c r="I467" s="45">
        <f t="shared" si="111"/>
        <v>1</v>
      </c>
      <c r="J467" s="45">
        <f t="shared" ca="1" si="104"/>
        <v>1.09264929</v>
      </c>
      <c r="K467" s="45">
        <f t="shared" ca="1" si="105"/>
        <v>92.63991163</v>
      </c>
      <c r="L467" s="49">
        <f>IF(VLOOKUP(A467,$U$12:$AD$125,8)=VLOOKUP(A466,$U$12:$AD$125,8),0,VLOOKUP(A467,U$12:$AD$125,8))</f>
        <v>0</v>
      </c>
      <c r="M467" s="50">
        <f>IF(L467&gt;0,VLOOKUP(L467,T$12:$AC$125,7),0)</f>
        <v>0</v>
      </c>
      <c r="N467" s="45">
        <f t="shared" si="106"/>
        <v>0</v>
      </c>
      <c r="O467" s="45">
        <f t="shared" ca="1" si="107"/>
        <v>92.63991163</v>
      </c>
      <c r="P467" s="51" t="str">
        <f t="shared" si="112"/>
        <v>A+J=</v>
      </c>
      <c r="Q467" s="52">
        <f t="shared" si="113"/>
        <v>47129</v>
      </c>
      <c r="R467" s="4"/>
      <c r="S467" s="4"/>
      <c r="V467" s="4"/>
      <c r="W467" s="4"/>
      <c r="X467" s="4"/>
      <c r="Y467" s="4"/>
      <c r="Z467" s="4"/>
      <c r="AA467" s="4"/>
      <c r="AB467" s="4"/>
      <c r="AC467" s="4"/>
      <c r="AD467" s="4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</row>
    <row r="468" spans="1:165" x14ac:dyDescent="0.2">
      <c r="A468" s="43">
        <f t="shared" si="108"/>
        <v>43954</v>
      </c>
      <c r="B468" s="44">
        <f t="shared" ca="1" si="114"/>
        <v>1092.5386872399999</v>
      </c>
      <c r="C468" s="45">
        <f t="shared" ca="1" si="109"/>
        <v>999.89877561000003</v>
      </c>
      <c r="D468" s="46">
        <f ca="1">IF(A468&lt;$B$1,VLOOKUP(A468,[1]DI!$A$4:$B$15000,2,FALSE),0)</f>
        <v>0</v>
      </c>
      <c r="E468" s="45">
        <f t="shared" ca="1" si="115"/>
        <v>0</v>
      </c>
      <c r="F468" s="47">
        <f t="shared" si="110"/>
        <v>1.35</v>
      </c>
      <c r="G468" s="48">
        <f t="shared" ca="1" si="103"/>
        <v>1</v>
      </c>
      <c r="H468" s="45">
        <f ca="1">TRUNC(PRODUCT(G$10:G467),15)</f>
        <v>1.0926492936801599</v>
      </c>
      <c r="I468" s="45">
        <f t="shared" si="111"/>
        <v>1</v>
      </c>
      <c r="J468" s="45">
        <f t="shared" ca="1" si="104"/>
        <v>1.09264929</v>
      </c>
      <c r="K468" s="45">
        <f t="shared" ca="1" si="105"/>
        <v>92.63991163</v>
      </c>
      <c r="L468" s="49">
        <f>IF(VLOOKUP(A468,$U$12:$AD$125,8)=VLOOKUP(A467,$U$12:$AD$125,8),0,VLOOKUP(A468,U$12:$AD$125,8))</f>
        <v>0</v>
      </c>
      <c r="M468" s="50">
        <f>IF(L468&gt;0,VLOOKUP(L468,T$12:$AC$125,7),0)</f>
        <v>0</v>
      </c>
      <c r="N468" s="45">
        <f t="shared" si="106"/>
        <v>0</v>
      </c>
      <c r="O468" s="45">
        <f t="shared" ca="1" si="107"/>
        <v>92.63991163</v>
      </c>
      <c r="P468" s="51" t="str">
        <f t="shared" si="112"/>
        <v>A+J=</v>
      </c>
      <c r="Q468" s="52">
        <f t="shared" si="113"/>
        <v>47129</v>
      </c>
      <c r="R468" s="4"/>
      <c r="S468" s="10"/>
      <c r="V468" s="10"/>
      <c r="W468" s="10"/>
      <c r="X468" s="10"/>
      <c r="Y468" s="10"/>
      <c r="Z468" s="4"/>
      <c r="AA468" s="10"/>
      <c r="AB468" s="10"/>
      <c r="AC468" s="10"/>
      <c r="AD468" s="10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</row>
    <row r="469" spans="1:165" x14ac:dyDescent="0.2">
      <c r="A469" s="43">
        <f t="shared" si="108"/>
        <v>43955</v>
      </c>
      <c r="B469" s="44">
        <f t="shared" ca="1" si="114"/>
        <v>1092.5386872399999</v>
      </c>
      <c r="C469" s="45">
        <f t="shared" ca="1" si="109"/>
        <v>999.89877561000003</v>
      </c>
      <c r="D469" s="46">
        <f ca="1">IF(A469&lt;$B$1,VLOOKUP(A469,[1]DI!$A$4:$B$15000,2,FALSE),0)</f>
        <v>3.6500000000000005E-2</v>
      </c>
      <c r="E469" s="45">
        <f t="shared" ca="1" si="115"/>
        <v>1.4227E-4</v>
      </c>
      <c r="F469" s="47">
        <f t="shared" si="110"/>
        <v>1.35</v>
      </c>
      <c r="G469" s="48">
        <f t="shared" ca="1" si="103"/>
        <v>1.0001920645</v>
      </c>
      <c r="H469" s="45">
        <f ca="1">TRUNC(PRODUCT(G$10:G468),15)</f>
        <v>1.0926492936801599</v>
      </c>
      <c r="I469" s="45">
        <f t="shared" si="111"/>
        <v>1</v>
      </c>
      <c r="J469" s="45">
        <f t="shared" ca="1" si="104"/>
        <v>1.09264929</v>
      </c>
      <c r="K469" s="45">
        <f t="shared" ca="1" si="105"/>
        <v>92.63991163</v>
      </c>
      <c r="L469" s="49">
        <f>IF(VLOOKUP(A469,$U$12:$AD$125,8)=VLOOKUP(A468,$U$12:$AD$125,8),0,VLOOKUP(A469,U$12:$AD$125,8))</f>
        <v>0</v>
      </c>
      <c r="M469" s="50">
        <f>IF(L469&gt;0,VLOOKUP(L469,T$12:$AC$125,7),0)</f>
        <v>0</v>
      </c>
      <c r="N469" s="45">
        <f t="shared" si="106"/>
        <v>0</v>
      </c>
      <c r="O469" s="45">
        <f t="shared" ca="1" si="107"/>
        <v>92.63991163</v>
      </c>
      <c r="P469" s="51" t="str">
        <f t="shared" si="112"/>
        <v>A+J=</v>
      </c>
      <c r="Q469" s="52">
        <f t="shared" si="113"/>
        <v>47129</v>
      </c>
      <c r="R469" s="4"/>
      <c r="S469" s="4"/>
      <c r="V469" s="4"/>
      <c r="W469" s="4"/>
      <c r="X469" s="4"/>
      <c r="Y469" s="4"/>
      <c r="Z469" s="4"/>
      <c r="AA469" s="4"/>
      <c r="AB469" s="4"/>
      <c r="AC469" s="4"/>
      <c r="AD469" s="4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</row>
    <row r="470" spans="1:165" x14ac:dyDescent="0.2">
      <c r="A470" s="43">
        <f t="shared" si="108"/>
        <v>43956</v>
      </c>
      <c r="B470" s="44">
        <f t="shared" ca="1" si="114"/>
        <v>1092.74852599</v>
      </c>
      <c r="C470" s="45">
        <f t="shared" ca="1" si="109"/>
        <v>999.89877561000003</v>
      </c>
      <c r="D470" s="46">
        <f ca="1">IF(A470&lt;$B$1,VLOOKUP(A470,[1]DI!$A$4:$B$15000,2,FALSE),0)</f>
        <v>3.6500000000000005E-2</v>
      </c>
      <c r="E470" s="45">
        <f t="shared" ca="1" si="115"/>
        <v>1.4227E-4</v>
      </c>
      <c r="F470" s="47">
        <f t="shared" si="110"/>
        <v>1.35</v>
      </c>
      <c r="G470" s="48">
        <f t="shared" ca="1" si="103"/>
        <v>1.0001920645</v>
      </c>
      <c r="H470" s="45">
        <f ca="1">TRUNC(PRODUCT(G$10:G469),15)</f>
        <v>1.0928591528204199</v>
      </c>
      <c r="I470" s="45">
        <f t="shared" si="111"/>
        <v>1</v>
      </c>
      <c r="J470" s="45">
        <f t="shared" ca="1" si="104"/>
        <v>1.09285915</v>
      </c>
      <c r="K470" s="45">
        <f t="shared" ca="1" si="105"/>
        <v>92.849750380000003</v>
      </c>
      <c r="L470" s="49">
        <f>IF(VLOOKUP(A470,$U$12:$AD$125,8)=VLOOKUP(A469,$U$12:$AD$125,8),0,VLOOKUP(A470,U$12:$AD$125,8))</f>
        <v>0</v>
      </c>
      <c r="M470" s="50">
        <f>IF(L470&gt;0,VLOOKUP(L470,T$12:$AC$125,7),0)</f>
        <v>0</v>
      </c>
      <c r="N470" s="45">
        <f t="shared" si="106"/>
        <v>0</v>
      </c>
      <c r="O470" s="45">
        <f t="shared" ca="1" si="107"/>
        <v>92.849750380000003</v>
      </c>
      <c r="P470" s="51" t="str">
        <f t="shared" si="112"/>
        <v>A+J=</v>
      </c>
      <c r="Q470" s="52">
        <f t="shared" si="113"/>
        <v>47129</v>
      </c>
      <c r="R470" s="4"/>
      <c r="S470" s="4"/>
      <c r="V470" s="4"/>
      <c r="W470" s="4"/>
      <c r="X470" s="4"/>
      <c r="Y470" s="4"/>
      <c r="Z470" s="4"/>
      <c r="AA470" s="4"/>
      <c r="AB470" s="4"/>
      <c r="AC470" s="4"/>
      <c r="AD470" s="4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</row>
    <row r="471" spans="1:165" x14ac:dyDescent="0.2">
      <c r="A471" s="43">
        <f t="shared" si="108"/>
        <v>43957</v>
      </c>
      <c r="B471" s="44">
        <f t="shared" ca="1" si="114"/>
        <v>1092.95840475</v>
      </c>
      <c r="C471" s="45">
        <f t="shared" ca="1" si="109"/>
        <v>999.89877561000003</v>
      </c>
      <c r="D471" s="46">
        <f ca="1">IF(A471&lt;$B$1,VLOOKUP(A471,[1]DI!$A$4:$B$15000,2,FALSE),0)</f>
        <v>3.6500000000000005E-2</v>
      </c>
      <c r="E471" s="45">
        <f t="shared" ca="1" si="115"/>
        <v>1.4227E-4</v>
      </c>
      <c r="F471" s="47">
        <f t="shared" si="110"/>
        <v>1.35</v>
      </c>
      <c r="G471" s="48">
        <f t="shared" ca="1" si="103"/>
        <v>1.0001920645</v>
      </c>
      <c r="H471" s="45">
        <f ca="1">TRUNC(PRODUCT(G$10:G470),15)</f>
        <v>1.09306905226718</v>
      </c>
      <c r="I471" s="45">
        <f t="shared" si="111"/>
        <v>1</v>
      </c>
      <c r="J471" s="45">
        <f t="shared" ca="1" si="104"/>
        <v>1.09306905</v>
      </c>
      <c r="K471" s="45">
        <f t="shared" ca="1" si="105"/>
        <v>93.059629139999998</v>
      </c>
      <c r="L471" s="49">
        <f>IF(VLOOKUP(A471,$U$12:$AD$125,8)=VLOOKUP(A470,$U$12:$AD$125,8),0,VLOOKUP(A471,U$12:$AD$125,8))</f>
        <v>0</v>
      </c>
      <c r="M471" s="50">
        <f>IF(L471&gt;0,VLOOKUP(L471,T$12:$AC$125,7),0)</f>
        <v>0</v>
      </c>
      <c r="N471" s="45">
        <f t="shared" si="106"/>
        <v>0</v>
      </c>
      <c r="O471" s="45">
        <f t="shared" ca="1" si="107"/>
        <v>93.059629139999998</v>
      </c>
      <c r="P471" s="51" t="str">
        <f t="shared" si="112"/>
        <v>A+J=</v>
      </c>
      <c r="Q471" s="52">
        <f t="shared" si="113"/>
        <v>47129</v>
      </c>
      <c r="R471" s="4"/>
      <c r="S471" s="4"/>
      <c r="V471" s="4"/>
      <c r="W471" s="4"/>
      <c r="X471" s="4"/>
      <c r="Y471" s="4"/>
      <c r="Z471" s="4"/>
      <c r="AA471" s="4"/>
      <c r="AB471" s="4"/>
      <c r="AC471" s="4"/>
      <c r="AD471" s="4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</row>
    <row r="472" spans="1:165" x14ac:dyDescent="0.2">
      <c r="A472" s="43">
        <f t="shared" si="108"/>
        <v>43958</v>
      </c>
      <c r="B472" s="44">
        <f t="shared" ca="1" si="114"/>
        <v>1093.1683235</v>
      </c>
      <c r="C472" s="45">
        <f t="shared" ca="1" si="109"/>
        <v>999.89877561000003</v>
      </c>
      <c r="D472" s="46">
        <f ca="1">IF(A472&lt;$B$1,VLOOKUP(A472,[1]DI!$A$4:$B$15000,2,FALSE),0)</f>
        <v>2.9000000000000005E-2</v>
      </c>
      <c r="E472" s="45">
        <f t="shared" ca="1" si="115"/>
        <v>1.1345000000000001E-4</v>
      </c>
      <c r="F472" s="47">
        <f t="shared" si="110"/>
        <v>1.35</v>
      </c>
      <c r="G472" s="48">
        <f t="shared" ca="1" si="103"/>
        <v>1.0001531575</v>
      </c>
      <c r="H472" s="45">
        <f ca="1">TRUNC(PRODUCT(G$10:G471),15)</f>
        <v>1.09327899202817</v>
      </c>
      <c r="I472" s="45">
        <f t="shared" si="111"/>
        <v>1</v>
      </c>
      <c r="J472" s="45">
        <f t="shared" ca="1" si="104"/>
        <v>1.09327899</v>
      </c>
      <c r="K472" s="45">
        <f t="shared" ca="1" si="105"/>
        <v>93.269547889999998</v>
      </c>
      <c r="L472" s="49">
        <f>IF(VLOOKUP(A472,$U$12:$AD$125,8)=VLOOKUP(A471,$U$12:$AD$125,8),0,VLOOKUP(A472,U$12:$AD$125,8))</f>
        <v>0</v>
      </c>
      <c r="M472" s="50">
        <f>IF(L472&gt;0,VLOOKUP(L472,T$12:$AC$125,7),0)</f>
        <v>0</v>
      </c>
      <c r="N472" s="45">
        <f t="shared" si="106"/>
        <v>0</v>
      </c>
      <c r="O472" s="45">
        <f t="shared" ca="1" si="107"/>
        <v>93.269547889999998</v>
      </c>
      <c r="P472" s="51" t="str">
        <f t="shared" si="112"/>
        <v>A+J=</v>
      </c>
      <c r="Q472" s="52">
        <f t="shared" si="113"/>
        <v>47129</v>
      </c>
      <c r="R472" s="4"/>
      <c r="S472" s="4"/>
      <c r="V472" s="4"/>
      <c r="W472" s="4"/>
      <c r="X472" s="4"/>
      <c r="Y472" s="4"/>
      <c r="Z472" s="4"/>
      <c r="AA472" s="4"/>
      <c r="AB472" s="4"/>
      <c r="AC472" s="4"/>
      <c r="AD472" s="4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</row>
    <row r="473" spans="1:165" x14ac:dyDescent="0.2">
      <c r="A473" s="43">
        <f t="shared" si="108"/>
        <v>43959</v>
      </c>
      <c r="B473" s="44">
        <f t="shared" ca="1" si="114"/>
        <v>1093.33575655</v>
      </c>
      <c r="C473" s="45">
        <f t="shared" ca="1" si="109"/>
        <v>999.89877561000003</v>
      </c>
      <c r="D473" s="46">
        <f ca="1">IF(A473&lt;$B$1,VLOOKUP(A473,[1]DI!$A$4:$B$15000,2,FALSE),0)</f>
        <v>2.9000000000000005E-2</v>
      </c>
      <c r="E473" s="45">
        <f t="shared" ca="1" si="115"/>
        <v>1.1345000000000001E-4</v>
      </c>
      <c r="F473" s="47">
        <f t="shared" si="110"/>
        <v>1.35</v>
      </c>
      <c r="G473" s="48">
        <f t="shared" ca="1" si="103"/>
        <v>1.0001531575</v>
      </c>
      <c r="H473" s="45">
        <f ca="1">TRUNC(PRODUCT(G$10:G472),15)</f>
        <v>1.0934464359053899</v>
      </c>
      <c r="I473" s="45">
        <f t="shared" si="111"/>
        <v>1</v>
      </c>
      <c r="J473" s="45">
        <f t="shared" ca="1" si="104"/>
        <v>1.0934464399999999</v>
      </c>
      <c r="K473" s="45">
        <f t="shared" ca="1" si="105"/>
        <v>93.436980939999998</v>
      </c>
      <c r="L473" s="49">
        <f>IF(VLOOKUP(A473,$U$12:$AD$125,8)=VLOOKUP(A472,$U$12:$AD$125,8),0,VLOOKUP(A473,U$12:$AD$125,8))</f>
        <v>0</v>
      </c>
      <c r="M473" s="50">
        <f>IF(L473&gt;0,VLOOKUP(L473,T$12:$AC$125,7),0)</f>
        <v>0</v>
      </c>
      <c r="N473" s="45">
        <f t="shared" si="106"/>
        <v>0</v>
      </c>
      <c r="O473" s="45">
        <f t="shared" ca="1" si="107"/>
        <v>93.436980939999998</v>
      </c>
      <c r="P473" s="51" t="str">
        <f t="shared" si="112"/>
        <v>A+J=</v>
      </c>
      <c r="Q473" s="52">
        <f t="shared" si="113"/>
        <v>47129</v>
      </c>
      <c r="R473" s="4"/>
      <c r="S473" s="4"/>
      <c r="V473" s="4"/>
      <c r="W473" s="4"/>
      <c r="X473" s="4"/>
      <c r="Y473" s="4"/>
      <c r="Z473" s="4"/>
      <c r="AA473" s="4"/>
      <c r="AB473" s="4"/>
      <c r="AC473" s="4"/>
      <c r="AD473" s="4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</row>
    <row r="474" spans="1:165" x14ac:dyDescent="0.2">
      <c r="A474" s="43">
        <f t="shared" si="108"/>
        <v>43960</v>
      </c>
      <c r="B474" s="44">
        <f t="shared" ca="1" si="114"/>
        <v>1093.5032095900001</v>
      </c>
      <c r="C474" s="45">
        <f t="shared" ca="1" si="109"/>
        <v>999.89877561000003</v>
      </c>
      <c r="D474" s="46">
        <f ca="1">IF(A474&lt;$B$1,VLOOKUP(A474,[1]DI!$A$4:$B$15000,2,FALSE),0)</f>
        <v>0</v>
      </c>
      <c r="E474" s="45">
        <f t="shared" ca="1" si="115"/>
        <v>0</v>
      </c>
      <c r="F474" s="47">
        <f t="shared" si="110"/>
        <v>1.35</v>
      </c>
      <c r="G474" s="48">
        <f t="shared" ca="1" si="103"/>
        <v>1</v>
      </c>
      <c r="H474" s="45">
        <f ca="1">TRUNC(PRODUCT(G$10:G473),15)</f>
        <v>1.0936139054278999</v>
      </c>
      <c r="I474" s="45">
        <f t="shared" si="111"/>
        <v>1</v>
      </c>
      <c r="J474" s="45">
        <f t="shared" ca="1" si="104"/>
        <v>1.09361391</v>
      </c>
      <c r="K474" s="45">
        <f t="shared" ca="1" si="105"/>
        <v>93.604433979999996</v>
      </c>
      <c r="L474" s="49">
        <f>IF(VLOOKUP(A474,$U$12:$AD$125,8)=VLOOKUP(A473,$U$12:$AD$125,8),0,VLOOKUP(A474,U$12:$AD$125,8))</f>
        <v>0</v>
      </c>
      <c r="M474" s="50">
        <f>IF(L474&gt;0,VLOOKUP(L474,T$12:$AC$125,7),0)</f>
        <v>0</v>
      </c>
      <c r="N474" s="45">
        <f t="shared" si="106"/>
        <v>0</v>
      </c>
      <c r="O474" s="45">
        <f t="shared" ca="1" si="107"/>
        <v>93.604433979999996</v>
      </c>
      <c r="P474" s="51" t="str">
        <f t="shared" si="112"/>
        <v>A+J=</v>
      </c>
      <c r="Q474" s="52">
        <f t="shared" si="113"/>
        <v>47129</v>
      </c>
      <c r="R474" s="4"/>
      <c r="S474" s="4"/>
      <c r="V474" s="4"/>
      <c r="W474" s="4"/>
      <c r="X474" s="4"/>
      <c r="Y474" s="4"/>
      <c r="Z474" s="4"/>
      <c r="AA474" s="4"/>
      <c r="AB474" s="4"/>
      <c r="AC474" s="4"/>
      <c r="AD474" s="4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</row>
    <row r="475" spans="1:165" x14ac:dyDescent="0.2">
      <c r="A475" s="43">
        <f t="shared" si="108"/>
        <v>43961</v>
      </c>
      <c r="B475" s="44">
        <f t="shared" ca="1" si="114"/>
        <v>1093.5032095900001</v>
      </c>
      <c r="C475" s="45">
        <f t="shared" ca="1" si="109"/>
        <v>999.89877561000003</v>
      </c>
      <c r="D475" s="46">
        <f ca="1">IF(A475&lt;$B$1,VLOOKUP(A475,[1]DI!$A$4:$B$15000,2,FALSE),0)</f>
        <v>0</v>
      </c>
      <c r="E475" s="45">
        <f t="shared" ca="1" si="115"/>
        <v>0</v>
      </c>
      <c r="F475" s="47">
        <f t="shared" si="110"/>
        <v>1.35</v>
      </c>
      <c r="G475" s="48">
        <f t="shared" ca="1" si="103"/>
        <v>1</v>
      </c>
      <c r="H475" s="45">
        <f ca="1">TRUNC(PRODUCT(G$10:G474),15)</f>
        <v>1.0936139054278999</v>
      </c>
      <c r="I475" s="45">
        <f t="shared" si="111"/>
        <v>1</v>
      </c>
      <c r="J475" s="45">
        <f t="shared" ca="1" si="104"/>
        <v>1.09361391</v>
      </c>
      <c r="K475" s="45">
        <f t="shared" ca="1" si="105"/>
        <v>93.604433979999996</v>
      </c>
      <c r="L475" s="49">
        <f>IF(VLOOKUP(A475,$U$12:$AD$125,8)=VLOOKUP(A474,$U$12:$AD$125,8),0,VLOOKUP(A475,U$12:$AD$125,8))</f>
        <v>0</v>
      </c>
      <c r="M475" s="50">
        <f>IF(L475&gt;0,VLOOKUP(L475,T$12:$AC$125,7),0)</f>
        <v>0</v>
      </c>
      <c r="N475" s="45">
        <f t="shared" si="106"/>
        <v>0</v>
      </c>
      <c r="O475" s="45">
        <f t="shared" ca="1" si="107"/>
        <v>93.604433979999996</v>
      </c>
      <c r="P475" s="51" t="str">
        <f t="shared" si="112"/>
        <v>A+J=</v>
      </c>
      <c r="Q475" s="52">
        <f t="shared" si="113"/>
        <v>47129</v>
      </c>
      <c r="R475" s="4"/>
      <c r="S475" s="4"/>
      <c r="V475" s="4"/>
      <c r="W475" s="4"/>
      <c r="X475" s="4"/>
      <c r="Y475" s="4"/>
      <c r="Z475" s="4"/>
      <c r="AA475" s="4"/>
      <c r="AB475" s="4"/>
      <c r="AC475" s="4"/>
      <c r="AD475" s="4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</row>
    <row r="476" spans="1:165" x14ac:dyDescent="0.2">
      <c r="A476" s="43">
        <f t="shared" si="108"/>
        <v>43962</v>
      </c>
      <c r="B476" s="44">
        <f t="shared" ca="1" si="114"/>
        <v>1093.5032095900001</v>
      </c>
      <c r="C476" s="45">
        <f t="shared" ca="1" si="109"/>
        <v>999.89877561000003</v>
      </c>
      <c r="D476" s="46">
        <f ca="1">IF(A476&lt;$B$1,VLOOKUP(A476,[1]DI!$A$4:$B$15000,2,FALSE),0)</f>
        <v>2.9000000000000005E-2</v>
      </c>
      <c r="E476" s="45">
        <f t="shared" ca="1" si="115"/>
        <v>1.1345000000000001E-4</v>
      </c>
      <c r="F476" s="47">
        <f t="shared" si="110"/>
        <v>1.35</v>
      </c>
      <c r="G476" s="48">
        <f t="shared" ca="1" si="103"/>
        <v>1.0001531575</v>
      </c>
      <c r="H476" s="45">
        <f ca="1">TRUNC(PRODUCT(G$10:G475),15)</f>
        <v>1.0936139054278999</v>
      </c>
      <c r="I476" s="45">
        <f t="shared" si="111"/>
        <v>1</v>
      </c>
      <c r="J476" s="45">
        <f t="shared" ca="1" si="104"/>
        <v>1.09361391</v>
      </c>
      <c r="K476" s="45">
        <f t="shared" ca="1" si="105"/>
        <v>93.604433979999996</v>
      </c>
      <c r="L476" s="49">
        <f>IF(VLOOKUP(A476,$U$12:$AD$125,8)=VLOOKUP(A475,$U$12:$AD$125,8),0,VLOOKUP(A476,U$12:$AD$125,8))</f>
        <v>0</v>
      </c>
      <c r="M476" s="50">
        <f>IF(L476&gt;0,VLOOKUP(L476,T$12:$AC$125,7),0)</f>
        <v>0</v>
      </c>
      <c r="N476" s="45">
        <f t="shared" si="106"/>
        <v>0</v>
      </c>
      <c r="O476" s="45">
        <f t="shared" ca="1" si="107"/>
        <v>93.604433979999996</v>
      </c>
      <c r="P476" s="51" t="str">
        <f t="shared" si="112"/>
        <v>A+J=</v>
      </c>
      <c r="Q476" s="52">
        <f t="shared" si="113"/>
        <v>47129</v>
      </c>
      <c r="R476" s="4"/>
      <c r="S476" s="4"/>
      <c r="V476" s="4"/>
      <c r="W476" s="4"/>
      <c r="X476" s="4"/>
      <c r="Y476" s="4"/>
      <c r="Z476" s="4"/>
      <c r="AA476" s="4"/>
      <c r="AB476" s="4"/>
      <c r="AC476" s="4"/>
      <c r="AD476" s="4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</row>
    <row r="477" spans="1:165" x14ac:dyDescent="0.2">
      <c r="A477" s="43">
        <f t="shared" si="108"/>
        <v>43963</v>
      </c>
      <c r="B477" s="44">
        <f t="shared" ca="1" si="114"/>
        <v>1093.67068264</v>
      </c>
      <c r="C477" s="45">
        <f t="shared" ca="1" si="109"/>
        <v>999.89877561000003</v>
      </c>
      <c r="D477" s="46">
        <f ca="1">IF(A477&lt;$B$1,VLOOKUP(A477,[1]DI!$A$4:$B$15000,2,FALSE),0)</f>
        <v>2.9000000000000005E-2</v>
      </c>
      <c r="E477" s="45">
        <f t="shared" ca="1" si="115"/>
        <v>1.1345000000000001E-4</v>
      </c>
      <c r="F477" s="47">
        <f t="shared" si="110"/>
        <v>1.35</v>
      </c>
      <c r="G477" s="48">
        <f t="shared" ca="1" si="103"/>
        <v>1.0001531575</v>
      </c>
      <c r="H477" s="45">
        <f ca="1">TRUNC(PRODUCT(G$10:G476),15)</f>
        <v>1.09378140059962</v>
      </c>
      <c r="I477" s="45">
        <f t="shared" si="111"/>
        <v>1</v>
      </c>
      <c r="J477" s="45">
        <f t="shared" ca="1" si="104"/>
        <v>1.0937813999999999</v>
      </c>
      <c r="K477" s="45">
        <f t="shared" ca="1" si="105"/>
        <v>93.771907029999994</v>
      </c>
      <c r="L477" s="49">
        <f>IF(VLOOKUP(A477,$U$12:$AD$125,8)=VLOOKUP(A476,$U$12:$AD$125,8),0,VLOOKUP(A477,U$12:$AD$125,8))</f>
        <v>0</v>
      </c>
      <c r="M477" s="50">
        <f>IF(L477&gt;0,VLOOKUP(L477,T$12:$AC$125,7),0)</f>
        <v>0</v>
      </c>
      <c r="N477" s="45">
        <f t="shared" si="106"/>
        <v>0</v>
      </c>
      <c r="O477" s="45">
        <f t="shared" ca="1" si="107"/>
        <v>93.771907029999994</v>
      </c>
      <c r="P477" s="51" t="str">
        <f t="shared" si="112"/>
        <v>A+J=</v>
      </c>
      <c r="Q477" s="52">
        <f t="shared" si="113"/>
        <v>47129</v>
      </c>
      <c r="R477" s="4"/>
      <c r="S477" s="4"/>
      <c r="V477" s="4"/>
      <c r="W477" s="4"/>
      <c r="X477" s="4"/>
      <c r="Y477" s="4"/>
      <c r="Z477" s="4"/>
      <c r="AA477" s="4"/>
      <c r="AB477" s="4"/>
      <c r="AC477" s="4"/>
      <c r="AD477" s="4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</row>
    <row r="478" spans="1:165" x14ac:dyDescent="0.2">
      <c r="A478" s="43">
        <f t="shared" si="108"/>
        <v>43964</v>
      </c>
      <c r="B478" s="44">
        <f t="shared" ca="1" si="114"/>
        <v>1093.8381856799999</v>
      </c>
      <c r="C478" s="45">
        <f t="shared" ca="1" si="109"/>
        <v>999.89877561000003</v>
      </c>
      <c r="D478" s="46">
        <f ca="1">IF(A478&lt;$B$1,VLOOKUP(A478,[1]DI!$A$4:$B$15000,2,FALSE),0)</f>
        <v>2.9000000000000005E-2</v>
      </c>
      <c r="E478" s="45">
        <f t="shared" ca="1" si="115"/>
        <v>1.1345000000000001E-4</v>
      </c>
      <c r="F478" s="47">
        <f t="shared" si="110"/>
        <v>1.35</v>
      </c>
      <c r="G478" s="48">
        <f t="shared" ca="1" si="103"/>
        <v>1.0001531575</v>
      </c>
      <c r="H478" s="45">
        <f ca="1">TRUNC(PRODUCT(G$10:G477),15)</f>
        <v>1.09394892142448</v>
      </c>
      <c r="I478" s="45">
        <f t="shared" si="111"/>
        <v>1</v>
      </c>
      <c r="J478" s="45">
        <f t="shared" ca="1" si="104"/>
        <v>1.0939489200000001</v>
      </c>
      <c r="K478" s="45">
        <f t="shared" ca="1" si="105"/>
        <v>93.939410069999994</v>
      </c>
      <c r="L478" s="49">
        <f>IF(VLOOKUP(A478,$U$12:$AD$125,8)=VLOOKUP(A477,$U$12:$AD$125,8),0,VLOOKUP(A478,U$12:$AD$125,8))</f>
        <v>0</v>
      </c>
      <c r="M478" s="50">
        <f>IF(L478&gt;0,VLOOKUP(L478,T$12:$AC$125,7),0)</f>
        <v>0</v>
      </c>
      <c r="N478" s="45">
        <f t="shared" si="106"/>
        <v>0</v>
      </c>
      <c r="O478" s="45">
        <f t="shared" ca="1" si="107"/>
        <v>93.939410069999994</v>
      </c>
      <c r="P478" s="51" t="str">
        <f t="shared" si="112"/>
        <v>A+J=</v>
      </c>
      <c r="Q478" s="52">
        <f t="shared" si="113"/>
        <v>47129</v>
      </c>
      <c r="R478" s="4"/>
      <c r="S478" s="4"/>
      <c r="V478" s="4"/>
      <c r="W478" s="4"/>
      <c r="X478" s="4"/>
      <c r="Y478" s="4"/>
      <c r="Z478" s="4"/>
      <c r="AA478" s="4"/>
      <c r="AB478" s="4"/>
      <c r="AC478" s="4"/>
      <c r="AD478" s="4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</row>
    <row r="479" spans="1:165" x14ac:dyDescent="0.2">
      <c r="A479" s="43">
        <f t="shared" si="108"/>
        <v>43965</v>
      </c>
      <c r="B479" s="44">
        <f t="shared" ca="1" si="114"/>
        <v>1094.00571872</v>
      </c>
      <c r="C479" s="45">
        <f t="shared" ca="1" si="109"/>
        <v>999.89877561000003</v>
      </c>
      <c r="D479" s="46">
        <f ca="1">IF(A479&lt;$B$1,VLOOKUP(A479,[1]DI!$A$4:$B$15000,2,FALSE),0)</f>
        <v>2.9000000000000005E-2</v>
      </c>
      <c r="E479" s="45">
        <f t="shared" ca="1" si="115"/>
        <v>1.1345000000000001E-4</v>
      </c>
      <c r="F479" s="47">
        <f t="shared" si="110"/>
        <v>1.35</v>
      </c>
      <c r="G479" s="48">
        <f t="shared" ca="1" si="103"/>
        <v>1.0001531575</v>
      </c>
      <c r="H479" s="45">
        <f ca="1">TRUNC(PRODUCT(G$10:G478),15)</f>
        <v>1.0941164679064099</v>
      </c>
      <c r="I479" s="45">
        <f t="shared" si="111"/>
        <v>1</v>
      </c>
      <c r="J479" s="45">
        <f t="shared" ca="1" si="104"/>
        <v>1.0941164699999999</v>
      </c>
      <c r="K479" s="45">
        <f t="shared" ca="1" si="105"/>
        <v>94.106943110000003</v>
      </c>
      <c r="L479" s="49">
        <f>IF(VLOOKUP(A479,$U$12:$AD$125,8)=VLOOKUP(A478,$U$12:$AD$125,8),0,VLOOKUP(A479,U$12:$AD$125,8))</f>
        <v>0</v>
      </c>
      <c r="M479" s="50">
        <f>IF(L479&gt;0,VLOOKUP(L479,T$12:$AC$125,7),0)</f>
        <v>0</v>
      </c>
      <c r="N479" s="45">
        <f t="shared" si="106"/>
        <v>0</v>
      </c>
      <c r="O479" s="45">
        <f t="shared" ca="1" si="107"/>
        <v>94.106943110000003</v>
      </c>
      <c r="P479" s="51" t="str">
        <f t="shared" si="112"/>
        <v>A+J=</v>
      </c>
      <c r="Q479" s="52">
        <f t="shared" si="113"/>
        <v>47129</v>
      </c>
      <c r="R479" s="4"/>
      <c r="S479" s="4"/>
      <c r="V479" s="4"/>
      <c r="W479" s="4"/>
      <c r="X479" s="4"/>
      <c r="Y479" s="4"/>
      <c r="Z479" s="4"/>
      <c r="AA479" s="4"/>
      <c r="AB479" s="4"/>
      <c r="AC479" s="4"/>
      <c r="AD479" s="4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</row>
    <row r="480" spans="1:165" x14ac:dyDescent="0.2">
      <c r="A480" s="43">
        <f t="shared" si="108"/>
        <v>43966</v>
      </c>
      <c r="B480" s="44">
        <f t="shared" ca="1" si="114"/>
        <v>1094.17327176</v>
      </c>
      <c r="C480" s="45">
        <f t="shared" ca="1" si="109"/>
        <v>999.89877561000003</v>
      </c>
      <c r="D480" s="46">
        <f ca="1">IF(A480&lt;$B$1,VLOOKUP(A480,[1]DI!$A$4:$B$15000,2,FALSE),0)</f>
        <v>2.9000000000000005E-2</v>
      </c>
      <c r="E480" s="45">
        <f t="shared" ca="1" si="115"/>
        <v>1.1345000000000001E-4</v>
      </c>
      <c r="F480" s="47">
        <f t="shared" si="110"/>
        <v>1.35</v>
      </c>
      <c r="G480" s="48">
        <f t="shared" ca="1" si="103"/>
        <v>1.0001531575</v>
      </c>
      <c r="H480" s="45">
        <f ca="1">TRUNC(PRODUCT(G$10:G479),15)</f>
        <v>1.0942840400493501</v>
      </c>
      <c r="I480" s="45">
        <f t="shared" si="111"/>
        <v>1</v>
      </c>
      <c r="J480" s="45">
        <f t="shared" ca="1" si="104"/>
        <v>1.09428404</v>
      </c>
      <c r="K480" s="45">
        <f t="shared" ca="1" si="105"/>
        <v>94.274496150000004</v>
      </c>
      <c r="L480" s="49">
        <f>IF(VLOOKUP(A480,$U$12:$AD$125,8)=VLOOKUP(A479,$U$12:$AD$125,8),0,VLOOKUP(A480,U$12:$AD$125,8))</f>
        <v>0</v>
      </c>
      <c r="M480" s="50">
        <f>IF(L480&gt;0,VLOOKUP(L480,T$12:$AC$125,7),0)</f>
        <v>0</v>
      </c>
      <c r="N480" s="45">
        <f t="shared" si="106"/>
        <v>0</v>
      </c>
      <c r="O480" s="45">
        <f t="shared" ca="1" si="107"/>
        <v>94.274496150000004</v>
      </c>
      <c r="P480" s="51" t="str">
        <f t="shared" si="112"/>
        <v>A+J=</v>
      </c>
      <c r="Q480" s="52">
        <f t="shared" si="113"/>
        <v>47129</v>
      </c>
      <c r="R480" s="4"/>
      <c r="S480" s="4"/>
      <c r="V480" s="4"/>
      <c r="W480" s="4"/>
      <c r="X480" s="4"/>
      <c r="Y480" s="4"/>
      <c r="Z480" s="4"/>
      <c r="AA480" s="4"/>
      <c r="AB480" s="4"/>
      <c r="AC480" s="4"/>
      <c r="AD480" s="4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</row>
    <row r="481" spans="1:162" x14ac:dyDescent="0.2">
      <c r="A481" s="43">
        <f t="shared" si="108"/>
        <v>43967</v>
      </c>
      <c r="B481" s="44">
        <f t="shared" ca="1" si="114"/>
        <v>1094.3408548</v>
      </c>
      <c r="C481" s="45">
        <f t="shared" ca="1" si="109"/>
        <v>999.89877561000003</v>
      </c>
      <c r="D481" s="46">
        <f ca="1">IF(A481&lt;$B$1,VLOOKUP(A481,[1]DI!$A$4:$B$15000,2,FALSE),0)</f>
        <v>0</v>
      </c>
      <c r="E481" s="45">
        <f t="shared" ca="1" si="115"/>
        <v>0</v>
      </c>
      <c r="F481" s="47">
        <f t="shared" si="110"/>
        <v>1.35</v>
      </c>
      <c r="G481" s="48">
        <f t="shared" ca="1" si="103"/>
        <v>1</v>
      </c>
      <c r="H481" s="45">
        <f ca="1">TRUNC(PRODUCT(G$10:G480),15)</f>
        <v>1.09445163785721</v>
      </c>
      <c r="I481" s="45">
        <f t="shared" si="111"/>
        <v>1</v>
      </c>
      <c r="J481" s="45">
        <f t="shared" ca="1" si="104"/>
        <v>1.0944516399999999</v>
      </c>
      <c r="K481" s="45">
        <f t="shared" ca="1" si="105"/>
        <v>94.442079190000001</v>
      </c>
      <c r="L481" s="49">
        <f>IF(VLOOKUP(A481,$U$12:$AD$125,8)=VLOOKUP(A480,$U$12:$AD$125,8),0,VLOOKUP(A481,U$12:$AD$125,8))</f>
        <v>0</v>
      </c>
      <c r="M481" s="50">
        <f>IF(L481&gt;0,VLOOKUP(L481,T$12:$AC$125,7),0)</f>
        <v>0</v>
      </c>
      <c r="N481" s="45">
        <f t="shared" si="106"/>
        <v>0</v>
      </c>
      <c r="O481" s="45">
        <f t="shared" ca="1" si="107"/>
        <v>94.442079190000001</v>
      </c>
      <c r="P481" s="51" t="str">
        <f t="shared" si="112"/>
        <v>A+J=</v>
      </c>
      <c r="Q481" s="52">
        <f t="shared" si="113"/>
        <v>47129</v>
      </c>
      <c r="R481" s="4"/>
      <c r="S481" s="4"/>
      <c r="V481" s="4"/>
      <c r="W481" s="4"/>
      <c r="X481" s="4"/>
      <c r="Y481" s="4"/>
      <c r="Z481" s="4"/>
      <c r="AA481" s="4"/>
      <c r="AB481" s="4"/>
      <c r="AC481" s="4"/>
      <c r="AD481" s="4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</row>
    <row r="482" spans="1:162" x14ac:dyDescent="0.2">
      <c r="A482" s="43">
        <f t="shared" si="108"/>
        <v>43968</v>
      </c>
      <c r="B482" s="44">
        <f t="shared" ca="1" si="114"/>
        <v>1094.3408548</v>
      </c>
      <c r="C482" s="45">
        <f t="shared" ca="1" si="109"/>
        <v>999.89877561000003</v>
      </c>
      <c r="D482" s="46">
        <f ca="1">IF(A482&lt;$B$1,VLOOKUP(A482,[1]DI!$A$4:$B$15000,2,FALSE),0)</f>
        <v>0</v>
      </c>
      <c r="E482" s="45">
        <f t="shared" ca="1" si="115"/>
        <v>0</v>
      </c>
      <c r="F482" s="47">
        <f t="shared" si="110"/>
        <v>1.35</v>
      </c>
      <c r="G482" s="48">
        <f t="shared" ca="1" si="103"/>
        <v>1</v>
      </c>
      <c r="H482" s="45">
        <f ca="1">TRUNC(PRODUCT(G$10:G481),15)</f>
        <v>1.09445163785721</v>
      </c>
      <c r="I482" s="45">
        <f t="shared" si="111"/>
        <v>1</v>
      </c>
      <c r="J482" s="45">
        <f t="shared" ca="1" si="104"/>
        <v>1.0944516399999999</v>
      </c>
      <c r="K482" s="45">
        <f t="shared" ca="1" si="105"/>
        <v>94.442079190000001</v>
      </c>
      <c r="L482" s="49">
        <f>IF(VLOOKUP(A482,$U$12:$AD$125,8)=VLOOKUP(A481,$U$12:$AD$125,8),0,VLOOKUP(A482,U$12:$AD$125,8))</f>
        <v>0</v>
      </c>
      <c r="M482" s="50">
        <f>IF(L482&gt;0,VLOOKUP(L482,T$12:$AC$125,7),0)</f>
        <v>0</v>
      </c>
      <c r="N482" s="45">
        <f t="shared" si="106"/>
        <v>0</v>
      </c>
      <c r="O482" s="45">
        <f t="shared" ca="1" si="107"/>
        <v>94.442079190000001</v>
      </c>
      <c r="P482" s="51" t="str">
        <f t="shared" si="112"/>
        <v>A+J=</v>
      </c>
      <c r="Q482" s="52">
        <f t="shared" si="113"/>
        <v>47129</v>
      </c>
      <c r="R482" s="4"/>
      <c r="S482" s="4"/>
      <c r="V482" s="4"/>
      <c r="W482" s="4"/>
      <c r="X482" s="4"/>
      <c r="Y482" s="4"/>
      <c r="Z482" s="4"/>
      <c r="AA482" s="4"/>
      <c r="AB482" s="4"/>
      <c r="AC482" s="4"/>
      <c r="AD482" s="4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</row>
    <row r="483" spans="1:162" x14ac:dyDescent="0.2">
      <c r="A483" s="43">
        <f t="shared" si="108"/>
        <v>43969</v>
      </c>
      <c r="B483" s="44">
        <f t="shared" ca="1" si="114"/>
        <v>1094.3408548</v>
      </c>
      <c r="C483" s="45">
        <f t="shared" ca="1" si="109"/>
        <v>999.89877561000003</v>
      </c>
      <c r="D483" s="46">
        <f ca="1">IF(A483&lt;$B$1,VLOOKUP(A483,[1]DI!$A$4:$B$15000,2,FALSE),0)</f>
        <v>2.9000000000000005E-2</v>
      </c>
      <c r="E483" s="45">
        <f t="shared" ca="1" si="115"/>
        <v>1.1345000000000001E-4</v>
      </c>
      <c r="F483" s="47">
        <f t="shared" si="110"/>
        <v>1.35</v>
      </c>
      <c r="G483" s="48">
        <f t="shared" ca="1" si="103"/>
        <v>1.0001531575</v>
      </c>
      <c r="H483" s="45">
        <f ca="1">TRUNC(PRODUCT(G$10:G482),15)</f>
        <v>1.09445163785721</v>
      </c>
      <c r="I483" s="45">
        <f t="shared" si="111"/>
        <v>1</v>
      </c>
      <c r="J483" s="45">
        <f t="shared" ca="1" si="104"/>
        <v>1.0944516399999999</v>
      </c>
      <c r="K483" s="45">
        <f t="shared" ca="1" si="105"/>
        <v>94.442079190000001</v>
      </c>
      <c r="L483" s="49">
        <f>IF(VLOOKUP(A483,$U$12:$AD$125,8)=VLOOKUP(A482,$U$12:$AD$125,8),0,VLOOKUP(A483,U$12:$AD$125,8))</f>
        <v>0</v>
      </c>
      <c r="M483" s="50">
        <f>IF(L483&gt;0,VLOOKUP(L483,T$12:$AC$125,7),0)</f>
        <v>0</v>
      </c>
      <c r="N483" s="45">
        <f t="shared" si="106"/>
        <v>0</v>
      </c>
      <c r="O483" s="45">
        <f t="shared" ca="1" si="107"/>
        <v>94.442079190000001</v>
      </c>
      <c r="P483" s="51" t="str">
        <f t="shared" si="112"/>
        <v>A+J=</v>
      </c>
      <c r="Q483" s="52">
        <f t="shared" si="113"/>
        <v>47129</v>
      </c>
      <c r="R483" s="4"/>
      <c r="S483" s="4"/>
      <c r="V483" s="4"/>
      <c r="W483" s="4"/>
      <c r="X483" s="4"/>
      <c r="Y483" s="4"/>
      <c r="Z483" s="4"/>
      <c r="AA483" s="4"/>
      <c r="AB483" s="4"/>
      <c r="AC483" s="4"/>
      <c r="AD483" s="4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</row>
    <row r="484" spans="1:162" x14ac:dyDescent="0.2">
      <c r="A484" s="43">
        <f t="shared" si="108"/>
        <v>43970</v>
      </c>
      <c r="B484" s="44">
        <f t="shared" ca="1" si="114"/>
        <v>1094.50845783</v>
      </c>
      <c r="C484" s="45">
        <f t="shared" ca="1" si="109"/>
        <v>999.89877561000003</v>
      </c>
      <c r="D484" s="46">
        <f ca="1">IF(A484&lt;$B$1,VLOOKUP(A484,[1]DI!$A$4:$B$15000,2,FALSE),0)</f>
        <v>2.9000000000000005E-2</v>
      </c>
      <c r="E484" s="45">
        <f t="shared" ca="1" si="115"/>
        <v>1.1345000000000001E-4</v>
      </c>
      <c r="F484" s="47">
        <f t="shared" si="110"/>
        <v>1.35</v>
      </c>
      <c r="G484" s="48">
        <f t="shared" ca="1" si="103"/>
        <v>1.0001531575</v>
      </c>
      <c r="H484" s="45">
        <f ca="1">TRUNC(PRODUCT(G$10:G483),15)</f>
        <v>1.0946192613339401</v>
      </c>
      <c r="I484" s="45">
        <f t="shared" si="111"/>
        <v>1</v>
      </c>
      <c r="J484" s="45">
        <f t="shared" ca="1" si="104"/>
        <v>1.09461926</v>
      </c>
      <c r="K484" s="45">
        <f t="shared" ca="1" si="105"/>
        <v>94.609682219999996</v>
      </c>
      <c r="L484" s="49">
        <f>IF(VLOOKUP(A484,$U$12:$AD$125,8)=VLOOKUP(A483,$U$12:$AD$125,8),0,VLOOKUP(A484,U$12:$AD$125,8))</f>
        <v>0</v>
      </c>
      <c r="M484" s="50">
        <f>IF(L484&gt;0,VLOOKUP(L484,T$12:$AC$125,7),0)</f>
        <v>0</v>
      </c>
      <c r="N484" s="45">
        <f t="shared" si="106"/>
        <v>0</v>
      </c>
      <c r="O484" s="45">
        <f t="shared" ca="1" si="107"/>
        <v>94.609682219999996</v>
      </c>
      <c r="P484" s="51" t="str">
        <f t="shared" si="112"/>
        <v>A+J=</v>
      </c>
      <c r="Q484" s="52">
        <f t="shared" si="113"/>
        <v>47129</v>
      </c>
      <c r="R484" s="4"/>
      <c r="S484" s="4"/>
      <c r="V484" s="4"/>
      <c r="W484" s="4"/>
      <c r="X484" s="4"/>
      <c r="Y484" s="4"/>
      <c r="Z484" s="4"/>
      <c r="AA484" s="4"/>
      <c r="AB484" s="4"/>
      <c r="AC484" s="4"/>
      <c r="AD484" s="4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</row>
    <row r="485" spans="1:162" x14ac:dyDescent="0.2">
      <c r="A485" s="43">
        <f t="shared" si="108"/>
        <v>43971</v>
      </c>
      <c r="B485" s="44">
        <f t="shared" ca="1" si="114"/>
        <v>1094.6760908599999</v>
      </c>
      <c r="C485" s="45">
        <f t="shared" ca="1" si="109"/>
        <v>999.89877561000003</v>
      </c>
      <c r="D485" s="46">
        <f ca="1">IF(A485&lt;$B$1,VLOOKUP(A485,[1]DI!$A$4:$B$15000,2,FALSE),0)</f>
        <v>2.9000000000000005E-2</v>
      </c>
      <c r="E485" s="45">
        <f t="shared" ca="1" si="115"/>
        <v>1.1345000000000001E-4</v>
      </c>
      <c r="F485" s="47">
        <f t="shared" si="110"/>
        <v>1.35</v>
      </c>
      <c r="G485" s="48">
        <f t="shared" ca="1" si="103"/>
        <v>1.0001531575</v>
      </c>
      <c r="H485" s="45">
        <f ca="1">TRUNC(PRODUCT(G$10:G484),15)</f>
        <v>1.09478691048345</v>
      </c>
      <c r="I485" s="45">
        <f t="shared" si="111"/>
        <v>1</v>
      </c>
      <c r="J485" s="45">
        <f t="shared" ca="1" si="104"/>
        <v>1.0947869100000001</v>
      </c>
      <c r="K485" s="45">
        <f t="shared" ca="1" si="105"/>
        <v>94.777315250000001</v>
      </c>
      <c r="L485" s="49">
        <f>IF(VLOOKUP(A485,$U$12:$AD$125,8)=VLOOKUP(A484,$U$12:$AD$125,8),0,VLOOKUP(A485,U$12:$AD$125,8))</f>
        <v>0</v>
      </c>
      <c r="M485" s="50">
        <f>IF(L485&gt;0,VLOOKUP(L485,T$12:$AC$125,7),0)</f>
        <v>0</v>
      </c>
      <c r="N485" s="45">
        <f t="shared" si="106"/>
        <v>0</v>
      </c>
      <c r="O485" s="45">
        <f t="shared" ca="1" si="107"/>
        <v>94.777315250000001</v>
      </c>
      <c r="P485" s="51" t="str">
        <f t="shared" si="112"/>
        <v>A+J=</v>
      </c>
      <c r="Q485" s="52">
        <f t="shared" si="113"/>
        <v>47129</v>
      </c>
      <c r="R485" s="4"/>
      <c r="S485" s="4"/>
      <c r="V485" s="4"/>
      <c r="W485" s="4"/>
      <c r="X485" s="4"/>
      <c r="Y485" s="4"/>
      <c r="Z485" s="4"/>
      <c r="AA485" s="4"/>
      <c r="AB485" s="4"/>
      <c r="AC485" s="4"/>
      <c r="AD485" s="4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</row>
    <row r="486" spans="1:162" x14ac:dyDescent="0.2">
      <c r="A486" s="43">
        <f t="shared" si="108"/>
        <v>43972</v>
      </c>
      <c r="B486" s="44">
        <f t="shared" ca="1" si="114"/>
        <v>1094.8437538800001</v>
      </c>
      <c r="C486" s="45">
        <f t="shared" ca="1" si="109"/>
        <v>999.89877561000003</v>
      </c>
      <c r="D486" s="46">
        <f ca="1">IF(A486&lt;$B$1,VLOOKUP(A486,[1]DI!$A$4:$B$15000,2,FALSE),0)</f>
        <v>2.9000000000000005E-2</v>
      </c>
      <c r="E486" s="45">
        <f t="shared" ca="1" si="115"/>
        <v>1.1345000000000001E-4</v>
      </c>
      <c r="F486" s="47">
        <f t="shared" si="110"/>
        <v>1.35</v>
      </c>
      <c r="G486" s="48">
        <f t="shared" ca="1" si="103"/>
        <v>1.0001531575</v>
      </c>
      <c r="H486" s="45">
        <f ca="1">TRUNC(PRODUCT(G$10:G485),15)</f>
        <v>1.0949545853097</v>
      </c>
      <c r="I486" s="45">
        <f t="shared" si="111"/>
        <v>1</v>
      </c>
      <c r="J486" s="45">
        <f t="shared" ca="1" si="104"/>
        <v>1.0949545899999999</v>
      </c>
      <c r="K486" s="45">
        <f t="shared" ca="1" si="105"/>
        <v>94.944978269999993</v>
      </c>
      <c r="L486" s="49">
        <f>IF(VLOOKUP(A486,$U$12:$AD$125,8)=VLOOKUP(A485,$U$12:$AD$125,8),0,VLOOKUP(A486,U$12:$AD$125,8))</f>
        <v>0</v>
      </c>
      <c r="M486" s="50">
        <f>IF(L486&gt;0,VLOOKUP(L486,T$12:$AC$125,7),0)</f>
        <v>0</v>
      </c>
      <c r="N486" s="45">
        <f t="shared" si="106"/>
        <v>0</v>
      </c>
      <c r="O486" s="45">
        <f t="shared" ca="1" si="107"/>
        <v>94.944978269999993</v>
      </c>
      <c r="P486" s="51" t="str">
        <f t="shared" si="112"/>
        <v>A+J=</v>
      </c>
      <c r="Q486" s="52">
        <f t="shared" si="113"/>
        <v>47129</v>
      </c>
      <c r="R486" s="4"/>
      <c r="S486" s="4"/>
      <c r="V486" s="4"/>
      <c r="W486" s="4"/>
      <c r="X486" s="4"/>
      <c r="Y486" s="4"/>
      <c r="Z486" s="4"/>
      <c r="AA486" s="4"/>
      <c r="AB486" s="4"/>
      <c r="AC486" s="4"/>
      <c r="AD486" s="4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</row>
    <row r="487" spans="1:162" x14ac:dyDescent="0.2">
      <c r="A487" s="43">
        <f t="shared" si="108"/>
        <v>43973</v>
      </c>
      <c r="B487" s="44">
        <f t="shared" ca="1" si="114"/>
        <v>1095.0114369099999</v>
      </c>
      <c r="C487" s="45">
        <f t="shared" ca="1" si="109"/>
        <v>999.89877561000003</v>
      </c>
      <c r="D487" s="46">
        <f ca="1">IF(A487&lt;$B$1,VLOOKUP(A487,[1]DI!$A$4:$B$15000,2,FALSE),0)</f>
        <v>2.9000000000000005E-2</v>
      </c>
      <c r="E487" s="45">
        <f t="shared" ca="1" si="115"/>
        <v>1.1345000000000001E-4</v>
      </c>
      <c r="F487" s="47">
        <f t="shared" si="110"/>
        <v>1.35</v>
      </c>
      <c r="G487" s="48">
        <f t="shared" ca="1" si="103"/>
        <v>1.0001531575</v>
      </c>
      <c r="H487" s="45">
        <f ca="1">TRUNC(PRODUCT(G$10:G486),15)</f>
        <v>1.0951222858166001</v>
      </c>
      <c r="I487" s="45">
        <f t="shared" si="111"/>
        <v>1</v>
      </c>
      <c r="J487" s="45">
        <f t="shared" ca="1" si="104"/>
        <v>1.0951222899999999</v>
      </c>
      <c r="K487" s="45">
        <f t="shared" ca="1" si="105"/>
        <v>95.112661299999999</v>
      </c>
      <c r="L487" s="49">
        <f>IF(VLOOKUP(A487,$U$12:$AD$125,8)=VLOOKUP(A486,$U$12:$AD$125,8),0,VLOOKUP(A487,U$12:$AD$125,8))</f>
        <v>0</v>
      </c>
      <c r="M487" s="50">
        <f>IF(L487&gt;0,VLOOKUP(L487,T$12:$AC$125,7),0)</f>
        <v>0</v>
      </c>
      <c r="N487" s="45">
        <f t="shared" si="106"/>
        <v>0</v>
      </c>
      <c r="O487" s="45">
        <f t="shared" ca="1" si="107"/>
        <v>95.112661299999999</v>
      </c>
      <c r="P487" s="51" t="str">
        <f t="shared" si="112"/>
        <v>A+J=</v>
      </c>
      <c r="Q487" s="52">
        <f t="shared" si="113"/>
        <v>47129</v>
      </c>
      <c r="R487" s="4"/>
      <c r="S487" s="4"/>
      <c r="V487" s="4"/>
      <c r="W487" s="4"/>
      <c r="X487" s="4"/>
      <c r="Y487" s="4"/>
      <c r="Z487" s="4"/>
      <c r="AA487" s="4"/>
      <c r="AB487" s="4"/>
      <c r="AC487" s="4"/>
      <c r="AD487" s="4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</row>
    <row r="488" spans="1:162" x14ac:dyDescent="0.2">
      <c r="A488" s="43">
        <f t="shared" si="108"/>
        <v>43974</v>
      </c>
      <c r="B488" s="44">
        <f t="shared" ca="1" si="114"/>
        <v>1095.17913993</v>
      </c>
      <c r="C488" s="45">
        <f t="shared" ca="1" si="109"/>
        <v>999.89877561000003</v>
      </c>
      <c r="D488" s="46">
        <f ca="1">IF(A488&lt;$B$1,VLOOKUP(A488,[1]DI!$A$4:$B$15000,2,FALSE),0)</f>
        <v>0</v>
      </c>
      <c r="E488" s="45">
        <f t="shared" ca="1" si="115"/>
        <v>0</v>
      </c>
      <c r="F488" s="47">
        <f t="shared" si="110"/>
        <v>1.35</v>
      </c>
      <c r="G488" s="48">
        <f t="shared" ca="1" si="103"/>
        <v>1</v>
      </c>
      <c r="H488" s="45">
        <f ca="1">TRUNC(PRODUCT(G$10:G487),15)</f>
        <v>1.09529001200809</v>
      </c>
      <c r="I488" s="45">
        <f t="shared" si="111"/>
        <v>1</v>
      </c>
      <c r="J488" s="45">
        <f t="shared" ca="1" si="104"/>
        <v>1.09529001</v>
      </c>
      <c r="K488" s="45">
        <f t="shared" ca="1" si="105"/>
        <v>95.280364320000004</v>
      </c>
      <c r="L488" s="49">
        <f>IF(VLOOKUP(A488,$U$12:$AD$125,8)=VLOOKUP(A487,$U$12:$AD$125,8),0,VLOOKUP(A488,U$12:$AD$125,8))</f>
        <v>0</v>
      </c>
      <c r="M488" s="50">
        <f>IF(L488&gt;0,VLOOKUP(L488,T$12:$AC$125,7),0)</f>
        <v>0</v>
      </c>
      <c r="N488" s="45">
        <f t="shared" si="106"/>
        <v>0</v>
      </c>
      <c r="O488" s="45">
        <f t="shared" ca="1" si="107"/>
        <v>95.280364320000004</v>
      </c>
      <c r="P488" s="51" t="str">
        <f t="shared" si="112"/>
        <v>A+J=</v>
      </c>
      <c r="Q488" s="52">
        <f t="shared" si="113"/>
        <v>47129</v>
      </c>
      <c r="R488" s="4"/>
      <c r="S488" s="4"/>
      <c r="V488" s="4"/>
      <c r="W488" s="4"/>
      <c r="X488" s="4"/>
      <c r="Y488" s="4"/>
      <c r="Z488" s="4"/>
      <c r="AA488" s="4"/>
      <c r="AB488" s="4"/>
      <c r="AC488" s="4"/>
      <c r="AD488" s="4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</row>
    <row r="489" spans="1:162" x14ac:dyDescent="0.2">
      <c r="A489" s="43">
        <f t="shared" si="108"/>
        <v>43975</v>
      </c>
      <c r="B489" s="44">
        <f t="shared" ca="1" si="114"/>
        <v>1095.17913993</v>
      </c>
      <c r="C489" s="45">
        <f t="shared" ca="1" si="109"/>
        <v>999.89877561000003</v>
      </c>
      <c r="D489" s="46">
        <f ca="1">IF(A489&lt;$B$1,VLOOKUP(A489,[1]DI!$A$4:$B$15000,2,FALSE),0)</f>
        <v>0</v>
      </c>
      <c r="E489" s="45">
        <f t="shared" ca="1" si="115"/>
        <v>0</v>
      </c>
      <c r="F489" s="47">
        <f t="shared" si="110"/>
        <v>1.35</v>
      </c>
      <c r="G489" s="48">
        <f t="shared" ca="1" si="103"/>
        <v>1</v>
      </c>
      <c r="H489" s="45">
        <f ca="1">TRUNC(PRODUCT(G$10:G488),15)</f>
        <v>1.09529001200809</v>
      </c>
      <c r="I489" s="45">
        <f t="shared" si="111"/>
        <v>1</v>
      </c>
      <c r="J489" s="45">
        <f t="shared" ca="1" si="104"/>
        <v>1.09529001</v>
      </c>
      <c r="K489" s="45">
        <f t="shared" ca="1" si="105"/>
        <v>95.280364320000004</v>
      </c>
      <c r="L489" s="49">
        <f>IF(VLOOKUP(A489,$U$12:$AD$125,8)=VLOOKUP(A488,$U$12:$AD$125,8),0,VLOOKUP(A489,U$12:$AD$125,8))</f>
        <v>0</v>
      </c>
      <c r="M489" s="50">
        <f>IF(L489&gt;0,VLOOKUP(L489,T$12:$AC$125,7),0)</f>
        <v>0</v>
      </c>
      <c r="N489" s="45">
        <f t="shared" si="106"/>
        <v>0</v>
      </c>
      <c r="O489" s="45">
        <f t="shared" ca="1" si="107"/>
        <v>95.280364320000004</v>
      </c>
      <c r="P489" s="51" t="str">
        <f t="shared" si="112"/>
        <v>A+J=</v>
      </c>
      <c r="Q489" s="52">
        <f t="shared" si="113"/>
        <v>47129</v>
      </c>
      <c r="R489" s="4"/>
      <c r="S489" s="4"/>
      <c r="V489" s="4"/>
      <c r="W489" s="4"/>
      <c r="X489" s="4"/>
      <c r="Y489" s="4"/>
      <c r="Z489" s="4"/>
      <c r="AA489" s="4"/>
      <c r="AB489" s="4"/>
      <c r="AC489" s="4"/>
      <c r="AD489" s="4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</row>
    <row r="490" spans="1:162" x14ac:dyDescent="0.2">
      <c r="A490" s="43">
        <f t="shared" si="108"/>
        <v>43976</v>
      </c>
      <c r="B490" s="44">
        <f t="shared" ca="1" si="114"/>
        <v>1095.17913993</v>
      </c>
      <c r="C490" s="45">
        <f t="shared" ca="1" si="109"/>
        <v>999.89877561000003</v>
      </c>
      <c r="D490" s="46">
        <f ca="1">IF(A490&lt;$B$1,VLOOKUP(A490,[1]DI!$A$4:$B$15000,2,FALSE),0)</f>
        <v>2.9000000000000005E-2</v>
      </c>
      <c r="E490" s="45">
        <f t="shared" ca="1" si="115"/>
        <v>1.1345000000000001E-4</v>
      </c>
      <c r="F490" s="47">
        <f t="shared" si="110"/>
        <v>1.35</v>
      </c>
      <c r="G490" s="48">
        <f t="shared" ca="1" si="103"/>
        <v>1.0001531575</v>
      </c>
      <c r="H490" s="45">
        <f ca="1">TRUNC(PRODUCT(G$10:G489),15)</f>
        <v>1.09529001200809</v>
      </c>
      <c r="I490" s="45">
        <f t="shared" si="111"/>
        <v>1</v>
      </c>
      <c r="J490" s="45">
        <f t="shared" ca="1" si="104"/>
        <v>1.09529001</v>
      </c>
      <c r="K490" s="45">
        <f t="shared" ca="1" si="105"/>
        <v>95.280364320000004</v>
      </c>
      <c r="L490" s="49">
        <f>IF(VLOOKUP(A490,$U$12:$AD$125,8)=VLOOKUP(A489,$U$12:$AD$125,8),0,VLOOKUP(A490,U$12:$AD$125,8))</f>
        <v>0</v>
      </c>
      <c r="M490" s="50">
        <f>IF(L490&gt;0,VLOOKUP(L490,T$12:$AC$125,7),0)</f>
        <v>0</v>
      </c>
      <c r="N490" s="45">
        <f t="shared" si="106"/>
        <v>0</v>
      </c>
      <c r="O490" s="45">
        <f t="shared" ca="1" si="107"/>
        <v>95.280364320000004</v>
      </c>
      <c r="P490" s="51" t="str">
        <f t="shared" si="112"/>
        <v>A+J=</v>
      </c>
      <c r="Q490" s="52">
        <f t="shared" si="113"/>
        <v>47129</v>
      </c>
      <c r="R490" s="4"/>
      <c r="S490" s="4"/>
      <c r="V490" s="4"/>
      <c r="W490" s="4"/>
      <c r="X490" s="4"/>
      <c r="Y490" s="4"/>
      <c r="Z490" s="4"/>
      <c r="AA490" s="4"/>
      <c r="AB490" s="4"/>
      <c r="AC490" s="4"/>
      <c r="AD490" s="4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</row>
    <row r="491" spans="1:162" x14ac:dyDescent="0.2">
      <c r="A491" s="43">
        <f t="shared" si="108"/>
        <v>43977</v>
      </c>
      <c r="B491" s="44">
        <f t="shared" ca="1" si="114"/>
        <v>1095.34687295</v>
      </c>
      <c r="C491" s="45">
        <f t="shared" ca="1" si="109"/>
        <v>999.89877561000003</v>
      </c>
      <c r="D491" s="46">
        <f ca="1">IF(A491&lt;$B$1,VLOOKUP(A491,[1]DI!$A$4:$B$15000,2,FALSE),0)</f>
        <v>2.9000000000000005E-2</v>
      </c>
      <c r="E491" s="45">
        <f t="shared" ca="1" si="115"/>
        <v>1.1345000000000001E-4</v>
      </c>
      <c r="F491" s="47">
        <f t="shared" si="110"/>
        <v>1.35</v>
      </c>
      <c r="G491" s="48">
        <f t="shared" ca="1" si="103"/>
        <v>1.0001531575</v>
      </c>
      <c r="H491" s="45">
        <f ca="1">TRUNC(PRODUCT(G$10:G490),15)</f>
        <v>1.0954577638881</v>
      </c>
      <c r="I491" s="45">
        <f t="shared" si="111"/>
        <v>1</v>
      </c>
      <c r="J491" s="45">
        <f t="shared" ca="1" si="104"/>
        <v>1.0954577599999999</v>
      </c>
      <c r="K491" s="45">
        <f t="shared" ca="1" si="105"/>
        <v>95.448097340000004</v>
      </c>
      <c r="L491" s="49">
        <f>IF(VLOOKUP(A491,$U$12:$AD$125,8)=VLOOKUP(A490,$U$12:$AD$125,8),0,VLOOKUP(A491,U$12:$AD$125,8))</f>
        <v>0</v>
      </c>
      <c r="M491" s="50">
        <f>IF(L491&gt;0,VLOOKUP(L491,T$12:$AC$125,7),0)</f>
        <v>0</v>
      </c>
      <c r="N491" s="45">
        <f t="shared" si="106"/>
        <v>0</v>
      </c>
      <c r="O491" s="45">
        <f t="shared" ca="1" si="107"/>
        <v>95.448097340000004</v>
      </c>
      <c r="P491" s="51" t="str">
        <f t="shared" si="112"/>
        <v>A+J=</v>
      </c>
      <c r="Q491" s="52">
        <f t="shared" si="113"/>
        <v>47129</v>
      </c>
      <c r="R491" s="4"/>
      <c r="S491" s="4"/>
      <c r="V491" s="4"/>
      <c r="W491" s="4"/>
      <c r="X491" s="4"/>
      <c r="Y491" s="4"/>
      <c r="Z491" s="4"/>
      <c r="AA491" s="4"/>
      <c r="AB491" s="4"/>
      <c r="AC491" s="4"/>
      <c r="AD491" s="4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</row>
    <row r="492" spans="1:162" x14ac:dyDescent="0.2">
      <c r="A492" s="43">
        <f t="shared" si="108"/>
        <v>43978</v>
      </c>
      <c r="B492" s="44">
        <f t="shared" ca="1" si="114"/>
        <v>1095.51463597</v>
      </c>
      <c r="C492" s="45">
        <f t="shared" ca="1" si="109"/>
        <v>999.89877561000003</v>
      </c>
      <c r="D492" s="46">
        <f ca="1">IF(A492&lt;$B$1,VLOOKUP(A492,[1]DI!$A$4:$B$15000,2,FALSE),0)</f>
        <v>2.9000000000000005E-2</v>
      </c>
      <c r="E492" s="45">
        <f t="shared" ca="1" si="115"/>
        <v>1.1345000000000001E-4</v>
      </c>
      <c r="F492" s="47">
        <f t="shared" si="110"/>
        <v>1.35</v>
      </c>
      <c r="G492" s="48">
        <f t="shared" ca="1" si="103"/>
        <v>1.0001531575</v>
      </c>
      <c r="H492" s="45">
        <f ca="1">TRUNC(PRODUCT(G$10:G491),15)</f>
        <v>1.09562554146057</v>
      </c>
      <c r="I492" s="45">
        <f t="shared" si="111"/>
        <v>1</v>
      </c>
      <c r="J492" s="45">
        <f t="shared" ca="1" si="104"/>
        <v>1.0956255399999999</v>
      </c>
      <c r="K492" s="45">
        <f t="shared" ca="1" si="105"/>
        <v>95.615860359999999</v>
      </c>
      <c r="L492" s="49">
        <f>IF(VLOOKUP(A492,$U$12:$AD$125,8)=VLOOKUP(A491,$U$12:$AD$125,8),0,VLOOKUP(A492,U$12:$AD$125,8))</f>
        <v>0</v>
      </c>
      <c r="M492" s="50">
        <f>IF(L492&gt;0,VLOOKUP(L492,T$12:$AC$125,7),0)</f>
        <v>0</v>
      </c>
      <c r="N492" s="45">
        <f t="shared" si="106"/>
        <v>0</v>
      </c>
      <c r="O492" s="45">
        <f t="shared" ca="1" si="107"/>
        <v>95.615860359999999</v>
      </c>
      <c r="P492" s="51" t="str">
        <f t="shared" si="112"/>
        <v>A+J=</v>
      </c>
      <c r="Q492" s="52">
        <f t="shared" si="113"/>
        <v>47129</v>
      </c>
      <c r="R492" s="4"/>
      <c r="S492" s="4"/>
      <c r="V492" s="4"/>
      <c r="W492" s="4"/>
      <c r="X492" s="4"/>
      <c r="Y492" s="4"/>
      <c r="Z492" s="4"/>
      <c r="AA492" s="4"/>
      <c r="AB492" s="4"/>
      <c r="AC492" s="4"/>
      <c r="AD492" s="4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</row>
    <row r="493" spans="1:162" x14ac:dyDescent="0.2">
      <c r="A493" s="43">
        <f t="shared" si="108"/>
        <v>43979</v>
      </c>
      <c r="B493" s="44">
        <f t="shared" ca="1" si="114"/>
        <v>1095.68241898</v>
      </c>
      <c r="C493" s="45">
        <f t="shared" ca="1" si="109"/>
        <v>999.89877561000003</v>
      </c>
      <c r="D493" s="46">
        <f ca="1">IF(A493&lt;$B$1,VLOOKUP(A493,[1]DI!$A$4:$B$15000,2,FALSE),0)</f>
        <v>2.9000000000000005E-2</v>
      </c>
      <c r="E493" s="45">
        <f t="shared" ca="1" si="115"/>
        <v>1.1345000000000001E-4</v>
      </c>
      <c r="F493" s="47">
        <f t="shared" si="110"/>
        <v>1.35</v>
      </c>
      <c r="G493" s="48">
        <f t="shared" ca="1" si="103"/>
        <v>1.0001531575</v>
      </c>
      <c r="H493" s="45">
        <f ca="1">TRUNC(PRODUCT(G$10:G492),15)</f>
        <v>1.0957933447294399</v>
      </c>
      <c r="I493" s="45">
        <f t="shared" si="111"/>
        <v>1</v>
      </c>
      <c r="J493" s="45">
        <f t="shared" ca="1" si="104"/>
        <v>1.0957933399999999</v>
      </c>
      <c r="K493" s="45">
        <f t="shared" ca="1" si="105"/>
        <v>95.783643369999993</v>
      </c>
      <c r="L493" s="49">
        <f>IF(VLOOKUP(A493,$U$12:$AD$125,8)=VLOOKUP(A492,$U$12:$AD$125,8),0,VLOOKUP(A493,U$12:$AD$125,8))</f>
        <v>0</v>
      </c>
      <c r="M493" s="50">
        <f>IF(L493&gt;0,VLOOKUP(L493,T$12:$AC$125,7),0)</f>
        <v>0</v>
      </c>
      <c r="N493" s="45">
        <f t="shared" si="106"/>
        <v>0</v>
      </c>
      <c r="O493" s="45">
        <f t="shared" ca="1" si="107"/>
        <v>95.783643369999993</v>
      </c>
      <c r="P493" s="51" t="str">
        <f t="shared" si="112"/>
        <v>A+J=</v>
      </c>
      <c r="Q493" s="52">
        <f t="shared" si="113"/>
        <v>47129</v>
      </c>
      <c r="R493" s="4"/>
      <c r="S493" s="4"/>
      <c r="V493" s="4"/>
      <c r="W493" s="4"/>
      <c r="X493" s="4"/>
      <c r="Y493" s="4"/>
      <c r="Z493" s="4"/>
      <c r="AA493" s="4"/>
      <c r="AB493" s="4"/>
      <c r="AC493" s="4"/>
      <c r="AD493" s="4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</row>
    <row r="494" spans="1:162" x14ac:dyDescent="0.2">
      <c r="A494" s="43">
        <f t="shared" si="108"/>
        <v>43980</v>
      </c>
      <c r="B494" s="44">
        <f t="shared" ca="1" si="114"/>
        <v>1095.8502319900001</v>
      </c>
      <c r="C494" s="45">
        <f t="shared" ca="1" si="109"/>
        <v>999.89877561000003</v>
      </c>
      <c r="D494" s="46">
        <f ca="1">IF(A494&lt;$B$1,VLOOKUP(A494,[1]DI!$A$4:$B$15000,2,FALSE),0)</f>
        <v>2.9000000000000005E-2</v>
      </c>
      <c r="E494" s="45">
        <f t="shared" ca="1" si="115"/>
        <v>1.1345000000000001E-4</v>
      </c>
      <c r="F494" s="47">
        <f t="shared" si="110"/>
        <v>1.35</v>
      </c>
      <c r="G494" s="48">
        <f t="shared" ca="1" si="103"/>
        <v>1.0001531575</v>
      </c>
      <c r="H494" s="45">
        <f ca="1">TRUNC(PRODUCT(G$10:G493),15)</f>
        <v>1.0959611736986301</v>
      </c>
      <c r="I494" s="45">
        <f t="shared" si="111"/>
        <v>1</v>
      </c>
      <c r="J494" s="45">
        <f t="shared" ca="1" si="104"/>
        <v>1.09596117</v>
      </c>
      <c r="K494" s="45">
        <f t="shared" ca="1" si="105"/>
        <v>95.951456379999996</v>
      </c>
      <c r="L494" s="49">
        <f>IF(VLOOKUP(A494,$U$12:$AD$125,8)=VLOOKUP(A493,$U$12:$AD$125,8),0,VLOOKUP(A494,U$12:$AD$125,8))</f>
        <v>0</v>
      </c>
      <c r="M494" s="50">
        <f>IF(L494&gt;0,VLOOKUP(L494,T$12:$AC$125,7),0)</f>
        <v>0</v>
      </c>
      <c r="N494" s="45">
        <f t="shared" si="106"/>
        <v>0</v>
      </c>
      <c r="O494" s="45">
        <f t="shared" ca="1" si="107"/>
        <v>95.951456379999996</v>
      </c>
      <c r="P494" s="51" t="str">
        <f t="shared" si="112"/>
        <v>A+J=</v>
      </c>
      <c r="Q494" s="52">
        <f t="shared" si="113"/>
        <v>47129</v>
      </c>
      <c r="R494" s="4"/>
      <c r="S494" s="4"/>
      <c r="V494" s="4"/>
      <c r="W494" s="4"/>
      <c r="X494" s="4"/>
      <c r="Y494" s="4"/>
      <c r="Z494" s="4"/>
      <c r="AA494" s="4"/>
      <c r="AB494" s="4"/>
      <c r="AC494" s="4"/>
      <c r="AD494" s="4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</row>
    <row r="495" spans="1:162" x14ac:dyDescent="0.2">
      <c r="A495" s="43">
        <f t="shared" si="108"/>
        <v>43981</v>
      </c>
      <c r="B495" s="44">
        <f t="shared" ca="1" si="114"/>
        <v>1096.018075</v>
      </c>
      <c r="C495" s="45">
        <f t="shared" ca="1" si="109"/>
        <v>999.89877561000003</v>
      </c>
      <c r="D495" s="46">
        <f ca="1">IF(A495&lt;$B$1,VLOOKUP(A495,[1]DI!$A$4:$B$15000,2,FALSE),0)</f>
        <v>0</v>
      </c>
      <c r="E495" s="45">
        <f t="shared" ca="1" si="115"/>
        <v>0</v>
      </c>
      <c r="F495" s="47">
        <f t="shared" si="110"/>
        <v>1.35</v>
      </c>
      <c r="G495" s="48">
        <f t="shared" ca="1" si="103"/>
        <v>1</v>
      </c>
      <c r="H495" s="45">
        <f ca="1">TRUNC(PRODUCT(G$10:G494),15)</f>
        <v>1.0961290283720999</v>
      </c>
      <c r="I495" s="45">
        <f t="shared" si="111"/>
        <v>1</v>
      </c>
      <c r="J495" s="45">
        <f t="shared" ca="1" si="104"/>
        <v>1.0961290299999999</v>
      </c>
      <c r="K495" s="45">
        <f t="shared" ca="1" si="105"/>
        <v>96.119299389999995</v>
      </c>
      <c r="L495" s="49">
        <f>IF(VLOOKUP(A495,$U$12:$AD$125,8)=VLOOKUP(A494,$U$12:$AD$125,8),0,VLOOKUP(A495,U$12:$AD$125,8))</f>
        <v>0</v>
      </c>
      <c r="M495" s="50">
        <f>IF(L495&gt;0,VLOOKUP(L495,T$12:$AC$125,7),0)</f>
        <v>0</v>
      </c>
      <c r="N495" s="45">
        <f t="shared" si="106"/>
        <v>0</v>
      </c>
      <c r="O495" s="45">
        <f t="shared" ca="1" si="107"/>
        <v>96.119299389999995</v>
      </c>
      <c r="P495" s="51" t="str">
        <f t="shared" si="112"/>
        <v>A+J=</v>
      </c>
      <c r="Q495" s="52">
        <f t="shared" si="113"/>
        <v>47129</v>
      </c>
      <c r="R495" s="4"/>
      <c r="S495" s="4"/>
      <c r="V495" s="4"/>
      <c r="W495" s="4"/>
      <c r="X495" s="4"/>
      <c r="Y495" s="4"/>
      <c r="Z495" s="4"/>
      <c r="AA495" s="4"/>
      <c r="AB495" s="4"/>
      <c r="AC495" s="4"/>
      <c r="AD495" s="4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</row>
    <row r="496" spans="1:162" x14ac:dyDescent="0.2">
      <c r="A496" s="43">
        <f t="shared" si="108"/>
        <v>43982</v>
      </c>
      <c r="B496" s="44">
        <f t="shared" ca="1" si="114"/>
        <v>1096.018075</v>
      </c>
      <c r="C496" s="45">
        <f t="shared" ca="1" si="109"/>
        <v>999.89877561000003</v>
      </c>
      <c r="D496" s="46">
        <f ca="1">IF(A496&lt;$B$1,VLOOKUP(A496,[1]DI!$A$4:$B$15000,2,FALSE),0)</f>
        <v>0</v>
      </c>
      <c r="E496" s="45">
        <f t="shared" ca="1" si="115"/>
        <v>0</v>
      </c>
      <c r="F496" s="47">
        <f t="shared" si="110"/>
        <v>1.35</v>
      </c>
      <c r="G496" s="48">
        <f t="shared" ca="1" si="103"/>
        <v>1</v>
      </c>
      <c r="H496" s="45">
        <f ca="1">TRUNC(PRODUCT(G$10:G495),15)</f>
        <v>1.0961290283720999</v>
      </c>
      <c r="I496" s="45">
        <f t="shared" si="111"/>
        <v>1</v>
      </c>
      <c r="J496" s="45">
        <f t="shared" ca="1" si="104"/>
        <v>1.0961290299999999</v>
      </c>
      <c r="K496" s="45">
        <f t="shared" ca="1" si="105"/>
        <v>96.119299389999995</v>
      </c>
      <c r="L496" s="49">
        <f>IF(VLOOKUP(A496,$U$12:$AD$125,8)=VLOOKUP(A495,$U$12:$AD$125,8),0,VLOOKUP(A496,U$12:$AD$125,8))</f>
        <v>0</v>
      </c>
      <c r="M496" s="50">
        <f>IF(L496&gt;0,VLOOKUP(L496,T$12:$AC$125,7),0)</f>
        <v>0</v>
      </c>
      <c r="N496" s="45">
        <f t="shared" si="106"/>
        <v>0</v>
      </c>
      <c r="O496" s="45">
        <f t="shared" ca="1" si="107"/>
        <v>96.119299389999995</v>
      </c>
      <c r="P496" s="51" t="str">
        <f t="shared" si="112"/>
        <v>A+J=</v>
      </c>
      <c r="Q496" s="52">
        <f t="shared" si="113"/>
        <v>47129</v>
      </c>
      <c r="R496" s="4"/>
      <c r="S496" s="4"/>
      <c r="V496" s="4"/>
      <c r="W496" s="4"/>
      <c r="X496" s="4"/>
      <c r="Y496" s="4"/>
      <c r="Z496" s="4"/>
      <c r="AA496" s="4"/>
      <c r="AB496" s="4"/>
      <c r="AC496" s="4"/>
      <c r="AD496" s="4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</row>
    <row r="497" spans="1:167" x14ac:dyDescent="0.2">
      <c r="A497" s="43">
        <f t="shared" si="108"/>
        <v>43983</v>
      </c>
      <c r="B497" s="44">
        <f t="shared" ca="1" si="114"/>
        <v>1096.018075</v>
      </c>
      <c r="C497" s="45">
        <f t="shared" ca="1" si="109"/>
        <v>999.89877561000003</v>
      </c>
      <c r="D497" s="46">
        <f ca="1">IF(A497&lt;$B$1,VLOOKUP(A497,[1]DI!$A$4:$B$15000,2,FALSE),0)</f>
        <v>2.9000000000000005E-2</v>
      </c>
      <c r="E497" s="45">
        <f t="shared" ca="1" si="115"/>
        <v>1.1345000000000001E-4</v>
      </c>
      <c r="F497" s="47">
        <f t="shared" si="110"/>
        <v>1.35</v>
      </c>
      <c r="G497" s="48">
        <f t="shared" ca="1" si="103"/>
        <v>1.0001531575</v>
      </c>
      <c r="H497" s="45">
        <f ca="1">TRUNC(PRODUCT(G$10:G496),15)</f>
        <v>1.0961290283720999</v>
      </c>
      <c r="I497" s="45">
        <f t="shared" si="111"/>
        <v>1</v>
      </c>
      <c r="J497" s="45">
        <f t="shared" ca="1" si="104"/>
        <v>1.0961290299999999</v>
      </c>
      <c r="K497" s="45">
        <f t="shared" ca="1" si="105"/>
        <v>96.119299389999995</v>
      </c>
      <c r="L497" s="49">
        <f>IF(VLOOKUP(A497,$U$12:$AD$125,8)=VLOOKUP(A496,$U$12:$AD$125,8),0,VLOOKUP(A497,U$12:$AD$125,8))</f>
        <v>0</v>
      </c>
      <c r="M497" s="50">
        <f>IF(L497&gt;0,VLOOKUP(L497,T$12:$AC$125,7),0)</f>
        <v>0</v>
      </c>
      <c r="N497" s="45">
        <f t="shared" si="106"/>
        <v>0</v>
      </c>
      <c r="O497" s="45">
        <f t="shared" ca="1" si="107"/>
        <v>96.119299389999995</v>
      </c>
      <c r="P497" s="51" t="str">
        <f t="shared" si="112"/>
        <v>A+J=</v>
      </c>
      <c r="Q497" s="52">
        <f t="shared" si="113"/>
        <v>47129</v>
      </c>
      <c r="R497" s="4"/>
      <c r="S497" s="4"/>
      <c r="V497" s="4"/>
      <c r="W497" s="4"/>
      <c r="X497" s="4"/>
      <c r="Y497" s="4"/>
      <c r="Z497" s="4"/>
      <c r="AA497" s="4"/>
      <c r="AB497" s="4"/>
      <c r="AC497" s="4"/>
      <c r="AD497" s="4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</row>
    <row r="498" spans="1:167" x14ac:dyDescent="0.2">
      <c r="A498" s="43">
        <f t="shared" si="108"/>
        <v>43984</v>
      </c>
      <c r="B498" s="44">
        <f t="shared" ca="1" si="114"/>
        <v>1096.18593801</v>
      </c>
      <c r="C498" s="45">
        <f t="shared" ca="1" si="109"/>
        <v>999.89877561000003</v>
      </c>
      <c r="D498" s="46">
        <f ca="1">IF(A498&lt;$B$1,VLOOKUP(A498,[1]DI!$A$4:$B$15000,2,FALSE),0)</f>
        <v>2.9000000000000005E-2</v>
      </c>
      <c r="E498" s="45">
        <f t="shared" ca="1" si="115"/>
        <v>1.1345000000000001E-4</v>
      </c>
      <c r="F498" s="47">
        <f t="shared" si="110"/>
        <v>1.35</v>
      </c>
      <c r="G498" s="48">
        <f t="shared" ca="1" si="103"/>
        <v>1.0001531575</v>
      </c>
      <c r="H498" s="45">
        <f ca="1">TRUNC(PRODUCT(G$10:G497),15)</f>
        <v>1.09629690875376</v>
      </c>
      <c r="I498" s="45">
        <f t="shared" si="111"/>
        <v>1</v>
      </c>
      <c r="J498" s="45">
        <f t="shared" ca="1" si="104"/>
        <v>1.09629691</v>
      </c>
      <c r="K498" s="45">
        <f t="shared" ca="1" si="105"/>
        <v>96.2871624</v>
      </c>
      <c r="L498" s="49">
        <f>IF(VLOOKUP(A498,$U$12:$AD$125,8)=VLOOKUP(A497,$U$12:$AD$125,8),0,VLOOKUP(A498,U$12:$AD$125,8))</f>
        <v>0</v>
      </c>
      <c r="M498" s="50">
        <f>IF(L498&gt;0,VLOOKUP(L498,T$12:$AC$125,7),0)</f>
        <v>0</v>
      </c>
      <c r="N498" s="45">
        <f t="shared" si="106"/>
        <v>0</v>
      </c>
      <c r="O498" s="45">
        <f t="shared" ca="1" si="107"/>
        <v>96.2871624</v>
      </c>
      <c r="P498" s="51" t="str">
        <f t="shared" si="112"/>
        <v>A+J=</v>
      </c>
      <c r="Q498" s="52">
        <f t="shared" si="113"/>
        <v>47129</v>
      </c>
      <c r="R498" s="4"/>
      <c r="S498" s="4"/>
      <c r="V498" s="4"/>
      <c r="W498" s="4"/>
      <c r="X498" s="4"/>
      <c r="Y498" s="4"/>
      <c r="Z498" s="4"/>
      <c r="AA498" s="4"/>
      <c r="AB498" s="4"/>
      <c r="AC498" s="4"/>
      <c r="AD498" s="4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</row>
    <row r="499" spans="1:167" x14ac:dyDescent="0.2">
      <c r="A499" s="43">
        <f t="shared" si="108"/>
        <v>43985</v>
      </c>
      <c r="B499" s="44">
        <f t="shared" ca="1" si="114"/>
        <v>1096.35382101</v>
      </c>
      <c r="C499" s="45">
        <f t="shared" ca="1" si="109"/>
        <v>999.89877561000003</v>
      </c>
      <c r="D499" s="46">
        <f ca="1">IF(A499&lt;$B$1,VLOOKUP(A499,[1]DI!$A$4:$B$15000,2,FALSE),0)</f>
        <v>2.9000000000000005E-2</v>
      </c>
      <c r="E499" s="45">
        <f t="shared" ca="1" si="115"/>
        <v>1.1345000000000001E-4</v>
      </c>
      <c r="F499" s="47">
        <f t="shared" si="110"/>
        <v>1.35</v>
      </c>
      <c r="G499" s="48">
        <f t="shared" ca="1" si="103"/>
        <v>1.0001531575</v>
      </c>
      <c r="H499" s="45">
        <f ca="1">TRUNC(PRODUCT(G$10:G498),15)</f>
        <v>1.09646481484756</v>
      </c>
      <c r="I499" s="45">
        <f t="shared" si="111"/>
        <v>1</v>
      </c>
      <c r="J499" s="45">
        <f t="shared" ca="1" si="104"/>
        <v>1.0964648100000001</v>
      </c>
      <c r="K499" s="45">
        <f t="shared" ca="1" si="105"/>
        <v>96.455045400000003</v>
      </c>
      <c r="L499" s="49">
        <f>IF(VLOOKUP(A499,$U$12:$AD$125,8)=VLOOKUP(A498,$U$12:$AD$125,8),0,VLOOKUP(A499,U$12:$AD$125,8))</f>
        <v>0</v>
      </c>
      <c r="M499" s="50">
        <f>IF(L499&gt;0,VLOOKUP(L499,T$12:$AC$125,7),0)</f>
        <v>0</v>
      </c>
      <c r="N499" s="45">
        <f t="shared" si="106"/>
        <v>0</v>
      </c>
      <c r="O499" s="45">
        <f t="shared" ca="1" si="107"/>
        <v>96.455045400000003</v>
      </c>
      <c r="P499" s="51" t="str">
        <f t="shared" si="112"/>
        <v>A+J=</v>
      </c>
      <c r="Q499" s="52">
        <f t="shared" si="113"/>
        <v>47129</v>
      </c>
      <c r="R499" s="4"/>
      <c r="S499" s="4"/>
      <c r="V499" s="4"/>
      <c r="W499" s="4"/>
      <c r="X499" s="4"/>
      <c r="Y499" s="4"/>
      <c r="Z499" s="4"/>
      <c r="AA499" s="4"/>
      <c r="AB499" s="4"/>
      <c r="AC499" s="4"/>
      <c r="AD499" s="4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</row>
    <row r="500" spans="1:167" x14ac:dyDescent="0.2">
      <c r="A500" s="43">
        <f t="shared" si="108"/>
        <v>43986</v>
      </c>
      <c r="B500" s="44">
        <f t="shared" ca="1" si="114"/>
        <v>1096.52174401</v>
      </c>
      <c r="C500" s="45">
        <f t="shared" ca="1" si="109"/>
        <v>999.89877561000003</v>
      </c>
      <c r="D500" s="46">
        <f ca="1">IF(A500&lt;$B$1,VLOOKUP(A500,[1]DI!$A$4:$B$15000,2,FALSE),0)</f>
        <v>2.9000000000000005E-2</v>
      </c>
      <c r="E500" s="45">
        <f t="shared" ca="1" si="115"/>
        <v>1.1345000000000001E-4</v>
      </c>
      <c r="F500" s="47">
        <f t="shared" si="110"/>
        <v>1.35</v>
      </c>
      <c r="G500" s="48">
        <f t="shared" ca="1" si="103"/>
        <v>1.0001531575</v>
      </c>
      <c r="H500" s="45">
        <f ca="1">TRUNC(PRODUCT(G$10:G499),15)</f>
        <v>1.0966327466574399</v>
      </c>
      <c r="I500" s="45">
        <f t="shared" si="111"/>
        <v>1</v>
      </c>
      <c r="J500" s="45">
        <f t="shared" ca="1" si="104"/>
        <v>1.0966327499999999</v>
      </c>
      <c r="K500" s="45">
        <f t="shared" ca="1" si="105"/>
        <v>96.622968400000005</v>
      </c>
      <c r="L500" s="49">
        <f>IF(VLOOKUP(A500,$U$12:$AD$125,8)=VLOOKUP(A499,$U$12:$AD$125,8),0,VLOOKUP(A500,U$12:$AD$125,8))</f>
        <v>0</v>
      </c>
      <c r="M500" s="50">
        <f>IF(L500&gt;0,VLOOKUP(L500,T$12:$AC$125,7),0)</f>
        <v>0</v>
      </c>
      <c r="N500" s="45">
        <f t="shared" si="106"/>
        <v>0</v>
      </c>
      <c r="O500" s="45">
        <f t="shared" ca="1" si="107"/>
        <v>96.622968400000005</v>
      </c>
      <c r="P500" s="51" t="str">
        <f t="shared" si="112"/>
        <v>A+J=</v>
      </c>
      <c r="Q500" s="52">
        <f t="shared" si="113"/>
        <v>47129</v>
      </c>
      <c r="R500" s="4"/>
      <c r="S500" s="4"/>
      <c r="V500" s="4"/>
      <c r="W500" s="4"/>
      <c r="X500" s="4"/>
      <c r="Y500" s="4"/>
      <c r="Z500" s="4"/>
      <c r="AA500" s="4"/>
      <c r="AB500" s="4"/>
      <c r="AC500" s="4"/>
      <c r="AD500" s="4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</row>
    <row r="501" spans="1:167" x14ac:dyDescent="0.2">
      <c r="A501" s="43">
        <f t="shared" si="108"/>
        <v>43987</v>
      </c>
      <c r="B501" s="44">
        <f t="shared" ca="1" si="114"/>
        <v>1096.68967701</v>
      </c>
      <c r="C501" s="45">
        <f t="shared" ca="1" si="109"/>
        <v>999.89877561000003</v>
      </c>
      <c r="D501" s="46">
        <f ca="1">IF(A501&lt;$B$1,VLOOKUP(A501,[1]DI!$A$4:$B$15000,2,FALSE),0)</f>
        <v>2.9000000000000005E-2</v>
      </c>
      <c r="E501" s="45">
        <f t="shared" ca="1" si="115"/>
        <v>1.1345000000000001E-4</v>
      </c>
      <c r="F501" s="47">
        <f t="shared" si="110"/>
        <v>1.35</v>
      </c>
      <c r="G501" s="48">
        <f t="shared" ca="1" si="103"/>
        <v>1.0001531575</v>
      </c>
      <c r="H501" s="45">
        <f ca="1">TRUNC(PRODUCT(G$10:G500),15)</f>
        <v>1.09680070418734</v>
      </c>
      <c r="I501" s="45">
        <f t="shared" si="111"/>
        <v>1</v>
      </c>
      <c r="J501" s="45">
        <f t="shared" ca="1" si="104"/>
        <v>1.0968007</v>
      </c>
      <c r="K501" s="45">
        <f t="shared" ca="1" si="105"/>
        <v>96.790901399999996</v>
      </c>
      <c r="L501" s="49">
        <f>IF(VLOOKUP(A501,$U$12:$AD$125,8)=VLOOKUP(A500,$U$12:$AD$125,8),0,VLOOKUP(A501,U$12:$AD$125,8))</f>
        <v>0</v>
      </c>
      <c r="M501" s="50">
        <f>IF(L501&gt;0,VLOOKUP(L501,T$12:$AC$125,7),0)</f>
        <v>0</v>
      </c>
      <c r="N501" s="45">
        <f t="shared" si="106"/>
        <v>0</v>
      </c>
      <c r="O501" s="45">
        <f t="shared" ca="1" si="107"/>
        <v>96.790901399999996</v>
      </c>
      <c r="P501" s="51" t="str">
        <f t="shared" si="112"/>
        <v>A+J=</v>
      </c>
      <c r="Q501" s="52">
        <f t="shared" si="113"/>
        <v>47129</v>
      </c>
      <c r="R501" s="4"/>
      <c r="S501" s="4"/>
      <c r="V501" s="4"/>
      <c r="W501" s="4"/>
      <c r="X501" s="4"/>
      <c r="Y501" s="4"/>
      <c r="Z501" s="4"/>
      <c r="AA501" s="4"/>
      <c r="AB501" s="4"/>
      <c r="AC501" s="4"/>
      <c r="AD501" s="4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</row>
    <row r="502" spans="1:167" x14ac:dyDescent="0.2">
      <c r="A502" s="43">
        <f t="shared" si="108"/>
        <v>43988</v>
      </c>
      <c r="B502" s="44">
        <f t="shared" ca="1" si="114"/>
        <v>1096.85765001</v>
      </c>
      <c r="C502" s="45">
        <f t="shared" ca="1" si="109"/>
        <v>999.89877561000003</v>
      </c>
      <c r="D502" s="46">
        <f ca="1">IF(A502&lt;$B$1,VLOOKUP(A502,[1]DI!$A$4:$B$15000,2,FALSE),0)</f>
        <v>0</v>
      </c>
      <c r="E502" s="45">
        <f t="shared" ca="1" si="115"/>
        <v>0</v>
      </c>
      <c r="F502" s="47">
        <f t="shared" si="110"/>
        <v>1.35</v>
      </c>
      <c r="G502" s="48">
        <f t="shared" ca="1" si="103"/>
        <v>1</v>
      </c>
      <c r="H502" s="45">
        <f ca="1">TRUNC(PRODUCT(G$10:G501),15)</f>
        <v>1.0969686874411899</v>
      </c>
      <c r="I502" s="45">
        <f t="shared" si="111"/>
        <v>1</v>
      </c>
      <c r="J502" s="45">
        <f t="shared" ca="1" si="104"/>
        <v>1.09696869</v>
      </c>
      <c r="K502" s="45">
        <f t="shared" ca="1" si="105"/>
        <v>96.958874399999999</v>
      </c>
      <c r="L502" s="49">
        <f>IF(VLOOKUP(A502,$U$12:$AD$125,8)=VLOOKUP(A501,$U$12:$AD$125,8),0,VLOOKUP(A502,U$12:$AD$125,8))</f>
        <v>0</v>
      </c>
      <c r="M502" s="50">
        <f>IF(L502&gt;0,VLOOKUP(L502,T$12:$AC$125,7),0)</f>
        <v>0</v>
      </c>
      <c r="N502" s="45">
        <f t="shared" si="106"/>
        <v>0</v>
      </c>
      <c r="O502" s="45">
        <f t="shared" ca="1" si="107"/>
        <v>96.958874399999999</v>
      </c>
      <c r="P502" s="51" t="str">
        <f t="shared" si="112"/>
        <v>A+J=</v>
      </c>
      <c r="Q502" s="52">
        <f t="shared" si="113"/>
        <v>47129</v>
      </c>
      <c r="R502" s="4"/>
      <c r="S502" s="4"/>
      <c r="V502" s="4"/>
      <c r="W502" s="4"/>
      <c r="X502" s="4"/>
      <c r="Y502" s="4"/>
      <c r="Z502" s="4"/>
      <c r="AA502" s="4"/>
      <c r="AB502" s="4"/>
      <c r="AC502" s="4"/>
      <c r="AD502" s="4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</row>
    <row r="503" spans="1:167" x14ac:dyDescent="0.2">
      <c r="A503" s="43">
        <f t="shared" si="108"/>
        <v>43989</v>
      </c>
      <c r="B503" s="44">
        <f t="shared" ca="1" si="114"/>
        <v>1096.85765001</v>
      </c>
      <c r="C503" s="45">
        <f t="shared" ca="1" si="109"/>
        <v>999.89877561000003</v>
      </c>
      <c r="D503" s="46">
        <f ca="1">IF(A503&lt;$B$1,VLOOKUP(A503,[1]DI!$A$4:$B$15000,2,FALSE),0)</f>
        <v>0</v>
      </c>
      <c r="E503" s="45">
        <f t="shared" ca="1" si="115"/>
        <v>0</v>
      </c>
      <c r="F503" s="47">
        <f t="shared" si="110"/>
        <v>1.35</v>
      </c>
      <c r="G503" s="48">
        <f t="shared" ca="1" si="103"/>
        <v>1</v>
      </c>
      <c r="H503" s="45">
        <f ca="1">TRUNC(PRODUCT(G$10:G502),15)</f>
        <v>1.0969686874411899</v>
      </c>
      <c r="I503" s="45">
        <f t="shared" si="111"/>
        <v>1</v>
      </c>
      <c r="J503" s="45">
        <f t="shared" ca="1" si="104"/>
        <v>1.09696869</v>
      </c>
      <c r="K503" s="45">
        <f t="shared" ca="1" si="105"/>
        <v>96.958874399999999</v>
      </c>
      <c r="L503" s="49">
        <f>IF(VLOOKUP(A503,$U$12:$AD$125,8)=VLOOKUP(A502,$U$12:$AD$125,8),0,VLOOKUP(A503,U$12:$AD$125,8))</f>
        <v>0</v>
      </c>
      <c r="M503" s="50">
        <f>IF(L503&gt;0,VLOOKUP(L503,T$12:$AC$125,7),0)</f>
        <v>0</v>
      </c>
      <c r="N503" s="45">
        <f t="shared" si="106"/>
        <v>0</v>
      </c>
      <c r="O503" s="45">
        <f t="shared" ca="1" si="107"/>
        <v>96.958874399999999</v>
      </c>
      <c r="P503" s="51" t="str">
        <f t="shared" si="112"/>
        <v>A+J=</v>
      </c>
      <c r="Q503" s="52">
        <f t="shared" si="113"/>
        <v>47129</v>
      </c>
      <c r="R503" s="4"/>
      <c r="S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</row>
    <row r="504" spans="1:167" x14ac:dyDescent="0.2">
      <c r="A504" s="43">
        <f t="shared" si="108"/>
        <v>43990</v>
      </c>
      <c r="B504" s="44">
        <f t="shared" ca="1" si="114"/>
        <v>1096.85765001</v>
      </c>
      <c r="C504" s="45">
        <f t="shared" ca="1" si="109"/>
        <v>999.89877561000003</v>
      </c>
      <c r="D504" s="46">
        <f ca="1">IF(A504&lt;$B$1,VLOOKUP(A504,[1]DI!$A$4:$B$15000,2,FALSE),0)</f>
        <v>2.9000000000000005E-2</v>
      </c>
      <c r="E504" s="45">
        <f t="shared" ca="1" si="115"/>
        <v>1.1345000000000001E-4</v>
      </c>
      <c r="F504" s="47">
        <f t="shared" si="110"/>
        <v>1.35</v>
      </c>
      <c r="G504" s="48">
        <f t="shared" ca="1" si="103"/>
        <v>1.0001531575</v>
      </c>
      <c r="H504" s="45">
        <f ca="1">TRUNC(PRODUCT(G$10:G503),15)</f>
        <v>1.0969686874411899</v>
      </c>
      <c r="I504" s="45">
        <f t="shared" si="111"/>
        <v>1</v>
      </c>
      <c r="J504" s="45">
        <f t="shared" ca="1" si="104"/>
        <v>1.09696869</v>
      </c>
      <c r="K504" s="45">
        <f t="shared" ca="1" si="105"/>
        <v>96.958874399999999</v>
      </c>
      <c r="L504" s="49">
        <f>IF(VLOOKUP(A504,$U$12:$AD$125,8)=VLOOKUP(A503,$U$12:$AD$125,8),0,VLOOKUP(A504,U$12:$AD$125,8))</f>
        <v>0</v>
      </c>
      <c r="M504" s="50">
        <f>IF(L504&gt;0,VLOOKUP(L504,T$12:$AC$125,7),0)</f>
        <v>0</v>
      </c>
      <c r="N504" s="45">
        <f t="shared" si="106"/>
        <v>0</v>
      </c>
      <c r="O504" s="45">
        <f t="shared" ca="1" si="107"/>
        <v>96.958874399999999</v>
      </c>
      <c r="P504" s="51" t="str">
        <f t="shared" si="112"/>
        <v>A+J=</v>
      </c>
      <c r="Q504" s="52">
        <f t="shared" si="113"/>
        <v>47129</v>
      </c>
      <c r="R504" s="4"/>
      <c r="S504" s="4"/>
      <c r="V504" s="4"/>
      <c r="W504" s="4"/>
      <c r="X504" s="4"/>
      <c r="Y504" s="4"/>
      <c r="Z504" s="4"/>
      <c r="AA504" s="4"/>
      <c r="AB504" s="4"/>
      <c r="AC504" s="4"/>
      <c r="AD504" s="4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</row>
    <row r="505" spans="1:167" x14ac:dyDescent="0.2">
      <c r="A505" s="43">
        <f t="shared" si="108"/>
        <v>43991</v>
      </c>
      <c r="B505" s="44">
        <f t="shared" ca="1" si="114"/>
        <v>1097.0256429999999</v>
      </c>
      <c r="C505" s="45">
        <f t="shared" ca="1" si="109"/>
        <v>999.89877561000003</v>
      </c>
      <c r="D505" s="46">
        <f ca="1">IF(A505&lt;$B$1,VLOOKUP(A505,[1]DI!$A$4:$B$15000,2,FALSE),0)</f>
        <v>2.9000000000000005E-2</v>
      </c>
      <c r="E505" s="45">
        <f t="shared" ca="1" si="115"/>
        <v>1.1345000000000001E-4</v>
      </c>
      <c r="F505" s="47">
        <f t="shared" si="110"/>
        <v>1.35</v>
      </c>
      <c r="G505" s="48">
        <f t="shared" ca="1" si="103"/>
        <v>1.0001531575</v>
      </c>
      <c r="H505" s="45">
        <f ca="1">TRUNC(PRODUCT(G$10:G504),15)</f>
        <v>1.0971366964229401</v>
      </c>
      <c r="I505" s="45">
        <f t="shared" si="111"/>
        <v>1</v>
      </c>
      <c r="J505" s="45">
        <f t="shared" ca="1" si="104"/>
        <v>1.0971367000000001</v>
      </c>
      <c r="K505" s="45">
        <f t="shared" ca="1" si="105"/>
        <v>97.126867390000001</v>
      </c>
      <c r="L505" s="49">
        <f>IF(VLOOKUP(A505,$U$12:$AD$125,8)=VLOOKUP(A504,$U$12:$AD$125,8),0,VLOOKUP(A505,U$12:$AD$125,8))</f>
        <v>0</v>
      </c>
      <c r="M505" s="50">
        <f>IF(L505&gt;0,VLOOKUP(L505,T$12:$AC$125,7),0)</f>
        <v>0</v>
      </c>
      <c r="N505" s="45">
        <f t="shared" si="106"/>
        <v>0</v>
      </c>
      <c r="O505" s="45">
        <f t="shared" ca="1" si="107"/>
        <v>97.126867390000001</v>
      </c>
      <c r="P505" s="51" t="str">
        <f t="shared" si="112"/>
        <v>A+J=</v>
      </c>
      <c r="Q505" s="52">
        <f t="shared" si="113"/>
        <v>47129</v>
      </c>
      <c r="R505" s="4"/>
      <c r="S505" s="4"/>
      <c r="V505" s="4"/>
      <c r="W505" s="4"/>
      <c r="X505" s="4"/>
      <c r="Y505" s="4"/>
      <c r="Z505" s="4"/>
      <c r="AA505" s="4"/>
      <c r="AB505" s="4"/>
      <c r="AC505" s="4"/>
      <c r="AD505" s="4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</row>
    <row r="506" spans="1:167" x14ac:dyDescent="0.2">
      <c r="A506" s="43">
        <f t="shared" si="108"/>
        <v>43992</v>
      </c>
      <c r="B506" s="44">
        <f t="shared" ca="1" si="114"/>
        <v>1097.19365599</v>
      </c>
      <c r="C506" s="45">
        <f t="shared" ca="1" si="109"/>
        <v>999.89877561000003</v>
      </c>
      <c r="D506" s="46">
        <f ca="1">IF(A506&lt;$B$1,VLOOKUP(A506,[1]DI!$A$4:$B$15000,2,FALSE),0)</f>
        <v>2.9000000000000005E-2</v>
      </c>
      <c r="E506" s="45">
        <f t="shared" ca="1" si="115"/>
        <v>1.1345000000000001E-4</v>
      </c>
      <c r="F506" s="47">
        <f t="shared" si="110"/>
        <v>1.35</v>
      </c>
      <c r="G506" s="48">
        <f t="shared" ca="1" si="103"/>
        <v>1.0001531575</v>
      </c>
      <c r="H506" s="45">
        <f ca="1">TRUNC(PRODUCT(G$10:G505),15)</f>
        <v>1.0973047311365201</v>
      </c>
      <c r="I506" s="45">
        <f t="shared" si="111"/>
        <v>1</v>
      </c>
      <c r="J506" s="45">
        <f t="shared" ca="1" si="104"/>
        <v>1.0973047300000001</v>
      </c>
      <c r="K506" s="45">
        <f t="shared" ca="1" si="105"/>
        <v>97.294880379999995</v>
      </c>
      <c r="L506" s="49">
        <f>IF(VLOOKUP(A506,$U$12:$AD$125,8)=VLOOKUP(A505,$U$12:$AD$125,8),0,VLOOKUP(A506,U$12:$AD$125,8))</f>
        <v>0</v>
      </c>
      <c r="M506" s="50">
        <f>IF(L506&gt;0,VLOOKUP(L506,T$12:$AC$125,7),0)</f>
        <v>0</v>
      </c>
      <c r="N506" s="45">
        <f t="shared" si="106"/>
        <v>0</v>
      </c>
      <c r="O506" s="45">
        <f t="shared" ca="1" si="107"/>
        <v>97.294880379999995</v>
      </c>
      <c r="P506" s="51" t="str">
        <f t="shared" si="112"/>
        <v>A+J=</v>
      </c>
      <c r="Q506" s="52">
        <f t="shared" si="113"/>
        <v>47129</v>
      </c>
      <c r="R506" s="4"/>
      <c r="S506" s="4"/>
      <c r="V506" s="4"/>
      <c r="W506" s="4"/>
      <c r="X506" s="4"/>
      <c r="Y506" s="4"/>
      <c r="Z506" s="4"/>
      <c r="AA506" s="4"/>
      <c r="AB506" s="4"/>
      <c r="AC506" s="4"/>
      <c r="AD506" s="4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</row>
    <row r="507" spans="1:167" x14ac:dyDescent="0.2">
      <c r="A507" s="43">
        <f t="shared" si="108"/>
        <v>43993</v>
      </c>
      <c r="B507" s="44">
        <f t="shared" ca="1" si="114"/>
        <v>1097.36169898</v>
      </c>
      <c r="C507" s="45">
        <f t="shared" ca="1" si="109"/>
        <v>999.89877561000003</v>
      </c>
      <c r="D507" s="46">
        <f ca="1">IF(A507&lt;$B$1,VLOOKUP(A507,[1]DI!$A$4:$B$15000,2,FALSE),0)</f>
        <v>0</v>
      </c>
      <c r="E507" s="45">
        <f t="shared" ca="1" si="115"/>
        <v>0</v>
      </c>
      <c r="F507" s="47">
        <f t="shared" si="110"/>
        <v>1.35</v>
      </c>
      <c r="G507" s="48">
        <f t="shared" ca="1" si="103"/>
        <v>1</v>
      </c>
      <c r="H507" s="45">
        <f ca="1">TRUNC(PRODUCT(G$10:G506),15)</f>
        <v>1.09747279158588</v>
      </c>
      <c r="I507" s="45">
        <f t="shared" si="111"/>
        <v>1</v>
      </c>
      <c r="J507" s="45">
        <f t="shared" ca="1" si="104"/>
        <v>1.0974727900000001</v>
      </c>
      <c r="K507" s="45">
        <f t="shared" ca="1" si="105"/>
        <v>97.462923369999999</v>
      </c>
      <c r="L507" s="49">
        <f>IF(VLOOKUP(A507,$U$12:$AD$125,8)=VLOOKUP(A506,$U$12:$AD$125,8),0,VLOOKUP(A507,U$12:$AD$125,8))</f>
        <v>0</v>
      </c>
      <c r="M507" s="50">
        <f>IF(L507&gt;0,VLOOKUP(L507,T$12:$AC$125,7),0)</f>
        <v>0</v>
      </c>
      <c r="N507" s="45">
        <f t="shared" si="106"/>
        <v>0</v>
      </c>
      <c r="O507" s="45">
        <f t="shared" ca="1" si="107"/>
        <v>97.462923369999999</v>
      </c>
      <c r="P507" s="51" t="str">
        <f t="shared" si="112"/>
        <v>A+J=</v>
      </c>
      <c r="Q507" s="52">
        <f t="shared" si="113"/>
        <v>47129</v>
      </c>
      <c r="R507" s="4"/>
      <c r="S507" s="4"/>
      <c r="V507" s="4"/>
      <c r="W507" s="4"/>
      <c r="X507" s="4"/>
      <c r="Y507" s="4"/>
      <c r="Z507" s="4"/>
      <c r="AA507" s="4"/>
      <c r="AB507" s="4"/>
      <c r="AC507" s="4"/>
      <c r="AD507" s="4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</row>
    <row r="508" spans="1:167" x14ac:dyDescent="0.2">
      <c r="A508" s="43">
        <f t="shared" si="108"/>
        <v>43994</v>
      </c>
      <c r="B508" s="44">
        <f t="shared" ca="1" si="114"/>
        <v>1097.36169898</v>
      </c>
      <c r="C508" s="45">
        <f t="shared" ca="1" si="109"/>
        <v>999.89877561000003</v>
      </c>
      <c r="D508" s="46">
        <f ca="1">IF(A508&lt;$B$1,VLOOKUP(A508,[1]DI!$A$4:$B$15000,2,FALSE),0)</f>
        <v>2.9000000000000005E-2</v>
      </c>
      <c r="E508" s="45">
        <f t="shared" ca="1" si="115"/>
        <v>1.1345000000000001E-4</v>
      </c>
      <c r="F508" s="47">
        <f t="shared" si="110"/>
        <v>1.35</v>
      </c>
      <c r="G508" s="48">
        <f t="shared" ca="1" si="103"/>
        <v>1.0001531575</v>
      </c>
      <c r="H508" s="45">
        <f ca="1">TRUNC(PRODUCT(G$10:G507),15)</f>
        <v>1.09747279158588</v>
      </c>
      <c r="I508" s="45">
        <f t="shared" si="111"/>
        <v>1</v>
      </c>
      <c r="J508" s="45">
        <f t="shared" ca="1" si="104"/>
        <v>1.0974727900000001</v>
      </c>
      <c r="K508" s="45">
        <f t="shared" ca="1" si="105"/>
        <v>97.462923369999999</v>
      </c>
      <c r="L508" s="49">
        <f>IF(VLOOKUP(A508,$U$12:$AD$125,8)=VLOOKUP(A507,$U$12:$AD$125,8),0,VLOOKUP(A508,U$12:$AD$125,8))</f>
        <v>0</v>
      </c>
      <c r="M508" s="50">
        <f>IF(L508&gt;0,VLOOKUP(L508,T$12:$AC$125,7),0)</f>
        <v>0</v>
      </c>
      <c r="N508" s="45">
        <f t="shared" si="106"/>
        <v>0</v>
      </c>
      <c r="O508" s="45">
        <f t="shared" ca="1" si="107"/>
        <v>97.462923369999999</v>
      </c>
      <c r="P508" s="51" t="str">
        <f t="shared" si="112"/>
        <v>A+J=</v>
      </c>
      <c r="Q508" s="52">
        <f t="shared" si="113"/>
        <v>47129</v>
      </c>
      <c r="R508" s="4"/>
      <c r="S508" s="4"/>
      <c r="V508" s="4"/>
      <c r="W508" s="4"/>
      <c r="X508" s="4"/>
      <c r="Y508" s="4"/>
      <c r="Z508" s="4"/>
      <c r="AA508" s="4"/>
      <c r="AB508" s="4"/>
      <c r="AC508" s="4"/>
      <c r="AD508" s="4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</row>
    <row r="509" spans="1:167" x14ac:dyDescent="0.2">
      <c r="A509" s="43">
        <f t="shared" si="108"/>
        <v>43995</v>
      </c>
      <c r="B509" s="44">
        <f t="shared" ca="1" si="114"/>
        <v>1097.52977197</v>
      </c>
      <c r="C509" s="45">
        <f t="shared" ca="1" si="109"/>
        <v>999.89877561000003</v>
      </c>
      <c r="D509" s="46">
        <f ca="1">IF(A509&lt;$B$1,VLOOKUP(A509,[1]DI!$A$4:$B$15000,2,FALSE),0)</f>
        <v>0</v>
      </c>
      <c r="E509" s="45">
        <f t="shared" ca="1" si="115"/>
        <v>0</v>
      </c>
      <c r="F509" s="47">
        <f t="shared" si="110"/>
        <v>1.35</v>
      </c>
      <c r="G509" s="48">
        <f t="shared" ca="1" si="103"/>
        <v>1</v>
      </c>
      <c r="H509" s="45">
        <f ca="1">TRUNC(PRODUCT(G$10:G508),15)</f>
        <v>1.09764087777495</v>
      </c>
      <c r="I509" s="45">
        <f t="shared" si="111"/>
        <v>1</v>
      </c>
      <c r="J509" s="45">
        <f t="shared" ca="1" si="104"/>
        <v>1.0976408799999999</v>
      </c>
      <c r="K509" s="45">
        <f t="shared" ca="1" si="105"/>
        <v>97.630996359999997</v>
      </c>
      <c r="L509" s="49">
        <f>IF(VLOOKUP(A509,$U$12:$AD$125,8)=VLOOKUP(A508,$U$12:$AD$125,8),0,VLOOKUP(A509,U$12:$AD$125,8))</f>
        <v>0</v>
      </c>
      <c r="M509" s="50">
        <f>IF(L509&gt;0,VLOOKUP(L509,T$12:$AC$125,7),0)</f>
        <v>0</v>
      </c>
      <c r="N509" s="45">
        <f t="shared" si="106"/>
        <v>0</v>
      </c>
      <c r="O509" s="45">
        <f t="shared" ca="1" si="107"/>
        <v>97.630996359999997</v>
      </c>
      <c r="P509" s="51" t="str">
        <f t="shared" si="112"/>
        <v>A+J=</v>
      </c>
      <c r="Q509" s="52">
        <f t="shared" si="113"/>
        <v>47129</v>
      </c>
      <c r="R509" s="4"/>
      <c r="S509" s="4"/>
      <c r="V509" s="4"/>
      <c r="W509" s="4"/>
      <c r="X509" s="4"/>
      <c r="Y509" s="4"/>
      <c r="Z509" s="4"/>
      <c r="AA509" s="4"/>
      <c r="AB509" s="4"/>
      <c r="AC509" s="4"/>
      <c r="AD509" s="4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</row>
    <row r="510" spans="1:167" x14ac:dyDescent="0.2">
      <c r="A510" s="43">
        <f t="shared" si="108"/>
        <v>43996</v>
      </c>
      <c r="B510" s="44">
        <f t="shared" ca="1" si="114"/>
        <v>1097.52977197</v>
      </c>
      <c r="C510" s="45">
        <f t="shared" ca="1" si="109"/>
        <v>999.89877561000003</v>
      </c>
      <c r="D510" s="46">
        <f ca="1">IF(A510&lt;$B$1,VLOOKUP(A510,[1]DI!$A$4:$B$15000,2,FALSE),0)</f>
        <v>0</v>
      </c>
      <c r="E510" s="45">
        <f t="shared" ca="1" si="115"/>
        <v>0</v>
      </c>
      <c r="F510" s="47">
        <f t="shared" si="110"/>
        <v>1.35</v>
      </c>
      <c r="G510" s="48">
        <f t="shared" ca="1" si="103"/>
        <v>1</v>
      </c>
      <c r="H510" s="45">
        <f ca="1">TRUNC(PRODUCT(G$10:G509),15)</f>
        <v>1.09764087777495</v>
      </c>
      <c r="I510" s="45">
        <f t="shared" si="111"/>
        <v>1</v>
      </c>
      <c r="J510" s="45">
        <f t="shared" ca="1" si="104"/>
        <v>1.0976408799999999</v>
      </c>
      <c r="K510" s="45">
        <f t="shared" ca="1" si="105"/>
        <v>97.630996359999997</v>
      </c>
      <c r="L510" s="49">
        <f>IF(VLOOKUP(A510,$U$12:$AD$125,8)=VLOOKUP(A509,$U$12:$AD$125,8),0,VLOOKUP(A510,U$12:$AD$125,8))</f>
        <v>0</v>
      </c>
      <c r="M510" s="50">
        <f>IF(L510&gt;0,VLOOKUP(L510,T$12:$AC$125,7),0)</f>
        <v>0</v>
      </c>
      <c r="N510" s="45">
        <f t="shared" si="106"/>
        <v>0</v>
      </c>
      <c r="O510" s="45">
        <f t="shared" ca="1" si="107"/>
        <v>97.630996359999997</v>
      </c>
      <c r="P510" s="51" t="str">
        <f t="shared" si="112"/>
        <v>A+J=</v>
      </c>
      <c r="Q510" s="52">
        <f t="shared" si="113"/>
        <v>47129</v>
      </c>
      <c r="R510" s="4"/>
      <c r="S510" s="4"/>
      <c r="V510" s="4"/>
      <c r="W510" s="4"/>
      <c r="X510" s="4"/>
      <c r="Y510" s="4"/>
      <c r="Z510" s="4"/>
      <c r="AA510" s="4"/>
      <c r="AB510" s="4"/>
      <c r="AC510" s="4"/>
      <c r="AD510" s="4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</row>
    <row r="511" spans="1:167" x14ac:dyDescent="0.2">
      <c r="A511" s="43">
        <f t="shared" si="108"/>
        <v>43997</v>
      </c>
      <c r="B511" s="44">
        <f t="shared" ca="1" si="114"/>
        <v>1097.52977197</v>
      </c>
      <c r="C511" s="45">
        <f t="shared" ca="1" si="109"/>
        <v>999.89877561000003</v>
      </c>
      <c r="D511" s="46">
        <f ca="1">IF(A511&lt;$B$1,VLOOKUP(A511,[1]DI!$A$4:$B$15000,2,FALSE),0)</f>
        <v>2.9000000000000005E-2</v>
      </c>
      <c r="E511" s="45">
        <f t="shared" ca="1" si="115"/>
        <v>1.1345000000000001E-4</v>
      </c>
      <c r="F511" s="47">
        <f t="shared" si="110"/>
        <v>1.35</v>
      </c>
      <c r="G511" s="48">
        <f t="shared" ca="1" si="103"/>
        <v>1.0001531575</v>
      </c>
      <c r="H511" s="45">
        <f ca="1">TRUNC(PRODUCT(G$10:G510),15)</f>
        <v>1.09764087777495</v>
      </c>
      <c r="I511" s="45">
        <f t="shared" si="111"/>
        <v>1</v>
      </c>
      <c r="J511" s="45">
        <f t="shared" ca="1" si="104"/>
        <v>1.0976408799999999</v>
      </c>
      <c r="K511" s="45">
        <f t="shared" ca="1" si="105"/>
        <v>97.630996359999997</v>
      </c>
      <c r="L511" s="49">
        <f>IF(VLOOKUP(A511,$U$12:$AD$125,8)=VLOOKUP(A510,$U$12:$AD$125,8),0,VLOOKUP(A511,U$12:$AD$125,8))</f>
        <v>0</v>
      </c>
      <c r="M511" s="50">
        <f>IF(L511&gt;0,VLOOKUP(L511,T$12:$AC$125,7),0)</f>
        <v>0</v>
      </c>
      <c r="N511" s="45">
        <f t="shared" si="106"/>
        <v>0</v>
      </c>
      <c r="O511" s="45">
        <f t="shared" ca="1" si="107"/>
        <v>97.630996359999997</v>
      </c>
      <c r="P511" s="51" t="str">
        <f t="shared" si="112"/>
        <v>A+J=</v>
      </c>
      <c r="Q511" s="52">
        <f t="shared" si="113"/>
        <v>47129</v>
      </c>
      <c r="R511" s="4"/>
      <c r="S511" s="4"/>
      <c r="V511" s="4"/>
      <c r="W511" s="4"/>
      <c r="X511" s="4"/>
      <c r="Y511" s="4"/>
      <c r="Z511" s="4"/>
      <c r="AA511" s="4"/>
      <c r="AB511" s="4"/>
      <c r="AC511" s="4"/>
      <c r="AD511" s="4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</row>
    <row r="512" spans="1:167" x14ac:dyDescent="0.2">
      <c r="A512" s="43">
        <f t="shared" si="108"/>
        <v>43998</v>
      </c>
      <c r="B512" s="44">
        <f t="shared" ca="1" si="114"/>
        <v>1097.6978649499999</v>
      </c>
      <c r="C512" s="45">
        <f t="shared" ca="1" si="109"/>
        <v>999.89877561000003</v>
      </c>
      <c r="D512" s="46">
        <f ca="1">IF(A512&lt;$B$1,VLOOKUP(A512,[1]DI!$A$4:$B$15000,2,FALSE),0)</f>
        <v>2.9000000000000005E-2</v>
      </c>
      <c r="E512" s="45">
        <f t="shared" ca="1" si="115"/>
        <v>1.1345000000000001E-4</v>
      </c>
      <c r="F512" s="47">
        <f t="shared" si="110"/>
        <v>1.35</v>
      </c>
      <c r="G512" s="48">
        <f t="shared" ca="1" si="103"/>
        <v>1.0001531575</v>
      </c>
      <c r="H512" s="45">
        <f ca="1">TRUNC(PRODUCT(G$10:G511),15)</f>
        <v>1.0978089897076899</v>
      </c>
      <c r="I512" s="45">
        <f t="shared" si="111"/>
        <v>1</v>
      </c>
      <c r="J512" s="45">
        <f t="shared" ca="1" si="104"/>
        <v>1.0978089900000001</v>
      </c>
      <c r="K512" s="45">
        <f t="shared" ca="1" si="105"/>
        <v>97.799089339999995</v>
      </c>
      <c r="L512" s="49">
        <f>IF(VLOOKUP(A512,$U$12:$AD$125,8)=VLOOKUP(A511,$U$12:$AD$125,8),0,VLOOKUP(A512,U$12:$AD$125,8))</f>
        <v>0</v>
      </c>
      <c r="M512" s="50">
        <f>IF(L512&gt;0,VLOOKUP(L512,T$12:$AC$125,7),0)</f>
        <v>0</v>
      </c>
      <c r="N512" s="45">
        <f t="shared" si="106"/>
        <v>0</v>
      </c>
      <c r="O512" s="45">
        <f t="shared" ca="1" si="107"/>
        <v>97.799089339999995</v>
      </c>
      <c r="P512" s="51" t="str">
        <f t="shared" si="112"/>
        <v>A+J=</v>
      </c>
      <c r="Q512" s="52">
        <f t="shared" si="113"/>
        <v>47129</v>
      </c>
      <c r="R512" s="4"/>
      <c r="S512" s="4"/>
      <c r="V512" s="4"/>
      <c r="W512" s="4"/>
      <c r="X512" s="4"/>
      <c r="Y512" s="4"/>
      <c r="Z512" s="4"/>
      <c r="AA512" s="4"/>
      <c r="AB512" s="4"/>
      <c r="AC512" s="4"/>
      <c r="AD512" s="4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</row>
    <row r="513" spans="1:165" x14ac:dyDescent="0.2">
      <c r="A513" s="43">
        <f t="shared" si="108"/>
        <v>43999</v>
      </c>
      <c r="B513" s="44">
        <f t="shared" ca="1" si="114"/>
        <v>1097.8659879300001</v>
      </c>
      <c r="C513" s="45">
        <f t="shared" ca="1" si="109"/>
        <v>999.89877561000003</v>
      </c>
      <c r="D513" s="46">
        <f ca="1">IF(A513&lt;$B$1,VLOOKUP(A513,[1]DI!$A$4:$B$15000,2,FALSE),0)</f>
        <v>2.9000000000000005E-2</v>
      </c>
      <c r="E513" s="45">
        <f t="shared" ca="1" si="115"/>
        <v>1.1345000000000001E-4</v>
      </c>
      <c r="F513" s="47">
        <f t="shared" si="110"/>
        <v>1.35</v>
      </c>
      <c r="G513" s="48">
        <f t="shared" ca="1" si="103"/>
        <v>1.0001531575</v>
      </c>
      <c r="H513" s="45">
        <f ca="1">TRUNC(PRODUCT(G$10:G512),15)</f>
        <v>1.0979771273880301</v>
      </c>
      <c r="I513" s="45">
        <f t="shared" si="111"/>
        <v>1</v>
      </c>
      <c r="J513" s="45">
        <f t="shared" ca="1" si="104"/>
        <v>1.0979771300000001</v>
      </c>
      <c r="K513" s="45">
        <f t="shared" ca="1" si="105"/>
        <v>97.967212320000002</v>
      </c>
      <c r="L513" s="49">
        <f>IF(VLOOKUP(A513,$U$12:$AD$125,8)=VLOOKUP(A512,$U$12:$AD$125,8),0,VLOOKUP(A513,U$12:$AD$125,8))</f>
        <v>0</v>
      </c>
      <c r="M513" s="50">
        <f>IF(L513&gt;0,VLOOKUP(L513,T$12:$AC$125,7),0)</f>
        <v>0</v>
      </c>
      <c r="N513" s="45">
        <f t="shared" si="106"/>
        <v>0</v>
      </c>
      <c r="O513" s="45">
        <f t="shared" ca="1" si="107"/>
        <v>97.967212320000002</v>
      </c>
      <c r="P513" s="51" t="str">
        <f t="shared" si="112"/>
        <v>A+J=</v>
      </c>
      <c r="Q513" s="52">
        <f t="shared" si="113"/>
        <v>47129</v>
      </c>
      <c r="R513" s="4"/>
      <c r="S513" s="4"/>
      <c r="V513" s="4"/>
      <c r="W513" s="4"/>
      <c r="X513" s="4"/>
      <c r="Y513" s="4"/>
      <c r="Z513" s="4"/>
      <c r="AA513" s="4"/>
      <c r="AB513" s="4"/>
      <c r="AC513" s="4"/>
      <c r="AD513" s="4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</row>
    <row r="514" spans="1:165" x14ac:dyDescent="0.2">
      <c r="A514" s="43">
        <f t="shared" si="108"/>
        <v>44000</v>
      </c>
      <c r="B514" s="44">
        <f t="shared" ca="1" si="114"/>
        <v>1098.0341309099999</v>
      </c>
      <c r="C514" s="45">
        <f t="shared" ca="1" si="109"/>
        <v>999.89877561000003</v>
      </c>
      <c r="D514" s="46">
        <f ca="1">IF(A514&lt;$B$1,VLOOKUP(A514,[1]DI!$A$4:$B$15000,2,FALSE),0)</f>
        <v>2.1500000000000005E-2</v>
      </c>
      <c r="E514" s="45">
        <f t="shared" ca="1" si="115"/>
        <v>8.4419999999999995E-5</v>
      </c>
      <c r="F514" s="47">
        <f t="shared" si="110"/>
        <v>1.35</v>
      </c>
      <c r="G514" s="48">
        <f t="shared" ca="1" si="103"/>
        <v>1.0001139670000001</v>
      </c>
      <c r="H514" s="45">
        <f ca="1">TRUNC(PRODUCT(G$10:G513),15)</f>
        <v>1.0981452908199201</v>
      </c>
      <c r="I514" s="45">
        <f t="shared" si="111"/>
        <v>1</v>
      </c>
      <c r="J514" s="45">
        <f t="shared" ca="1" si="104"/>
        <v>1.0981452899999999</v>
      </c>
      <c r="K514" s="45">
        <f t="shared" ca="1" si="105"/>
        <v>98.135355300000001</v>
      </c>
      <c r="L514" s="49">
        <f>IF(VLOOKUP(A514,$U$12:$AD$125,8)=VLOOKUP(A513,$U$12:$AD$125,8),0,VLOOKUP(A514,U$12:$AD$125,8))</f>
        <v>0</v>
      </c>
      <c r="M514" s="50">
        <f>IF(L514&gt;0,VLOOKUP(L514,T$12:$AC$125,7),0)</f>
        <v>0</v>
      </c>
      <c r="N514" s="45">
        <f t="shared" si="106"/>
        <v>0</v>
      </c>
      <c r="O514" s="45">
        <f t="shared" ca="1" si="107"/>
        <v>98.135355300000001</v>
      </c>
      <c r="P514" s="51" t="str">
        <f t="shared" si="112"/>
        <v>A+J=</v>
      </c>
      <c r="Q514" s="52">
        <f t="shared" si="113"/>
        <v>47129</v>
      </c>
      <c r="R514" s="4"/>
      <c r="S514" s="4"/>
      <c r="V514" s="4"/>
      <c r="W514" s="4"/>
      <c r="X514" s="4"/>
      <c r="Y514" s="4"/>
      <c r="Z514" s="4"/>
      <c r="AA514" s="4"/>
      <c r="AB514" s="4"/>
      <c r="AC514" s="4"/>
      <c r="AD514" s="4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</row>
    <row r="515" spans="1:165" x14ac:dyDescent="0.2">
      <c r="A515" s="43">
        <f t="shared" si="108"/>
        <v>44001</v>
      </c>
      <c r="B515" s="44">
        <f t="shared" ca="1" si="114"/>
        <v>1098.1592682400001</v>
      </c>
      <c r="C515" s="45">
        <f t="shared" ca="1" si="109"/>
        <v>999.89877561000003</v>
      </c>
      <c r="D515" s="46">
        <f ca="1">IF(A515&lt;$B$1,VLOOKUP(A515,[1]DI!$A$4:$B$15000,2,FALSE),0)</f>
        <v>2.1500000000000005E-2</v>
      </c>
      <c r="E515" s="45">
        <f t="shared" ca="1" si="115"/>
        <v>8.4419999999999995E-5</v>
      </c>
      <c r="F515" s="47">
        <f t="shared" si="110"/>
        <v>1.35</v>
      </c>
      <c r="G515" s="48">
        <f t="shared" ca="1" si="103"/>
        <v>1.0001139670000001</v>
      </c>
      <c r="H515" s="45">
        <f ca="1">TRUNC(PRODUCT(G$10:G514),15)</f>
        <v>1.09827044314428</v>
      </c>
      <c r="I515" s="45">
        <f t="shared" si="111"/>
        <v>1</v>
      </c>
      <c r="J515" s="45">
        <f t="shared" ca="1" si="104"/>
        <v>1.0982704400000001</v>
      </c>
      <c r="K515" s="45">
        <f t="shared" ca="1" si="105"/>
        <v>98.260492630000002</v>
      </c>
      <c r="L515" s="49">
        <f>IF(VLOOKUP(A515,$U$12:$AD$125,8)=VLOOKUP(A514,$U$12:$AD$125,8),0,VLOOKUP(A515,U$12:$AD$125,8))</f>
        <v>0</v>
      </c>
      <c r="M515" s="50">
        <f>IF(L515&gt;0,VLOOKUP(L515,T$12:$AC$125,7),0)</f>
        <v>0</v>
      </c>
      <c r="N515" s="45">
        <f t="shared" si="106"/>
        <v>0</v>
      </c>
      <c r="O515" s="45">
        <f t="shared" ca="1" si="107"/>
        <v>98.260492630000002</v>
      </c>
      <c r="P515" s="51" t="str">
        <f t="shared" si="112"/>
        <v>A+J=</v>
      </c>
      <c r="Q515" s="52">
        <f t="shared" si="113"/>
        <v>47129</v>
      </c>
      <c r="R515" s="4"/>
      <c r="S515" s="4"/>
      <c r="V515" s="4"/>
      <c r="W515" s="4"/>
      <c r="X515" s="4"/>
      <c r="Y515" s="4"/>
      <c r="Z515" s="4"/>
      <c r="AA515" s="4"/>
      <c r="AB515" s="4"/>
      <c r="AC515" s="4"/>
      <c r="AD515" s="4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</row>
    <row r="516" spans="1:165" x14ac:dyDescent="0.2">
      <c r="A516" s="43">
        <f t="shared" si="108"/>
        <v>44002</v>
      </c>
      <c r="B516" s="44">
        <f t="shared" ca="1" si="114"/>
        <v>1098.2844255699999</v>
      </c>
      <c r="C516" s="45">
        <f t="shared" ca="1" si="109"/>
        <v>999.89877561000003</v>
      </c>
      <c r="D516" s="46">
        <f ca="1">IF(A516&lt;$B$1,VLOOKUP(A516,[1]DI!$A$4:$B$15000,2,FALSE),0)</f>
        <v>0</v>
      </c>
      <c r="E516" s="45">
        <f t="shared" ca="1" si="115"/>
        <v>0</v>
      </c>
      <c r="F516" s="47">
        <f t="shared" si="110"/>
        <v>1.35</v>
      </c>
      <c r="G516" s="48">
        <f t="shared" ca="1" si="103"/>
        <v>1</v>
      </c>
      <c r="H516" s="45">
        <f ca="1">TRUNC(PRODUCT(G$10:G515),15)</f>
        <v>1.0983956097318699</v>
      </c>
      <c r="I516" s="45">
        <f t="shared" si="111"/>
        <v>1</v>
      </c>
      <c r="J516" s="45">
        <f t="shared" ca="1" si="104"/>
        <v>1.0983956100000001</v>
      </c>
      <c r="K516" s="45">
        <f t="shared" ca="1" si="105"/>
        <v>98.385649959999995</v>
      </c>
      <c r="L516" s="49">
        <f>IF(VLOOKUP(A516,$U$12:$AD$125,8)=VLOOKUP(A515,$U$12:$AD$125,8),0,VLOOKUP(A516,U$12:$AD$125,8))</f>
        <v>0</v>
      </c>
      <c r="M516" s="50">
        <f>IF(L516&gt;0,VLOOKUP(L516,T$12:$AC$125,7),0)</f>
        <v>0</v>
      </c>
      <c r="N516" s="45">
        <f t="shared" si="106"/>
        <v>0</v>
      </c>
      <c r="O516" s="45">
        <f t="shared" ca="1" si="107"/>
        <v>98.385649959999995</v>
      </c>
      <c r="P516" s="51" t="str">
        <f t="shared" si="112"/>
        <v>A+J=</v>
      </c>
      <c r="Q516" s="52">
        <f t="shared" si="113"/>
        <v>47129</v>
      </c>
      <c r="R516" s="4"/>
      <c r="S516" s="4"/>
      <c r="V516" s="4"/>
      <c r="W516" s="4"/>
      <c r="X516" s="4"/>
      <c r="Y516" s="4"/>
      <c r="Z516" s="4"/>
      <c r="AA516" s="4"/>
      <c r="AB516" s="4"/>
      <c r="AC516" s="4"/>
      <c r="AD516" s="4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</row>
    <row r="517" spans="1:165" x14ac:dyDescent="0.2">
      <c r="A517" s="43">
        <f t="shared" si="108"/>
        <v>44003</v>
      </c>
      <c r="B517" s="44">
        <f t="shared" ca="1" si="114"/>
        <v>1098.2844255699999</v>
      </c>
      <c r="C517" s="45">
        <f t="shared" ca="1" si="109"/>
        <v>999.89877561000003</v>
      </c>
      <c r="D517" s="46">
        <f ca="1">IF(A517&lt;$B$1,VLOOKUP(A517,[1]DI!$A$4:$B$15000,2,FALSE),0)</f>
        <v>0</v>
      </c>
      <c r="E517" s="45">
        <f t="shared" ca="1" si="115"/>
        <v>0</v>
      </c>
      <c r="F517" s="47">
        <f t="shared" si="110"/>
        <v>1.35</v>
      </c>
      <c r="G517" s="48">
        <f t="shared" ca="1" si="103"/>
        <v>1</v>
      </c>
      <c r="H517" s="45">
        <f ca="1">TRUNC(PRODUCT(G$10:G516),15)</f>
        <v>1.0983956097318699</v>
      </c>
      <c r="I517" s="45">
        <f t="shared" si="111"/>
        <v>1</v>
      </c>
      <c r="J517" s="45">
        <f t="shared" ca="1" si="104"/>
        <v>1.0983956100000001</v>
      </c>
      <c r="K517" s="45">
        <f t="shared" ca="1" si="105"/>
        <v>98.385649959999995</v>
      </c>
      <c r="L517" s="49">
        <f>IF(VLOOKUP(A517,$U$12:$AD$125,8)=VLOOKUP(A516,$U$12:$AD$125,8),0,VLOOKUP(A517,U$12:$AD$125,8))</f>
        <v>0</v>
      </c>
      <c r="M517" s="50">
        <f>IF(L517&gt;0,VLOOKUP(L517,T$12:$AC$125,7),0)</f>
        <v>0</v>
      </c>
      <c r="N517" s="45">
        <f t="shared" si="106"/>
        <v>0</v>
      </c>
      <c r="O517" s="45">
        <f t="shared" ca="1" si="107"/>
        <v>98.385649959999995</v>
      </c>
      <c r="P517" s="51" t="str">
        <f t="shared" si="112"/>
        <v>A+J=</v>
      </c>
      <c r="Q517" s="52">
        <f t="shared" si="113"/>
        <v>47129</v>
      </c>
      <c r="R517" s="4"/>
      <c r="S517" s="4"/>
      <c r="V517" s="4"/>
      <c r="W517" s="4"/>
      <c r="X517" s="4"/>
      <c r="Y517" s="4"/>
      <c r="Z517" s="4"/>
      <c r="AA517" s="4"/>
      <c r="AB517" s="4"/>
      <c r="AC517" s="4"/>
      <c r="AD517" s="4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</row>
    <row r="518" spans="1:165" x14ac:dyDescent="0.2">
      <c r="A518" s="43">
        <f t="shared" si="108"/>
        <v>44004</v>
      </c>
      <c r="B518" s="44">
        <f t="shared" ca="1" si="114"/>
        <v>1098.2844255699999</v>
      </c>
      <c r="C518" s="45">
        <f t="shared" ca="1" si="109"/>
        <v>999.89877561000003</v>
      </c>
      <c r="D518" s="46">
        <f ca="1">IF(A518&lt;$B$1,VLOOKUP(A518,[1]DI!$A$4:$B$15000,2,FALSE),0)</f>
        <v>2.1500000000000005E-2</v>
      </c>
      <c r="E518" s="45">
        <f t="shared" ca="1" si="115"/>
        <v>8.4419999999999995E-5</v>
      </c>
      <c r="F518" s="47">
        <f t="shared" si="110"/>
        <v>1.35</v>
      </c>
      <c r="G518" s="48">
        <f t="shared" ca="1" si="103"/>
        <v>1.0001139670000001</v>
      </c>
      <c r="H518" s="45">
        <f ca="1">TRUNC(PRODUCT(G$10:G517),15)</f>
        <v>1.0983956097318699</v>
      </c>
      <c r="I518" s="45">
        <f t="shared" si="111"/>
        <v>1</v>
      </c>
      <c r="J518" s="45">
        <f t="shared" ca="1" si="104"/>
        <v>1.0983956100000001</v>
      </c>
      <c r="K518" s="45">
        <f t="shared" ca="1" si="105"/>
        <v>98.385649959999995</v>
      </c>
      <c r="L518" s="49">
        <f>IF(VLOOKUP(A518,$U$12:$AD$125,8)=VLOOKUP(A517,$U$12:$AD$125,8),0,VLOOKUP(A518,U$12:$AD$125,8))</f>
        <v>0</v>
      </c>
      <c r="M518" s="50">
        <f>IF(L518&gt;0,VLOOKUP(L518,T$12:$AC$125,7),0)</f>
        <v>0</v>
      </c>
      <c r="N518" s="45">
        <f t="shared" si="106"/>
        <v>0</v>
      </c>
      <c r="O518" s="45">
        <f t="shared" ca="1" si="107"/>
        <v>98.385649959999995</v>
      </c>
      <c r="P518" s="51" t="str">
        <f t="shared" si="112"/>
        <v>A+J=</v>
      </c>
      <c r="Q518" s="52">
        <f t="shared" si="113"/>
        <v>47129</v>
      </c>
      <c r="R518" s="4"/>
      <c r="S518" s="4"/>
      <c r="V518" s="4"/>
      <c r="W518" s="4"/>
      <c r="X518" s="4"/>
      <c r="Y518" s="4"/>
      <c r="Z518" s="4"/>
      <c r="AA518" s="4"/>
      <c r="AB518" s="4"/>
      <c r="AC518" s="4"/>
      <c r="AD518" s="4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</row>
    <row r="519" spans="1:165" x14ac:dyDescent="0.2">
      <c r="A519" s="43">
        <f t="shared" si="108"/>
        <v>44005</v>
      </c>
      <c r="B519" s="44">
        <f t="shared" ca="1" si="114"/>
        <v>1098.4095929</v>
      </c>
      <c r="C519" s="45">
        <f t="shared" ca="1" si="109"/>
        <v>999.89877561000003</v>
      </c>
      <c r="D519" s="46">
        <f ca="1">IF(A519&lt;$B$1,VLOOKUP(A519,[1]DI!$A$4:$B$15000,2,FALSE),0)</f>
        <v>2.1500000000000005E-2</v>
      </c>
      <c r="E519" s="45">
        <f t="shared" ca="1" si="115"/>
        <v>8.4419999999999995E-5</v>
      </c>
      <c r="F519" s="47">
        <f t="shared" si="110"/>
        <v>1.35</v>
      </c>
      <c r="G519" s="48">
        <f t="shared" ca="1" si="103"/>
        <v>1.0001139670000001</v>
      </c>
      <c r="H519" s="45">
        <f ca="1">TRUNC(PRODUCT(G$10:G518),15)</f>
        <v>1.0985207905843299</v>
      </c>
      <c r="I519" s="45">
        <f t="shared" si="111"/>
        <v>1</v>
      </c>
      <c r="J519" s="45">
        <f t="shared" ca="1" si="104"/>
        <v>1.09852079</v>
      </c>
      <c r="K519" s="45">
        <f t="shared" ca="1" si="105"/>
        <v>98.510817290000006</v>
      </c>
      <c r="L519" s="49">
        <f>IF(VLOOKUP(A519,$U$12:$AD$125,8)=VLOOKUP(A518,$U$12:$AD$125,8),0,VLOOKUP(A519,U$12:$AD$125,8))</f>
        <v>0</v>
      </c>
      <c r="M519" s="50">
        <f>IF(L519&gt;0,VLOOKUP(L519,T$12:$AC$125,7),0)</f>
        <v>0</v>
      </c>
      <c r="N519" s="45">
        <f t="shared" si="106"/>
        <v>0</v>
      </c>
      <c r="O519" s="45">
        <f t="shared" ca="1" si="107"/>
        <v>98.510817290000006</v>
      </c>
      <c r="P519" s="51" t="str">
        <f t="shared" si="112"/>
        <v>A+J=</v>
      </c>
      <c r="Q519" s="52">
        <f t="shared" si="113"/>
        <v>47129</v>
      </c>
      <c r="R519" s="4"/>
      <c r="S519" s="4"/>
      <c r="V519" s="4"/>
      <c r="W519" s="4"/>
      <c r="X519" s="4"/>
      <c r="Y519" s="4"/>
      <c r="Z519" s="4"/>
      <c r="AA519" s="4"/>
      <c r="AB519" s="4"/>
      <c r="AC519" s="4"/>
      <c r="AD519" s="4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</row>
    <row r="520" spans="1:165" x14ac:dyDescent="0.2">
      <c r="A520" s="43">
        <f t="shared" si="108"/>
        <v>44006</v>
      </c>
      <c r="B520" s="44">
        <f t="shared" ca="1" si="114"/>
        <v>1098.5347802200001</v>
      </c>
      <c r="C520" s="45">
        <f t="shared" ca="1" si="109"/>
        <v>999.89877561000003</v>
      </c>
      <c r="D520" s="46">
        <f ca="1">IF(A520&lt;$B$1,VLOOKUP(A520,[1]DI!$A$4:$B$15000,2,FALSE),0)</f>
        <v>2.1500000000000005E-2</v>
      </c>
      <c r="E520" s="45">
        <f t="shared" ca="1" si="115"/>
        <v>8.4419999999999995E-5</v>
      </c>
      <c r="F520" s="47">
        <f t="shared" si="110"/>
        <v>1.35</v>
      </c>
      <c r="G520" s="48">
        <f t="shared" ca="1" si="103"/>
        <v>1.0001139670000001</v>
      </c>
      <c r="H520" s="45">
        <f ca="1">TRUNC(PRODUCT(G$10:G519),15)</f>
        <v>1.09864598570327</v>
      </c>
      <c r="I520" s="45">
        <f t="shared" si="111"/>
        <v>1</v>
      </c>
      <c r="J520" s="45">
        <f t="shared" ca="1" si="104"/>
        <v>1.0986459900000001</v>
      </c>
      <c r="K520" s="45">
        <f t="shared" ca="1" si="105"/>
        <v>98.636004610000001</v>
      </c>
      <c r="L520" s="49">
        <f>IF(VLOOKUP(A520,$U$12:$AD$125,8)=VLOOKUP(A519,$U$12:$AD$125,8),0,VLOOKUP(A520,U$12:$AD$125,8))</f>
        <v>0</v>
      </c>
      <c r="M520" s="50">
        <f>IF(L520&gt;0,VLOOKUP(L520,T$12:$AC$125,7),0)</f>
        <v>0</v>
      </c>
      <c r="N520" s="45">
        <f t="shared" si="106"/>
        <v>0</v>
      </c>
      <c r="O520" s="45">
        <f t="shared" ca="1" si="107"/>
        <v>98.636004610000001</v>
      </c>
      <c r="P520" s="51" t="str">
        <f t="shared" si="112"/>
        <v>A+J=</v>
      </c>
      <c r="Q520" s="52">
        <f t="shared" si="113"/>
        <v>47129</v>
      </c>
      <c r="R520" s="4"/>
      <c r="S520" s="4"/>
      <c r="V520" s="4"/>
      <c r="W520" s="4"/>
      <c r="X520" s="4"/>
      <c r="Y520" s="4"/>
      <c r="Z520" s="4"/>
      <c r="AA520" s="4"/>
      <c r="AB520" s="4"/>
      <c r="AC520" s="4"/>
      <c r="AD520" s="4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</row>
    <row r="521" spans="1:165" x14ac:dyDescent="0.2">
      <c r="A521" s="43">
        <f t="shared" si="108"/>
        <v>44007</v>
      </c>
      <c r="B521" s="44">
        <f t="shared" ca="1" si="114"/>
        <v>1098.6599775500001</v>
      </c>
      <c r="C521" s="45">
        <f t="shared" ca="1" si="109"/>
        <v>999.89877561000003</v>
      </c>
      <c r="D521" s="46">
        <f ca="1">IF(A521&lt;$B$1,VLOOKUP(A521,[1]DI!$A$4:$B$15000,2,FALSE),0)</f>
        <v>2.1500000000000005E-2</v>
      </c>
      <c r="E521" s="45">
        <f t="shared" ca="1" si="115"/>
        <v>8.4419999999999995E-5</v>
      </c>
      <c r="F521" s="47">
        <f t="shared" si="110"/>
        <v>1.35</v>
      </c>
      <c r="G521" s="48">
        <f t="shared" ca="1" si="103"/>
        <v>1.0001139670000001</v>
      </c>
      <c r="H521" s="45">
        <f ca="1">TRUNC(PRODUCT(G$10:G520),15)</f>
        <v>1.0987711950903201</v>
      </c>
      <c r="I521" s="45">
        <f t="shared" si="111"/>
        <v>1</v>
      </c>
      <c r="J521" s="45">
        <f t="shared" ca="1" si="104"/>
        <v>1.0987712000000001</v>
      </c>
      <c r="K521" s="45">
        <f t="shared" ca="1" si="105"/>
        <v>98.761201940000007</v>
      </c>
      <c r="L521" s="49">
        <f>IF(VLOOKUP(A521,$U$12:$AD$125,8)=VLOOKUP(A520,$U$12:$AD$125,8),0,VLOOKUP(A521,U$12:$AD$125,8))</f>
        <v>0</v>
      </c>
      <c r="M521" s="50">
        <f>IF(L521&gt;0,VLOOKUP(L521,T$12:$AC$125,7),0)</f>
        <v>0</v>
      </c>
      <c r="N521" s="45">
        <f t="shared" si="106"/>
        <v>0</v>
      </c>
      <c r="O521" s="45">
        <f t="shared" ca="1" si="107"/>
        <v>98.761201940000007</v>
      </c>
      <c r="P521" s="51" t="str">
        <f t="shared" si="112"/>
        <v>A+J=</v>
      </c>
      <c r="Q521" s="52">
        <f t="shared" si="113"/>
        <v>47129</v>
      </c>
      <c r="R521" s="4"/>
      <c r="S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</row>
    <row r="522" spans="1:165" x14ac:dyDescent="0.2">
      <c r="A522" s="43">
        <f t="shared" si="108"/>
        <v>44008</v>
      </c>
      <c r="B522" s="44">
        <f t="shared" ca="1" si="114"/>
        <v>1098.7851848800001</v>
      </c>
      <c r="C522" s="45">
        <f t="shared" ca="1" si="109"/>
        <v>999.89877561000003</v>
      </c>
      <c r="D522" s="46">
        <f ca="1">IF(A522&lt;$B$1,VLOOKUP(A522,[1]DI!$A$4:$B$15000,2,FALSE),0)</f>
        <v>2.1500000000000005E-2</v>
      </c>
      <c r="E522" s="45">
        <f t="shared" ca="1" si="115"/>
        <v>8.4419999999999995E-5</v>
      </c>
      <c r="F522" s="47">
        <f t="shared" si="110"/>
        <v>1.35</v>
      </c>
      <c r="G522" s="48">
        <f t="shared" ref="G522:G585" ca="1" si="116">TRUNC((1+(E522*F522)),15)</f>
        <v>1.0001139670000001</v>
      </c>
      <c r="H522" s="45">
        <f ca="1">TRUNC(PRODUCT(G$10:G521),15)</f>
        <v>1.09889641874711</v>
      </c>
      <c r="I522" s="45">
        <f t="shared" si="111"/>
        <v>1</v>
      </c>
      <c r="J522" s="45">
        <f t="shared" ref="J522:J585" ca="1" si="117">ROUND(TRUNC(H522/I522,15),8)</f>
        <v>1.09889642</v>
      </c>
      <c r="K522" s="45">
        <f t="shared" ref="K522:K585" ca="1" si="118">TRUNC((C522*(J522-1)),8)</f>
        <v>98.886409270000001</v>
      </c>
      <c r="L522" s="49">
        <f>IF(VLOOKUP(A522,$U$12:$AD$125,8)=VLOOKUP(A521,$U$12:$AD$125,8),0,VLOOKUP(A522,U$12:$AD$125,8))</f>
        <v>0</v>
      </c>
      <c r="M522" s="50">
        <f>IF(L522&gt;0,VLOOKUP(L522,T$12:$AC$125,7),0)</f>
        <v>0</v>
      </c>
      <c r="N522" s="45">
        <f t="shared" ref="N522:N585" si="119">IF(M522&gt;0,(C$10*M522),0)</f>
        <v>0</v>
      </c>
      <c r="O522" s="45">
        <f t="shared" ref="O522:O585" ca="1" si="120">(K522+N522)</f>
        <v>98.886409270000001</v>
      </c>
      <c r="P522" s="51" t="str">
        <f t="shared" si="112"/>
        <v>A+J=</v>
      </c>
      <c r="Q522" s="52">
        <f t="shared" si="113"/>
        <v>47129</v>
      </c>
      <c r="R522" s="4"/>
      <c r="S522" s="4"/>
      <c r="V522" s="4"/>
      <c r="W522" s="4"/>
      <c r="X522" s="4"/>
      <c r="Y522" s="4"/>
      <c r="Z522" s="4"/>
      <c r="AA522" s="4"/>
      <c r="AB522" s="4"/>
      <c r="AC522" s="4"/>
      <c r="AD522" s="4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</row>
    <row r="523" spans="1:165" x14ac:dyDescent="0.2">
      <c r="A523" s="43">
        <f t="shared" ref="A523:A586" si="121">(A522+1)</f>
        <v>44009</v>
      </c>
      <c r="B523" s="44">
        <f t="shared" ca="1" si="114"/>
        <v>1098.9104122000001</v>
      </c>
      <c r="C523" s="45">
        <f t="shared" ref="C523:C586" ca="1" si="122">TRUNC(C522-N522,8)</f>
        <v>999.89877561000003</v>
      </c>
      <c r="D523" s="46">
        <f ca="1">IF(A523&lt;$B$1,VLOOKUP(A523,[1]DI!$A$4:$B$15000,2,FALSE),0)</f>
        <v>0</v>
      </c>
      <c r="E523" s="45">
        <f t="shared" ca="1" si="115"/>
        <v>0</v>
      </c>
      <c r="F523" s="47">
        <f t="shared" ref="F523:F586" si="123">F522</f>
        <v>1.35</v>
      </c>
      <c r="G523" s="48">
        <f t="shared" ca="1" si="116"/>
        <v>1</v>
      </c>
      <c r="H523" s="45">
        <f ca="1">TRUNC(PRODUCT(G$10:G522),15)</f>
        <v>1.09902165667527</v>
      </c>
      <c r="I523" s="45">
        <f t="shared" ref="I523:I586" si="124">IF(OR(L522&gt;0,L522="E"),H522,I522)</f>
        <v>1</v>
      </c>
      <c r="J523" s="45">
        <f t="shared" ca="1" si="117"/>
        <v>1.09902166</v>
      </c>
      <c r="K523" s="45">
        <f t="shared" ca="1" si="118"/>
        <v>99.011636589999995</v>
      </c>
      <c r="L523" s="49">
        <f>IF(VLOOKUP(A523,$U$12:$AD$125,8)=VLOOKUP(A522,$U$12:$AD$125,8),0,VLOOKUP(A523,U$12:$AD$125,8))</f>
        <v>0</v>
      </c>
      <c r="M523" s="50">
        <f>IF(L523&gt;0,VLOOKUP(L523,T$12:$AC$125,7),0)</f>
        <v>0</v>
      </c>
      <c r="N523" s="45">
        <f t="shared" si="119"/>
        <v>0</v>
      </c>
      <c r="O523" s="45">
        <f t="shared" ca="1" si="120"/>
        <v>99.011636589999995</v>
      </c>
      <c r="P523" s="51" t="str">
        <f t="shared" ref="P523:P586" si="125">IF(L522&gt;0,VLOOKUP(A522,$U$12:$AD$125,9),P522)</f>
        <v>A+J=</v>
      </c>
      <c r="Q523" s="52">
        <f t="shared" ref="Q523:Q586" si="126">IF(L522&gt;0,VLOOKUP(A522,$U$12:$AD$125,10),Q522)</f>
        <v>47129</v>
      </c>
      <c r="R523" s="4"/>
      <c r="S523" s="4"/>
      <c r="V523" s="4"/>
      <c r="W523" s="4"/>
      <c r="X523" s="4"/>
      <c r="Y523" s="4"/>
      <c r="Z523" s="4"/>
      <c r="AA523" s="4"/>
      <c r="AB523" s="4"/>
      <c r="AC523" s="4"/>
      <c r="AD523" s="4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</row>
    <row r="524" spans="1:165" x14ac:dyDescent="0.2">
      <c r="A524" s="43">
        <f t="shared" si="121"/>
        <v>44010</v>
      </c>
      <c r="B524" s="44">
        <f t="shared" ref="B524:B587" ca="1" si="127">IF(A524&lt;=TODAY(),C524+K524,IF(AND(A524&gt;TODAY(),A524&lt;=$B$1),IF(VLOOKUP(TODAY(),$A$10:$D$5000,4,FALSE)=0,"n.d",C524+K524),"n.d"))</f>
        <v>1098.9104122000001</v>
      </c>
      <c r="C524" s="45">
        <f t="shared" ca="1" si="122"/>
        <v>999.89877561000003</v>
      </c>
      <c r="D524" s="46">
        <f ca="1">IF(A524&lt;$B$1,VLOOKUP(A524,[1]DI!$A$4:$B$15000,2,FALSE),0)</f>
        <v>0</v>
      </c>
      <c r="E524" s="45">
        <f t="shared" ca="1" si="115"/>
        <v>0</v>
      </c>
      <c r="F524" s="47">
        <f t="shared" si="123"/>
        <v>1.35</v>
      </c>
      <c r="G524" s="48">
        <f t="shared" ca="1" si="116"/>
        <v>1</v>
      </c>
      <c r="H524" s="45">
        <f ca="1">TRUNC(PRODUCT(G$10:G523),15)</f>
        <v>1.09902165667527</v>
      </c>
      <c r="I524" s="45">
        <f t="shared" si="124"/>
        <v>1</v>
      </c>
      <c r="J524" s="45">
        <f t="shared" ca="1" si="117"/>
        <v>1.09902166</v>
      </c>
      <c r="K524" s="45">
        <f t="shared" ca="1" si="118"/>
        <v>99.011636589999995</v>
      </c>
      <c r="L524" s="49">
        <f>IF(VLOOKUP(A524,$U$12:$AD$125,8)=VLOOKUP(A523,$U$12:$AD$125,8),0,VLOOKUP(A524,U$12:$AD$125,8))</f>
        <v>0</v>
      </c>
      <c r="M524" s="50">
        <f>IF(L524&gt;0,VLOOKUP(L524,T$12:$AC$125,7),0)</f>
        <v>0</v>
      </c>
      <c r="N524" s="45">
        <f t="shared" si="119"/>
        <v>0</v>
      </c>
      <c r="O524" s="45">
        <f t="shared" ca="1" si="120"/>
        <v>99.011636589999995</v>
      </c>
      <c r="P524" s="51" t="str">
        <f t="shared" si="125"/>
        <v>A+J=</v>
      </c>
      <c r="Q524" s="52">
        <f t="shared" si="126"/>
        <v>47129</v>
      </c>
      <c r="R524" s="4"/>
      <c r="S524" s="4"/>
      <c r="V524" s="4"/>
      <c r="W524" s="4"/>
      <c r="X524" s="4"/>
      <c r="Y524" s="4"/>
      <c r="Z524" s="4"/>
      <c r="AA524" s="4"/>
      <c r="AB524" s="4"/>
      <c r="AC524" s="4"/>
      <c r="AD524" s="4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</row>
    <row r="525" spans="1:165" x14ac:dyDescent="0.2">
      <c r="A525" s="43">
        <f t="shared" si="121"/>
        <v>44011</v>
      </c>
      <c r="B525" s="44">
        <f t="shared" ca="1" si="127"/>
        <v>1098.9104122000001</v>
      </c>
      <c r="C525" s="45">
        <f t="shared" ca="1" si="122"/>
        <v>999.89877561000003</v>
      </c>
      <c r="D525" s="46">
        <f ca="1">IF(A525&lt;$B$1,VLOOKUP(A525,[1]DI!$A$4:$B$15000,2,FALSE),0)</f>
        <v>2.1500000000000005E-2</v>
      </c>
      <c r="E525" s="45">
        <f t="shared" ref="E525:E588" ca="1" si="128">ROUND((((1+D525)^(1/252)-1)),8)</f>
        <v>8.4419999999999995E-5</v>
      </c>
      <c r="F525" s="47">
        <f t="shared" si="123"/>
        <v>1.35</v>
      </c>
      <c r="G525" s="48">
        <f t="shared" ca="1" si="116"/>
        <v>1.0001139670000001</v>
      </c>
      <c r="H525" s="45">
        <f ca="1">TRUNC(PRODUCT(G$10:G524),15)</f>
        <v>1.09902165667527</v>
      </c>
      <c r="I525" s="45">
        <f t="shared" si="124"/>
        <v>1</v>
      </c>
      <c r="J525" s="45">
        <f t="shared" ca="1" si="117"/>
        <v>1.09902166</v>
      </c>
      <c r="K525" s="45">
        <f t="shared" ca="1" si="118"/>
        <v>99.011636589999995</v>
      </c>
      <c r="L525" s="49">
        <f>IF(VLOOKUP(A525,$U$12:$AD$125,8)=VLOOKUP(A524,$U$12:$AD$125,8),0,VLOOKUP(A525,U$12:$AD$125,8))</f>
        <v>0</v>
      </c>
      <c r="M525" s="50">
        <f>IF(L525&gt;0,VLOOKUP(L525,T$12:$AC$125,7),0)</f>
        <v>0</v>
      </c>
      <c r="N525" s="45">
        <f t="shared" si="119"/>
        <v>0</v>
      </c>
      <c r="O525" s="45">
        <f t="shared" ca="1" si="120"/>
        <v>99.011636589999995</v>
      </c>
      <c r="P525" s="51" t="str">
        <f t="shared" si="125"/>
        <v>A+J=</v>
      </c>
      <c r="Q525" s="52">
        <f t="shared" si="126"/>
        <v>47129</v>
      </c>
      <c r="R525" s="4"/>
      <c r="S525" s="4"/>
      <c r="V525" s="4"/>
      <c r="W525" s="4"/>
      <c r="X525" s="4"/>
      <c r="Y525" s="4"/>
      <c r="Z525" s="4"/>
      <c r="AA525" s="4"/>
      <c r="AB525" s="4"/>
      <c r="AC525" s="4"/>
      <c r="AD525" s="4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</row>
    <row r="526" spans="1:165" x14ac:dyDescent="0.2">
      <c r="A526" s="43">
        <f t="shared" si="121"/>
        <v>44012</v>
      </c>
      <c r="B526" s="44">
        <f t="shared" ca="1" si="127"/>
        <v>1099.0356495200001</v>
      </c>
      <c r="C526" s="45">
        <f t="shared" ca="1" si="122"/>
        <v>999.89877561000003</v>
      </c>
      <c r="D526" s="46">
        <f ca="1">IF(A526&lt;$B$1,VLOOKUP(A526,[1]DI!$A$4:$B$15000,2,FALSE),0)</f>
        <v>2.1500000000000005E-2</v>
      </c>
      <c r="E526" s="45">
        <f t="shared" ca="1" si="128"/>
        <v>8.4419999999999995E-5</v>
      </c>
      <c r="F526" s="47">
        <f t="shared" si="123"/>
        <v>1.35</v>
      </c>
      <c r="G526" s="48">
        <f t="shared" ca="1" si="116"/>
        <v>1.0001139670000001</v>
      </c>
      <c r="H526" s="45">
        <f ca="1">TRUNC(PRODUCT(G$10:G525),15)</f>
        <v>1.0991469088764101</v>
      </c>
      <c r="I526" s="45">
        <f t="shared" si="124"/>
        <v>1</v>
      </c>
      <c r="J526" s="45">
        <f t="shared" ca="1" si="117"/>
        <v>1.09914691</v>
      </c>
      <c r="K526" s="45">
        <f t="shared" ca="1" si="118"/>
        <v>99.136873910000006</v>
      </c>
      <c r="L526" s="49">
        <f>IF(VLOOKUP(A526,$U$12:$AD$125,8)=VLOOKUP(A525,$U$12:$AD$125,8),0,VLOOKUP(A526,U$12:$AD$125,8))</f>
        <v>0</v>
      </c>
      <c r="M526" s="50">
        <f>IF(L526&gt;0,VLOOKUP(L526,T$12:$AC$125,7),0)</f>
        <v>0</v>
      </c>
      <c r="N526" s="45">
        <f t="shared" si="119"/>
        <v>0</v>
      </c>
      <c r="O526" s="45">
        <f t="shared" ca="1" si="120"/>
        <v>99.136873910000006</v>
      </c>
      <c r="P526" s="51" t="str">
        <f t="shared" si="125"/>
        <v>A+J=</v>
      </c>
      <c r="Q526" s="52">
        <f t="shared" si="126"/>
        <v>47129</v>
      </c>
      <c r="R526" s="4"/>
      <c r="S526" s="4"/>
      <c r="V526" s="4"/>
      <c r="W526" s="4"/>
      <c r="X526" s="4"/>
      <c r="Y526" s="4"/>
      <c r="Z526" s="4"/>
      <c r="AA526" s="4"/>
      <c r="AB526" s="4"/>
      <c r="AC526" s="4"/>
      <c r="AD526" s="4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</row>
    <row r="527" spans="1:165" x14ac:dyDescent="0.2">
      <c r="A527" s="43">
        <f t="shared" si="121"/>
        <v>44013</v>
      </c>
      <c r="B527" s="44">
        <f t="shared" ca="1" si="127"/>
        <v>1099.1609068400001</v>
      </c>
      <c r="C527" s="45">
        <f t="shared" ca="1" si="122"/>
        <v>999.89877561000003</v>
      </c>
      <c r="D527" s="46">
        <f ca="1">IF(A527&lt;$B$1,VLOOKUP(A527,[1]DI!$A$4:$B$15000,2,FALSE),0)</f>
        <v>2.1500000000000005E-2</v>
      </c>
      <c r="E527" s="45">
        <f t="shared" ca="1" si="128"/>
        <v>8.4419999999999995E-5</v>
      </c>
      <c r="F527" s="47">
        <f t="shared" si="123"/>
        <v>1.35</v>
      </c>
      <c r="G527" s="48">
        <f t="shared" ca="1" si="116"/>
        <v>1.0001139670000001</v>
      </c>
      <c r="H527" s="45">
        <f ca="1">TRUNC(PRODUCT(G$10:G526),15)</f>
        <v>1.0992721753521799</v>
      </c>
      <c r="I527" s="45">
        <f t="shared" si="124"/>
        <v>1</v>
      </c>
      <c r="J527" s="45">
        <f t="shared" ca="1" si="117"/>
        <v>1.09927218</v>
      </c>
      <c r="K527" s="45">
        <f t="shared" ca="1" si="118"/>
        <v>99.262131229999994</v>
      </c>
      <c r="L527" s="49">
        <f>IF(VLOOKUP(A527,$U$12:$AD$125,8)=VLOOKUP(A526,$U$12:$AD$125,8),0,VLOOKUP(A527,U$12:$AD$125,8))</f>
        <v>0</v>
      </c>
      <c r="M527" s="50">
        <f>IF(L527&gt;0,VLOOKUP(L527,T$12:$AC$125,7),0)</f>
        <v>0</v>
      </c>
      <c r="N527" s="45">
        <f t="shared" si="119"/>
        <v>0</v>
      </c>
      <c r="O527" s="45">
        <f t="shared" ca="1" si="120"/>
        <v>99.262131229999994</v>
      </c>
      <c r="P527" s="51" t="str">
        <f t="shared" si="125"/>
        <v>A+J=</v>
      </c>
      <c r="Q527" s="52">
        <f t="shared" si="126"/>
        <v>47129</v>
      </c>
      <c r="R527" s="4"/>
      <c r="S527" s="4"/>
      <c r="V527" s="4"/>
      <c r="W527" s="4"/>
      <c r="X527" s="4"/>
      <c r="Y527" s="4"/>
      <c r="Z527" s="4"/>
      <c r="AA527" s="4"/>
      <c r="AB527" s="4"/>
      <c r="AC527" s="4"/>
      <c r="AD527" s="4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</row>
    <row r="528" spans="1:165" x14ac:dyDescent="0.2">
      <c r="A528" s="43">
        <f t="shared" si="121"/>
        <v>44014</v>
      </c>
      <c r="B528" s="44">
        <f t="shared" ca="1" si="127"/>
        <v>1099.28617416</v>
      </c>
      <c r="C528" s="45">
        <f t="shared" ca="1" si="122"/>
        <v>999.89877561000003</v>
      </c>
      <c r="D528" s="46">
        <f ca="1">IF(A528&lt;$B$1,VLOOKUP(A528,[1]DI!$A$4:$B$15000,2,FALSE),0)</f>
        <v>2.1500000000000005E-2</v>
      </c>
      <c r="E528" s="45">
        <f t="shared" ca="1" si="128"/>
        <v>8.4419999999999995E-5</v>
      </c>
      <c r="F528" s="47">
        <f t="shared" si="123"/>
        <v>1.35</v>
      </c>
      <c r="G528" s="48">
        <f t="shared" ca="1" si="116"/>
        <v>1.0001139670000001</v>
      </c>
      <c r="H528" s="45">
        <f ca="1">TRUNC(PRODUCT(G$10:G527),15)</f>
        <v>1.0993974561041899</v>
      </c>
      <c r="I528" s="45">
        <f t="shared" si="124"/>
        <v>1</v>
      </c>
      <c r="J528" s="45">
        <f t="shared" ca="1" si="117"/>
        <v>1.09939746</v>
      </c>
      <c r="K528" s="45">
        <f t="shared" ca="1" si="118"/>
        <v>99.38739855</v>
      </c>
      <c r="L528" s="49">
        <f>IF(VLOOKUP(A528,$U$12:$AD$125,8)=VLOOKUP(A527,$U$12:$AD$125,8),0,VLOOKUP(A528,U$12:$AD$125,8))</f>
        <v>0</v>
      </c>
      <c r="M528" s="50">
        <f>IF(L528&gt;0,VLOOKUP(L528,T$12:$AC$125,7),0)</f>
        <v>0</v>
      </c>
      <c r="N528" s="45">
        <f t="shared" si="119"/>
        <v>0</v>
      </c>
      <c r="O528" s="45">
        <f t="shared" ca="1" si="120"/>
        <v>99.38739855</v>
      </c>
      <c r="P528" s="51" t="str">
        <f t="shared" si="125"/>
        <v>A+J=</v>
      </c>
      <c r="Q528" s="52">
        <f t="shared" si="126"/>
        <v>47129</v>
      </c>
      <c r="R528" s="4"/>
      <c r="S528" s="4"/>
      <c r="V528" s="4"/>
      <c r="W528" s="4"/>
      <c r="X528" s="4"/>
      <c r="Y528" s="4"/>
      <c r="Z528" s="4"/>
      <c r="AA528" s="4"/>
      <c r="AB528" s="4"/>
      <c r="AC528" s="4"/>
      <c r="AD528" s="4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</row>
    <row r="529" spans="1:162" x14ac:dyDescent="0.2">
      <c r="A529" s="43">
        <f t="shared" si="121"/>
        <v>44015</v>
      </c>
      <c r="B529" s="44">
        <f t="shared" ca="1" si="127"/>
        <v>1099.4114514800001</v>
      </c>
      <c r="C529" s="45">
        <f t="shared" ca="1" si="122"/>
        <v>999.89877561000003</v>
      </c>
      <c r="D529" s="46">
        <f ca="1">IF(A529&lt;$B$1,VLOOKUP(A529,[1]DI!$A$4:$B$15000,2,FALSE),0)</f>
        <v>2.1500000000000005E-2</v>
      </c>
      <c r="E529" s="45">
        <f t="shared" ca="1" si="128"/>
        <v>8.4419999999999995E-5</v>
      </c>
      <c r="F529" s="47">
        <f t="shared" si="123"/>
        <v>1.35</v>
      </c>
      <c r="G529" s="48">
        <f t="shared" ca="1" si="116"/>
        <v>1.0001139670000001</v>
      </c>
      <c r="H529" s="45">
        <f ca="1">TRUNC(PRODUCT(G$10:G528),15)</f>
        <v>1.0995227511340699</v>
      </c>
      <c r="I529" s="45">
        <f t="shared" si="124"/>
        <v>1</v>
      </c>
      <c r="J529" s="45">
        <f t="shared" ca="1" si="117"/>
        <v>1.09952275</v>
      </c>
      <c r="K529" s="45">
        <f t="shared" ca="1" si="118"/>
        <v>99.512675869999995</v>
      </c>
      <c r="L529" s="49">
        <f>IF(VLOOKUP(A529,$U$12:$AD$125,8)=VLOOKUP(A528,$U$12:$AD$125,8),0,VLOOKUP(A529,U$12:$AD$125,8))</f>
        <v>0</v>
      </c>
      <c r="M529" s="50">
        <f>IF(L529&gt;0,VLOOKUP(L529,T$12:$AC$125,7),0)</f>
        <v>0</v>
      </c>
      <c r="N529" s="45">
        <f t="shared" si="119"/>
        <v>0</v>
      </c>
      <c r="O529" s="45">
        <f t="shared" ca="1" si="120"/>
        <v>99.512675869999995</v>
      </c>
      <c r="P529" s="51" t="str">
        <f t="shared" si="125"/>
        <v>A+J=</v>
      </c>
      <c r="Q529" s="52">
        <f t="shared" si="126"/>
        <v>47129</v>
      </c>
      <c r="R529" s="4"/>
      <c r="S529" s="4"/>
      <c r="V529" s="4"/>
      <c r="W529" s="4"/>
      <c r="X529" s="4"/>
      <c r="Y529" s="4"/>
      <c r="Z529" s="4"/>
      <c r="AA529" s="4"/>
      <c r="AB529" s="4"/>
      <c r="AC529" s="4"/>
      <c r="AD529" s="4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</row>
    <row r="530" spans="1:162" x14ac:dyDescent="0.2">
      <c r="A530" s="43">
        <f t="shared" si="121"/>
        <v>44016</v>
      </c>
      <c r="B530" s="44">
        <f t="shared" ca="1" si="127"/>
        <v>1099.53674879</v>
      </c>
      <c r="C530" s="45">
        <f t="shared" ca="1" si="122"/>
        <v>999.89877561000003</v>
      </c>
      <c r="D530" s="46">
        <f ca="1">IF(A530&lt;$B$1,VLOOKUP(A530,[1]DI!$A$4:$B$15000,2,FALSE),0)</f>
        <v>0</v>
      </c>
      <c r="E530" s="45">
        <f t="shared" ca="1" si="128"/>
        <v>0</v>
      </c>
      <c r="F530" s="47">
        <f t="shared" si="123"/>
        <v>1.35</v>
      </c>
      <c r="G530" s="48">
        <f t="shared" ca="1" si="116"/>
        <v>1</v>
      </c>
      <c r="H530" s="45">
        <f ca="1">TRUNC(PRODUCT(G$10:G529),15)</f>
        <v>1.09964806044345</v>
      </c>
      <c r="I530" s="45">
        <f t="shared" si="124"/>
        <v>1</v>
      </c>
      <c r="J530" s="45">
        <f t="shared" ca="1" si="117"/>
        <v>1.09964806</v>
      </c>
      <c r="K530" s="45">
        <f t="shared" ca="1" si="118"/>
        <v>99.637973180000003</v>
      </c>
      <c r="L530" s="49">
        <f>IF(VLOOKUP(A530,$U$12:$AD$125,8)=VLOOKUP(A529,$U$12:$AD$125,8),0,VLOOKUP(A530,U$12:$AD$125,8))</f>
        <v>0</v>
      </c>
      <c r="M530" s="50">
        <f>IF(L530&gt;0,VLOOKUP(L530,T$12:$AC$125,7),0)</f>
        <v>0</v>
      </c>
      <c r="N530" s="45">
        <f t="shared" si="119"/>
        <v>0</v>
      </c>
      <c r="O530" s="45">
        <f t="shared" ca="1" si="120"/>
        <v>99.637973180000003</v>
      </c>
      <c r="P530" s="51" t="str">
        <f t="shared" si="125"/>
        <v>A+J=</v>
      </c>
      <c r="Q530" s="52">
        <f t="shared" si="126"/>
        <v>47129</v>
      </c>
      <c r="R530" s="4"/>
      <c r="S530" s="4"/>
      <c r="V530" s="4"/>
      <c r="W530" s="4"/>
      <c r="X530" s="4"/>
      <c r="Y530" s="4"/>
      <c r="Z530" s="4"/>
      <c r="AA530" s="4"/>
      <c r="AB530" s="4"/>
      <c r="AC530" s="4"/>
      <c r="AD530" s="4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</row>
    <row r="531" spans="1:162" x14ac:dyDescent="0.2">
      <c r="A531" s="43">
        <f t="shared" si="121"/>
        <v>44017</v>
      </c>
      <c r="B531" s="44">
        <f t="shared" ca="1" si="127"/>
        <v>1099.53674879</v>
      </c>
      <c r="C531" s="45">
        <f t="shared" ca="1" si="122"/>
        <v>999.89877561000003</v>
      </c>
      <c r="D531" s="46">
        <f ca="1">IF(A531&lt;$B$1,VLOOKUP(A531,[1]DI!$A$4:$B$15000,2,FALSE),0)</f>
        <v>0</v>
      </c>
      <c r="E531" s="45">
        <f t="shared" ca="1" si="128"/>
        <v>0</v>
      </c>
      <c r="F531" s="47">
        <f t="shared" si="123"/>
        <v>1.35</v>
      </c>
      <c r="G531" s="48">
        <f t="shared" ca="1" si="116"/>
        <v>1</v>
      </c>
      <c r="H531" s="45">
        <f ca="1">TRUNC(PRODUCT(G$10:G530),15)</f>
        <v>1.09964806044345</v>
      </c>
      <c r="I531" s="45">
        <f t="shared" si="124"/>
        <v>1</v>
      </c>
      <c r="J531" s="45">
        <f t="shared" ca="1" si="117"/>
        <v>1.09964806</v>
      </c>
      <c r="K531" s="45">
        <f t="shared" ca="1" si="118"/>
        <v>99.637973180000003</v>
      </c>
      <c r="L531" s="49">
        <f>IF(VLOOKUP(A531,$U$12:$AD$125,8)=VLOOKUP(A530,$U$12:$AD$125,8),0,VLOOKUP(A531,U$12:$AD$125,8))</f>
        <v>0</v>
      </c>
      <c r="M531" s="50">
        <f>IF(L531&gt;0,VLOOKUP(L531,T$12:$AC$125,7),0)</f>
        <v>0</v>
      </c>
      <c r="N531" s="45">
        <f t="shared" si="119"/>
        <v>0</v>
      </c>
      <c r="O531" s="45">
        <f t="shared" ca="1" si="120"/>
        <v>99.637973180000003</v>
      </c>
      <c r="P531" s="51" t="str">
        <f t="shared" si="125"/>
        <v>A+J=</v>
      </c>
      <c r="Q531" s="52">
        <f t="shared" si="126"/>
        <v>47129</v>
      </c>
      <c r="R531" s="4"/>
      <c r="S531" s="4"/>
      <c r="V531" s="4"/>
      <c r="W531" s="4"/>
      <c r="X531" s="4"/>
      <c r="Y531" s="4"/>
      <c r="Z531" s="4"/>
      <c r="AA531" s="4"/>
      <c r="AB531" s="4"/>
      <c r="AC531" s="4"/>
      <c r="AD531" s="4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</row>
    <row r="532" spans="1:162" x14ac:dyDescent="0.2">
      <c r="A532" s="43">
        <f t="shared" si="121"/>
        <v>44018</v>
      </c>
      <c r="B532" s="44">
        <f t="shared" ca="1" si="127"/>
        <v>1099.53674879</v>
      </c>
      <c r="C532" s="45">
        <f t="shared" ca="1" si="122"/>
        <v>999.89877561000003</v>
      </c>
      <c r="D532" s="46">
        <f ca="1">IF(A532&lt;$B$1,VLOOKUP(A532,[1]DI!$A$4:$B$15000,2,FALSE),0)</f>
        <v>2.1500000000000005E-2</v>
      </c>
      <c r="E532" s="45">
        <f t="shared" ca="1" si="128"/>
        <v>8.4419999999999995E-5</v>
      </c>
      <c r="F532" s="47">
        <f t="shared" si="123"/>
        <v>1.35</v>
      </c>
      <c r="G532" s="48">
        <f t="shared" ca="1" si="116"/>
        <v>1.0001139670000001</v>
      </c>
      <c r="H532" s="45">
        <f ca="1">TRUNC(PRODUCT(G$10:G531),15)</f>
        <v>1.09964806044345</v>
      </c>
      <c r="I532" s="45">
        <f t="shared" si="124"/>
        <v>1</v>
      </c>
      <c r="J532" s="45">
        <f t="shared" ca="1" si="117"/>
        <v>1.09964806</v>
      </c>
      <c r="K532" s="45">
        <f t="shared" ca="1" si="118"/>
        <v>99.637973180000003</v>
      </c>
      <c r="L532" s="49">
        <f>IF(VLOOKUP(A532,$U$12:$AD$125,8)=VLOOKUP(A531,$U$12:$AD$125,8),0,VLOOKUP(A532,U$12:$AD$125,8))</f>
        <v>0</v>
      </c>
      <c r="M532" s="50">
        <f>IF(L532&gt;0,VLOOKUP(L532,T$12:$AC$125,7),0)</f>
        <v>0</v>
      </c>
      <c r="N532" s="45">
        <f t="shared" si="119"/>
        <v>0</v>
      </c>
      <c r="O532" s="45">
        <f t="shared" ca="1" si="120"/>
        <v>99.637973180000003</v>
      </c>
      <c r="P532" s="51" t="str">
        <f t="shared" si="125"/>
        <v>A+J=</v>
      </c>
      <c r="Q532" s="52">
        <f t="shared" si="126"/>
        <v>47129</v>
      </c>
      <c r="R532" s="4"/>
      <c r="S532" s="4"/>
      <c r="V532" s="4"/>
      <c r="W532" s="4"/>
      <c r="X532" s="4"/>
      <c r="Y532" s="4"/>
      <c r="Z532" s="4"/>
      <c r="AA532" s="4"/>
      <c r="AB532" s="4"/>
      <c r="AC532" s="4"/>
      <c r="AD532" s="4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</row>
    <row r="533" spans="1:162" x14ac:dyDescent="0.2">
      <c r="A533" s="43">
        <f t="shared" si="121"/>
        <v>44019</v>
      </c>
      <c r="B533" s="44">
        <f t="shared" ca="1" si="127"/>
        <v>1099.6620561100001</v>
      </c>
      <c r="C533" s="45">
        <f t="shared" ca="1" si="122"/>
        <v>999.89877561000003</v>
      </c>
      <c r="D533" s="46">
        <f ca="1">IF(A533&lt;$B$1,VLOOKUP(A533,[1]DI!$A$4:$B$15000,2,FALSE),0)</f>
        <v>2.1500000000000005E-2</v>
      </c>
      <c r="E533" s="45">
        <f t="shared" ca="1" si="128"/>
        <v>8.4419999999999995E-5</v>
      </c>
      <c r="F533" s="47">
        <f t="shared" si="123"/>
        <v>1.35</v>
      </c>
      <c r="G533" s="48">
        <f t="shared" ca="1" si="116"/>
        <v>1.0001139670000001</v>
      </c>
      <c r="H533" s="45">
        <f ca="1">TRUNC(PRODUCT(G$10:G532),15)</f>
        <v>1.0997733840339501</v>
      </c>
      <c r="I533" s="45">
        <f t="shared" si="124"/>
        <v>1</v>
      </c>
      <c r="J533" s="45">
        <f t="shared" ca="1" si="117"/>
        <v>1.09977338</v>
      </c>
      <c r="K533" s="45">
        <f t="shared" ca="1" si="118"/>
        <v>99.763280499999993</v>
      </c>
      <c r="L533" s="49">
        <f>IF(VLOOKUP(A533,$U$12:$AD$125,8)=VLOOKUP(A532,$U$12:$AD$125,8),0,VLOOKUP(A533,U$12:$AD$125,8))</f>
        <v>0</v>
      </c>
      <c r="M533" s="50">
        <f>IF(L533&gt;0,VLOOKUP(L533,T$12:$AC$125,7),0)</f>
        <v>0</v>
      </c>
      <c r="N533" s="45">
        <f t="shared" si="119"/>
        <v>0</v>
      </c>
      <c r="O533" s="45">
        <f t="shared" ca="1" si="120"/>
        <v>99.763280499999993</v>
      </c>
      <c r="P533" s="51" t="str">
        <f t="shared" si="125"/>
        <v>A+J=</v>
      </c>
      <c r="Q533" s="52">
        <f t="shared" si="126"/>
        <v>47129</v>
      </c>
      <c r="R533" s="4"/>
      <c r="S533" s="4"/>
      <c r="V533" s="4"/>
      <c r="W533" s="4"/>
      <c r="X533" s="4"/>
      <c r="Y533" s="4"/>
      <c r="Z533" s="4"/>
      <c r="AA533" s="4"/>
      <c r="AB533" s="4"/>
      <c r="AC533" s="4"/>
      <c r="AD533" s="4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</row>
    <row r="534" spans="1:162" x14ac:dyDescent="0.2">
      <c r="A534" s="43">
        <f t="shared" si="121"/>
        <v>44020</v>
      </c>
      <c r="B534" s="44">
        <f t="shared" ca="1" si="127"/>
        <v>1099.78738342</v>
      </c>
      <c r="C534" s="45">
        <f t="shared" ca="1" si="122"/>
        <v>999.89877561000003</v>
      </c>
      <c r="D534" s="46">
        <f ca="1">IF(A534&lt;$B$1,VLOOKUP(A534,[1]DI!$A$4:$B$15000,2,FALSE),0)</f>
        <v>2.1500000000000005E-2</v>
      </c>
      <c r="E534" s="45">
        <f t="shared" ca="1" si="128"/>
        <v>8.4419999999999995E-5</v>
      </c>
      <c r="F534" s="47">
        <f t="shared" si="123"/>
        <v>1.35</v>
      </c>
      <c r="G534" s="48">
        <f t="shared" ca="1" si="116"/>
        <v>1.0001139670000001</v>
      </c>
      <c r="H534" s="45">
        <f ca="1">TRUNC(PRODUCT(G$10:G533),15)</f>
        <v>1.0998987219072101</v>
      </c>
      <c r="I534" s="45">
        <f t="shared" si="124"/>
        <v>1</v>
      </c>
      <c r="J534" s="45">
        <f t="shared" ca="1" si="117"/>
        <v>1.0998987200000001</v>
      </c>
      <c r="K534" s="45">
        <f t="shared" ca="1" si="118"/>
        <v>99.888607809999996</v>
      </c>
      <c r="L534" s="49">
        <f>IF(VLOOKUP(A534,$U$12:$AD$125,8)=VLOOKUP(A533,$U$12:$AD$125,8),0,VLOOKUP(A534,U$12:$AD$125,8))</f>
        <v>0</v>
      </c>
      <c r="M534" s="50">
        <f>IF(L534&gt;0,VLOOKUP(L534,T$12:$AC$125,7),0)</f>
        <v>0</v>
      </c>
      <c r="N534" s="45">
        <f t="shared" si="119"/>
        <v>0</v>
      </c>
      <c r="O534" s="45">
        <f t="shared" ca="1" si="120"/>
        <v>99.888607809999996</v>
      </c>
      <c r="P534" s="51" t="str">
        <f t="shared" si="125"/>
        <v>A+J=</v>
      </c>
      <c r="Q534" s="52">
        <f t="shared" si="126"/>
        <v>47129</v>
      </c>
      <c r="R534" s="4"/>
      <c r="S534" s="4"/>
      <c r="V534" s="4"/>
      <c r="W534" s="4"/>
      <c r="X534" s="4"/>
      <c r="Y534" s="4"/>
      <c r="Z534" s="4"/>
      <c r="AA534" s="4"/>
      <c r="AB534" s="4"/>
      <c r="AC534" s="4"/>
      <c r="AD534" s="4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</row>
    <row r="535" spans="1:162" x14ac:dyDescent="0.2">
      <c r="A535" s="43">
        <f t="shared" si="121"/>
        <v>44021</v>
      </c>
      <c r="B535" s="44">
        <f t="shared" ca="1" si="127"/>
        <v>1099.91272073</v>
      </c>
      <c r="C535" s="45">
        <f t="shared" ca="1" si="122"/>
        <v>999.89877561000003</v>
      </c>
      <c r="D535" s="46">
        <f ca="1">IF(A535&lt;$B$1,VLOOKUP(A535,[1]DI!$A$4:$B$15000,2,FALSE),0)</f>
        <v>2.1500000000000005E-2</v>
      </c>
      <c r="E535" s="45">
        <f t="shared" ca="1" si="128"/>
        <v>8.4419999999999995E-5</v>
      </c>
      <c r="F535" s="47">
        <f t="shared" si="123"/>
        <v>1.35</v>
      </c>
      <c r="G535" s="48">
        <f t="shared" ca="1" si="116"/>
        <v>1.0001139670000001</v>
      </c>
      <c r="H535" s="45">
        <f ca="1">TRUNC(PRODUCT(G$10:G534),15)</f>
        <v>1.1000240740648499</v>
      </c>
      <c r="I535" s="45">
        <f t="shared" si="124"/>
        <v>1</v>
      </c>
      <c r="J535" s="45">
        <f t="shared" ca="1" si="117"/>
        <v>1.1000240699999999</v>
      </c>
      <c r="K535" s="45">
        <f t="shared" ca="1" si="118"/>
        <v>100.01394512</v>
      </c>
      <c r="L535" s="49">
        <f>IF(VLOOKUP(A535,$U$12:$AD$125,8)=VLOOKUP(A534,$U$12:$AD$125,8),0,VLOOKUP(A535,U$12:$AD$125,8))</f>
        <v>0</v>
      </c>
      <c r="M535" s="50">
        <f>IF(L535&gt;0,VLOOKUP(L535,T$12:$AC$125,7),0)</f>
        <v>0</v>
      </c>
      <c r="N535" s="45">
        <f t="shared" si="119"/>
        <v>0</v>
      </c>
      <c r="O535" s="45">
        <f t="shared" ca="1" si="120"/>
        <v>100.01394512</v>
      </c>
      <c r="P535" s="51" t="str">
        <f t="shared" si="125"/>
        <v>A+J=</v>
      </c>
      <c r="Q535" s="52">
        <f t="shared" si="126"/>
        <v>47129</v>
      </c>
      <c r="R535" s="4"/>
      <c r="S535" s="4"/>
      <c r="V535" s="4"/>
      <c r="W535" s="4"/>
      <c r="X535" s="4"/>
      <c r="Y535" s="4"/>
      <c r="Z535" s="4"/>
      <c r="AA535" s="4"/>
      <c r="AB535" s="4"/>
      <c r="AC535" s="4"/>
      <c r="AD535" s="4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</row>
    <row r="536" spans="1:162" x14ac:dyDescent="0.2">
      <c r="A536" s="43">
        <f t="shared" si="121"/>
        <v>44022</v>
      </c>
      <c r="B536" s="44">
        <f t="shared" ca="1" si="127"/>
        <v>1100.0380780400001</v>
      </c>
      <c r="C536" s="45">
        <f t="shared" ca="1" si="122"/>
        <v>999.89877561000003</v>
      </c>
      <c r="D536" s="46">
        <f ca="1">IF(A536&lt;$B$1,VLOOKUP(A536,[1]DI!$A$4:$B$15000,2,FALSE),0)</f>
        <v>2.1500000000000005E-2</v>
      </c>
      <c r="E536" s="45">
        <f t="shared" ca="1" si="128"/>
        <v>8.4419999999999995E-5</v>
      </c>
      <c r="F536" s="47">
        <f t="shared" si="123"/>
        <v>1.35</v>
      </c>
      <c r="G536" s="48">
        <f t="shared" ca="1" si="116"/>
        <v>1.0001139670000001</v>
      </c>
      <c r="H536" s="45">
        <f ca="1">TRUNC(PRODUCT(G$10:G535),15)</f>
        <v>1.1001494405084999</v>
      </c>
      <c r="I536" s="45">
        <f t="shared" si="124"/>
        <v>1</v>
      </c>
      <c r="J536" s="45">
        <f t="shared" ca="1" si="117"/>
        <v>1.10014944</v>
      </c>
      <c r="K536" s="45">
        <f t="shared" ca="1" si="118"/>
        <v>100.13930243</v>
      </c>
      <c r="L536" s="49">
        <f>IF(VLOOKUP(A536,$U$12:$AD$125,8)=VLOOKUP(A535,$U$12:$AD$125,8),0,VLOOKUP(A536,U$12:$AD$125,8))</f>
        <v>0</v>
      </c>
      <c r="M536" s="50">
        <f>IF(L536&gt;0,VLOOKUP(L536,T$12:$AC$125,7),0)</f>
        <v>0</v>
      </c>
      <c r="N536" s="45">
        <f t="shared" si="119"/>
        <v>0</v>
      </c>
      <c r="O536" s="45">
        <f t="shared" ca="1" si="120"/>
        <v>100.13930243</v>
      </c>
      <c r="P536" s="51" t="str">
        <f t="shared" si="125"/>
        <v>A+J=</v>
      </c>
      <c r="Q536" s="52">
        <f t="shared" si="126"/>
        <v>47129</v>
      </c>
      <c r="R536" s="4"/>
      <c r="S536" s="4"/>
      <c r="V536" s="4"/>
      <c r="W536" s="4"/>
      <c r="X536" s="4"/>
      <c r="Y536" s="4"/>
      <c r="Z536" s="4"/>
      <c r="AA536" s="4"/>
      <c r="AB536" s="4"/>
      <c r="AC536" s="4"/>
      <c r="AD536" s="4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</row>
    <row r="537" spans="1:162" x14ac:dyDescent="0.2">
      <c r="A537" s="43">
        <f t="shared" si="121"/>
        <v>44023</v>
      </c>
      <c r="B537" s="44">
        <f t="shared" ca="1" si="127"/>
        <v>1100.1634453500001</v>
      </c>
      <c r="C537" s="45">
        <f t="shared" ca="1" si="122"/>
        <v>999.89877561000003</v>
      </c>
      <c r="D537" s="46">
        <f ca="1">IF(A537&lt;$B$1,VLOOKUP(A537,[1]DI!$A$4:$B$15000,2,FALSE),0)</f>
        <v>0</v>
      </c>
      <c r="E537" s="45">
        <f t="shared" ca="1" si="128"/>
        <v>0</v>
      </c>
      <c r="F537" s="47">
        <f t="shared" si="123"/>
        <v>1.35</v>
      </c>
      <c r="G537" s="48">
        <f t="shared" ca="1" si="116"/>
        <v>1</v>
      </c>
      <c r="H537" s="45">
        <f ca="1">TRUNC(PRODUCT(G$10:G536),15)</f>
        <v>1.1002748212397799</v>
      </c>
      <c r="I537" s="45">
        <f t="shared" si="124"/>
        <v>1</v>
      </c>
      <c r="J537" s="45">
        <f t="shared" ca="1" si="117"/>
        <v>1.1002748200000001</v>
      </c>
      <c r="K537" s="45">
        <f t="shared" ca="1" si="118"/>
        <v>100.26466974</v>
      </c>
      <c r="L537" s="49">
        <f>IF(VLOOKUP(A537,$U$12:$AD$125,8)=VLOOKUP(A536,$U$12:$AD$125,8),0,VLOOKUP(A537,U$12:$AD$125,8))</f>
        <v>0</v>
      </c>
      <c r="M537" s="50">
        <f>IF(L537&gt;0,VLOOKUP(L537,T$12:$AC$125,7),0)</f>
        <v>0</v>
      </c>
      <c r="N537" s="45">
        <f t="shared" si="119"/>
        <v>0</v>
      </c>
      <c r="O537" s="45">
        <f t="shared" ca="1" si="120"/>
        <v>100.26466974</v>
      </c>
      <c r="P537" s="51" t="str">
        <f t="shared" si="125"/>
        <v>A+J=</v>
      </c>
      <c r="Q537" s="52">
        <f t="shared" si="126"/>
        <v>47129</v>
      </c>
      <c r="R537" s="4"/>
      <c r="S537" s="4"/>
      <c r="V537" s="4"/>
      <c r="W537" s="4"/>
      <c r="X537" s="4"/>
      <c r="Y537" s="4"/>
      <c r="Z537" s="4"/>
      <c r="AA537" s="4"/>
      <c r="AB537" s="4"/>
      <c r="AC537" s="4"/>
      <c r="AD537" s="4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</row>
    <row r="538" spans="1:162" x14ac:dyDescent="0.2">
      <c r="A538" s="43">
        <f t="shared" si="121"/>
        <v>44024</v>
      </c>
      <c r="B538" s="44">
        <f t="shared" ca="1" si="127"/>
        <v>1100.1634453500001</v>
      </c>
      <c r="C538" s="45">
        <f t="shared" ca="1" si="122"/>
        <v>999.89877561000003</v>
      </c>
      <c r="D538" s="46">
        <f ca="1">IF(A538&lt;$B$1,VLOOKUP(A538,[1]DI!$A$4:$B$15000,2,FALSE),0)</f>
        <v>0</v>
      </c>
      <c r="E538" s="45">
        <f t="shared" ca="1" si="128"/>
        <v>0</v>
      </c>
      <c r="F538" s="47">
        <f t="shared" si="123"/>
        <v>1.35</v>
      </c>
      <c r="G538" s="48">
        <f t="shared" ca="1" si="116"/>
        <v>1</v>
      </c>
      <c r="H538" s="45">
        <f ca="1">TRUNC(PRODUCT(G$10:G537),15)</f>
        <v>1.1002748212397799</v>
      </c>
      <c r="I538" s="45">
        <f t="shared" si="124"/>
        <v>1</v>
      </c>
      <c r="J538" s="45">
        <f t="shared" ca="1" si="117"/>
        <v>1.1002748200000001</v>
      </c>
      <c r="K538" s="45">
        <f t="shared" ca="1" si="118"/>
        <v>100.26466974</v>
      </c>
      <c r="L538" s="49">
        <f>IF(VLOOKUP(A538,$U$12:$AD$125,8)=VLOOKUP(A537,$U$12:$AD$125,8),0,VLOOKUP(A538,U$12:$AD$125,8))</f>
        <v>0</v>
      </c>
      <c r="M538" s="50">
        <f>IF(L538&gt;0,VLOOKUP(L538,T$12:$AC$125,7),0)</f>
        <v>0</v>
      </c>
      <c r="N538" s="45">
        <f t="shared" si="119"/>
        <v>0</v>
      </c>
      <c r="O538" s="45">
        <f t="shared" ca="1" si="120"/>
        <v>100.26466974</v>
      </c>
      <c r="P538" s="51" t="str">
        <f t="shared" si="125"/>
        <v>A+J=</v>
      </c>
      <c r="Q538" s="52">
        <f t="shared" si="126"/>
        <v>47129</v>
      </c>
      <c r="R538" s="4"/>
      <c r="S538" s="4"/>
      <c r="V538" s="4"/>
      <c r="W538" s="4"/>
      <c r="X538" s="4"/>
      <c r="Y538" s="4"/>
      <c r="Z538" s="4"/>
      <c r="AA538" s="4"/>
      <c r="AB538" s="4"/>
      <c r="AC538" s="4"/>
      <c r="AD538" s="4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</row>
    <row r="539" spans="1:162" x14ac:dyDescent="0.2">
      <c r="A539" s="43">
        <f t="shared" si="121"/>
        <v>44025</v>
      </c>
      <c r="B539" s="44">
        <f t="shared" ca="1" si="127"/>
        <v>1100.1634453500001</v>
      </c>
      <c r="C539" s="45">
        <f t="shared" ca="1" si="122"/>
        <v>999.89877561000003</v>
      </c>
      <c r="D539" s="46">
        <f ca="1">IF(A539&lt;$B$1,VLOOKUP(A539,[1]DI!$A$4:$B$15000,2,FALSE),0)</f>
        <v>2.1500000000000005E-2</v>
      </c>
      <c r="E539" s="45">
        <f t="shared" ca="1" si="128"/>
        <v>8.4419999999999995E-5</v>
      </c>
      <c r="F539" s="47">
        <f t="shared" si="123"/>
        <v>1.35</v>
      </c>
      <c r="G539" s="48">
        <f t="shared" ca="1" si="116"/>
        <v>1.0001139670000001</v>
      </c>
      <c r="H539" s="45">
        <f ca="1">TRUNC(PRODUCT(G$10:G538),15)</f>
        <v>1.1002748212397799</v>
      </c>
      <c r="I539" s="45">
        <f t="shared" si="124"/>
        <v>1</v>
      </c>
      <c r="J539" s="45">
        <f t="shared" ca="1" si="117"/>
        <v>1.1002748200000001</v>
      </c>
      <c r="K539" s="45">
        <f t="shared" ca="1" si="118"/>
        <v>100.26466974</v>
      </c>
      <c r="L539" s="49">
        <f>IF(VLOOKUP(A539,$U$12:$AD$125,8)=VLOOKUP(A538,$U$12:$AD$125,8),0,VLOOKUP(A539,U$12:$AD$125,8))</f>
        <v>0</v>
      </c>
      <c r="M539" s="50">
        <f>IF(L539&gt;0,VLOOKUP(L539,T$12:$AC$125,7),0)</f>
        <v>0</v>
      </c>
      <c r="N539" s="45">
        <f t="shared" si="119"/>
        <v>0</v>
      </c>
      <c r="O539" s="45">
        <f t="shared" ca="1" si="120"/>
        <v>100.26466974</v>
      </c>
      <c r="P539" s="51" t="str">
        <f t="shared" si="125"/>
        <v>A+J=</v>
      </c>
      <c r="Q539" s="52">
        <f t="shared" si="126"/>
        <v>47129</v>
      </c>
      <c r="R539" s="4"/>
      <c r="S539" s="4"/>
      <c r="V539" s="4"/>
      <c r="W539" s="4"/>
      <c r="X539" s="4"/>
      <c r="Y539" s="4"/>
      <c r="Z539" s="4"/>
      <c r="AA539" s="4"/>
      <c r="AB539" s="4"/>
      <c r="AC539" s="4"/>
      <c r="AD539" s="4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</row>
    <row r="540" spans="1:162" x14ac:dyDescent="0.2">
      <c r="A540" s="43">
        <f t="shared" si="121"/>
        <v>44026</v>
      </c>
      <c r="B540" s="44">
        <f t="shared" ca="1" si="127"/>
        <v>1100.2888326500001</v>
      </c>
      <c r="C540" s="45">
        <f t="shared" ca="1" si="122"/>
        <v>999.89877561000003</v>
      </c>
      <c r="D540" s="46">
        <f ca="1">IF(A540&lt;$B$1,VLOOKUP(A540,[1]DI!$A$4:$B$15000,2,FALSE),0)</f>
        <v>2.1500000000000005E-2</v>
      </c>
      <c r="E540" s="45">
        <f t="shared" ca="1" si="128"/>
        <v>8.4419999999999995E-5</v>
      </c>
      <c r="F540" s="47">
        <f t="shared" si="123"/>
        <v>1.35</v>
      </c>
      <c r="G540" s="48">
        <f t="shared" ca="1" si="116"/>
        <v>1.0001139670000001</v>
      </c>
      <c r="H540" s="45">
        <f ca="1">TRUNC(PRODUCT(G$10:G539),15)</f>
        <v>1.1004002162603399</v>
      </c>
      <c r="I540" s="45">
        <f t="shared" si="124"/>
        <v>1</v>
      </c>
      <c r="J540" s="45">
        <f t="shared" ca="1" si="117"/>
        <v>1.10040022</v>
      </c>
      <c r="K540" s="45">
        <f t="shared" ca="1" si="118"/>
        <v>100.39005704</v>
      </c>
      <c r="L540" s="49">
        <f>IF(VLOOKUP(A540,$U$12:$AD$125,8)=VLOOKUP(A539,$U$12:$AD$125,8),0,VLOOKUP(A540,U$12:$AD$125,8))</f>
        <v>0</v>
      </c>
      <c r="M540" s="50">
        <f>IF(L540&gt;0,VLOOKUP(L540,T$12:$AC$125,7),0)</f>
        <v>0</v>
      </c>
      <c r="N540" s="45">
        <f t="shared" si="119"/>
        <v>0</v>
      </c>
      <c r="O540" s="45">
        <f t="shared" ca="1" si="120"/>
        <v>100.39005704</v>
      </c>
      <c r="P540" s="51" t="str">
        <f t="shared" si="125"/>
        <v>A+J=</v>
      </c>
      <c r="Q540" s="52">
        <f t="shared" si="126"/>
        <v>47129</v>
      </c>
      <c r="R540" s="4"/>
      <c r="S540" s="4"/>
      <c r="V540" s="4"/>
      <c r="W540" s="4"/>
      <c r="X540" s="4"/>
      <c r="Y540" s="4"/>
      <c r="Z540" s="4"/>
      <c r="AA540" s="4"/>
      <c r="AB540" s="4"/>
      <c r="AC540" s="4"/>
      <c r="AD540" s="4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</row>
    <row r="541" spans="1:162" x14ac:dyDescent="0.2">
      <c r="A541" s="43">
        <f t="shared" si="121"/>
        <v>44027</v>
      </c>
      <c r="B541" s="44">
        <f t="shared" ca="1" si="127"/>
        <v>1100.4142299600001</v>
      </c>
      <c r="C541" s="45">
        <f t="shared" ca="1" si="122"/>
        <v>999.89877561000003</v>
      </c>
      <c r="D541" s="46">
        <f ca="1">IF(A541&lt;$B$1,VLOOKUP(A541,[1]DI!$A$4:$B$15000,2,FALSE),0)</f>
        <v>2.1500000000000005E-2</v>
      </c>
      <c r="E541" s="45">
        <f t="shared" ca="1" si="128"/>
        <v>8.4419999999999995E-5</v>
      </c>
      <c r="F541" s="47">
        <f t="shared" si="123"/>
        <v>1.35</v>
      </c>
      <c r="G541" s="48">
        <f t="shared" ca="1" si="116"/>
        <v>1.0001139670000001</v>
      </c>
      <c r="H541" s="45">
        <f ca="1">TRUNC(PRODUCT(G$10:G540),15)</f>
        <v>1.1005256255717799</v>
      </c>
      <c r="I541" s="45">
        <f t="shared" si="124"/>
        <v>1</v>
      </c>
      <c r="J541" s="45">
        <f t="shared" ca="1" si="117"/>
        <v>1.1005256299999999</v>
      </c>
      <c r="K541" s="45">
        <f t="shared" ca="1" si="118"/>
        <v>100.51545435</v>
      </c>
      <c r="L541" s="49">
        <f>IF(VLOOKUP(A541,$U$12:$AD$125,8)=VLOOKUP(A540,$U$12:$AD$125,8),0,VLOOKUP(A541,U$12:$AD$125,8))</f>
        <v>0</v>
      </c>
      <c r="M541" s="50">
        <f>IF(L541&gt;0,VLOOKUP(L541,T$12:$AC$125,7),0)</f>
        <v>0</v>
      </c>
      <c r="N541" s="45">
        <f t="shared" si="119"/>
        <v>0</v>
      </c>
      <c r="O541" s="45">
        <f t="shared" ca="1" si="120"/>
        <v>100.51545435</v>
      </c>
      <c r="P541" s="51" t="str">
        <f t="shared" si="125"/>
        <v>A+J=</v>
      </c>
      <c r="Q541" s="52">
        <f t="shared" si="126"/>
        <v>47129</v>
      </c>
      <c r="R541" s="4"/>
      <c r="S541" s="4"/>
      <c r="V541" s="4"/>
      <c r="W541" s="4"/>
      <c r="X541" s="4"/>
      <c r="Y541" s="4"/>
      <c r="Z541" s="4"/>
      <c r="AA541" s="4"/>
      <c r="AB541" s="4"/>
      <c r="AC541" s="4"/>
      <c r="AD541" s="4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</row>
    <row r="542" spans="1:162" x14ac:dyDescent="0.2">
      <c r="A542" s="43">
        <f t="shared" si="121"/>
        <v>44028</v>
      </c>
      <c r="B542" s="44">
        <f t="shared" ca="1" si="127"/>
        <v>1100.5396372600001</v>
      </c>
      <c r="C542" s="45">
        <f t="shared" ca="1" si="122"/>
        <v>999.89877561000003</v>
      </c>
      <c r="D542" s="46">
        <f ca="1">IF(A542&lt;$B$1,VLOOKUP(A542,[1]DI!$A$4:$B$15000,2,FALSE),0)</f>
        <v>2.1500000000000005E-2</v>
      </c>
      <c r="E542" s="45">
        <f t="shared" ca="1" si="128"/>
        <v>8.4419999999999995E-5</v>
      </c>
      <c r="F542" s="47">
        <f t="shared" si="123"/>
        <v>1.35</v>
      </c>
      <c r="G542" s="48">
        <f t="shared" ca="1" si="116"/>
        <v>1.0001139670000001</v>
      </c>
      <c r="H542" s="45">
        <f ca="1">TRUNC(PRODUCT(G$10:G541),15)</f>
        <v>1.10065104917575</v>
      </c>
      <c r="I542" s="45">
        <f t="shared" si="124"/>
        <v>1</v>
      </c>
      <c r="J542" s="45">
        <f t="shared" ca="1" si="117"/>
        <v>1.10065105</v>
      </c>
      <c r="K542" s="45">
        <f t="shared" ca="1" si="118"/>
        <v>100.64086165000001</v>
      </c>
      <c r="L542" s="49">
        <f>IF(VLOOKUP(A542,$U$12:$AD$125,8)=VLOOKUP(A541,$U$12:$AD$125,8),0,VLOOKUP(A542,U$12:$AD$125,8))</f>
        <v>0</v>
      </c>
      <c r="M542" s="50">
        <f>IF(L542&gt;0,VLOOKUP(L542,T$12:$AC$125,7),0)</f>
        <v>0</v>
      </c>
      <c r="N542" s="45">
        <f t="shared" si="119"/>
        <v>0</v>
      </c>
      <c r="O542" s="45">
        <f t="shared" ca="1" si="120"/>
        <v>100.64086165000001</v>
      </c>
      <c r="P542" s="51" t="str">
        <f t="shared" si="125"/>
        <v>A+J=</v>
      </c>
      <c r="Q542" s="52">
        <f t="shared" si="126"/>
        <v>47129</v>
      </c>
      <c r="R542" s="4"/>
      <c r="S542" s="4"/>
      <c r="V542" s="4"/>
      <c r="W542" s="4"/>
      <c r="X542" s="4"/>
      <c r="Y542" s="4"/>
      <c r="Z542" s="4"/>
      <c r="AA542" s="4"/>
      <c r="AB542" s="4"/>
      <c r="AC542" s="4"/>
      <c r="AD542" s="4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</row>
    <row r="543" spans="1:162" x14ac:dyDescent="0.2">
      <c r="A543" s="43">
        <f t="shared" si="121"/>
        <v>44029</v>
      </c>
      <c r="B543" s="44">
        <f t="shared" ca="1" si="127"/>
        <v>1100.6650645700001</v>
      </c>
      <c r="C543" s="45">
        <f t="shared" ca="1" si="122"/>
        <v>999.89877561000003</v>
      </c>
      <c r="D543" s="46">
        <f ca="1">IF(A543&lt;$B$1,VLOOKUP(A543,[1]DI!$A$4:$B$15000,2,FALSE),0)</f>
        <v>2.1500000000000005E-2</v>
      </c>
      <c r="E543" s="45">
        <f t="shared" ca="1" si="128"/>
        <v>8.4419999999999995E-5</v>
      </c>
      <c r="F543" s="47">
        <f t="shared" si="123"/>
        <v>1.35</v>
      </c>
      <c r="G543" s="48">
        <f t="shared" ca="1" si="116"/>
        <v>1.0001139670000001</v>
      </c>
      <c r="H543" s="45">
        <f ca="1">TRUNC(PRODUCT(G$10:G542),15)</f>
        <v>1.1007764870738701</v>
      </c>
      <c r="I543" s="45">
        <f t="shared" si="124"/>
        <v>1</v>
      </c>
      <c r="J543" s="45">
        <f t="shared" ca="1" si="117"/>
        <v>1.1007764900000001</v>
      </c>
      <c r="K543" s="45">
        <f t="shared" ca="1" si="118"/>
        <v>100.76628896</v>
      </c>
      <c r="L543" s="49">
        <f>IF(VLOOKUP(A543,$U$12:$AD$125,8)=VLOOKUP(A542,$U$12:$AD$125,8),0,VLOOKUP(A543,U$12:$AD$125,8))</f>
        <v>0</v>
      </c>
      <c r="M543" s="50">
        <f>IF(L543&gt;0,VLOOKUP(L543,T$12:$AC$125,7),0)</f>
        <v>0</v>
      </c>
      <c r="N543" s="45">
        <f t="shared" si="119"/>
        <v>0</v>
      </c>
      <c r="O543" s="45">
        <f t="shared" ca="1" si="120"/>
        <v>100.76628896</v>
      </c>
      <c r="P543" s="51" t="str">
        <f t="shared" si="125"/>
        <v>A+J=</v>
      </c>
      <c r="Q543" s="52">
        <f t="shared" si="126"/>
        <v>47129</v>
      </c>
      <c r="R543" s="4"/>
      <c r="S543" s="4"/>
      <c r="V543" s="4"/>
      <c r="W543" s="4"/>
      <c r="X543" s="4"/>
      <c r="Y543" s="4"/>
      <c r="Z543" s="4"/>
      <c r="AA543" s="4"/>
      <c r="AB543" s="4"/>
      <c r="AC543" s="4"/>
      <c r="AD543" s="4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</row>
    <row r="544" spans="1:162" x14ac:dyDescent="0.2">
      <c r="A544" s="43">
        <f t="shared" si="121"/>
        <v>44030</v>
      </c>
      <c r="B544" s="44">
        <f t="shared" ca="1" si="127"/>
        <v>1100.7905018700001</v>
      </c>
      <c r="C544" s="45">
        <f t="shared" ca="1" si="122"/>
        <v>999.89877561000003</v>
      </c>
      <c r="D544" s="46">
        <f ca="1">IF(A544&lt;$B$1,VLOOKUP(A544,[1]DI!$A$4:$B$15000,2,FALSE),0)</f>
        <v>0</v>
      </c>
      <c r="E544" s="45">
        <f t="shared" ca="1" si="128"/>
        <v>0</v>
      </c>
      <c r="F544" s="47">
        <f t="shared" si="123"/>
        <v>1.35</v>
      </c>
      <c r="G544" s="48">
        <f t="shared" ca="1" si="116"/>
        <v>1</v>
      </c>
      <c r="H544" s="45">
        <f ca="1">TRUNC(PRODUCT(G$10:G543),15)</f>
        <v>1.1009019392677799</v>
      </c>
      <c r="I544" s="45">
        <f t="shared" si="124"/>
        <v>1</v>
      </c>
      <c r="J544" s="45">
        <f t="shared" ca="1" si="117"/>
        <v>1.10090194</v>
      </c>
      <c r="K544" s="45">
        <f t="shared" ca="1" si="118"/>
        <v>100.89172626</v>
      </c>
      <c r="L544" s="49">
        <f>IF(VLOOKUP(A544,$U$12:$AD$125,8)=VLOOKUP(A543,$U$12:$AD$125,8),0,VLOOKUP(A544,U$12:$AD$125,8))</f>
        <v>0</v>
      </c>
      <c r="M544" s="50">
        <f>IF(L544&gt;0,VLOOKUP(L544,T$12:$AC$125,7),0)</f>
        <v>0</v>
      </c>
      <c r="N544" s="45">
        <f t="shared" si="119"/>
        <v>0</v>
      </c>
      <c r="O544" s="45">
        <f t="shared" ca="1" si="120"/>
        <v>100.89172626</v>
      </c>
      <c r="P544" s="51" t="str">
        <f t="shared" si="125"/>
        <v>A+J=</v>
      </c>
      <c r="Q544" s="52">
        <f t="shared" si="126"/>
        <v>47129</v>
      </c>
      <c r="R544" s="4"/>
      <c r="S544" s="4"/>
      <c r="V544" s="4"/>
      <c r="W544" s="4"/>
      <c r="X544" s="4"/>
      <c r="Y544" s="4"/>
      <c r="Z544" s="4"/>
      <c r="AA544" s="4"/>
      <c r="AB544" s="4"/>
      <c r="AC544" s="4"/>
      <c r="AD544" s="4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</row>
    <row r="545" spans="1:165" x14ac:dyDescent="0.2">
      <c r="A545" s="43">
        <f t="shared" si="121"/>
        <v>44031</v>
      </c>
      <c r="B545" s="44">
        <f t="shared" ca="1" si="127"/>
        <v>1100.7905018700001</v>
      </c>
      <c r="C545" s="45">
        <f t="shared" ca="1" si="122"/>
        <v>999.89877561000003</v>
      </c>
      <c r="D545" s="46">
        <f ca="1">IF(A545&lt;$B$1,VLOOKUP(A545,[1]DI!$A$4:$B$15000,2,FALSE),0)</f>
        <v>0</v>
      </c>
      <c r="E545" s="45">
        <f t="shared" ca="1" si="128"/>
        <v>0</v>
      </c>
      <c r="F545" s="47">
        <f t="shared" si="123"/>
        <v>1.35</v>
      </c>
      <c r="G545" s="48">
        <f t="shared" ca="1" si="116"/>
        <v>1</v>
      </c>
      <c r="H545" s="45">
        <f ca="1">TRUNC(PRODUCT(G$10:G544),15)</f>
        <v>1.1009019392677799</v>
      </c>
      <c r="I545" s="45">
        <f t="shared" si="124"/>
        <v>1</v>
      </c>
      <c r="J545" s="45">
        <f t="shared" ca="1" si="117"/>
        <v>1.10090194</v>
      </c>
      <c r="K545" s="45">
        <f t="shared" ca="1" si="118"/>
        <v>100.89172626</v>
      </c>
      <c r="L545" s="49">
        <f>IF(VLOOKUP(A545,$U$12:$AD$125,8)=VLOOKUP(A544,$U$12:$AD$125,8),0,VLOOKUP(A545,U$12:$AD$125,8))</f>
        <v>0</v>
      </c>
      <c r="M545" s="50">
        <f>IF(L545&gt;0,VLOOKUP(L545,T$12:$AC$125,7),0)</f>
        <v>0</v>
      </c>
      <c r="N545" s="45">
        <f t="shared" si="119"/>
        <v>0</v>
      </c>
      <c r="O545" s="45">
        <f t="shared" ca="1" si="120"/>
        <v>100.89172626</v>
      </c>
      <c r="P545" s="51" t="str">
        <f t="shared" si="125"/>
        <v>A+J=</v>
      </c>
      <c r="Q545" s="52">
        <f t="shared" si="126"/>
        <v>47129</v>
      </c>
      <c r="R545" s="4"/>
      <c r="S545" s="4"/>
      <c r="V545" s="4"/>
      <c r="W545" s="4"/>
      <c r="X545" s="4"/>
      <c r="Y545" s="4"/>
      <c r="Z545" s="4"/>
      <c r="AA545" s="4"/>
      <c r="AB545" s="4"/>
      <c r="AC545" s="4"/>
      <c r="AD545" s="4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</row>
    <row r="546" spans="1:165" x14ac:dyDescent="0.2">
      <c r="A546" s="43">
        <f t="shared" si="121"/>
        <v>44032</v>
      </c>
      <c r="B546" s="44">
        <f t="shared" ca="1" si="127"/>
        <v>1100.7905018700001</v>
      </c>
      <c r="C546" s="45">
        <f t="shared" ca="1" si="122"/>
        <v>999.89877561000003</v>
      </c>
      <c r="D546" s="46">
        <f ca="1">IF(A546&lt;$B$1,VLOOKUP(A546,[1]DI!$A$4:$B$15000,2,FALSE),0)</f>
        <v>2.1500000000000005E-2</v>
      </c>
      <c r="E546" s="45">
        <f t="shared" ca="1" si="128"/>
        <v>8.4419999999999995E-5</v>
      </c>
      <c r="F546" s="47">
        <f t="shared" si="123"/>
        <v>1.35</v>
      </c>
      <c r="G546" s="48">
        <f t="shared" ca="1" si="116"/>
        <v>1.0001139670000001</v>
      </c>
      <c r="H546" s="45">
        <f ca="1">TRUNC(PRODUCT(G$10:G545),15)</f>
        <v>1.1009019392677799</v>
      </c>
      <c r="I546" s="45">
        <f t="shared" si="124"/>
        <v>1</v>
      </c>
      <c r="J546" s="45">
        <f t="shared" ca="1" si="117"/>
        <v>1.10090194</v>
      </c>
      <c r="K546" s="45">
        <f t="shared" ca="1" si="118"/>
        <v>100.89172626</v>
      </c>
      <c r="L546" s="49">
        <f>IF(VLOOKUP(A546,$U$12:$AD$125,8)=VLOOKUP(A545,$U$12:$AD$125,8),0,VLOOKUP(A546,U$12:$AD$125,8))</f>
        <v>0</v>
      </c>
      <c r="M546" s="50">
        <f>IF(L546&gt;0,VLOOKUP(L546,T$12:$AC$125,7),0)</f>
        <v>0</v>
      </c>
      <c r="N546" s="45">
        <f t="shared" si="119"/>
        <v>0</v>
      </c>
      <c r="O546" s="45">
        <f t="shared" ca="1" si="120"/>
        <v>100.89172626</v>
      </c>
      <c r="P546" s="51" t="str">
        <f t="shared" si="125"/>
        <v>A+J=</v>
      </c>
      <c r="Q546" s="52">
        <f t="shared" si="126"/>
        <v>47129</v>
      </c>
      <c r="R546" s="4"/>
      <c r="S546" s="4"/>
      <c r="V546" s="4"/>
      <c r="W546" s="4"/>
      <c r="X546" s="4"/>
      <c r="Y546" s="4"/>
      <c r="Z546" s="4"/>
      <c r="AA546" s="4"/>
      <c r="AB546" s="4"/>
      <c r="AC546" s="4"/>
      <c r="AD546" s="4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</row>
    <row r="547" spans="1:165" x14ac:dyDescent="0.2">
      <c r="A547" s="43">
        <f t="shared" si="121"/>
        <v>44033</v>
      </c>
      <c r="B547" s="44">
        <f t="shared" ca="1" si="127"/>
        <v>1100.91595917</v>
      </c>
      <c r="C547" s="45">
        <f t="shared" ca="1" si="122"/>
        <v>999.89877561000003</v>
      </c>
      <c r="D547" s="46">
        <f ca="1">IF(A547&lt;$B$1,VLOOKUP(A547,[1]DI!$A$4:$B$15000,2,FALSE),0)</f>
        <v>2.1500000000000005E-2</v>
      </c>
      <c r="E547" s="45">
        <f t="shared" ca="1" si="128"/>
        <v>8.4419999999999995E-5</v>
      </c>
      <c r="F547" s="47">
        <f t="shared" si="123"/>
        <v>1.35</v>
      </c>
      <c r="G547" s="48">
        <f t="shared" ca="1" si="116"/>
        <v>1.0001139670000001</v>
      </c>
      <c r="H547" s="45">
        <f ca="1">TRUNC(PRODUCT(G$10:G546),15)</f>
        <v>1.1010274057590901</v>
      </c>
      <c r="I547" s="45">
        <f t="shared" si="124"/>
        <v>1</v>
      </c>
      <c r="J547" s="45">
        <f t="shared" ca="1" si="117"/>
        <v>1.1010274099999999</v>
      </c>
      <c r="K547" s="45">
        <f t="shared" ca="1" si="118"/>
        <v>101.01718356000001</v>
      </c>
      <c r="L547" s="49">
        <f>IF(VLOOKUP(A547,$U$12:$AD$125,8)=VLOOKUP(A546,$U$12:$AD$125,8),0,VLOOKUP(A547,U$12:$AD$125,8))</f>
        <v>0</v>
      </c>
      <c r="M547" s="50">
        <f>IF(L547&gt;0,VLOOKUP(L547,T$12:$AC$125,7),0)</f>
        <v>0</v>
      </c>
      <c r="N547" s="45">
        <f t="shared" si="119"/>
        <v>0</v>
      </c>
      <c r="O547" s="45">
        <f t="shared" ca="1" si="120"/>
        <v>101.01718356000001</v>
      </c>
      <c r="P547" s="51" t="str">
        <f t="shared" si="125"/>
        <v>A+J=</v>
      </c>
      <c r="Q547" s="52">
        <f t="shared" si="126"/>
        <v>47129</v>
      </c>
      <c r="R547" s="4"/>
      <c r="S547" s="4"/>
      <c r="V547" s="4"/>
      <c r="W547" s="4"/>
      <c r="X547" s="4"/>
      <c r="Y547" s="4"/>
      <c r="Z547" s="4"/>
      <c r="AA547" s="4"/>
      <c r="AB547" s="4"/>
      <c r="AC547" s="4"/>
      <c r="AD547" s="4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</row>
    <row r="548" spans="1:165" x14ac:dyDescent="0.2">
      <c r="A548" s="43">
        <f t="shared" si="121"/>
        <v>44034</v>
      </c>
      <c r="B548" s="44">
        <f t="shared" ca="1" si="127"/>
        <v>1101.04142647</v>
      </c>
      <c r="C548" s="45">
        <f t="shared" ca="1" si="122"/>
        <v>999.89877561000003</v>
      </c>
      <c r="D548" s="46">
        <f ca="1">IF(A548&lt;$B$1,VLOOKUP(A548,[1]DI!$A$4:$B$15000,2,FALSE),0)</f>
        <v>2.1500000000000005E-2</v>
      </c>
      <c r="E548" s="45">
        <f t="shared" ca="1" si="128"/>
        <v>8.4419999999999995E-5</v>
      </c>
      <c r="F548" s="47">
        <f t="shared" si="123"/>
        <v>1.35</v>
      </c>
      <c r="G548" s="48">
        <f t="shared" ca="1" si="116"/>
        <v>1.0001139670000001</v>
      </c>
      <c r="H548" s="45">
        <f ca="1">TRUNC(PRODUCT(G$10:G547),15)</f>
        <v>1.10115288654944</v>
      </c>
      <c r="I548" s="45">
        <f t="shared" si="124"/>
        <v>1</v>
      </c>
      <c r="J548" s="45">
        <f t="shared" ca="1" si="117"/>
        <v>1.1011528900000001</v>
      </c>
      <c r="K548" s="45">
        <f t="shared" ca="1" si="118"/>
        <v>101.14265086</v>
      </c>
      <c r="L548" s="49">
        <f>IF(VLOOKUP(A548,$U$12:$AD$125,8)=VLOOKUP(A547,$U$12:$AD$125,8),0,VLOOKUP(A548,U$12:$AD$125,8))</f>
        <v>0</v>
      </c>
      <c r="M548" s="50">
        <f>IF(L548&gt;0,VLOOKUP(L548,T$12:$AC$125,7),0)</f>
        <v>0</v>
      </c>
      <c r="N548" s="45">
        <f t="shared" si="119"/>
        <v>0</v>
      </c>
      <c r="O548" s="45">
        <f t="shared" ca="1" si="120"/>
        <v>101.14265086</v>
      </c>
      <c r="P548" s="51" t="str">
        <f t="shared" si="125"/>
        <v>A+J=</v>
      </c>
      <c r="Q548" s="52">
        <f t="shared" si="126"/>
        <v>47129</v>
      </c>
      <c r="R548" s="4"/>
      <c r="S548" s="4"/>
      <c r="V548" s="4"/>
      <c r="W548" s="4"/>
      <c r="X548" s="4"/>
      <c r="Y548" s="4"/>
      <c r="Z548" s="4"/>
      <c r="AA548" s="4"/>
      <c r="AB548" s="4"/>
      <c r="AC548" s="4"/>
      <c r="AD548" s="4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</row>
    <row r="549" spans="1:165" x14ac:dyDescent="0.2">
      <c r="A549" s="43">
        <f t="shared" si="121"/>
        <v>44035</v>
      </c>
      <c r="B549" s="44">
        <f t="shared" ca="1" si="127"/>
        <v>1101.16690376</v>
      </c>
      <c r="C549" s="45">
        <f t="shared" ca="1" si="122"/>
        <v>999.89877561000003</v>
      </c>
      <c r="D549" s="46">
        <f ca="1">IF(A549&lt;$B$1,VLOOKUP(A549,[1]DI!$A$4:$B$15000,2,FALSE),0)</f>
        <v>2.1500000000000005E-2</v>
      </c>
      <c r="E549" s="45">
        <f t="shared" ca="1" si="128"/>
        <v>8.4419999999999995E-5</v>
      </c>
      <c r="F549" s="47">
        <f t="shared" si="123"/>
        <v>1.35</v>
      </c>
      <c r="G549" s="48">
        <f t="shared" ca="1" si="116"/>
        <v>1.0001139670000001</v>
      </c>
      <c r="H549" s="45">
        <f ca="1">TRUNC(PRODUCT(G$10:G548),15)</f>
        <v>1.1012783816404601</v>
      </c>
      <c r="I549" s="45">
        <f t="shared" si="124"/>
        <v>1</v>
      </c>
      <c r="J549" s="45">
        <f t="shared" ca="1" si="117"/>
        <v>1.1012783799999999</v>
      </c>
      <c r="K549" s="45">
        <f t="shared" ca="1" si="118"/>
        <v>101.26812815</v>
      </c>
      <c r="L549" s="49">
        <f>IF(VLOOKUP(A549,$U$12:$AD$125,8)=VLOOKUP(A548,$U$12:$AD$125,8),0,VLOOKUP(A549,U$12:$AD$125,8))</f>
        <v>0</v>
      </c>
      <c r="M549" s="50">
        <f>IF(L549&gt;0,VLOOKUP(L549,T$12:$AC$125,7),0)</f>
        <v>0</v>
      </c>
      <c r="N549" s="45">
        <f t="shared" si="119"/>
        <v>0</v>
      </c>
      <c r="O549" s="45">
        <f t="shared" ca="1" si="120"/>
        <v>101.26812815</v>
      </c>
      <c r="P549" s="51" t="str">
        <f t="shared" si="125"/>
        <v>A+J=</v>
      </c>
      <c r="Q549" s="52">
        <f t="shared" si="126"/>
        <v>47129</v>
      </c>
      <c r="R549" s="4"/>
      <c r="S549" s="4"/>
      <c r="V549" s="4"/>
      <c r="W549" s="4"/>
      <c r="X549" s="4"/>
      <c r="Y549" s="4"/>
      <c r="Z549" s="4"/>
      <c r="AA549" s="4"/>
      <c r="AB549" s="4"/>
      <c r="AC549" s="4"/>
      <c r="AD549" s="4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</row>
    <row r="550" spans="1:165" x14ac:dyDescent="0.2">
      <c r="A550" s="43">
        <f t="shared" si="121"/>
        <v>44036</v>
      </c>
      <c r="B550" s="44">
        <f t="shared" ca="1" si="127"/>
        <v>1101.29240106</v>
      </c>
      <c r="C550" s="45">
        <f t="shared" ca="1" si="122"/>
        <v>999.89877561000003</v>
      </c>
      <c r="D550" s="46">
        <f ca="1">IF(A550&lt;$B$1,VLOOKUP(A550,[1]DI!$A$4:$B$15000,2,FALSE),0)</f>
        <v>2.1500000000000005E-2</v>
      </c>
      <c r="E550" s="45">
        <f t="shared" ca="1" si="128"/>
        <v>8.4419999999999995E-5</v>
      </c>
      <c r="F550" s="47">
        <f t="shared" si="123"/>
        <v>1.35</v>
      </c>
      <c r="G550" s="48">
        <f t="shared" ca="1" si="116"/>
        <v>1.0001139670000001</v>
      </c>
      <c r="H550" s="45">
        <f ca="1">TRUNC(PRODUCT(G$10:G549),15)</f>
        <v>1.10140389103378</v>
      </c>
      <c r="I550" s="45">
        <f t="shared" si="124"/>
        <v>1</v>
      </c>
      <c r="J550" s="45">
        <f t="shared" ca="1" si="117"/>
        <v>1.1014038900000001</v>
      </c>
      <c r="K550" s="45">
        <f t="shared" ca="1" si="118"/>
        <v>101.39362545</v>
      </c>
      <c r="L550" s="49">
        <f>IF(VLOOKUP(A550,$U$12:$AD$125,8)=VLOOKUP(A549,$U$12:$AD$125,8),0,VLOOKUP(A550,U$12:$AD$125,8))</f>
        <v>0</v>
      </c>
      <c r="M550" s="50">
        <f>IF(L550&gt;0,VLOOKUP(L550,T$12:$AC$125,7),0)</f>
        <v>0</v>
      </c>
      <c r="N550" s="45">
        <f t="shared" si="119"/>
        <v>0</v>
      </c>
      <c r="O550" s="45">
        <f t="shared" ca="1" si="120"/>
        <v>101.39362545</v>
      </c>
      <c r="P550" s="51" t="str">
        <f t="shared" si="125"/>
        <v>A+J=</v>
      </c>
      <c r="Q550" s="52">
        <f t="shared" si="126"/>
        <v>47129</v>
      </c>
      <c r="R550" s="4"/>
      <c r="S550" s="4"/>
      <c r="V550" s="4"/>
      <c r="W550" s="4"/>
      <c r="X550" s="4"/>
      <c r="Y550" s="4"/>
      <c r="Z550" s="4"/>
      <c r="AA550" s="4"/>
      <c r="AB550" s="4"/>
      <c r="AC550" s="4"/>
      <c r="AD550" s="4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</row>
    <row r="551" spans="1:165" x14ac:dyDescent="0.2">
      <c r="A551" s="43">
        <f t="shared" si="121"/>
        <v>44037</v>
      </c>
      <c r="B551" s="44">
        <f t="shared" ca="1" si="127"/>
        <v>1101.4179083500001</v>
      </c>
      <c r="C551" s="45">
        <f t="shared" ca="1" si="122"/>
        <v>999.89877561000003</v>
      </c>
      <c r="D551" s="46">
        <f ca="1">IF(A551&lt;$B$1,VLOOKUP(A551,[1]DI!$A$4:$B$15000,2,FALSE),0)</f>
        <v>0</v>
      </c>
      <c r="E551" s="45">
        <f t="shared" ca="1" si="128"/>
        <v>0</v>
      </c>
      <c r="F551" s="47">
        <f t="shared" si="123"/>
        <v>1.35</v>
      </c>
      <c r="G551" s="48">
        <f t="shared" ca="1" si="116"/>
        <v>1</v>
      </c>
      <c r="H551" s="45">
        <f ca="1">TRUNC(PRODUCT(G$10:G550),15)</f>
        <v>1.1015294147310299</v>
      </c>
      <c r="I551" s="45">
        <f t="shared" si="124"/>
        <v>1</v>
      </c>
      <c r="J551" s="45">
        <f t="shared" ca="1" si="117"/>
        <v>1.1015294099999999</v>
      </c>
      <c r="K551" s="45">
        <f t="shared" ca="1" si="118"/>
        <v>101.51913274</v>
      </c>
      <c r="L551" s="49">
        <f>IF(VLOOKUP(A551,$U$12:$AD$125,8)=VLOOKUP(A550,$U$12:$AD$125,8),0,VLOOKUP(A551,U$12:$AD$125,8))</f>
        <v>0</v>
      </c>
      <c r="M551" s="50">
        <f>IF(L551&gt;0,VLOOKUP(L551,T$12:$AC$125,7),0)</f>
        <v>0</v>
      </c>
      <c r="N551" s="45">
        <f t="shared" si="119"/>
        <v>0</v>
      </c>
      <c r="O551" s="45">
        <f t="shared" ca="1" si="120"/>
        <v>101.51913274</v>
      </c>
      <c r="P551" s="51" t="str">
        <f t="shared" si="125"/>
        <v>A+J=</v>
      </c>
      <c r="Q551" s="52">
        <f t="shared" si="126"/>
        <v>47129</v>
      </c>
      <c r="R551" s="4"/>
      <c r="S551" s="4"/>
      <c r="V551" s="4"/>
      <c r="W551" s="4"/>
      <c r="X551" s="4"/>
      <c r="Y551" s="4"/>
      <c r="Z551" s="4"/>
      <c r="AA551" s="4"/>
      <c r="AB551" s="4"/>
      <c r="AC551" s="4"/>
      <c r="AD551" s="4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</row>
    <row r="552" spans="1:165" x14ac:dyDescent="0.2">
      <c r="A552" s="43">
        <f t="shared" si="121"/>
        <v>44038</v>
      </c>
      <c r="B552" s="44">
        <f t="shared" ca="1" si="127"/>
        <v>1101.4179083500001</v>
      </c>
      <c r="C552" s="45">
        <f t="shared" ca="1" si="122"/>
        <v>999.89877561000003</v>
      </c>
      <c r="D552" s="46">
        <f ca="1">IF(A552&lt;$B$1,VLOOKUP(A552,[1]DI!$A$4:$B$15000,2,FALSE),0)</f>
        <v>0</v>
      </c>
      <c r="E552" s="45">
        <f t="shared" ca="1" si="128"/>
        <v>0</v>
      </c>
      <c r="F552" s="47">
        <f t="shared" si="123"/>
        <v>1.35</v>
      </c>
      <c r="G552" s="48">
        <f t="shared" ca="1" si="116"/>
        <v>1</v>
      </c>
      <c r="H552" s="45">
        <f ca="1">TRUNC(PRODUCT(G$10:G551),15)</f>
        <v>1.1015294147310299</v>
      </c>
      <c r="I552" s="45">
        <f t="shared" si="124"/>
        <v>1</v>
      </c>
      <c r="J552" s="45">
        <f t="shared" ca="1" si="117"/>
        <v>1.1015294099999999</v>
      </c>
      <c r="K552" s="45">
        <f t="shared" ca="1" si="118"/>
        <v>101.51913274</v>
      </c>
      <c r="L552" s="49">
        <f>IF(VLOOKUP(A552,$U$12:$AD$125,8)=VLOOKUP(A551,$U$12:$AD$125,8),0,VLOOKUP(A552,U$12:$AD$125,8))</f>
        <v>0</v>
      </c>
      <c r="M552" s="50">
        <f>IF(L552&gt;0,VLOOKUP(L552,T$12:$AC$125,7),0)</f>
        <v>0</v>
      </c>
      <c r="N552" s="45">
        <f t="shared" si="119"/>
        <v>0</v>
      </c>
      <c r="O552" s="45">
        <f t="shared" ca="1" si="120"/>
        <v>101.51913274</v>
      </c>
      <c r="P552" s="51" t="str">
        <f t="shared" si="125"/>
        <v>A+J=</v>
      </c>
      <c r="Q552" s="52">
        <f t="shared" si="126"/>
        <v>47129</v>
      </c>
      <c r="R552" s="4"/>
      <c r="S552" s="4"/>
      <c r="V552" s="4"/>
      <c r="W552" s="4"/>
      <c r="X552" s="4"/>
      <c r="Y552" s="4"/>
      <c r="Z552" s="4"/>
      <c r="AA552" s="4"/>
      <c r="AB552" s="4"/>
      <c r="AC552" s="4"/>
      <c r="AD552" s="4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</row>
    <row r="553" spans="1:165" x14ac:dyDescent="0.2">
      <c r="A553" s="43">
        <f t="shared" si="121"/>
        <v>44039</v>
      </c>
      <c r="B553" s="44">
        <f t="shared" ca="1" si="127"/>
        <v>1101.4179083500001</v>
      </c>
      <c r="C553" s="45">
        <f t="shared" ca="1" si="122"/>
        <v>999.89877561000003</v>
      </c>
      <c r="D553" s="46">
        <f ca="1">IF(A553&lt;$B$1,VLOOKUP(A553,[1]DI!$A$4:$B$15000,2,FALSE),0)</f>
        <v>2.1500000000000005E-2</v>
      </c>
      <c r="E553" s="45">
        <f t="shared" ca="1" si="128"/>
        <v>8.4419999999999995E-5</v>
      </c>
      <c r="F553" s="47">
        <f t="shared" si="123"/>
        <v>1.35</v>
      </c>
      <c r="G553" s="48">
        <f t="shared" ca="1" si="116"/>
        <v>1.0001139670000001</v>
      </c>
      <c r="H553" s="45">
        <f ca="1">TRUNC(PRODUCT(G$10:G552),15)</f>
        <v>1.1015294147310299</v>
      </c>
      <c r="I553" s="45">
        <f t="shared" si="124"/>
        <v>1</v>
      </c>
      <c r="J553" s="45">
        <f t="shared" ca="1" si="117"/>
        <v>1.1015294099999999</v>
      </c>
      <c r="K553" s="45">
        <f t="shared" ca="1" si="118"/>
        <v>101.51913274</v>
      </c>
      <c r="L553" s="49">
        <f>IF(VLOOKUP(A553,$U$12:$AD$125,8)=VLOOKUP(A552,$U$12:$AD$125,8),0,VLOOKUP(A553,U$12:$AD$125,8))</f>
        <v>0</v>
      </c>
      <c r="M553" s="50">
        <f>IF(L553&gt;0,VLOOKUP(L553,T$12:$AC$125,7),0)</f>
        <v>0</v>
      </c>
      <c r="N553" s="45">
        <f t="shared" si="119"/>
        <v>0</v>
      </c>
      <c r="O553" s="45">
        <f t="shared" ca="1" si="120"/>
        <v>101.51913274</v>
      </c>
      <c r="P553" s="51" t="str">
        <f t="shared" si="125"/>
        <v>A+J=</v>
      </c>
      <c r="Q553" s="52">
        <f t="shared" si="126"/>
        <v>47129</v>
      </c>
      <c r="R553" s="4"/>
      <c r="S553" s="4"/>
      <c r="V553" s="4"/>
      <c r="W553" s="4"/>
      <c r="X553" s="4"/>
      <c r="Y553" s="4"/>
      <c r="Z553" s="4"/>
      <c r="AA553" s="4"/>
      <c r="AB553" s="4"/>
      <c r="AC553" s="4"/>
      <c r="AD553" s="4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</row>
    <row r="554" spans="1:165" x14ac:dyDescent="0.2">
      <c r="A554" s="43">
        <f t="shared" si="121"/>
        <v>44040</v>
      </c>
      <c r="B554" s="44">
        <f t="shared" ca="1" si="127"/>
        <v>1101.5434356400001</v>
      </c>
      <c r="C554" s="45">
        <f t="shared" ca="1" si="122"/>
        <v>999.89877561000003</v>
      </c>
      <c r="D554" s="46">
        <f ca="1">IF(A554&lt;$B$1,VLOOKUP(A554,[1]DI!$A$4:$B$15000,2,FALSE),0)</f>
        <v>2.1500000000000005E-2</v>
      </c>
      <c r="E554" s="45">
        <f t="shared" ca="1" si="128"/>
        <v>8.4419999999999995E-5</v>
      </c>
      <c r="F554" s="47">
        <f t="shared" si="123"/>
        <v>1.35</v>
      </c>
      <c r="G554" s="48">
        <f t="shared" ca="1" si="116"/>
        <v>1.0001139670000001</v>
      </c>
      <c r="H554" s="45">
        <f ca="1">TRUNC(PRODUCT(G$10:G553),15)</f>
        <v>1.10165495273384</v>
      </c>
      <c r="I554" s="45">
        <f t="shared" si="124"/>
        <v>1</v>
      </c>
      <c r="J554" s="45">
        <f t="shared" ca="1" si="117"/>
        <v>1.1016549499999999</v>
      </c>
      <c r="K554" s="45">
        <f t="shared" ca="1" si="118"/>
        <v>101.64466003</v>
      </c>
      <c r="L554" s="49">
        <f>IF(VLOOKUP(A554,$U$12:$AD$125,8)=VLOOKUP(A553,$U$12:$AD$125,8),0,VLOOKUP(A554,U$12:$AD$125,8))</f>
        <v>0</v>
      </c>
      <c r="M554" s="50">
        <f>IF(L554&gt;0,VLOOKUP(L554,T$12:$AC$125,7),0)</f>
        <v>0</v>
      </c>
      <c r="N554" s="45">
        <f t="shared" si="119"/>
        <v>0</v>
      </c>
      <c r="O554" s="45">
        <f t="shared" ca="1" si="120"/>
        <v>101.64466003</v>
      </c>
      <c r="P554" s="51" t="str">
        <f t="shared" si="125"/>
        <v>A+J=</v>
      </c>
      <c r="Q554" s="52">
        <f t="shared" si="126"/>
        <v>47129</v>
      </c>
      <c r="R554" s="4"/>
      <c r="S554" s="4"/>
      <c r="V554" s="4"/>
      <c r="W554" s="4"/>
      <c r="X554" s="4"/>
      <c r="Y554" s="4"/>
      <c r="Z554" s="4"/>
      <c r="AA554" s="4"/>
      <c r="AB554" s="4"/>
      <c r="AC554" s="4"/>
      <c r="AD554" s="4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</row>
    <row r="555" spans="1:165" x14ac:dyDescent="0.2">
      <c r="A555" s="43">
        <f t="shared" si="121"/>
        <v>44041</v>
      </c>
      <c r="B555" s="44">
        <f t="shared" ca="1" si="127"/>
        <v>1101.6689829300001</v>
      </c>
      <c r="C555" s="45">
        <f t="shared" ca="1" si="122"/>
        <v>999.89877561000003</v>
      </c>
      <c r="D555" s="46">
        <f ca="1">IF(A555&lt;$B$1,VLOOKUP(A555,[1]DI!$A$4:$B$15000,2,FALSE),0)</f>
        <v>2.1500000000000005E-2</v>
      </c>
      <c r="E555" s="45">
        <f t="shared" ca="1" si="128"/>
        <v>8.4419999999999995E-5</v>
      </c>
      <c r="F555" s="47">
        <f t="shared" si="123"/>
        <v>1.35</v>
      </c>
      <c r="G555" s="48">
        <f t="shared" ca="1" si="116"/>
        <v>1.0001139670000001</v>
      </c>
      <c r="H555" s="45">
        <f ca="1">TRUNC(PRODUCT(G$10:G554),15)</f>
        <v>1.1017805050438401</v>
      </c>
      <c r="I555" s="45">
        <f t="shared" si="124"/>
        <v>1</v>
      </c>
      <c r="J555" s="45">
        <f t="shared" ca="1" si="117"/>
        <v>1.10178051</v>
      </c>
      <c r="K555" s="45">
        <f t="shared" ca="1" si="118"/>
        <v>101.77020732</v>
      </c>
      <c r="L555" s="49">
        <f>IF(VLOOKUP(A555,$U$12:$AD$125,8)=VLOOKUP(A554,$U$12:$AD$125,8),0,VLOOKUP(A555,U$12:$AD$125,8))</f>
        <v>0</v>
      </c>
      <c r="M555" s="50">
        <f>IF(L555&gt;0,VLOOKUP(L555,T$12:$AC$125,7),0)</f>
        <v>0</v>
      </c>
      <c r="N555" s="45">
        <f t="shared" si="119"/>
        <v>0</v>
      </c>
      <c r="O555" s="45">
        <f t="shared" ca="1" si="120"/>
        <v>101.77020732</v>
      </c>
      <c r="P555" s="51" t="str">
        <f t="shared" si="125"/>
        <v>A+J=</v>
      </c>
      <c r="Q555" s="52">
        <f t="shared" si="126"/>
        <v>47129</v>
      </c>
      <c r="R555" s="4"/>
      <c r="S555" s="4"/>
      <c r="V555" s="4"/>
      <c r="W555" s="4"/>
      <c r="X555" s="4"/>
      <c r="Y555" s="4"/>
      <c r="Z555" s="4"/>
      <c r="AA555" s="4"/>
      <c r="AB555" s="4"/>
      <c r="AC555" s="4"/>
      <c r="AD555" s="4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</row>
    <row r="556" spans="1:165" x14ac:dyDescent="0.2">
      <c r="A556" s="43">
        <f t="shared" si="121"/>
        <v>44042</v>
      </c>
      <c r="B556" s="44">
        <f t="shared" ca="1" si="127"/>
        <v>1101.79453023</v>
      </c>
      <c r="C556" s="45">
        <f t="shared" ca="1" si="122"/>
        <v>999.89877561000003</v>
      </c>
      <c r="D556" s="46">
        <f ca="1">IF(A556&lt;$B$1,VLOOKUP(A556,[1]DI!$A$4:$B$15000,2,FALSE),0)</f>
        <v>2.1500000000000005E-2</v>
      </c>
      <c r="E556" s="45">
        <f t="shared" ca="1" si="128"/>
        <v>8.4419999999999995E-5</v>
      </c>
      <c r="F556" s="47">
        <f t="shared" si="123"/>
        <v>1.35</v>
      </c>
      <c r="G556" s="48">
        <f t="shared" ca="1" si="116"/>
        <v>1.0001139670000001</v>
      </c>
      <c r="H556" s="45">
        <f ca="1">TRUNC(PRODUCT(G$10:G555),15)</f>
        <v>1.1019060716626601</v>
      </c>
      <c r="I556" s="45">
        <f t="shared" si="124"/>
        <v>1</v>
      </c>
      <c r="J556" s="45">
        <f t="shared" ca="1" si="117"/>
        <v>1.1019060700000001</v>
      </c>
      <c r="K556" s="45">
        <f t="shared" ca="1" si="118"/>
        <v>101.89575462000001</v>
      </c>
      <c r="L556" s="49">
        <f>IF(VLOOKUP(A556,$U$12:$AD$125,8)=VLOOKUP(A555,$U$12:$AD$125,8),0,VLOOKUP(A556,U$12:$AD$125,8))</f>
        <v>0</v>
      </c>
      <c r="M556" s="50">
        <f>IF(L556&gt;0,VLOOKUP(L556,T$12:$AC$125,7),0)</f>
        <v>0</v>
      </c>
      <c r="N556" s="45">
        <f t="shared" si="119"/>
        <v>0</v>
      </c>
      <c r="O556" s="45">
        <f t="shared" ca="1" si="120"/>
        <v>101.89575462000001</v>
      </c>
      <c r="P556" s="51" t="str">
        <f t="shared" si="125"/>
        <v>A+J=</v>
      </c>
      <c r="Q556" s="52">
        <f t="shared" si="126"/>
        <v>47129</v>
      </c>
      <c r="R556" s="4"/>
      <c r="S556" s="4"/>
      <c r="V556" s="4"/>
      <c r="W556" s="4"/>
      <c r="X556" s="4"/>
      <c r="Y556" s="4"/>
      <c r="Z556" s="4"/>
      <c r="AA556" s="4"/>
      <c r="AB556" s="4"/>
      <c r="AC556" s="4"/>
      <c r="AD556" s="4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</row>
    <row r="557" spans="1:165" x14ac:dyDescent="0.2">
      <c r="A557" s="43">
        <f t="shared" si="121"/>
        <v>44043</v>
      </c>
      <c r="B557" s="44">
        <f t="shared" ca="1" si="127"/>
        <v>1101.92009751</v>
      </c>
      <c r="C557" s="45">
        <f t="shared" ca="1" si="122"/>
        <v>999.89877561000003</v>
      </c>
      <c r="D557" s="46">
        <f ca="1">IF(A557&lt;$B$1,VLOOKUP(A557,[1]DI!$A$4:$B$15000,2,FALSE),0)</f>
        <v>2.1500000000000005E-2</v>
      </c>
      <c r="E557" s="45">
        <f t="shared" ca="1" si="128"/>
        <v>8.4419999999999995E-5</v>
      </c>
      <c r="F557" s="47">
        <f t="shared" si="123"/>
        <v>1.35</v>
      </c>
      <c r="G557" s="48">
        <f t="shared" ca="1" si="116"/>
        <v>1.0001139670000001</v>
      </c>
      <c r="H557" s="45">
        <f ca="1">TRUNC(PRODUCT(G$10:G556),15)</f>
        <v>1.10203165259193</v>
      </c>
      <c r="I557" s="45">
        <f t="shared" si="124"/>
        <v>1</v>
      </c>
      <c r="J557" s="45">
        <f t="shared" ca="1" si="117"/>
        <v>1.10203165</v>
      </c>
      <c r="K557" s="45">
        <f t="shared" ca="1" si="118"/>
        <v>102.0213219</v>
      </c>
      <c r="L557" s="49">
        <f>IF(VLOOKUP(A557,$U$12:$AD$125,8)=VLOOKUP(A556,$U$12:$AD$125,8),0,VLOOKUP(A557,U$12:$AD$125,8))</f>
        <v>0</v>
      </c>
      <c r="M557" s="50">
        <f>IF(L557&gt;0,VLOOKUP(L557,T$12:$AC$125,7),0)</f>
        <v>0</v>
      </c>
      <c r="N557" s="45">
        <f t="shared" si="119"/>
        <v>0</v>
      </c>
      <c r="O557" s="45">
        <f t="shared" ca="1" si="120"/>
        <v>102.0213219</v>
      </c>
      <c r="P557" s="51" t="str">
        <f t="shared" si="125"/>
        <v>A+J=</v>
      </c>
      <c r="Q557" s="52">
        <f t="shared" si="126"/>
        <v>47129</v>
      </c>
      <c r="R557" s="4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</row>
    <row r="558" spans="1:165" x14ac:dyDescent="0.2">
      <c r="A558" s="43">
        <f t="shared" si="121"/>
        <v>44044</v>
      </c>
      <c r="B558" s="44">
        <f t="shared" ca="1" si="127"/>
        <v>1102.0456848000001</v>
      </c>
      <c r="C558" s="45">
        <f t="shared" ca="1" si="122"/>
        <v>999.89877561000003</v>
      </c>
      <c r="D558" s="46">
        <f ca="1">IF(A558&lt;$B$1,VLOOKUP(A558,[1]DI!$A$4:$B$15000,2,FALSE),0)</f>
        <v>0</v>
      </c>
      <c r="E558" s="45">
        <f t="shared" ca="1" si="128"/>
        <v>0</v>
      </c>
      <c r="F558" s="47">
        <f t="shared" si="123"/>
        <v>1.35</v>
      </c>
      <c r="G558" s="48">
        <f t="shared" ca="1" si="116"/>
        <v>1</v>
      </c>
      <c r="H558" s="45">
        <f ca="1">TRUNC(PRODUCT(G$10:G557),15)</f>
        <v>1.10215724783328</v>
      </c>
      <c r="I558" s="45">
        <f t="shared" si="124"/>
        <v>1</v>
      </c>
      <c r="J558" s="45">
        <f t="shared" ca="1" si="117"/>
        <v>1.1021572500000001</v>
      </c>
      <c r="K558" s="45">
        <f t="shared" ca="1" si="118"/>
        <v>102.14690919</v>
      </c>
      <c r="L558" s="49">
        <f>IF(VLOOKUP(A558,$U$12:$AD$125,8)=VLOOKUP(A557,$U$12:$AD$125,8),0,VLOOKUP(A558,U$12:$AD$125,8))</f>
        <v>0</v>
      </c>
      <c r="M558" s="50">
        <f>IF(L558&gt;0,VLOOKUP(L558,T$12:$AC$125,7),0)</f>
        <v>0</v>
      </c>
      <c r="N558" s="45">
        <f t="shared" si="119"/>
        <v>0</v>
      </c>
      <c r="O558" s="45">
        <f t="shared" ca="1" si="120"/>
        <v>102.14690919</v>
      </c>
      <c r="P558" s="51" t="str">
        <f t="shared" si="125"/>
        <v>A+J=</v>
      </c>
      <c r="Q558" s="52">
        <f t="shared" si="126"/>
        <v>47129</v>
      </c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</row>
    <row r="559" spans="1:165" x14ac:dyDescent="0.2">
      <c r="A559" s="43">
        <f t="shared" si="121"/>
        <v>44045</v>
      </c>
      <c r="B559" s="44">
        <f t="shared" ca="1" si="127"/>
        <v>1102.0456848000001</v>
      </c>
      <c r="C559" s="45">
        <f t="shared" ca="1" si="122"/>
        <v>999.89877561000003</v>
      </c>
      <c r="D559" s="46">
        <f ca="1">IF(A559&lt;$B$1,VLOOKUP(A559,[1]DI!$A$4:$B$15000,2,FALSE),0)</f>
        <v>0</v>
      </c>
      <c r="E559" s="45">
        <f t="shared" ca="1" si="128"/>
        <v>0</v>
      </c>
      <c r="F559" s="47">
        <f t="shared" si="123"/>
        <v>1.35</v>
      </c>
      <c r="G559" s="48">
        <f t="shared" ca="1" si="116"/>
        <v>1</v>
      </c>
      <c r="H559" s="45">
        <f ca="1">TRUNC(PRODUCT(G$10:G558),15)</f>
        <v>1.10215724783328</v>
      </c>
      <c r="I559" s="45">
        <f t="shared" si="124"/>
        <v>1</v>
      </c>
      <c r="J559" s="45">
        <f t="shared" ca="1" si="117"/>
        <v>1.1021572500000001</v>
      </c>
      <c r="K559" s="45">
        <f t="shared" ca="1" si="118"/>
        <v>102.14690919</v>
      </c>
      <c r="L559" s="49">
        <f>IF(VLOOKUP(A559,$U$12:$AD$125,8)=VLOOKUP(A558,$U$12:$AD$125,8),0,VLOOKUP(A559,U$12:$AD$125,8))</f>
        <v>0</v>
      </c>
      <c r="M559" s="50">
        <f>IF(L559&gt;0,VLOOKUP(L559,T$12:$AC$125,7),0)</f>
        <v>0</v>
      </c>
      <c r="N559" s="45">
        <f t="shared" si="119"/>
        <v>0</v>
      </c>
      <c r="O559" s="45">
        <f t="shared" ca="1" si="120"/>
        <v>102.14690919</v>
      </c>
      <c r="P559" s="51" t="str">
        <f t="shared" si="125"/>
        <v>A+J=</v>
      </c>
      <c r="Q559" s="52">
        <f t="shared" si="126"/>
        <v>47129</v>
      </c>
      <c r="R559" s="4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</row>
    <row r="560" spans="1:165" x14ac:dyDescent="0.2">
      <c r="A560" s="43">
        <f t="shared" si="121"/>
        <v>44046</v>
      </c>
      <c r="B560" s="44">
        <f t="shared" ca="1" si="127"/>
        <v>1102.0456848000001</v>
      </c>
      <c r="C560" s="45">
        <f t="shared" ca="1" si="122"/>
        <v>999.89877561000003</v>
      </c>
      <c r="D560" s="46">
        <f ca="1">IF(A560&lt;$B$1,VLOOKUP(A560,[1]DI!$A$4:$B$15000,2,FALSE),0)</f>
        <v>2.1500000000000005E-2</v>
      </c>
      <c r="E560" s="45">
        <f t="shared" ca="1" si="128"/>
        <v>8.4419999999999995E-5</v>
      </c>
      <c r="F560" s="47">
        <f t="shared" si="123"/>
        <v>1.35</v>
      </c>
      <c r="G560" s="48">
        <f t="shared" ca="1" si="116"/>
        <v>1.0001139670000001</v>
      </c>
      <c r="H560" s="45">
        <f ca="1">TRUNC(PRODUCT(G$10:G559),15)</f>
        <v>1.10215724783328</v>
      </c>
      <c r="I560" s="45">
        <f t="shared" si="124"/>
        <v>1</v>
      </c>
      <c r="J560" s="45">
        <f t="shared" ca="1" si="117"/>
        <v>1.1021572500000001</v>
      </c>
      <c r="K560" s="45">
        <f t="shared" ca="1" si="118"/>
        <v>102.14690919</v>
      </c>
      <c r="L560" s="49">
        <f>IF(VLOOKUP(A560,$U$12:$AD$125,8)=VLOOKUP(A559,$U$12:$AD$125,8),0,VLOOKUP(A560,U$12:$AD$125,8))</f>
        <v>0</v>
      </c>
      <c r="M560" s="50">
        <f>IF(L560&gt;0,VLOOKUP(L560,T$12:$AC$125,7),0)</f>
        <v>0</v>
      </c>
      <c r="N560" s="45">
        <f t="shared" si="119"/>
        <v>0</v>
      </c>
      <c r="O560" s="45">
        <f t="shared" ca="1" si="120"/>
        <v>102.14690919</v>
      </c>
      <c r="P560" s="51" t="str">
        <f t="shared" si="125"/>
        <v>A+J=</v>
      </c>
      <c r="Q560" s="52">
        <f t="shared" si="126"/>
        <v>47129</v>
      </c>
      <c r="R560" s="4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</row>
    <row r="561" spans="1:162" x14ac:dyDescent="0.2">
      <c r="A561" s="43">
        <f t="shared" si="121"/>
        <v>44047</v>
      </c>
      <c r="B561" s="44">
        <f t="shared" ca="1" si="127"/>
        <v>1102.1712820800001</v>
      </c>
      <c r="C561" s="45">
        <f t="shared" ca="1" si="122"/>
        <v>999.89877561000003</v>
      </c>
      <c r="D561" s="46">
        <f ca="1">IF(A561&lt;$B$1,VLOOKUP(A561,[1]DI!$A$4:$B$15000,2,FALSE),0)</f>
        <v>2.1500000000000005E-2</v>
      </c>
      <c r="E561" s="45">
        <f t="shared" ca="1" si="128"/>
        <v>8.4419999999999995E-5</v>
      </c>
      <c r="F561" s="47">
        <f t="shared" si="123"/>
        <v>1.35</v>
      </c>
      <c r="G561" s="48">
        <f t="shared" ca="1" si="116"/>
        <v>1.0001139670000001</v>
      </c>
      <c r="H561" s="45">
        <f ca="1">TRUNC(PRODUCT(G$10:G560),15)</f>
        <v>1.1022828573883401</v>
      </c>
      <c r="I561" s="45">
        <f t="shared" si="124"/>
        <v>1</v>
      </c>
      <c r="J561" s="45">
        <f t="shared" ca="1" si="117"/>
        <v>1.1022828600000001</v>
      </c>
      <c r="K561" s="45">
        <f t="shared" ca="1" si="118"/>
        <v>102.27250647</v>
      </c>
      <c r="L561" s="49">
        <f>IF(VLOOKUP(A561,$U$12:$AD$125,8)=VLOOKUP(A560,$U$12:$AD$125,8),0,VLOOKUP(A561,U$12:$AD$125,8))</f>
        <v>0</v>
      </c>
      <c r="M561" s="50">
        <f>IF(L561&gt;0,VLOOKUP(L561,T$12:$AC$125,7),0)</f>
        <v>0</v>
      </c>
      <c r="N561" s="45">
        <f t="shared" si="119"/>
        <v>0</v>
      </c>
      <c r="O561" s="45">
        <f t="shared" ca="1" si="120"/>
        <v>102.27250647</v>
      </c>
      <c r="P561" s="51" t="str">
        <f t="shared" si="125"/>
        <v>A+J=</v>
      </c>
      <c r="Q561" s="52">
        <f t="shared" si="126"/>
        <v>47129</v>
      </c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</row>
    <row r="562" spans="1:162" x14ac:dyDescent="0.2">
      <c r="A562" s="43">
        <f t="shared" si="121"/>
        <v>44048</v>
      </c>
      <c r="B562" s="44">
        <f t="shared" ca="1" si="127"/>
        <v>1102.2968893699999</v>
      </c>
      <c r="C562" s="45">
        <f t="shared" ca="1" si="122"/>
        <v>999.89877561000003</v>
      </c>
      <c r="D562" s="46">
        <f ca="1">IF(A562&lt;$B$1,VLOOKUP(A562,[1]DI!$A$4:$B$15000,2,FALSE),0)</f>
        <v>2.1500000000000005E-2</v>
      </c>
      <c r="E562" s="45">
        <f t="shared" ca="1" si="128"/>
        <v>8.4419999999999995E-5</v>
      </c>
      <c r="F562" s="47">
        <f t="shared" si="123"/>
        <v>1.35</v>
      </c>
      <c r="G562" s="48">
        <f t="shared" ca="1" si="116"/>
        <v>1.0001139670000001</v>
      </c>
      <c r="H562" s="45">
        <f ca="1">TRUNC(PRODUCT(G$10:G561),15)</f>
        <v>1.10240848125875</v>
      </c>
      <c r="I562" s="45">
        <f t="shared" si="124"/>
        <v>1</v>
      </c>
      <c r="J562" s="45">
        <f t="shared" ca="1" si="117"/>
        <v>1.10240848</v>
      </c>
      <c r="K562" s="45">
        <f t="shared" ca="1" si="118"/>
        <v>102.39811376</v>
      </c>
      <c r="L562" s="49">
        <f>IF(VLOOKUP(A562,$U$12:$AD$125,8)=VLOOKUP(A561,$U$12:$AD$125,8),0,VLOOKUP(A562,U$12:$AD$125,8))</f>
        <v>0</v>
      </c>
      <c r="M562" s="50">
        <f>IF(L562&gt;0,VLOOKUP(L562,T$12:$AC$125,7),0)</f>
        <v>0</v>
      </c>
      <c r="N562" s="45">
        <f t="shared" si="119"/>
        <v>0</v>
      </c>
      <c r="O562" s="45">
        <f t="shared" ca="1" si="120"/>
        <v>102.39811376</v>
      </c>
      <c r="P562" s="51" t="str">
        <f t="shared" si="125"/>
        <v>A+J=</v>
      </c>
      <c r="Q562" s="52">
        <f t="shared" si="126"/>
        <v>47129</v>
      </c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</row>
    <row r="563" spans="1:162" x14ac:dyDescent="0.2">
      <c r="A563" s="43">
        <f t="shared" si="121"/>
        <v>44049</v>
      </c>
      <c r="B563" s="44">
        <f t="shared" ca="1" si="127"/>
        <v>1102.42251665</v>
      </c>
      <c r="C563" s="45">
        <f t="shared" ca="1" si="122"/>
        <v>999.89877561000003</v>
      </c>
      <c r="D563" s="46">
        <f ca="1">IF(A563&lt;$B$1,VLOOKUP(A563,[1]DI!$A$4:$B$15000,2,FALSE),0)</f>
        <v>1.9000000000000006E-2</v>
      </c>
      <c r="E563" s="45">
        <f t="shared" ca="1" si="128"/>
        <v>7.4690000000000005E-5</v>
      </c>
      <c r="F563" s="47">
        <f t="shared" si="123"/>
        <v>1.35</v>
      </c>
      <c r="G563" s="48">
        <f t="shared" ca="1" si="116"/>
        <v>1.0001008315</v>
      </c>
      <c r="H563" s="45">
        <f ca="1">TRUNC(PRODUCT(G$10:G562),15)</f>
        <v>1.10253411944614</v>
      </c>
      <c r="I563" s="45">
        <f t="shared" si="124"/>
        <v>1</v>
      </c>
      <c r="J563" s="45">
        <f t="shared" ca="1" si="117"/>
        <v>1.1025341200000001</v>
      </c>
      <c r="K563" s="45">
        <f t="shared" ca="1" si="118"/>
        <v>102.52374104</v>
      </c>
      <c r="L563" s="49">
        <f>IF(VLOOKUP(A563,$U$12:$AD$125,8)=VLOOKUP(A562,$U$12:$AD$125,8),0,VLOOKUP(A563,U$12:$AD$125,8))</f>
        <v>0</v>
      </c>
      <c r="M563" s="50">
        <f>IF(L563&gt;0,VLOOKUP(L563,T$12:$AC$125,7),0)</f>
        <v>0</v>
      </c>
      <c r="N563" s="45">
        <f t="shared" si="119"/>
        <v>0</v>
      </c>
      <c r="O563" s="45">
        <f t="shared" ca="1" si="120"/>
        <v>102.52374104</v>
      </c>
      <c r="P563" s="51" t="str">
        <f t="shared" si="125"/>
        <v>A+J=</v>
      </c>
      <c r="Q563" s="52">
        <f t="shared" si="126"/>
        <v>47129</v>
      </c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</row>
    <row r="564" spans="1:162" x14ac:dyDescent="0.2">
      <c r="A564" s="43">
        <f t="shared" si="121"/>
        <v>44050</v>
      </c>
      <c r="B564" s="44">
        <f t="shared" ca="1" si="127"/>
        <v>1102.5336754</v>
      </c>
      <c r="C564" s="45">
        <f t="shared" ca="1" si="122"/>
        <v>999.89877561000003</v>
      </c>
      <c r="D564" s="46">
        <f ca="1">IF(A564&lt;$B$1,VLOOKUP(A564,[1]DI!$A$4:$B$15000,2,FALSE),0)</f>
        <v>1.9000000000000006E-2</v>
      </c>
      <c r="E564" s="45">
        <f t="shared" ca="1" si="128"/>
        <v>7.4690000000000005E-5</v>
      </c>
      <c r="F564" s="47">
        <f t="shared" si="123"/>
        <v>1.35</v>
      </c>
      <c r="G564" s="48">
        <f t="shared" ca="1" si="116"/>
        <v>1.0001008315</v>
      </c>
      <c r="H564" s="45">
        <f ca="1">TRUNC(PRODUCT(G$10:G563),15)</f>
        <v>1.1026452896151999</v>
      </c>
      <c r="I564" s="45">
        <f t="shared" si="124"/>
        <v>1</v>
      </c>
      <c r="J564" s="45">
        <f t="shared" ca="1" si="117"/>
        <v>1.1026452899999999</v>
      </c>
      <c r="K564" s="45">
        <f t="shared" ca="1" si="118"/>
        <v>102.63489979000001</v>
      </c>
      <c r="L564" s="49">
        <f>IF(VLOOKUP(A564,$U$12:$AD$125,8)=VLOOKUP(A563,$U$12:$AD$125,8),0,VLOOKUP(A564,U$12:$AD$125,8))</f>
        <v>0</v>
      </c>
      <c r="M564" s="50">
        <f>IF(L564&gt;0,VLOOKUP(L564,T$12:$AC$125,7),0)</f>
        <v>0</v>
      </c>
      <c r="N564" s="45">
        <f t="shared" si="119"/>
        <v>0</v>
      </c>
      <c r="O564" s="45">
        <f t="shared" ca="1" si="120"/>
        <v>102.63489979000001</v>
      </c>
      <c r="P564" s="51" t="str">
        <f t="shared" si="125"/>
        <v>A+J=</v>
      </c>
      <c r="Q564" s="52">
        <f t="shared" si="126"/>
        <v>47129</v>
      </c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</row>
    <row r="565" spans="1:162" x14ac:dyDescent="0.2">
      <c r="A565" s="43">
        <f t="shared" si="121"/>
        <v>44051</v>
      </c>
      <c r="B565" s="44">
        <f t="shared" ca="1" si="127"/>
        <v>1102.64484414</v>
      </c>
      <c r="C565" s="45">
        <f t="shared" ca="1" si="122"/>
        <v>999.89877561000003</v>
      </c>
      <c r="D565" s="46">
        <f ca="1">IF(A565&lt;$B$1,VLOOKUP(A565,[1]DI!$A$4:$B$15000,2,FALSE),0)</f>
        <v>0</v>
      </c>
      <c r="E565" s="45">
        <f t="shared" ca="1" si="128"/>
        <v>0</v>
      </c>
      <c r="F565" s="47">
        <f t="shared" si="123"/>
        <v>1.35</v>
      </c>
      <c r="G565" s="48">
        <f t="shared" ca="1" si="116"/>
        <v>1</v>
      </c>
      <c r="H565" s="45">
        <f ca="1">TRUNC(PRODUCT(G$10:G564),15)</f>
        <v>1.1027564709937201</v>
      </c>
      <c r="I565" s="45">
        <f t="shared" si="124"/>
        <v>1</v>
      </c>
      <c r="J565" s="45">
        <f t="shared" ca="1" si="117"/>
        <v>1.1027564700000001</v>
      </c>
      <c r="K565" s="45">
        <f t="shared" ca="1" si="118"/>
        <v>102.74606853</v>
      </c>
      <c r="L565" s="49">
        <f>IF(VLOOKUP(A565,$U$12:$AD$125,8)=VLOOKUP(A564,$U$12:$AD$125,8),0,VLOOKUP(A565,U$12:$AD$125,8))</f>
        <v>0</v>
      </c>
      <c r="M565" s="50">
        <f>IF(L565&gt;0,VLOOKUP(L565,T$12:$AC$125,7),0)</f>
        <v>0</v>
      </c>
      <c r="N565" s="45">
        <f t="shared" si="119"/>
        <v>0</v>
      </c>
      <c r="O565" s="45">
        <f t="shared" ca="1" si="120"/>
        <v>102.74606853</v>
      </c>
      <c r="P565" s="51" t="str">
        <f t="shared" si="125"/>
        <v>A+J=</v>
      </c>
      <c r="Q565" s="52">
        <f t="shared" si="126"/>
        <v>47129</v>
      </c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</row>
    <row r="566" spans="1:162" x14ac:dyDescent="0.2">
      <c r="A566" s="43">
        <f t="shared" si="121"/>
        <v>44052</v>
      </c>
      <c r="B566" s="44">
        <f t="shared" ca="1" si="127"/>
        <v>1102.64484414</v>
      </c>
      <c r="C566" s="45">
        <f t="shared" ca="1" si="122"/>
        <v>999.89877561000003</v>
      </c>
      <c r="D566" s="46">
        <f ca="1">IF(A566&lt;$B$1,VLOOKUP(A566,[1]DI!$A$4:$B$15000,2,FALSE),0)</f>
        <v>0</v>
      </c>
      <c r="E566" s="45">
        <f t="shared" ca="1" si="128"/>
        <v>0</v>
      </c>
      <c r="F566" s="47">
        <f t="shared" si="123"/>
        <v>1.35</v>
      </c>
      <c r="G566" s="48">
        <f t="shared" ca="1" si="116"/>
        <v>1</v>
      </c>
      <c r="H566" s="45">
        <f ca="1">TRUNC(PRODUCT(G$10:G565),15)</f>
        <v>1.1027564709937201</v>
      </c>
      <c r="I566" s="45">
        <f t="shared" si="124"/>
        <v>1</v>
      </c>
      <c r="J566" s="45">
        <f t="shared" ca="1" si="117"/>
        <v>1.1027564700000001</v>
      </c>
      <c r="K566" s="45">
        <f t="shared" ca="1" si="118"/>
        <v>102.74606853</v>
      </c>
      <c r="L566" s="49">
        <f>IF(VLOOKUP(A566,$U$12:$AD$125,8)=VLOOKUP(A565,$U$12:$AD$125,8),0,VLOOKUP(A566,U$12:$AD$125,8))</f>
        <v>0</v>
      </c>
      <c r="M566" s="50">
        <f>IF(L566&gt;0,VLOOKUP(L566,T$12:$AC$125,7),0)</f>
        <v>0</v>
      </c>
      <c r="N566" s="45">
        <f t="shared" si="119"/>
        <v>0</v>
      </c>
      <c r="O566" s="45">
        <f t="shared" ca="1" si="120"/>
        <v>102.74606853</v>
      </c>
      <c r="P566" s="51" t="str">
        <f t="shared" si="125"/>
        <v>A+J=</v>
      </c>
      <c r="Q566" s="52">
        <f t="shared" si="126"/>
        <v>47129</v>
      </c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</row>
    <row r="567" spans="1:162" x14ac:dyDescent="0.2">
      <c r="A567" s="43">
        <f t="shared" si="121"/>
        <v>44053</v>
      </c>
      <c r="B567" s="44">
        <f t="shared" ca="1" si="127"/>
        <v>1102.64484414</v>
      </c>
      <c r="C567" s="45">
        <f t="shared" ca="1" si="122"/>
        <v>999.89877561000003</v>
      </c>
      <c r="D567" s="46">
        <f ca="1">IF(A567&lt;$B$1,VLOOKUP(A567,[1]DI!$A$4:$B$15000,2,FALSE),0)</f>
        <v>1.9000000000000006E-2</v>
      </c>
      <c r="E567" s="45">
        <f t="shared" ca="1" si="128"/>
        <v>7.4690000000000005E-5</v>
      </c>
      <c r="F567" s="47">
        <f t="shared" si="123"/>
        <v>1.35</v>
      </c>
      <c r="G567" s="48">
        <f t="shared" ca="1" si="116"/>
        <v>1.0001008315</v>
      </c>
      <c r="H567" s="45">
        <f ca="1">TRUNC(PRODUCT(G$10:G566),15)</f>
        <v>1.1027564709937201</v>
      </c>
      <c r="I567" s="45">
        <f t="shared" si="124"/>
        <v>1</v>
      </c>
      <c r="J567" s="45">
        <f t="shared" ca="1" si="117"/>
        <v>1.1027564700000001</v>
      </c>
      <c r="K567" s="45">
        <f t="shared" ca="1" si="118"/>
        <v>102.74606853</v>
      </c>
      <c r="L567" s="49">
        <f>IF(VLOOKUP(A567,$U$12:$AD$125,8)=VLOOKUP(A566,$U$12:$AD$125,8),0,VLOOKUP(A567,U$12:$AD$125,8))</f>
        <v>0</v>
      </c>
      <c r="M567" s="50">
        <f>IF(L567&gt;0,VLOOKUP(L567,T$12:$AC$125,7),0)</f>
        <v>0</v>
      </c>
      <c r="N567" s="45">
        <f t="shared" si="119"/>
        <v>0</v>
      </c>
      <c r="O567" s="45">
        <f t="shared" ca="1" si="120"/>
        <v>102.74606853</v>
      </c>
      <c r="P567" s="51" t="str">
        <f t="shared" si="125"/>
        <v>A+J=</v>
      </c>
      <c r="Q567" s="52">
        <f t="shared" si="126"/>
        <v>47129</v>
      </c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</row>
    <row r="568" spans="1:162" x14ac:dyDescent="0.2">
      <c r="A568" s="43">
        <f t="shared" si="121"/>
        <v>44054</v>
      </c>
      <c r="B568" s="44">
        <f t="shared" ca="1" si="127"/>
        <v>1102.7560228899999</v>
      </c>
      <c r="C568" s="45">
        <f t="shared" ca="1" si="122"/>
        <v>999.89877561000003</v>
      </c>
      <c r="D568" s="46">
        <f ca="1">IF(A568&lt;$B$1,VLOOKUP(A568,[1]DI!$A$4:$B$15000,2,FALSE),0)</f>
        <v>1.9000000000000006E-2</v>
      </c>
      <c r="E568" s="45">
        <f t="shared" ca="1" si="128"/>
        <v>7.4690000000000005E-5</v>
      </c>
      <c r="F568" s="47">
        <f t="shared" si="123"/>
        <v>1.35</v>
      </c>
      <c r="G568" s="48">
        <f t="shared" ca="1" si="116"/>
        <v>1.0001008315</v>
      </c>
      <c r="H568" s="45">
        <f ca="1">TRUNC(PRODUCT(G$10:G567),15)</f>
        <v>1.1028676635828201</v>
      </c>
      <c r="I568" s="45">
        <f t="shared" si="124"/>
        <v>1</v>
      </c>
      <c r="J568" s="45">
        <f t="shared" ca="1" si="117"/>
        <v>1.10286766</v>
      </c>
      <c r="K568" s="45">
        <f t="shared" ca="1" si="118"/>
        <v>102.85724728</v>
      </c>
      <c r="L568" s="49">
        <f>IF(VLOOKUP(A568,$U$12:$AD$125,8)=VLOOKUP(A567,$U$12:$AD$125,8),0,VLOOKUP(A568,U$12:$AD$125,8))</f>
        <v>0</v>
      </c>
      <c r="M568" s="50">
        <f>IF(L568&gt;0,VLOOKUP(L568,T$12:$AC$125,7),0)</f>
        <v>0</v>
      </c>
      <c r="N568" s="45">
        <f t="shared" si="119"/>
        <v>0</v>
      </c>
      <c r="O568" s="45">
        <f t="shared" ca="1" si="120"/>
        <v>102.85724728</v>
      </c>
      <c r="P568" s="51" t="str">
        <f t="shared" si="125"/>
        <v>A+J=</v>
      </c>
      <c r="Q568" s="52">
        <f t="shared" si="126"/>
        <v>47129</v>
      </c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</row>
    <row r="569" spans="1:162" x14ac:dyDescent="0.2">
      <c r="A569" s="43">
        <f t="shared" si="121"/>
        <v>44055</v>
      </c>
      <c r="B569" s="44">
        <f t="shared" ca="1" si="127"/>
        <v>1102.8672216300001</v>
      </c>
      <c r="C569" s="45">
        <f t="shared" ca="1" si="122"/>
        <v>999.89877561000003</v>
      </c>
      <c r="D569" s="46">
        <f ca="1">IF(A569&lt;$B$1,VLOOKUP(A569,[1]DI!$A$4:$B$15000,2,FALSE),0)</f>
        <v>1.9000000000000006E-2</v>
      </c>
      <c r="E569" s="45">
        <f t="shared" ca="1" si="128"/>
        <v>7.4690000000000005E-5</v>
      </c>
      <c r="F569" s="47">
        <f t="shared" si="123"/>
        <v>1.35</v>
      </c>
      <c r="G569" s="48">
        <f t="shared" ca="1" si="116"/>
        <v>1.0001008315</v>
      </c>
      <c r="H569" s="45">
        <f ca="1">TRUNC(PRODUCT(G$10:G568),15)</f>
        <v>1.10297886738365</v>
      </c>
      <c r="I569" s="45">
        <f t="shared" si="124"/>
        <v>1</v>
      </c>
      <c r="J569" s="45">
        <f t="shared" ca="1" si="117"/>
        <v>1.1029788700000001</v>
      </c>
      <c r="K569" s="45">
        <f t="shared" ca="1" si="118"/>
        <v>102.96844602</v>
      </c>
      <c r="L569" s="49">
        <f>IF(VLOOKUP(A569,$U$12:$AD$125,8)=VLOOKUP(A568,$U$12:$AD$125,8),0,VLOOKUP(A569,U$12:$AD$125,8))</f>
        <v>0</v>
      </c>
      <c r="M569" s="50">
        <f>IF(L569&gt;0,VLOOKUP(L569,T$12:$AC$125,7),0)</f>
        <v>0</v>
      </c>
      <c r="N569" s="45">
        <f t="shared" si="119"/>
        <v>0</v>
      </c>
      <c r="O569" s="45">
        <f t="shared" ca="1" si="120"/>
        <v>102.96844602</v>
      </c>
      <c r="P569" s="51" t="str">
        <f t="shared" si="125"/>
        <v>A+J=</v>
      </c>
      <c r="Q569" s="52">
        <f t="shared" si="126"/>
        <v>47129</v>
      </c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</row>
    <row r="570" spans="1:162" x14ac:dyDescent="0.2">
      <c r="A570" s="43">
        <f t="shared" si="121"/>
        <v>44056</v>
      </c>
      <c r="B570" s="44">
        <f t="shared" ca="1" si="127"/>
        <v>1102.9784203700001</v>
      </c>
      <c r="C570" s="45">
        <f t="shared" ca="1" si="122"/>
        <v>999.89877561000003</v>
      </c>
      <c r="D570" s="46">
        <f ca="1">IF(A570&lt;$B$1,VLOOKUP(A570,[1]DI!$A$4:$B$15000,2,FALSE),0)</f>
        <v>1.9000000000000006E-2</v>
      </c>
      <c r="E570" s="45">
        <f t="shared" ca="1" si="128"/>
        <v>7.4690000000000005E-5</v>
      </c>
      <c r="F570" s="47">
        <f t="shared" si="123"/>
        <v>1.35</v>
      </c>
      <c r="G570" s="48">
        <f t="shared" ca="1" si="116"/>
        <v>1.0001008315</v>
      </c>
      <c r="H570" s="45">
        <f ca="1">TRUNC(PRODUCT(G$10:G569),15)</f>
        <v>1.10309008239731</v>
      </c>
      <c r="I570" s="45">
        <f t="shared" si="124"/>
        <v>1</v>
      </c>
      <c r="J570" s="45">
        <f t="shared" ca="1" si="117"/>
        <v>1.1030900800000001</v>
      </c>
      <c r="K570" s="45">
        <f t="shared" ca="1" si="118"/>
        <v>103.07964475999999</v>
      </c>
      <c r="L570" s="49">
        <f>IF(VLOOKUP(A570,$U$12:$AD$125,8)=VLOOKUP(A569,$U$12:$AD$125,8),0,VLOOKUP(A570,U$12:$AD$125,8))</f>
        <v>0</v>
      </c>
      <c r="M570" s="50">
        <f>IF(L570&gt;0,VLOOKUP(L570,T$12:$AC$125,7),0)</f>
        <v>0</v>
      </c>
      <c r="N570" s="45">
        <f t="shared" si="119"/>
        <v>0</v>
      </c>
      <c r="O570" s="45">
        <f t="shared" ca="1" si="120"/>
        <v>103.07964475999999</v>
      </c>
      <c r="P570" s="51" t="str">
        <f t="shared" si="125"/>
        <v>A+J=</v>
      </c>
      <c r="Q570" s="52">
        <f t="shared" si="126"/>
        <v>47129</v>
      </c>
      <c r="R570" s="4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</row>
    <row r="571" spans="1:162" x14ac:dyDescent="0.2">
      <c r="A571" s="43">
        <f t="shared" si="121"/>
        <v>44057</v>
      </c>
      <c r="B571" s="44">
        <f t="shared" ca="1" si="127"/>
        <v>1103.0896391200001</v>
      </c>
      <c r="C571" s="45">
        <f t="shared" ca="1" si="122"/>
        <v>999.89877561000003</v>
      </c>
      <c r="D571" s="46">
        <f ca="1">IF(A571&lt;$B$1,VLOOKUP(A571,[1]DI!$A$4:$B$15000,2,FALSE),0)</f>
        <v>1.9000000000000006E-2</v>
      </c>
      <c r="E571" s="45">
        <f t="shared" ca="1" si="128"/>
        <v>7.4690000000000005E-5</v>
      </c>
      <c r="F571" s="47">
        <f t="shared" si="123"/>
        <v>1.35</v>
      </c>
      <c r="G571" s="48">
        <f t="shared" ca="1" si="116"/>
        <v>1.0001008315</v>
      </c>
      <c r="H571" s="45">
        <f ca="1">TRUNC(PRODUCT(G$10:G570),15)</f>
        <v>1.1032013086249599</v>
      </c>
      <c r="I571" s="45">
        <f t="shared" si="124"/>
        <v>1</v>
      </c>
      <c r="J571" s="45">
        <f t="shared" ca="1" si="117"/>
        <v>1.10320131</v>
      </c>
      <c r="K571" s="45">
        <f t="shared" ca="1" si="118"/>
        <v>103.19086351</v>
      </c>
      <c r="L571" s="49">
        <f>IF(VLOOKUP(A571,$U$12:$AD$125,8)=VLOOKUP(A570,$U$12:$AD$125,8),0,VLOOKUP(A571,U$12:$AD$125,8))</f>
        <v>0</v>
      </c>
      <c r="M571" s="50">
        <f>IF(L571&gt;0,VLOOKUP(L571,T$12:$AC$125,7),0)</f>
        <v>0</v>
      </c>
      <c r="N571" s="45">
        <f t="shared" si="119"/>
        <v>0</v>
      </c>
      <c r="O571" s="45">
        <f t="shared" ca="1" si="120"/>
        <v>103.19086351</v>
      </c>
      <c r="P571" s="51" t="str">
        <f t="shared" si="125"/>
        <v>A+J=</v>
      </c>
      <c r="Q571" s="52">
        <f t="shared" si="126"/>
        <v>47129</v>
      </c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</row>
    <row r="572" spans="1:162" x14ac:dyDescent="0.2">
      <c r="A572" s="43">
        <f t="shared" si="121"/>
        <v>44058</v>
      </c>
      <c r="B572" s="44">
        <f t="shared" ca="1" si="127"/>
        <v>1103.20086786</v>
      </c>
      <c r="C572" s="45">
        <f t="shared" ca="1" si="122"/>
        <v>999.89877561000003</v>
      </c>
      <c r="D572" s="46">
        <f ca="1">IF(A572&lt;$B$1,VLOOKUP(A572,[1]DI!$A$4:$B$15000,2,FALSE),0)</f>
        <v>0</v>
      </c>
      <c r="E572" s="45">
        <f t="shared" ca="1" si="128"/>
        <v>0</v>
      </c>
      <c r="F572" s="47">
        <f t="shared" si="123"/>
        <v>1.35</v>
      </c>
      <c r="G572" s="48">
        <f t="shared" ca="1" si="116"/>
        <v>1</v>
      </c>
      <c r="H572" s="45">
        <f ca="1">TRUNC(PRODUCT(G$10:G571),15)</f>
        <v>1.10331254606771</v>
      </c>
      <c r="I572" s="45">
        <f t="shared" si="124"/>
        <v>1</v>
      </c>
      <c r="J572" s="45">
        <f t="shared" ca="1" si="117"/>
        <v>1.1033125500000001</v>
      </c>
      <c r="K572" s="45">
        <f t="shared" ca="1" si="118"/>
        <v>103.30209225</v>
      </c>
      <c r="L572" s="49">
        <f>IF(VLOOKUP(A572,$U$12:$AD$125,8)=VLOOKUP(A571,$U$12:$AD$125,8),0,VLOOKUP(A572,U$12:$AD$125,8))</f>
        <v>0</v>
      </c>
      <c r="M572" s="50">
        <f>IF(L572&gt;0,VLOOKUP(L572,T$12:$AC$125,7),0)</f>
        <v>0</v>
      </c>
      <c r="N572" s="45">
        <f t="shared" si="119"/>
        <v>0</v>
      </c>
      <c r="O572" s="45">
        <f t="shared" ca="1" si="120"/>
        <v>103.30209225</v>
      </c>
      <c r="P572" s="51" t="str">
        <f t="shared" si="125"/>
        <v>A+J=</v>
      </c>
      <c r="Q572" s="52">
        <f t="shared" si="126"/>
        <v>47129</v>
      </c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</row>
    <row r="573" spans="1:162" x14ac:dyDescent="0.2">
      <c r="A573" s="43">
        <f t="shared" si="121"/>
        <v>44059</v>
      </c>
      <c r="B573" s="44">
        <f t="shared" ca="1" si="127"/>
        <v>1103.20086786</v>
      </c>
      <c r="C573" s="45">
        <f t="shared" ca="1" si="122"/>
        <v>999.89877561000003</v>
      </c>
      <c r="D573" s="46">
        <f ca="1">IF(A573&lt;$B$1,VLOOKUP(A573,[1]DI!$A$4:$B$15000,2,FALSE),0)</f>
        <v>0</v>
      </c>
      <c r="E573" s="45">
        <f t="shared" ca="1" si="128"/>
        <v>0</v>
      </c>
      <c r="F573" s="47">
        <f t="shared" si="123"/>
        <v>1.35</v>
      </c>
      <c r="G573" s="48">
        <f t="shared" ca="1" si="116"/>
        <v>1</v>
      </c>
      <c r="H573" s="45">
        <f ca="1">TRUNC(PRODUCT(G$10:G572),15)</f>
        <v>1.10331254606771</v>
      </c>
      <c r="I573" s="45">
        <f t="shared" si="124"/>
        <v>1</v>
      </c>
      <c r="J573" s="45">
        <f t="shared" ca="1" si="117"/>
        <v>1.1033125500000001</v>
      </c>
      <c r="K573" s="45">
        <f t="shared" ca="1" si="118"/>
        <v>103.30209225</v>
      </c>
      <c r="L573" s="49">
        <f>IF(VLOOKUP(A573,$U$12:$AD$125,8)=VLOOKUP(A572,$U$12:$AD$125,8),0,VLOOKUP(A573,U$12:$AD$125,8))</f>
        <v>0</v>
      </c>
      <c r="M573" s="50">
        <f>IF(L573&gt;0,VLOOKUP(L573,T$12:$AC$125,7),0)</f>
        <v>0</v>
      </c>
      <c r="N573" s="45">
        <f t="shared" si="119"/>
        <v>0</v>
      </c>
      <c r="O573" s="45">
        <f t="shared" ca="1" si="120"/>
        <v>103.30209225</v>
      </c>
      <c r="P573" s="51" t="str">
        <f t="shared" si="125"/>
        <v>A+J=</v>
      </c>
      <c r="Q573" s="52">
        <f t="shared" si="126"/>
        <v>47129</v>
      </c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</row>
    <row r="574" spans="1:162" x14ac:dyDescent="0.2">
      <c r="A574" s="43">
        <f t="shared" si="121"/>
        <v>44060</v>
      </c>
      <c r="B574" s="44">
        <f t="shared" ca="1" si="127"/>
        <v>1103.20086786</v>
      </c>
      <c r="C574" s="45">
        <f t="shared" ca="1" si="122"/>
        <v>999.89877561000003</v>
      </c>
      <c r="D574" s="46">
        <f ca="1">IF(A574&lt;$B$1,VLOOKUP(A574,[1]DI!$A$4:$B$15000,2,FALSE),0)</f>
        <v>1.9000000000000006E-2</v>
      </c>
      <c r="E574" s="45">
        <f t="shared" ca="1" si="128"/>
        <v>7.4690000000000005E-5</v>
      </c>
      <c r="F574" s="47">
        <f t="shared" si="123"/>
        <v>1.35</v>
      </c>
      <c r="G574" s="48">
        <f t="shared" ca="1" si="116"/>
        <v>1.0001008315</v>
      </c>
      <c r="H574" s="45">
        <f ca="1">TRUNC(PRODUCT(G$10:G573),15)</f>
        <v>1.10331254606771</v>
      </c>
      <c r="I574" s="45">
        <f t="shared" si="124"/>
        <v>1</v>
      </c>
      <c r="J574" s="45">
        <f t="shared" ca="1" si="117"/>
        <v>1.1033125500000001</v>
      </c>
      <c r="K574" s="45">
        <f t="shared" ca="1" si="118"/>
        <v>103.30209225</v>
      </c>
      <c r="L574" s="49">
        <f>IF(VLOOKUP(A574,$U$12:$AD$125,8)=VLOOKUP(A573,$U$12:$AD$125,8),0,VLOOKUP(A574,U$12:$AD$125,8))</f>
        <v>0</v>
      </c>
      <c r="M574" s="50">
        <f>IF(L574&gt;0,VLOOKUP(L574,T$12:$AC$125,7),0)</f>
        <v>0</v>
      </c>
      <c r="N574" s="45">
        <f t="shared" si="119"/>
        <v>0</v>
      </c>
      <c r="O574" s="45">
        <f t="shared" ca="1" si="120"/>
        <v>103.30209225</v>
      </c>
      <c r="P574" s="51" t="str">
        <f t="shared" si="125"/>
        <v>A+J=</v>
      </c>
      <c r="Q574" s="52">
        <f t="shared" si="126"/>
        <v>47129</v>
      </c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</row>
    <row r="575" spans="1:162" x14ac:dyDescent="0.2">
      <c r="A575" s="43">
        <f t="shared" si="121"/>
        <v>44061</v>
      </c>
      <c r="B575" s="44">
        <f t="shared" ca="1" si="127"/>
        <v>1103.31209659</v>
      </c>
      <c r="C575" s="45">
        <f t="shared" ca="1" si="122"/>
        <v>999.89877561000003</v>
      </c>
      <c r="D575" s="46">
        <f ca="1">IF(A575&lt;$B$1,VLOOKUP(A575,[1]DI!$A$4:$B$15000,2,FALSE),0)</f>
        <v>1.9000000000000006E-2</v>
      </c>
      <c r="E575" s="45">
        <f t="shared" ca="1" si="128"/>
        <v>7.4690000000000005E-5</v>
      </c>
      <c r="F575" s="47">
        <f t="shared" si="123"/>
        <v>1.35</v>
      </c>
      <c r="G575" s="48">
        <f t="shared" ca="1" si="116"/>
        <v>1.0001008315</v>
      </c>
      <c r="H575" s="45">
        <f ca="1">TRUNC(PRODUCT(G$10:G574),15)</f>
        <v>1.1034237947266901</v>
      </c>
      <c r="I575" s="45">
        <f t="shared" si="124"/>
        <v>1</v>
      </c>
      <c r="J575" s="45">
        <f t="shared" ca="1" si="117"/>
        <v>1.1034237899999999</v>
      </c>
      <c r="K575" s="45">
        <f t="shared" ca="1" si="118"/>
        <v>103.41332097999999</v>
      </c>
      <c r="L575" s="49">
        <f>IF(VLOOKUP(A575,$U$12:$AD$125,8)=VLOOKUP(A574,$U$12:$AD$125,8),0,VLOOKUP(A575,U$12:$AD$125,8))</f>
        <v>0</v>
      </c>
      <c r="M575" s="50">
        <f>IF(L575&gt;0,VLOOKUP(L575,T$12:$AC$125,7),0)</f>
        <v>0</v>
      </c>
      <c r="N575" s="45">
        <f t="shared" si="119"/>
        <v>0</v>
      </c>
      <c r="O575" s="45">
        <f t="shared" ca="1" si="120"/>
        <v>103.41332097999999</v>
      </c>
      <c r="P575" s="51" t="str">
        <f t="shared" si="125"/>
        <v>A+J=</v>
      </c>
      <c r="Q575" s="52">
        <f t="shared" si="126"/>
        <v>47129</v>
      </c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</row>
    <row r="576" spans="1:162" x14ac:dyDescent="0.2">
      <c r="A576" s="43">
        <f t="shared" si="121"/>
        <v>44062</v>
      </c>
      <c r="B576" s="44">
        <f t="shared" ca="1" si="127"/>
        <v>1103.4233453300001</v>
      </c>
      <c r="C576" s="45">
        <f t="shared" ca="1" si="122"/>
        <v>999.89877561000003</v>
      </c>
      <c r="D576" s="46">
        <f ca="1">IF(A576&lt;$B$1,VLOOKUP(A576,[1]DI!$A$4:$B$15000,2,FALSE),0)</f>
        <v>1.9000000000000006E-2</v>
      </c>
      <c r="E576" s="45">
        <f t="shared" ca="1" si="128"/>
        <v>7.4690000000000005E-5</v>
      </c>
      <c r="F576" s="47">
        <f t="shared" si="123"/>
        <v>1.35</v>
      </c>
      <c r="G576" s="48">
        <f t="shared" ca="1" si="116"/>
        <v>1.0001008315</v>
      </c>
      <c r="H576" s="45">
        <f ca="1">TRUNC(PRODUCT(G$10:G575),15)</f>
        <v>1.10353505460305</v>
      </c>
      <c r="I576" s="45">
        <f t="shared" si="124"/>
        <v>1</v>
      </c>
      <c r="J576" s="45">
        <f t="shared" ca="1" si="117"/>
        <v>1.1035350500000001</v>
      </c>
      <c r="K576" s="45">
        <f t="shared" ca="1" si="118"/>
        <v>103.52456972</v>
      </c>
      <c r="L576" s="49">
        <f>IF(VLOOKUP(A576,$U$12:$AD$125,8)=VLOOKUP(A575,$U$12:$AD$125,8),0,VLOOKUP(A576,U$12:$AD$125,8))</f>
        <v>0</v>
      </c>
      <c r="M576" s="50">
        <f>IF(L576&gt;0,VLOOKUP(L576,T$12:$AC$125,7),0)</f>
        <v>0</v>
      </c>
      <c r="N576" s="45">
        <f t="shared" si="119"/>
        <v>0</v>
      </c>
      <c r="O576" s="45">
        <f t="shared" ca="1" si="120"/>
        <v>103.52456972</v>
      </c>
      <c r="P576" s="51" t="str">
        <f t="shared" si="125"/>
        <v>A+J=</v>
      </c>
      <c r="Q576" s="52">
        <f t="shared" si="126"/>
        <v>47129</v>
      </c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</row>
    <row r="577" spans="1:162" x14ac:dyDescent="0.2">
      <c r="A577" s="43">
        <f t="shared" si="121"/>
        <v>44063</v>
      </c>
      <c r="B577" s="44">
        <f t="shared" ca="1" si="127"/>
        <v>1103.5346140700001</v>
      </c>
      <c r="C577" s="45">
        <f t="shared" ca="1" si="122"/>
        <v>999.89877561000003</v>
      </c>
      <c r="D577" s="46">
        <f ca="1">IF(A577&lt;$B$1,VLOOKUP(A577,[1]DI!$A$4:$B$15000,2,FALSE),0)</f>
        <v>1.9000000000000006E-2</v>
      </c>
      <c r="E577" s="45">
        <f t="shared" ca="1" si="128"/>
        <v>7.4690000000000005E-5</v>
      </c>
      <c r="F577" s="47">
        <f t="shared" si="123"/>
        <v>1.35</v>
      </c>
      <c r="G577" s="48">
        <f t="shared" ca="1" si="116"/>
        <v>1.0001008315</v>
      </c>
      <c r="H577" s="45">
        <f ca="1">TRUNC(PRODUCT(G$10:G576),15)</f>
        <v>1.1036463256979101</v>
      </c>
      <c r="I577" s="45">
        <f t="shared" si="124"/>
        <v>1</v>
      </c>
      <c r="J577" s="45">
        <f t="shared" ca="1" si="117"/>
        <v>1.1036463299999999</v>
      </c>
      <c r="K577" s="45">
        <f t="shared" ca="1" si="118"/>
        <v>103.63583846</v>
      </c>
      <c r="L577" s="49">
        <f>IF(VLOOKUP(A577,$U$12:$AD$125,8)=VLOOKUP(A576,$U$12:$AD$125,8),0,VLOOKUP(A577,U$12:$AD$125,8))</f>
        <v>0</v>
      </c>
      <c r="M577" s="50">
        <f>IF(L577&gt;0,VLOOKUP(L577,T$12:$AC$125,7),0)</f>
        <v>0</v>
      </c>
      <c r="N577" s="45">
        <f t="shared" si="119"/>
        <v>0</v>
      </c>
      <c r="O577" s="45">
        <f t="shared" ca="1" si="120"/>
        <v>103.63583846</v>
      </c>
      <c r="P577" s="51" t="str">
        <f t="shared" si="125"/>
        <v>A+J=</v>
      </c>
      <c r="Q577" s="52">
        <f t="shared" si="126"/>
        <v>47129</v>
      </c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</row>
    <row r="578" spans="1:162" x14ac:dyDescent="0.2">
      <c r="A578" s="43">
        <f t="shared" si="121"/>
        <v>44064</v>
      </c>
      <c r="B578" s="44">
        <f t="shared" ca="1" si="127"/>
        <v>1103.6458828</v>
      </c>
      <c r="C578" s="45">
        <f t="shared" ca="1" si="122"/>
        <v>999.89877561000003</v>
      </c>
      <c r="D578" s="46">
        <f ca="1">IF(A578&lt;$B$1,VLOOKUP(A578,[1]DI!$A$4:$B$15000,2,FALSE),0)</f>
        <v>1.9000000000000006E-2</v>
      </c>
      <c r="E578" s="45">
        <f t="shared" ca="1" si="128"/>
        <v>7.4690000000000005E-5</v>
      </c>
      <c r="F578" s="47">
        <f t="shared" si="123"/>
        <v>1.35</v>
      </c>
      <c r="G578" s="48">
        <f t="shared" ca="1" si="116"/>
        <v>1.0001008315</v>
      </c>
      <c r="H578" s="45">
        <f ca="1">TRUNC(PRODUCT(G$10:G577),15)</f>
        <v>1.1037576080124001</v>
      </c>
      <c r="I578" s="45">
        <f t="shared" si="124"/>
        <v>1</v>
      </c>
      <c r="J578" s="45">
        <f t="shared" ca="1" si="117"/>
        <v>1.1037576099999999</v>
      </c>
      <c r="K578" s="45">
        <f t="shared" ca="1" si="118"/>
        <v>103.74710718999999</v>
      </c>
      <c r="L578" s="49">
        <f>IF(VLOOKUP(A578,$U$12:$AD$125,8)=VLOOKUP(A577,$U$12:$AD$125,8),0,VLOOKUP(A578,U$12:$AD$125,8))</f>
        <v>0</v>
      </c>
      <c r="M578" s="50">
        <f>IF(L578&gt;0,VLOOKUP(L578,T$12:$AC$125,7),0)</f>
        <v>0</v>
      </c>
      <c r="N578" s="45">
        <f t="shared" si="119"/>
        <v>0</v>
      </c>
      <c r="O578" s="45">
        <f t="shared" ca="1" si="120"/>
        <v>103.74710718999999</v>
      </c>
      <c r="P578" s="51" t="str">
        <f t="shared" si="125"/>
        <v>A+J=</v>
      </c>
      <c r="Q578" s="52">
        <f t="shared" si="126"/>
        <v>47129</v>
      </c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</row>
    <row r="579" spans="1:162" x14ac:dyDescent="0.2">
      <c r="A579" s="43">
        <f t="shared" si="121"/>
        <v>44065</v>
      </c>
      <c r="B579" s="44">
        <f t="shared" ca="1" si="127"/>
        <v>1103.75716154</v>
      </c>
      <c r="C579" s="45">
        <f t="shared" ca="1" si="122"/>
        <v>999.89877561000003</v>
      </c>
      <c r="D579" s="46">
        <f ca="1">IF(A579&lt;$B$1,VLOOKUP(A579,[1]DI!$A$4:$B$15000,2,FALSE),0)</f>
        <v>0</v>
      </c>
      <c r="E579" s="45">
        <f t="shared" ca="1" si="128"/>
        <v>0</v>
      </c>
      <c r="F579" s="47">
        <f t="shared" si="123"/>
        <v>1.35</v>
      </c>
      <c r="G579" s="48">
        <f t="shared" ca="1" si="116"/>
        <v>1</v>
      </c>
      <c r="H579" s="45">
        <f ca="1">TRUNC(PRODUCT(G$10:G578),15)</f>
        <v>1.1038689015476499</v>
      </c>
      <c r="I579" s="45">
        <f t="shared" si="124"/>
        <v>1</v>
      </c>
      <c r="J579" s="45">
        <f t="shared" ca="1" si="117"/>
        <v>1.1038688999999999</v>
      </c>
      <c r="K579" s="45">
        <f t="shared" ca="1" si="118"/>
        <v>103.85838593</v>
      </c>
      <c r="L579" s="49">
        <f>IF(VLOOKUP(A579,$U$12:$AD$125,8)=VLOOKUP(A578,$U$12:$AD$125,8),0,VLOOKUP(A579,U$12:$AD$125,8))</f>
        <v>0</v>
      </c>
      <c r="M579" s="50">
        <f>IF(L579&gt;0,VLOOKUP(L579,T$12:$AC$125,7),0)</f>
        <v>0</v>
      </c>
      <c r="N579" s="45">
        <f t="shared" si="119"/>
        <v>0</v>
      </c>
      <c r="O579" s="45">
        <f t="shared" ca="1" si="120"/>
        <v>103.85838593</v>
      </c>
      <c r="P579" s="51" t="str">
        <f t="shared" si="125"/>
        <v>A+J=</v>
      </c>
      <c r="Q579" s="52">
        <f t="shared" si="126"/>
        <v>47129</v>
      </c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</row>
    <row r="580" spans="1:162" x14ac:dyDescent="0.2">
      <c r="A580" s="43">
        <f t="shared" si="121"/>
        <v>44066</v>
      </c>
      <c r="B580" s="44">
        <f t="shared" ca="1" si="127"/>
        <v>1103.75716154</v>
      </c>
      <c r="C580" s="45">
        <f t="shared" ca="1" si="122"/>
        <v>999.89877561000003</v>
      </c>
      <c r="D580" s="46">
        <f ca="1">IF(A580&lt;$B$1,VLOOKUP(A580,[1]DI!$A$4:$B$15000,2,FALSE),0)</f>
        <v>0</v>
      </c>
      <c r="E580" s="45">
        <f t="shared" ca="1" si="128"/>
        <v>0</v>
      </c>
      <c r="F580" s="47">
        <f t="shared" si="123"/>
        <v>1.35</v>
      </c>
      <c r="G580" s="48">
        <f t="shared" ca="1" si="116"/>
        <v>1</v>
      </c>
      <c r="H580" s="45">
        <f ca="1">TRUNC(PRODUCT(G$10:G579),15)</f>
        <v>1.1038689015476499</v>
      </c>
      <c r="I580" s="45">
        <f t="shared" si="124"/>
        <v>1</v>
      </c>
      <c r="J580" s="45">
        <f t="shared" ca="1" si="117"/>
        <v>1.1038688999999999</v>
      </c>
      <c r="K580" s="45">
        <f t="shared" ca="1" si="118"/>
        <v>103.85838593</v>
      </c>
      <c r="L580" s="49">
        <f>IF(VLOOKUP(A580,$U$12:$AD$125,8)=VLOOKUP(A579,$U$12:$AD$125,8),0,VLOOKUP(A580,U$12:$AD$125,8))</f>
        <v>0</v>
      </c>
      <c r="M580" s="50">
        <f>IF(L580&gt;0,VLOOKUP(L580,T$12:$AC$125,7),0)</f>
        <v>0</v>
      </c>
      <c r="N580" s="45">
        <f t="shared" si="119"/>
        <v>0</v>
      </c>
      <c r="O580" s="45">
        <f t="shared" ca="1" si="120"/>
        <v>103.85838593</v>
      </c>
      <c r="P580" s="51" t="str">
        <f t="shared" si="125"/>
        <v>A+J=</v>
      </c>
      <c r="Q580" s="52">
        <f t="shared" si="126"/>
        <v>47129</v>
      </c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</row>
    <row r="581" spans="1:162" x14ac:dyDescent="0.2">
      <c r="A581" s="43">
        <f t="shared" si="121"/>
        <v>44067</v>
      </c>
      <c r="B581" s="44">
        <f t="shared" ca="1" si="127"/>
        <v>1103.75716154</v>
      </c>
      <c r="C581" s="45">
        <f t="shared" ca="1" si="122"/>
        <v>999.89877561000003</v>
      </c>
      <c r="D581" s="46">
        <f ca="1">IF(A581&lt;$B$1,VLOOKUP(A581,[1]DI!$A$4:$B$15000,2,FALSE),0)</f>
        <v>1.9000000000000006E-2</v>
      </c>
      <c r="E581" s="45">
        <f t="shared" ca="1" si="128"/>
        <v>7.4690000000000005E-5</v>
      </c>
      <c r="F581" s="47">
        <f t="shared" si="123"/>
        <v>1.35</v>
      </c>
      <c r="G581" s="48">
        <f t="shared" ca="1" si="116"/>
        <v>1.0001008315</v>
      </c>
      <c r="H581" s="45">
        <f ca="1">TRUNC(PRODUCT(G$10:G580),15)</f>
        <v>1.1038689015476499</v>
      </c>
      <c r="I581" s="45">
        <f t="shared" si="124"/>
        <v>1</v>
      </c>
      <c r="J581" s="45">
        <f t="shared" ca="1" si="117"/>
        <v>1.1038688999999999</v>
      </c>
      <c r="K581" s="45">
        <f t="shared" ca="1" si="118"/>
        <v>103.85838593</v>
      </c>
      <c r="L581" s="49">
        <f>IF(VLOOKUP(A581,$U$12:$AD$125,8)=VLOOKUP(A580,$U$12:$AD$125,8),0,VLOOKUP(A581,U$12:$AD$125,8))</f>
        <v>0</v>
      </c>
      <c r="M581" s="50">
        <f>IF(L581&gt;0,VLOOKUP(L581,T$12:$AC$125,7),0)</f>
        <v>0</v>
      </c>
      <c r="N581" s="45">
        <f t="shared" si="119"/>
        <v>0</v>
      </c>
      <c r="O581" s="45">
        <f t="shared" ca="1" si="120"/>
        <v>103.85838593</v>
      </c>
      <c r="P581" s="51" t="str">
        <f t="shared" si="125"/>
        <v>A+J=</v>
      </c>
      <c r="Q581" s="52">
        <f t="shared" si="126"/>
        <v>47129</v>
      </c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</row>
    <row r="582" spans="1:162" x14ac:dyDescent="0.2">
      <c r="A582" s="43">
        <f t="shared" si="121"/>
        <v>44068</v>
      </c>
      <c r="B582" s="44">
        <f t="shared" ca="1" si="127"/>
        <v>1103.86846027</v>
      </c>
      <c r="C582" s="45">
        <f t="shared" ca="1" si="122"/>
        <v>999.89877561000003</v>
      </c>
      <c r="D582" s="46">
        <f ca="1">IF(A582&lt;$B$1,VLOOKUP(A582,[1]DI!$A$4:$B$15000,2,FALSE),0)</f>
        <v>1.9000000000000006E-2</v>
      </c>
      <c r="E582" s="45">
        <f t="shared" ca="1" si="128"/>
        <v>7.4690000000000005E-5</v>
      </c>
      <c r="F582" s="47">
        <f t="shared" si="123"/>
        <v>1.35</v>
      </c>
      <c r="G582" s="48">
        <f t="shared" ca="1" si="116"/>
        <v>1.0001008315</v>
      </c>
      <c r="H582" s="45">
        <f ca="1">TRUNC(PRODUCT(G$10:G581),15)</f>
        <v>1.1039802063048001</v>
      </c>
      <c r="I582" s="45">
        <f t="shared" si="124"/>
        <v>1</v>
      </c>
      <c r="J582" s="45">
        <f t="shared" ca="1" si="117"/>
        <v>1.10398021</v>
      </c>
      <c r="K582" s="45">
        <f t="shared" ca="1" si="118"/>
        <v>103.96968466</v>
      </c>
      <c r="L582" s="49">
        <f>IF(VLOOKUP(A582,$U$12:$AD$125,8)=VLOOKUP(A581,$U$12:$AD$125,8),0,VLOOKUP(A582,U$12:$AD$125,8))</f>
        <v>0</v>
      </c>
      <c r="M582" s="50">
        <f>IF(L582&gt;0,VLOOKUP(L582,T$12:$AC$125,7),0)</f>
        <v>0</v>
      </c>
      <c r="N582" s="45">
        <f t="shared" si="119"/>
        <v>0</v>
      </c>
      <c r="O582" s="45">
        <f t="shared" ca="1" si="120"/>
        <v>103.96968466</v>
      </c>
      <c r="P582" s="51" t="str">
        <f t="shared" si="125"/>
        <v>A+J=</v>
      </c>
      <c r="Q582" s="52">
        <f t="shared" si="126"/>
        <v>47129</v>
      </c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</row>
    <row r="583" spans="1:162" x14ac:dyDescent="0.2">
      <c r="A583" s="43">
        <f t="shared" si="121"/>
        <v>44069</v>
      </c>
      <c r="B583" s="44">
        <f t="shared" ca="1" si="127"/>
        <v>1103.9797590000001</v>
      </c>
      <c r="C583" s="45">
        <f t="shared" ca="1" si="122"/>
        <v>999.89877561000003</v>
      </c>
      <c r="D583" s="46">
        <f ca="1">IF(A583&lt;$B$1,VLOOKUP(A583,[1]DI!$A$4:$B$15000,2,FALSE),0)</f>
        <v>1.9000000000000006E-2</v>
      </c>
      <c r="E583" s="45">
        <f t="shared" ca="1" si="128"/>
        <v>7.4690000000000005E-5</v>
      </c>
      <c r="F583" s="47">
        <f t="shared" si="123"/>
        <v>1.35</v>
      </c>
      <c r="G583" s="48">
        <f t="shared" ca="1" si="116"/>
        <v>1.0001008315</v>
      </c>
      <c r="H583" s="45">
        <f ca="1">TRUNC(PRODUCT(G$10:G582),15)</f>
        <v>1.1040915222849701</v>
      </c>
      <c r="I583" s="45">
        <f t="shared" si="124"/>
        <v>1</v>
      </c>
      <c r="J583" s="45">
        <f t="shared" ca="1" si="117"/>
        <v>1.1040915200000001</v>
      </c>
      <c r="K583" s="45">
        <f t="shared" ca="1" si="118"/>
        <v>104.08098339</v>
      </c>
      <c r="L583" s="49">
        <f>IF(VLOOKUP(A583,$U$12:$AD$125,8)=VLOOKUP(A582,$U$12:$AD$125,8),0,VLOOKUP(A583,U$12:$AD$125,8))</f>
        <v>0</v>
      </c>
      <c r="M583" s="50">
        <f>IF(L583&gt;0,VLOOKUP(L583,T$12:$AC$125,7),0)</f>
        <v>0</v>
      </c>
      <c r="N583" s="45">
        <f t="shared" si="119"/>
        <v>0</v>
      </c>
      <c r="O583" s="45">
        <f t="shared" ca="1" si="120"/>
        <v>104.08098339</v>
      </c>
      <c r="P583" s="51" t="str">
        <f t="shared" si="125"/>
        <v>A+J=</v>
      </c>
      <c r="Q583" s="52">
        <f t="shared" si="126"/>
        <v>47129</v>
      </c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</row>
    <row r="584" spans="1:162" x14ac:dyDescent="0.2">
      <c r="A584" s="43">
        <f t="shared" si="121"/>
        <v>44070</v>
      </c>
      <c r="B584" s="44">
        <f t="shared" ca="1" si="127"/>
        <v>1104.0910777399999</v>
      </c>
      <c r="C584" s="45">
        <f t="shared" ca="1" si="122"/>
        <v>999.89877561000003</v>
      </c>
      <c r="D584" s="46">
        <f ca="1">IF(A584&lt;$B$1,VLOOKUP(A584,[1]DI!$A$4:$B$15000,2,FALSE),0)</f>
        <v>1.9000000000000006E-2</v>
      </c>
      <c r="E584" s="45">
        <f t="shared" ca="1" si="128"/>
        <v>7.4690000000000005E-5</v>
      </c>
      <c r="F584" s="47">
        <f t="shared" si="123"/>
        <v>1.35</v>
      </c>
      <c r="G584" s="48">
        <f t="shared" ca="1" si="116"/>
        <v>1.0001008315</v>
      </c>
      <c r="H584" s="45">
        <f ca="1">TRUNC(PRODUCT(G$10:G583),15)</f>
        <v>1.1042028494892999</v>
      </c>
      <c r="I584" s="45">
        <f t="shared" si="124"/>
        <v>1</v>
      </c>
      <c r="J584" s="45">
        <f t="shared" ca="1" si="117"/>
        <v>1.1042028500000001</v>
      </c>
      <c r="K584" s="45">
        <f t="shared" ca="1" si="118"/>
        <v>104.19230213</v>
      </c>
      <c r="L584" s="49">
        <f>IF(VLOOKUP(A584,$U$12:$AD$125,8)=VLOOKUP(A583,$U$12:$AD$125,8),0,VLOOKUP(A584,U$12:$AD$125,8))</f>
        <v>0</v>
      </c>
      <c r="M584" s="50">
        <f>IF(L584&gt;0,VLOOKUP(L584,T$12:$AC$125,7),0)</f>
        <v>0</v>
      </c>
      <c r="N584" s="45">
        <f t="shared" si="119"/>
        <v>0</v>
      </c>
      <c r="O584" s="45">
        <f t="shared" ca="1" si="120"/>
        <v>104.19230213</v>
      </c>
      <c r="P584" s="51" t="str">
        <f t="shared" si="125"/>
        <v>A+J=</v>
      </c>
      <c r="Q584" s="52">
        <f t="shared" si="126"/>
        <v>47129</v>
      </c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</row>
    <row r="585" spans="1:162" x14ac:dyDescent="0.2">
      <c r="A585" s="43">
        <f t="shared" si="121"/>
        <v>44071</v>
      </c>
      <c r="B585" s="44">
        <f t="shared" ca="1" si="127"/>
        <v>1104.20240646</v>
      </c>
      <c r="C585" s="45">
        <f t="shared" ca="1" si="122"/>
        <v>999.89877561000003</v>
      </c>
      <c r="D585" s="46">
        <f ca="1">IF(A585&lt;$B$1,VLOOKUP(A585,[1]DI!$A$4:$B$15000,2,FALSE),0)</f>
        <v>1.9000000000000006E-2</v>
      </c>
      <c r="E585" s="45">
        <f t="shared" ca="1" si="128"/>
        <v>7.4690000000000005E-5</v>
      </c>
      <c r="F585" s="47">
        <f t="shared" si="123"/>
        <v>1.35</v>
      </c>
      <c r="G585" s="48">
        <f t="shared" ca="1" si="116"/>
        <v>1.0001008315</v>
      </c>
      <c r="H585" s="45">
        <f ca="1">TRUNC(PRODUCT(G$10:G584),15)</f>
        <v>1.10431418791892</v>
      </c>
      <c r="I585" s="45">
        <f t="shared" si="124"/>
        <v>1</v>
      </c>
      <c r="J585" s="45">
        <f t="shared" ca="1" si="117"/>
        <v>1.10431419</v>
      </c>
      <c r="K585" s="45">
        <f t="shared" ca="1" si="118"/>
        <v>104.30363085</v>
      </c>
      <c r="L585" s="49">
        <f>IF(VLOOKUP(A585,$U$12:$AD$125,8)=VLOOKUP(A584,$U$12:$AD$125,8),0,VLOOKUP(A585,U$12:$AD$125,8))</f>
        <v>0</v>
      </c>
      <c r="M585" s="50">
        <f>IF(L585&gt;0,VLOOKUP(L585,T$12:$AC$125,7),0)</f>
        <v>0</v>
      </c>
      <c r="N585" s="45">
        <f t="shared" si="119"/>
        <v>0</v>
      </c>
      <c r="O585" s="45">
        <f t="shared" ca="1" si="120"/>
        <v>104.30363085</v>
      </c>
      <c r="P585" s="51" t="str">
        <f t="shared" si="125"/>
        <v>A+J=</v>
      </c>
      <c r="Q585" s="52">
        <f t="shared" si="126"/>
        <v>47129</v>
      </c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</row>
    <row r="586" spans="1:162" x14ac:dyDescent="0.2">
      <c r="A586" s="43">
        <f t="shared" si="121"/>
        <v>44072</v>
      </c>
      <c r="B586" s="44">
        <f t="shared" ca="1" si="127"/>
        <v>1104.31374519</v>
      </c>
      <c r="C586" s="45">
        <f t="shared" ca="1" si="122"/>
        <v>999.89877561000003</v>
      </c>
      <c r="D586" s="46">
        <f ca="1">IF(A586&lt;$B$1,VLOOKUP(A586,[1]DI!$A$4:$B$15000,2,FALSE),0)</f>
        <v>0</v>
      </c>
      <c r="E586" s="45">
        <f t="shared" ca="1" si="128"/>
        <v>0</v>
      </c>
      <c r="F586" s="47">
        <f t="shared" si="123"/>
        <v>1.35</v>
      </c>
      <c r="G586" s="48">
        <f t="shared" ref="G586:G649" ca="1" si="129">TRUNC((1+(E586*F586)),15)</f>
        <v>1</v>
      </c>
      <c r="H586" s="45">
        <f ca="1">TRUNC(PRODUCT(G$10:G585),15)</f>
        <v>1.1044255375749601</v>
      </c>
      <c r="I586" s="45">
        <f t="shared" si="124"/>
        <v>1</v>
      </c>
      <c r="J586" s="45">
        <f t="shared" ref="J586:J649" ca="1" si="130">ROUND(TRUNC(H586/I586,15),8)</f>
        <v>1.10442554</v>
      </c>
      <c r="K586" s="45">
        <f t="shared" ref="K586:K649" ca="1" si="131">TRUNC((C586*(J586-1)),8)</f>
        <v>104.41496958</v>
      </c>
      <c r="L586" s="49">
        <f>IF(VLOOKUP(A586,$U$12:$AD$125,8)=VLOOKUP(A585,$U$12:$AD$125,8),0,VLOOKUP(A586,U$12:$AD$125,8))</f>
        <v>0</v>
      </c>
      <c r="M586" s="50">
        <f>IF(L586&gt;0,VLOOKUP(L586,T$12:$AC$125,7),0)</f>
        <v>0</v>
      </c>
      <c r="N586" s="45">
        <f t="shared" ref="N586:N649" si="132">IF(M586&gt;0,(C$10*M586),0)</f>
        <v>0</v>
      </c>
      <c r="O586" s="45">
        <f t="shared" ref="O586:O649" ca="1" si="133">(K586+N586)</f>
        <v>104.41496958</v>
      </c>
      <c r="P586" s="51" t="str">
        <f t="shared" si="125"/>
        <v>A+J=</v>
      </c>
      <c r="Q586" s="52">
        <f t="shared" si="126"/>
        <v>47129</v>
      </c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</row>
    <row r="587" spans="1:162" x14ac:dyDescent="0.2">
      <c r="A587" s="43">
        <f t="shared" ref="A587:A650" si="134">(A586+1)</f>
        <v>44073</v>
      </c>
      <c r="B587" s="44">
        <f t="shared" ca="1" si="127"/>
        <v>1104.31374519</v>
      </c>
      <c r="C587" s="45">
        <f t="shared" ref="C587:C650" ca="1" si="135">TRUNC(C586-N586,8)</f>
        <v>999.89877561000003</v>
      </c>
      <c r="D587" s="46">
        <f ca="1">IF(A587&lt;$B$1,VLOOKUP(A587,[1]DI!$A$4:$B$15000,2,FALSE),0)</f>
        <v>0</v>
      </c>
      <c r="E587" s="45">
        <f t="shared" ca="1" si="128"/>
        <v>0</v>
      </c>
      <c r="F587" s="47">
        <f t="shared" ref="F587:F650" si="136">F586</f>
        <v>1.35</v>
      </c>
      <c r="G587" s="48">
        <f t="shared" ca="1" si="129"/>
        <v>1</v>
      </c>
      <c r="H587" s="45">
        <f ca="1">TRUNC(PRODUCT(G$10:G586),15)</f>
        <v>1.1044255375749601</v>
      </c>
      <c r="I587" s="45">
        <f t="shared" ref="I587:I650" si="137">IF(OR(L586&gt;0,L586="E"),H586,I586)</f>
        <v>1</v>
      </c>
      <c r="J587" s="45">
        <f t="shared" ca="1" si="130"/>
        <v>1.10442554</v>
      </c>
      <c r="K587" s="45">
        <f t="shared" ca="1" si="131"/>
        <v>104.41496958</v>
      </c>
      <c r="L587" s="49">
        <f>IF(VLOOKUP(A587,$U$12:$AD$125,8)=VLOOKUP(A586,$U$12:$AD$125,8),0,VLOOKUP(A587,U$12:$AD$125,8))</f>
        <v>0</v>
      </c>
      <c r="M587" s="50">
        <f>IF(L587&gt;0,VLOOKUP(L587,T$12:$AC$125,7),0)</f>
        <v>0</v>
      </c>
      <c r="N587" s="45">
        <f t="shared" si="132"/>
        <v>0</v>
      </c>
      <c r="O587" s="45">
        <f t="shared" ca="1" si="133"/>
        <v>104.41496958</v>
      </c>
      <c r="P587" s="51" t="str">
        <f t="shared" ref="P587:P650" si="138">IF(L586&gt;0,VLOOKUP(A586,$U$12:$AD$125,9),P586)</f>
        <v>A+J=</v>
      </c>
      <c r="Q587" s="52">
        <f t="shared" ref="Q587:Q650" si="139">IF(L586&gt;0,VLOOKUP(A586,$U$12:$AD$125,10),Q586)</f>
        <v>47129</v>
      </c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</row>
    <row r="588" spans="1:162" x14ac:dyDescent="0.2">
      <c r="A588" s="43">
        <f t="shared" si="134"/>
        <v>44074</v>
      </c>
      <c r="B588" s="44">
        <f t="shared" ref="B588:B651" ca="1" si="140">IF(A588&lt;=TODAY(),C588+K588,IF(AND(A588&gt;TODAY(),A588&lt;=$B$1),IF(VLOOKUP(TODAY(),$A$10:$D$5000,4,FALSE)=0,"n.d",C588+K588),"n.d"))</f>
        <v>1104.31374519</v>
      </c>
      <c r="C588" s="45">
        <f t="shared" ca="1" si="135"/>
        <v>999.89877561000003</v>
      </c>
      <c r="D588" s="46">
        <f ca="1">IF(A588&lt;$B$1,VLOOKUP(A588,[1]DI!$A$4:$B$15000,2,FALSE),0)</f>
        <v>1.9000000000000006E-2</v>
      </c>
      <c r="E588" s="45">
        <f t="shared" ca="1" si="128"/>
        <v>7.4690000000000005E-5</v>
      </c>
      <c r="F588" s="47">
        <f t="shared" si="136"/>
        <v>1.35</v>
      </c>
      <c r="G588" s="48">
        <f t="shared" ca="1" si="129"/>
        <v>1.0001008315</v>
      </c>
      <c r="H588" s="45">
        <f ca="1">TRUNC(PRODUCT(G$10:G587),15)</f>
        <v>1.1044255375749601</v>
      </c>
      <c r="I588" s="45">
        <f t="shared" si="137"/>
        <v>1</v>
      </c>
      <c r="J588" s="45">
        <f t="shared" ca="1" si="130"/>
        <v>1.10442554</v>
      </c>
      <c r="K588" s="45">
        <f t="shared" ca="1" si="131"/>
        <v>104.41496958</v>
      </c>
      <c r="L588" s="49">
        <f>IF(VLOOKUP(A588,$U$12:$AD$125,8)=VLOOKUP(A587,$U$12:$AD$125,8),0,VLOOKUP(A588,U$12:$AD$125,8))</f>
        <v>0</v>
      </c>
      <c r="M588" s="50">
        <f>IF(L588&gt;0,VLOOKUP(L588,T$12:$AC$125,7),0)</f>
        <v>0</v>
      </c>
      <c r="N588" s="45">
        <f t="shared" si="132"/>
        <v>0</v>
      </c>
      <c r="O588" s="45">
        <f t="shared" ca="1" si="133"/>
        <v>104.41496958</v>
      </c>
      <c r="P588" s="51" t="str">
        <f t="shared" si="138"/>
        <v>A+J=</v>
      </c>
      <c r="Q588" s="52">
        <f t="shared" si="139"/>
        <v>47129</v>
      </c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</row>
    <row r="589" spans="1:162" x14ac:dyDescent="0.2">
      <c r="A589" s="43">
        <f t="shared" si="134"/>
        <v>44075</v>
      </c>
      <c r="B589" s="44">
        <f t="shared" ca="1" si="140"/>
        <v>1104.4250939200001</v>
      </c>
      <c r="C589" s="45">
        <f t="shared" ca="1" si="135"/>
        <v>999.89877561000003</v>
      </c>
      <c r="D589" s="46">
        <f ca="1">IF(A589&lt;$B$1,VLOOKUP(A589,[1]DI!$A$4:$B$15000,2,FALSE),0)</f>
        <v>1.9000000000000006E-2</v>
      </c>
      <c r="E589" s="45">
        <f t="shared" ref="E589:E652" ca="1" si="141">ROUND((((1+D589)^(1/252)-1)),8)</f>
        <v>7.4690000000000005E-5</v>
      </c>
      <c r="F589" s="47">
        <f t="shared" si="136"/>
        <v>1.35</v>
      </c>
      <c r="G589" s="48">
        <f t="shared" ca="1" si="129"/>
        <v>1.0001008315</v>
      </c>
      <c r="H589" s="45">
        <f ca="1">TRUNC(PRODUCT(G$10:G588),15)</f>
        <v>1.10453689845855</v>
      </c>
      <c r="I589" s="45">
        <f t="shared" si="137"/>
        <v>1</v>
      </c>
      <c r="J589" s="45">
        <f t="shared" ca="1" si="130"/>
        <v>1.1045369</v>
      </c>
      <c r="K589" s="45">
        <f t="shared" ca="1" si="131"/>
        <v>104.52631830999999</v>
      </c>
      <c r="L589" s="49">
        <f>IF(VLOOKUP(A589,$U$12:$AD$125,8)=VLOOKUP(A588,$U$12:$AD$125,8),0,VLOOKUP(A589,U$12:$AD$125,8))</f>
        <v>0</v>
      </c>
      <c r="M589" s="50">
        <f>IF(L589&gt;0,VLOOKUP(L589,T$12:$AC$125,7),0)</f>
        <v>0</v>
      </c>
      <c r="N589" s="45">
        <f t="shared" si="132"/>
        <v>0</v>
      </c>
      <c r="O589" s="45">
        <f t="shared" ca="1" si="133"/>
        <v>104.52631830999999</v>
      </c>
      <c r="P589" s="51" t="str">
        <f t="shared" si="138"/>
        <v>A+J=</v>
      </c>
      <c r="Q589" s="52">
        <f t="shared" si="139"/>
        <v>47129</v>
      </c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</row>
    <row r="590" spans="1:162" x14ac:dyDescent="0.2">
      <c r="A590" s="43">
        <f t="shared" si="134"/>
        <v>44076</v>
      </c>
      <c r="B590" s="44">
        <f t="shared" ca="1" si="140"/>
        <v>1104.53645265</v>
      </c>
      <c r="C590" s="45">
        <f t="shared" ca="1" si="135"/>
        <v>999.89877561000003</v>
      </c>
      <c r="D590" s="46">
        <f ca="1">IF(A590&lt;$B$1,VLOOKUP(A590,[1]DI!$A$4:$B$15000,2,FALSE),0)</f>
        <v>1.9000000000000006E-2</v>
      </c>
      <c r="E590" s="45">
        <f t="shared" ca="1" si="141"/>
        <v>7.4690000000000005E-5</v>
      </c>
      <c r="F590" s="47">
        <f t="shared" si="136"/>
        <v>1.35</v>
      </c>
      <c r="G590" s="48">
        <f t="shared" ca="1" si="129"/>
        <v>1.0001008315</v>
      </c>
      <c r="H590" s="45">
        <f ca="1">TRUNC(PRODUCT(G$10:G589),15)</f>
        <v>1.10464827057083</v>
      </c>
      <c r="I590" s="45">
        <f t="shared" si="137"/>
        <v>1</v>
      </c>
      <c r="J590" s="45">
        <f t="shared" ca="1" si="130"/>
        <v>1.10464827</v>
      </c>
      <c r="K590" s="45">
        <f t="shared" ca="1" si="131"/>
        <v>104.63767704</v>
      </c>
      <c r="L590" s="49">
        <f>IF(VLOOKUP(A590,$U$12:$AD$125,8)=VLOOKUP(A589,$U$12:$AD$125,8),0,VLOOKUP(A590,U$12:$AD$125,8))</f>
        <v>0</v>
      </c>
      <c r="M590" s="50">
        <f>IF(L590&gt;0,VLOOKUP(L590,T$12:$AC$125,7),0)</f>
        <v>0</v>
      </c>
      <c r="N590" s="45">
        <f t="shared" si="132"/>
        <v>0</v>
      </c>
      <c r="O590" s="45">
        <f t="shared" ca="1" si="133"/>
        <v>104.63767704</v>
      </c>
      <c r="P590" s="51" t="str">
        <f t="shared" si="138"/>
        <v>A+J=</v>
      </c>
      <c r="Q590" s="52">
        <f t="shared" si="139"/>
        <v>47129</v>
      </c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</row>
    <row r="591" spans="1:162" x14ac:dyDescent="0.2">
      <c r="A591" s="43">
        <f t="shared" si="134"/>
        <v>44077</v>
      </c>
      <c r="B591" s="44">
        <f t="shared" ca="1" si="140"/>
        <v>1104.64782137</v>
      </c>
      <c r="C591" s="45">
        <f t="shared" ca="1" si="135"/>
        <v>999.89877561000003</v>
      </c>
      <c r="D591" s="46">
        <f ca="1">IF(A591&lt;$B$1,VLOOKUP(A591,[1]DI!$A$4:$B$15000,2,FALSE),0)</f>
        <v>1.9000000000000006E-2</v>
      </c>
      <c r="E591" s="45">
        <f t="shared" ca="1" si="141"/>
        <v>7.4690000000000005E-5</v>
      </c>
      <c r="F591" s="47">
        <f t="shared" si="136"/>
        <v>1.35</v>
      </c>
      <c r="G591" s="48">
        <f t="shared" ca="1" si="129"/>
        <v>1.0001008315</v>
      </c>
      <c r="H591" s="45">
        <f ca="1">TRUNC(PRODUCT(G$10:G590),15)</f>
        <v>1.1047596539129201</v>
      </c>
      <c r="I591" s="45">
        <f t="shared" si="137"/>
        <v>1</v>
      </c>
      <c r="J591" s="45">
        <f t="shared" ca="1" si="130"/>
        <v>1.1047596500000001</v>
      </c>
      <c r="K591" s="45">
        <f t="shared" ca="1" si="131"/>
        <v>104.74904576</v>
      </c>
      <c r="L591" s="49">
        <f>IF(VLOOKUP(A591,$U$12:$AD$125,8)=VLOOKUP(A590,$U$12:$AD$125,8),0,VLOOKUP(A591,U$12:$AD$125,8))</f>
        <v>0</v>
      </c>
      <c r="M591" s="50">
        <f>IF(L591&gt;0,VLOOKUP(L591,T$12:$AC$125,7),0)</f>
        <v>0</v>
      </c>
      <c r="N591" s="45">
        <f t="shared" si="132"/>
        <v>0</v>
      </c>
      <c r="O591" s="45">
        <f t="shared" ca="1" si="133"/>
        <v>104.74904576</v>
      </c>
      <c r="P591" s="51" t="str">
        <f t="shared" si="138"/>
        <v>A+J=</v>
      </c>
      <c r="Q591" s="52">
        <f t="shared" si="139"/>
        <v>47129</v>
      </c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</row>
    <row r="592" spans="1:162" x14ac:dyDescent="0.2">
      <c r="A592" s="43">
        <f t="shared" si="134"/>
        <v>44078</v>
      </c>
      <c r="B592" s="44">
        <f t="shared" ca="1" si="140"/>
        <v>1104.7592101</v>
      </c>
      <c r="C592" s="45">
        <f t="shared" ca="1" si="135"/>
        <v>999.89877561000003</v>
      </c>
      <c r="D592" s="46">
        <f ca="1">IF(A592&lt;$B$1,VLOOKUP(A592,[1]DI!$A$4:$B$15000,2,FALSE),0)</f>
        <v>1.9000000000000006E-2</v>
      </c>
      <c r="E592" s="45">
        <f t="shared" ca="1" si="141"/>
        <v>7.4690000000000005E-5</v>
      </c>
      <c r="F592" s="47">
        <f t="shared" si="136"/>
        <v>1.35</v>
      </c>
      <c r="G592" s="48">
        <f t="shared" ca="1" si="129"/>
        <v>1.0001008315</v>
      </c>
      <c r="H592" s="45">
        <f ca="1">TRUNC(PRODUCT(G$10:G591),15)</f>
        <v>1.1048710484859601</v>
      </c>
      <c r="I592" s="45">
        <f t="shared" si="137"/>
        <v>1</v>
      </c>
      <c r="J592" s="45">
        <f t="shared" ca="1" si="130"/>
        <v>1.1048710500000001</v>
      </c>
      <c r="K592" s="45">
        <f t="shared" ca="1" si="131"/>
        <v>104.86043449</v>
      </c>
      <c r="L592" s="49">
        <f>IF(VLOOKUP(A592,$U$12:$AD$125,8)=VLOOKUP(A591,$U$12:$AD$125,8),0,VLOOKUP(A592,U$12:$AD$125,8))</f>
        <v>0</v>
      </c>
      <c r="M592" s="50">
        <f>IF(L592&gt;0,VLOOKUP(L592,T$12:$AC$125,7),0)</f>
        <v>0</v>
      </c>
      <c r="N592" s="45">
        <f t="shared" si="132"/>
        <v>0</v>
      </c>
      <c r="O592" s="45">
        <f t="shared" ca="1" si="133"/>
        <v>104.86043449</v>
      </c>
      <c r="P592" s="51" t="str">
        <f t="shared" si="138"/>
        <v>A+J=</v>
      </c>
      <c r="Q592" s="52">
        <f t="shared" si="139"/>
        <v>47129</v>
      </c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</row>
    <row r="593" spans="1:162" x14ac:dyDescent="0.2">
      <c r="A593" s="43">
        <f t="shared" si="134"/>
        <v>44079</v>
      </c>
      <c r="B593" s="44">
        <f t="shared" ca="1" si="140"/>
        <v>1104.8705988199999</v>
      </c>
      <c r="C593" s="45">
        <f t="shared" ca="1" si="135"/>
        <v>999.89877561000003</v>
      </c>
      <c r="D593" s="46">
        <f ca="1">IF(A593&lt;$B$1,VLOOKUP(A593,[1]DI!$A$4:$B$15000,2,FALSE),0)</f>
        <v>0</v>
      </c>
      <c r="E593" s="45">
        <f t="shared" ca="1" si="141"/>
        <v>0</v>
      </c>
      <c r="F593" s="47">
        <f t="shared" si="136"/>
        <v>1.35</v>
      </c>
      <c r="G593" s="48">
        <f t="shared" ca="1" si="129"/>
        <v>1</v>
      </c>
      <c r="H593" s="45">
        <f ca="1">TRUNC(PRODUCT(G$10:G592),15)</f>
        <v>1.10498245429109</v>
      </c>
      <c r="I593" s="45">
        <f t="shared" si="137"/>
        <v>1</v>
      </c>
      <c r="J593" s="45">
        <f t="shared" ca="1" si="130"/>
        <v>1.1049824500000001</v>
      </c>
      <c r="K593" s="45">
        <f t="shared" ca="1" si="131"/>
        <v>104.97182321</v>
      </c>
      <c r="L593" s="49">
        <f>IF(VLOOKUP(A593,$U$12:$AD$125,8)=VLOOKUP(A592,$U$12:$AD$125,8),0,VLOOKUP(A593,U$12:$AD$125,8))</f>
        <v>0</v>
      </c>
      <c r="M593" s="50">
        <f>IF(L593&gt;0,VLOOKUP(L593,T$12:$AC$125,7),0)</f>
        <v>0</v>
      </c>
      <c r="N593" s="45">
        <f t="shared" si="132"/>
        <v>0</v>
      </c>
      <c r="O593" s="45">
        <f t="shared" ca="1" si="133"/>
        <v>104.97182321</v>
      </c>
      <c r="P593" s="51" t="str">
        <f t="shared" si="138"/>
        <v>A+J=</v>
      </c>
      <c r="Q593" s="52">
        <f t="shared" si="139"/>
        <v>47129</v>
      </c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</row>
    <row r="594" spans="1:162" x14ac:dyDescent="0.2">
      <c r="A594" s="43">
        <f t="shared" si="134"/>
        <v>44080</v>
      </c>
      <c r="B594" s="44">
        <f t="shared" ca="1" si="140"/>
        <v>1104.8705988199999</v>
      </c>
      <c r="C594" s="45">
        <f t="shared" ca="1" si="135"/>
        <v>999.89877561000003</v>
      </c>
      <c r="D594" s="46">
        <f ca="1">IF(A594&lt;$B$1,VLOOKUP(A594,[1]DI!$A$4:$B$15000,2,FALSE),0)</f>
        <v>0</v>
      </c>
      <c r="E594" s="45">
        <f t="shared" ca="1" si="141"/>
        <v>0</v>
      </c>
      <c r="F594" s="47">
        <f t="shared" si="136"/>
        <v>1.35</v>
      </c>
      <c r="G594" s="48">
        <f t="shared" ca="1" si="129"/>
        <v>1</v>
      </c>
      <c r="H594" s="45">
        <f ca="1">TRUNC(PRODUCT(G$10:G593),15)</f>
        <v>1.10498245429109</v>
      </c>
      <c r="I594" s="45">
        <f t="shared" si="137"/>
        <v>1</v>
      </c>
      <c r="J594" s="45">
        <f t="shared" ca="1" si="130"/>
        <v>1.1049824500000001</v>
      </c>
      <c r="K594" s="45">
        <f t="shared" ca="1" si="131"/>
        <v>104.97182321</v>
      </c>
      <c r="L594" s="49">
        <f>IF(VLOOKUP(A594,$U$12:$AD$125,8)=VLOOKUP(A593,$U$12:$AD$125,8),0,VLOOKUP(A594,U$12:$AD$125,8))</f>
        <v>0</v>
      </c>
      <c r="M594" s="50">
        <f>IF(L594&gt;0,VLOOKUP(L594,T$12:$AC$125,7),0)</f>
        <v>0</v>
      </c>
      <c r="N594" s="45">
        <f t="shared" si="132"/>
        <v>0</v>
      </c>
      <c r="O594" s="45">
        <f t="shared" ca="1" si="133"/>
        <v>104.97182321</v>
      </c>
      <c r="P594" s="51" t="str">
        <f t="shared" si="138"/>
        <v>A+J=</v>
      </c>
      <c r="Q594" s="52">
        <f t="shared" si="139"/>
        <v>47129</v>
      </c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</row>
    <row r="595" spans="1:162" x14ac:dyDescent="0.2">
      <c r="A595" s="43">
        <f t="shared" si="134"/>
        <v>44081</v>
      </c>
      <c r="B595" s="44">
        <f t="shared" ca="1" si="140"/>
        <v>1104.8705988199999</v>
      </c>
      <c r="C595" s="45">
        <f t="shared" ca="1" si="135"/>
        <v>999.89877561000003</v>
      </c>
      <c r="D595" s="46">
        <f ca="1">IF(A595&lt;$B$1,VLOOKUP(A595,[1]DI!$A$4:$B$15000,2,FALSE),0)</f>
        <v>0</v>
      </c>
      <c r="E595" s="45">
        <f t="shared" ca="1" si="141"/>
        <v>0</v>
      </c>
      <c r="F595" s="47">
        <f t="shared" si="136"/>
        <v>1.35</v>
      </c>
      <c r="G595" s="48">
        <f t="shared" ca="1" si="129"/>
        <v>1</v>
      </c>
      <c r="H595" s="45">
        <f ca="1">TRUNC(PRODUCT(G$10:G594),15)</f>
        <v>1.10498245429109</v>
      </c>
      <c r="I595" s="45">
        <f t="shared" si="137"/>
        <v>1</v>
      </c>
      <c r="J595" s="45">
        <f t="shared" ca="1" si="130"/>
        <v>1.1049824500000001</v>
      </c>
      <c r="K595" s="45">
        <f t="shared" ca="1" si="131"/>
        <v>104.97182321</v>
      </c>
      <c r="L595" s="49">
        <f>IF(VLOOKUP(A595,$U$12:$AD$125,8)=VLOOKUP(A594,$U$12:$AD$125,8),0,VLOOKUP(A595,U$12:$AD$125,8))</f>
        <v>0</v>
      </c>
      <c r="M595" s="50">
        <f>IF(L595&gt;0,VLOOKUP(L595,T$12:$AC$125,7),0)</f>
        <v>0</v>
      </c>
      <c r="N595" s="45">
        <f t="shared" si="132"/>
        <v>0</v>
      </c>
      <c r="O595" s="45">
        <f t="shared" ca="1" si="133"/>
        <v>104.97182321</v>
      </c>
      <c r="P595" s="51" t="str">
        <f t="shared" si="138"/>
        <v>A+J=</v>
      </c>
      <c r="Q595" s="52">
        <f t="shared" si="139"/>
        <v>47129</v>
      </c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</row>
    <row r="596" spans="1:162" x14ac:dyDescent="0.2">
      <c r="A596" s="43">
        <f t="shared" si="134"/>
        <v>44082</v>
      </c>
      <c r="B596" s="44">
        <f t="shared" ca="1" si="140"/>
        <v>1104.8705988199999</v>
      </c>
      <c r="C596" s="45">
        <f t="shared" ca="1" si="135"/>
        <v>999.89877561000003</v>
      </c>
      <c r="D596" s="46">
        <f ca="1">IF(A596&lt;$B$1,VLOOKUP(A596,[1]DI!$A$4:$B$15000,2,FALSE),0)</f>
        <v>1.9000000000000006E-2</v>
      </c>
      <c r="E596" s="45">
        <f t="shared" ca="1" si="141"/>
        <v>7.4690000000000005E-5</v>
      </c>
      <c r="F596" s="47">
        <f t="shared" si="136"/>
        <v>1.35</v>
      </c>
      <c r="G596" s="48">
        <f t="shared" ca="1" si="129"/>
        <v>1.0001008315</v>
      </c>
      <c r="H596" s="45">
        <f ca="1">TRUNC(PRODUCT(G$10:G595),15)</f>
        <v>1.10498245429109</v>
      </c>
      <c r="I596" s="45">
        <f t="shared" si="137"/>
        <v>1</v>
      </c>
      <c r="J596" s="45">
        <f t="shared" ca="1" si="130"/>
        <v>1.1049824500000001</v>
      </c>
      <c r="K596" s="45">
        <f t="shared" ca="1" si="131"/>
        <v>104.97182321</v>
      </c>
      <c r="L596" s="49">
        <f>IF(VLOOKUP(A596,$U$12:$AD$125,8)=VLOOKUP(A595,$U$12:$AD$125,8),0,VLOOKUP(A596,U$12:$AD$125,8))</f>
        <v>0</v>
      </c>
      <c r="M596" s="50">
        <f>IF(L596&gt;0,VLOOKUP(L596,T$12:$AC$125,7),0)</f>
        <v>0</v>
      </c>
      <c r="N596" s="45">
        <f t="shared" si="132"/>
        <v>0</v>
      </c>
      <c r="O596" s="45">
        <f t="shared" ca="1" si="133"/>
        <v>104.97182321</v>
      </c>
      <c r="P596" s="51" t="str">
        <f t="shared" si="138"/>
        <v>A+J=</v>
      </c>
      <c r="Q596" s="52">
        <f t="shared" si="139"/>
        <v>47129</v>
      </c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</row>
    <row r="597" spans="1:162" x14ac:dyDescent="0.2">
      <c r="A597" s="43">
        <f t="shared" si="134"/>
        <v>44083</v>
      </c>
      <c r="B597" s="44">
        <f t="shared" ca="1" si="140"/>
        <v>1104.98200754</v>
      </c>
      <c r="C597" s="45">
        <f t="shared" ca="1" si="135"/>
        <v>999.89877561000003</v>
      </c>
      <c r="D597" s="46">
        <f ca="1">IF(A597&lt;$B$1,VLOOKUP(A597,[1]DI!$A$4:$B$15000,2,FALSE),0)</f>
        <v>1.9000000000000006E-2</v>
      </c>
      <c r="E597" s="45">
        <f t="shared" ca="1" si="141"/>
        <v>7.4690000000000005E-5</v>
      </c>
      <c r="F597" s="47">
        <f t="shared" si="136"/>
        <v>1.35</v>
      </c>
      <c r="G597" s="48">
        <f t="shared" ca="1" si="129"/>
        <v>1.0001008315</v>
      </c>
      <c r="H597" s="45">
        <f ca="1">TRUNC(PRODUCT(G$10:G596),15)</f>
        <v>1.10509387132943</v>
      </c>
      <c r="I597" s="45">
        <f t="shared" si="137"/>
        <v>1</v>
      </c>
      <c r="J597" s="45">
        <f t="shared" ca="1" si="130"/>
        <v>1.1050938699999999</v>
      </c>
      <c r="K597" s="45">
        <f t="shared" ca="1" si="131"/>
        <v>105.08323193</v>
      </c>
      <c r="L597" s="49">
        <f>IF(VLOOKUP(A597,$U$12:$AD$125,8)=VLOOKUP(A596,$U$12:$AD$125,8),0,VLOOKUP(A597,U$12:$AD$125,8))</f>
        <v>0</v>
      </c>
      <c r="M597" s="50">
        <f>IF(L597&gt;0,VLOOKUP(L597,T$12:$AC$125,7),0)</f>
        <v>0</v>
      </c>
      <c r="N597" s="45">
        <f t="shared" si="132"/>
        <v>0</v>
      </c>
      <c r="O597" s="45">
        <f t="shared" ca="1" si="133"/>
        <v>105.08323193</v>
      </c>
      <c r="P597" s="51" t="str">
        <f t="shared" si="138"/>
        <v>A+J=</v>
      </c>
      <c r="Q597" s="52">
        <f t="shared" si="139"/>
        <v>47129</v>
      </c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</row>
    <row r="598" spans="1:162" x14ac:dyDescent="0.2">
      <c r="A598" s="43">
        <f t="shared" si="134"/>
        <v>44084</v>
      </c>
      <c r="B598" s="44">
        <f t="shared" ca="1" si="140"/>
        <v>1105.0934262600001</v>
      </c>
      <c r="C598" s="45">
        <f t="shared" ca="1" si="135"/>
        <v>999.89877561000003</v>
      </c>
      <c r="D598" s="46">
        <f ca="1">IF(A598&lt;$B$1,VLOOKUP(A598,[1]DI!$A$4:$B$15000,2,FALSE),0)</f>
        <v>1.9000000000000006E-2</v>
      </c>
      <c r="E598" s="45">
        <f t="shared" ca="1" si="141"/>
        <v>7.4690000000000005E-5</v>
      </c>
      <c r="F598" s="47">
        <f t="shared" si="136"/>
        <v>1.35</v>
      </c>
      <c r="G598" s="48">
        <f t="shared" ca="1" si="129"/>
        <v>1.0001008315</v>
      </c>
      <c r="H598" s="45">
        <f ca="1">TRUNC(PRODUCT(G$10:G597),15)</f>
        <v>1.10520529960212</v>
      </c>
      <c r="I598" s="45">
        <f t="shared" si="137"/>
        <v>1</v>
      </c>
      <c r="J598" s="45">
        <f t="shared" ca="1" si="130"/>
        <v>1.1052052999999999</v>
      </c>
      <c r="K598" s="45">
        <f t="shared" ca="1" si="131"/>
        <v>105.19465065</v>
      </c>
      <c r="L598" s="49">
        <f>IF(VLOOKUP(A598,$U$12:$AD$125,8)=VLOOKUP(A597,$U$12:$AD$125,8),0,VLOOKUP(A598,U$12:$AD$125,8))</f>
        <v>0</v>
      </c>
      <c r="M598" s="50">
        <f>IF(L598&gt;0,VLOOKUP(L598,T$12:$AC$125,7),0)</f>
        <v>0</v>
      </c>
      <c r="N598" s="45">
        <f t="shared" si="132"/>
        <v>0</v>
      </c>
      <c r="O598" s="45">
        <f t="shared" ca="1" si="133"/>
        <v>105.19465065</v>
      </c>
      <c r="P598" s="51" t="str">
        <f t="shared" si="138"/>
        <v>A+J=</v>
      </c>
      <c r="Q598" s="52">
        <f t="shared" si="139"/>
        <v>47129</v>
      </c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</row>
    <row r="599" spans="1:162" x14ac:dyDescent="0.2">
      <c r="A599" s="43">
        <f t="shared" si="134"/>
        <v>44085</v>
      </c>
      <c r="B599" s="44">
        <f t="shared" ca="1" si="140"/>
        <v>1105.2048549799999</v>
      </c>
      <c r="C599" s="45">
        <f t="shared" ca="1" si="135"/>
        <v>999.89877561000003</v>
      </c>
      <c r="D599" s="46">
        <f ca="1">IF(A599&lt;$B$1,VLOOKUP(A599,[1]DI!$A$4:$B$15000,2,FALSE),0)</f>
        <v>1.9000000000000006E-2</v>
      </c>
      <c r="E599" s="45">
        <f t="shared" ca="1" si="141"/>
        <v>7.4690000000000005E-5</v>
      </c>
      <c r="F599" s="47">
        <f t="shared" si="136"/>
        <v>1.35</v>
      </c>
      <c r="G599" s="48">
        <f t="shared" ca="1" si="129"/>
        <v>1.0001008315</v>
      </c>
      <c r="H599" s="45">
        <f ca="1">TRUNC(PRODUCT(G$10:G598),15)</f>
        <v>1.1053167391102801</v>
      </c>
      <c r="I599" s="45">
        <f t="shared" si="137"/>
        <v>1</v>
      </c>
      <c r="J599" s="45">
        <f t="shared" ca="1" si="130"/>
        <v>1.1053167399999999</v>
      </c>
      <c r="K599" s="45">
        <f t="shared" ca="1" si="131"/>
        <v>105.30607937000001</v>
      </c>
      <c r="L599" s="49">
        <f>IF(VLOOKUP(A599,$U$12:$AD$125,8)=VLOOKUP(A598,$U$12:$AD$125,8),0,VLOOKUP(A599,U$12:$AD$125,8))</f>
        <v>0</v>
      </c>
      <c r="M599" s="50">
        <f>IF(L599&gt;0,VLOOKUP(L599,T$12:$AC$125,7),0)</f>
        <v>0</v>
      </c>
      <c r="N599" s="45">
        <f t="shared" si="132"/>
        <v>0</v>
      </c>
      <c r="O599" s="45">
        <f t="shared" ca="1" si="133"/>
        <v>105.30607937000001</v>
      </c>
      <c r="P599" s="51" t="str">
        <f t="shared" si="138"/>
        <v>A+J=</v>
      </c>
      <c r="Q599" s="52">
        <f t="shared" si="139"/>
        <v>47129</v>
      </c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</row>
    <row r="600" spans="1:162" x14ac:dyDescent="0.2">
      <c r="A600" s="43">
        <f t="shared" si="134"/>
        <v>44086</v>
      </c>
      <c r="B600" s="44">
        <f t="shared" ca="1" si="140"/>
        <v>1105.3162937</v>
      </c>
      <c r="C600" s="45">
        <f t="shared" ca="1" si="135"/>
        <v>999.89877561000003</v>
      </c>
      <c r="D600" s="46">
        <f ca="1">IF(A600&lt;$B$1,VLOOKUP(A600,[1]DI!$A$4:$B$15000,2,FALSE),0)</f>
        <v>0</v>
      </c>
      <c r="E600" s="45">
        <f t="shared" ca="1" si="141"/>
        <v>0</v>
      </c>
      <c r="F600" s="47">
        <f t="shared" si="136"/>
        <v>1.35</v>
      </c>
      <c r="G600" s="48">
        <f t="shared" ca="1" si="129"/>
        <v>1</v>
      </c>
      <c r="H600" s="45">
        <f ca="1">TRUNC(PRODUCT(G$10:G599),15)</f>
        <v>1.10542818985506</v>
      </c>
      <c r="I600" s="45">
        <f t="shared" si="137"/>
        <v>1</v>
      </c>
      <c r="J600" s="45">
        <f t="shared" ca="1" si="130"/>
        <v>1.10542819</v>
      </c>
      <c r="K600" s="45">
        <f t="shared" ca="1" si="131"/>
        <v>105.41751809</v>
      </c>
      <c r="L600" s="49">
        <f>IF(VLOOKUP(A600,$U$12:$AD$125,8)=VLOOKUP(A599,$U$12:$AD$125,8),0,VLOOKUP(A600,U$12:$AD$125,8))</f>
        <v>0</v>
      </c>
      <c r="M600" s="50">
        <f>IF(L600&gt;0,VLOOKUP(L600,T$12:$AC$125,7),0)</f>
        <v>0</v>
      </c>
      <c r="N600" s="45">
        <f t="shared" si="132"/>
        <v>0</v>
      </c>
      <c r="O600" s="45">
        <f t="shared" ca="1" si="133"/>
        <v>105.41751809</v>
      </c>
      <c r="P600" s="51" t="str">
        <f t="shared" si="138"/>
        <v>A+J=</v>
      </c>
      <c r="Q600" s="52">
        <f t="shared" si="139"/>
        <v>47129</v>
      </c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</row>
    <row r="601" spans="1:162" x14ac:dyDescent="0.2">
      <c r="A601" s="43">
        <f t="shared" si="134"/>
        <v>44087</v>
      </c>
      <c r="B601" s="44">
        <f t="shared" ca="1" si="140"/>
        <v>1105.3162937</v>
      </c>
      <c r="C601" s="45">
        <f t="shared" ca="1" si="135"/>
        <v>999.89877561000003</v>
      </c>
      <c r="D601" s="46">
        <f ca="1">IF(A601&lt;$B$1,VLOOKUP(A601,[1]DI!$A$4:$B$15000,2,FALSE),0)</f>
        <v>0</v>
      </c>
      <c r="E601" s="45">
        <f t="shared" ca="1" si="141"/>
        <v>0</v>
      </c>
      <c r="F601" s="47">
        <f t="shared" si="136"/>
        <v>1.35</v>
      </c>
      <c r="G601" s="48">
        <f t="shared" ca="1" si="129"/>
        <v>1</v>
      </c>
      <c r="H601" s="45">
        <f ca="1">TRUNC(PRODUCT(G$10:G600),15)</f>
        <v>1.10542818985506</v>
      </c>
      <c r="I601" s="45">
        <f t="shared" si="137"/>
        <v>1</v>
      </c>
      <c r="J601" s="45">
        <f t="shared" ca="1" si="130"/>
        <v>1.10542819</v>
      </c>
      <c r="K601" s="45">
        <f t="shared" ca="1" si="131"/>
        <v>105.41751809</v>
      </c>
      <c r="L601" s="49">
        <f>IF(VLOOKUP(A601,$U$12:$AD$125,8)=VLOOKUP(A600,$U$12:$AD$125,8),0,VLOOKUP(A601,U$12:$AD$125,8))</f>
        <v>0</v>
      </c>
      <c r="M601" s="50">
        <f>IF(L601&gt;0,VLOOKUP(L601,T$12:$AC$125,7),0)</f>
        <v>0</v>
      </c>
      <c r="N601" s="45">
        <f t="shared" si="132"/>
        <v>0</v>
      </c>
      <c r="O601" s="45">
        <f t="shared" ca="1" si="133"/>
        <v>105.41751809</v>
      </c>
      <c r="P601" s="51" t="str">
        <f t="shared" si="138"/>
        <v>A+J=</v>
      </c>
      <c r="Q601" s="52">
        <f t="shared" si="139"/>
        <v>47129</v>
      </c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</row>
    <row r="602" spans="1:162" x14ac:dyDescent="0.2">
      <c r="A602" s="43">
        <f t="shared" si="134"/>
        <v>44088</v>
      </c>
      <c r="B602" s="44">
        <f t="shared" ca="1" si="140"/>
        <v>1105.3162937</v>
      </c>
      <c r="C602" s="45">
        <f t="shared" ca="1" si="135"/>
        <v>999.89877561000003</v>
      </c>
      <c r="D602" s="46">
        <f ca="1">IF(A602&lt;$B$1,VLOOKUP(A602,[1]DI!$A$4:$B$15000,2,FALSE),0)</f>
        <v>1.9000000000000006E-2</v>
      </c>
      <c r="E602" s="45">
        <f t="shared" ca="1" si="141"/>
        <v>7.4690000000000005E-5</v>
      </c>
      <c r="F602" s="47">
        <f t="shared" si="136"/>
        <v>1.35</v>
      </c>
      <c r="G602" s="48">
        <f t="shared" ca="1" si="129"/>
        <v>1.0001008315</v>
      </c>
      <c r="H602" s="45">
        <f ca="1">TRUNC(PRODUCT(G$10:G601),15)</f>
        <v>1.10542818985506</v>
      </c>
      <c r="I602" s="45">
        <f t="shared" si="137"/>
        <v>1</v>
      </c>
      <c r="J602" s="45">
        <f t="shared" ca="1" si="130"/>
        <v>1.10542819</v>
      </c>
      <c r="K602" s="45">
        <f t="shared" ca="1" si="131"/>
        <v>105.41751809</v>
      </c>
      <c r="L602" s="49">
        <f>IF(VLOOKUP(A602,$U$12:$AD$125,8)=VLOOKUP(A601,$U$12:$AD$125,8),0,VLOOKUP(A602,U$12:$AD$125,8))</f>
        <v>0</v>
      </c>
      <c r="M602" s="50">
        <f>IF(L602&gt;0,VLOOKUP(L602,T$12:$AC$125,7),0)</f>
        <v>0</v>
      </c>
      <c r="N602" s="45">
        <f t="shared" si="132"/>
        <v>0</v>
      </c>
      <c r="O602" s="45">
        <f t="shared" ca="1" si="133"/>
        <v>105.41751809</v>
      </c>
      <c r="P602" s="51" t="str">
        <f t="shared" si="138"/>
        <v>A+J=</v>
      </c>
      <c r="Q602" s="52">
        <f t="shared" si="139"/>
        <v>47129</v>
      </c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</row>
    <row r="603" spans="1:162" x14ac:dyDescent="0.2">
      <c r="A603" s="43">
        <f t="shared" si="134"/>
        <v>44089</v>
      </c>
      <c r="B603" s="44">
        <f t="shared" ca="1" si="140"/>
        <v>1105.42774242</v>
      </c>
      <c r="C603" s="45">
        <f t="shared" ca="1" si="135"/>
        <v>999.89877561000003</v>
      </c>
      <c r="D603" s="46">
        <f ca="1">IF(A603&lt;$B$1,VLOOKUP(A603,[1]DI!$A$4:$B$15000,2,FALSE),0)</f>
        <v>1.9000000000000006E-2</v>
      </c>
      <c r="E603" s="45">
        <f t="shared" ca="1" si="141"/>
        <v>7.4690000000000005E-5</v>
      </c>
      <c r="F603" s="47">
        <f t="shared" si="136"/>
        <v>1.35</v>
      </c>
      <c r="G603" s="48">
        <f t="shared" ca="1" si="129"/>
        <v>1.0001008315</v>
      </c>
      <c r="H603" s="45">
        <f ca="1">TRUNC(PRODUCT(G$10:G602),15)</f>
        <v>1.10553965183759</v>
      </c>
      <c r="I603" s="45">
        <f t="shared" si="137"/>
        <v>1</v>
      </c>
      <c r="J603" s="45">
        <f t="shared" ca="1" si="130"/>
        <v>1.1055396500000001</v>
      </c>
      <c r="K603" s="45">
        <f t="shared" ca="1" si="131"/>
        <v>105.52896681</v>
      </c>
      <c r="L603" s="49">
        <f>IF(VLOOKUP(A603,$U$12:$AD$125,8)=VLOOKUP(A602,$U$12:$AD$125,8),0,VLOOKUP(A603,U$12:$AD$125,8))</f>
        <v>0</v>
      </c>
      <c r="M603" s="50">
        <f>IF(L603&gt;0,VLOOKUP(L603,T$12:$AC$125,7),0)</f>
        <v>0</v>
      </c>
      <c r="N603" s="45">
        <f t="shared" si="132"/>
        <v>0</v>
      </c>
      <c r="O603" s="45">
        <f t="shared" ca="1" si="133"/>
        <v>105.52896681</v>
      </c>
      <c r="P603" s="51" t="str">
        <f t="shared" si="138"/>
        <v>A+J=</v>
      </c>
      <c r="Q603" s="52">
        <f t="shared" si="139"/>
        <v>47129</v>
      </c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</row>
    <row r="604" spans="1:162" x14ac:dyDescent="0.2">
      <c r="A604" s="43">
        <f t="shared" si="134"/>
        <v>44090</v>
      </c>
      <c r="B604" s="44">
        <f t="shared" ca="1" si="140"/>
        <v>1105.53921113</v>
      </c>
      <c r="C604" s="45">
        <f t="shared" ca="1" si="135"/>
        <v>999.89877561000003</v>
      </c>
      <c r="D604" s="46">
        <f ca="1">IF(A604&lt;$B$1,VLOOKUP(A604,[1]DI!$A$4:$B$15000,2,FALSE),0)</f>
        <v>1.9000000000000006E-2</v>
      </c>
      <c r="E604" s="45">
        <f t="shared" ca="1" si="141"/>
        <v>7.4690000000000005E-5</v>
      </c>
      <c r="F604" s="47">
        <f t="shared" si="136"/>
        <v>1.35</v>
      </c>
      <c r="G604" s="48">
        <f t="shared" ca="1" si="129"/>
        <v>1.0001008315</v>
      </c>
      <c r="H604" s="45">
        <f ca="1">TRUNC(PRODUCT(G$10:G603),15)</f>
        <v>1.10565112505899</v>
      </c>
      <c r="I604" s="45">
        <f t="shared" si="137"/>
        <v>1</v>
      </c>
      <c r="J604" s="45">
        <f t="shared" ca="1" si="130"/>
        <v>1.10565113</v>
      </c>
      <c r="K604" s="45">
        <f t="shared" ca="1" si="131"/>
        <v>105.64043552</v>
      </c>
      <c r="L604" s="49">
        <f>IF(VLOOKUP(A604,$U$12:$AD$125,8)=VLOOKUP(A603,$U$12:$AD$125,8),0,VLOOKUP(A604,U$12:$AD$125,8))</f>
        <v>0</v>
      </c>
      <c r="M604" s="50">
        <f>IF(L604&gt;0,VLOOKUP(L604,T$12:$AC$125,7),0)</f>
        <v>0</v>
      </c>
      <c r="N604" s="45">
        <f t="shared" si="132"/>
        <v>0</v>
      </c>
      <c r="O604" s="45">
        <f t="shared" ca="1" si="133"/>
        <v>105.64043552</v>
      </c>
      <c r="P604" s="51" t="str">
        <f t="shared" si="138"/>
        <v>A+J=</v>
      </c>
      <c r="Q604" s="52">
        <f t="shared" si="139"/>
        <v>47129</v>
      </c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</row>
    <row r="605" spans="1:162" x14ac:dyDescent="0.2">
      <c r="A605" s="43">
        <f t="shared" si="134"/>
        <v>44091</v>
      </c>
      <c r="B605" s="44">
        <f t="shared" ca="1" si="140"/>
        <v>1105.65067985</v>
      </c>
      <c r="C605" s="45">
        <f t="shared" ca="1" si="135"/>
        <v>999.89877561000003</v>
      </c>
      <c r="D605" s="46">
        <f ca="1">IF(A605&lt;$B$1,VLOOKUP(A605,[1]DI!$A$4:$B$15000,2,FALSE),0)</f>
        <v>1.9000000000000006E-2</v>
      </c>
      <c r="E605" s="45">
        <f t="shared" ca="1" si="141"/>
        <v>7.4690000000000005E-5</v>
      </c>
      <c r="F605" s="47">
        <f t="shared" si="136"/>
        <v>1.35</v>
      </c>
      <c r="G605" s="48">
        <f t="shared" ca="1" si="129"/>
        <v>1.0001008315</v>
      </c>
      <c r="H605" s="45">
        <f ca="1">TRUNC(PRODUCT(G$10:G604),15)</f>
        <v>1.1057626095204101</v>
      </c>
      <c r="I605" s="45">
        <f t="shared" si="137"/>
        <v>1</v>
      </c>
      <c r="J605" s="45">
        <f t="shared" ca="1" si="130"/>
        <v>1.10576261</v>
      </c>
      <c r="K605" s="45">
        <f t="shared" ca="1" si="131"/>
        <v>105.75190424</v>
      </c>
      <c r="L605" s="49">
        <f>IF(VLOOKUP(A605,$U$12:$AD$125,8)=VLOOKUP(A604,$U$12:$AD$125,8),0,VLOOKUP(A605,U$12:$AD$125,8))</f>
        <v>0</v>
      </c>
      <c r="M605" s="50">
        <f>IF(L605&gt;0,VLOOKUP(L605,T$12:$AC$125,7),0)</f>
        <v>0</v>
      </c>
      <c r="N605" s="45">
        <f t="shared" si="132"/>
        <v>0</v>
      </c>
      <c r="O605" s="45">
        <f t="shared" ca="1" si="133"/>
        <v>105.75190424</v>
      </c>
      <c r="P605" s="51" t="str">
        <f t="shared" si="138"/>
        <v>A+J=</v>
      </c>
      <c r="Q605" s="52">
        <f t="shared" si="139"/>
        <v>47129</v>
      </c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</row>
    <row r="606" spans="1:162" x14ac:dyDescent="0.2">
      <c r="A606" s="43">
        <f t="shared" si="134"/>
        <v>44092</v>
      </c>
      <c r="B606" s="44">
        <f t="shared" ca="1" si="140"/>
        <v>1105.76216856</v>
      </c>
      <c r="C606" s="45">
        <f t="shared" ca="1" si="135"/>
        <v>999.89877561000003</v>
      </c>
      <c r="D606" s="46">
        <f ca="1">IF(A606&lt;$B$1,VLOOKUP(A606,[1]DI!$A$4:$B$15000,2,FALSE),0)</f>
        <v>1.9000000000000006E-2</v>
      </c>
      <c r="E606" s="45">
        <f t="shared" ca="1" si="141"/>
        <v>7.4690000000000005E-5</v>
      </c>
      <c r="F606" s="47">
        <f t="shared" si="136"/>
        <v>1.35</v>
      </c>
      <c r="G606" s="48">
        <f t="shared" ca="1" si="129"/>
        <v>1.0001008315</v>
      </c>
      <c r="H606" s="45">
        <f ca="1">TRUNC(PRODUCT(G$10:G605),15)</f>
        <v>1.1058741052229699</v>
      </c>
      <c r="I606" s="45">
        <f t="shared" si="137"/>
        <v>1</v>
      </c>
      <c r="J606" s="45">
        <f t="shared" ca="1" si="130"/>
        <v>1.10587411</v>
      </c>
      <c r="K606" s="45">
        <f t="shared" ca="1" si="131"/>
        <v>105.86339295000001</v>
      </c>
      <c r="L606" s="49">
        <f>IF(VLOOKUP(A606,$U$12:$AD$125,8)=VLOOKUP(A605,$U$12:$AD$125,8),0,VLOOKUP(A606,U$12:$AD$125,8))</f>
        <v>0</v>
      </c>
      <c r="M606" s="50">
        <f>IF(L606&gt;0,VLOOKUP(L606,T$12:$AC$125,7),0)</f>
        <v>0</v>
      </c>
      <c r="N606" s="45">
        <f t="shared" si="132"/>
        <v>0</v>
      </c>
      <c r="O606" s="45">
        <f t="shared" ca="1" si="133"/>
        <v>105.86339295000001</v>
      </c>
      <c r="P606" s="51" t="str">
        <f t="shared" si="138"/>
        <v>A+J=</v>
      </c>
      <c r="Q606" s="52">
        <f t="shared" si="139"/>
        <v>47129</v>
      </c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</row>
    <row r="607" spans="1:162" x14ac:dyDescent="0.2">
      <c r="A607" s="43">
        <f t="shared" si="134"/>
        <v>44093</v>
      </c>
      <c r="B607" s="44">
        <f t="shared" ca="1" si="140"/>
        <v>1105.8736572800001</v>
      </c>
      <c r="C607" s="45">
        <f t="shared" ca="1" si="135"/>
        <v>999.89877561000003</v>
      </c>
      <c r="D607" s="46">
        <f ca="1">IF(A607&lt;$B$1,VLOOKUP(A607,[1]DI!$A$4:$B$15000,2,FALSE),0)</f>
        <v>0</v>
      </c>
      <c r="E607" s="45">
        <f t="shared" ca="1" si="141"/>
        <v>0</v>
      </c>
      <c r="F607" s="47">
        <f t="shared" si="136"/>
        <v>1.35</v>
      </c>
      <c r="G607" s="48">
        <f t="shared" ca="1" si="129"/>
        <v>1</v>
      </c>
      <c r="H607" s="45">
        <f ca="1">TRUNC(PRODUCT(G$10:G606),15)</f>
        <v>1.10598561216781</v>
      </c>
      <c r="I607" s="45">
        <f t="shared" si="137"/>
        <v>1</v>
      </c>
      <c r="J607" s="45">
        <f t="shared" ca="1" si="130"/>
        <v>1.1059856100000001</v>
      </c>
      <c r="K607" s="45">
        <f t="shared" ca="1" si="131"/>
        <v>105.97488167</v>
      </c>
      <c r="L607" s="49">
        <f>IF(VLOOKUP(A607,$U$12:$AD$125,8)=VLOOKUP(A606,$U$12:$AD$125,8),0,VLOOKUP(A607,U$12:$AD$125,8))</f>
        <v>0</v>
      </c>
      <c r="M607" s="50">
        <f>IF(L607&gt;0,VLOOKUP(L607,T$12:$AC$125,7),0)</f>
        <v>0</v>
      </c>
      <c r="N607" s="45">
        <f t="shared" si="132"/>
        <v>0</v>
      </c>
      <c r="O607" s="45">
        <f t="shared" ca="1" si="133"/>
        <v>105.97488167</v>
      </c>
      <c r="P607" s="51" t="str">
        <f t="shared" si="138"/>
        <v>A+J=</v>
      </c>
      <c r="Q607" s="52">
        <f t="shared" si="139"/>
        <v>47129</v>
      </c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</row>
    <row r="608" spans="1:162" x14ac:dyDescent="0.2">
      <c r="A608" s="43">
        <f t="shared" si="134"/>
        <v>44094</v>
      </c>
      <c r="B608" s="44">
        <f t="shared" ca="1" si="140"/>
        <v>1105.8736572800001</v>
      </c>
      <c r="C608" s="45">
        <f t="shared" ca="1" si="135"/>
        <v>999.89877561000003</v>
      </c>
      <c r="D608" s="46">
        <f ca="1">IF(A608&lt;$B$1,VLOOKUP(A608,[1]DI!$A$4:$B$15000,2,FALSE),0)</f>
        <v>0</v>
      </c>
      <c r="E608" s="45">
        <f t="shared" ca="1" si="141"/>
        <v>0</v>
      </c>
      <c r="F608" s="47">
        <f t="shared" si="136"/>
        <v>1.35</v>
      </c>
      <c r="G608" s="48">
        <f t="shared" ca="1" si="129"/>
        <v>1</v>
      </c>
      <c r="H608" s="45">
        <f ca="1">TRUNC(PRODUCT(G$10:G607),15)</f>
        <v>1.10598561216781</v>
      </c>
      <c r="I608" s="45">
        <f t="shared" si="137"/>
        <v>1</v>
      </c>
      <c r="J608" s="45">
        <f t="shared" ca="1" si="130"/>
        <v>1.1059856100000001</v>
      </c>
      <c r="K608" s="45">
        <f t="shared" ca="1" si="131"/>
        <v>105.97488167</v>
      </c>
      <c r="L608" s="49">
        <f>IF(VLOOKUP(A608,$U$12:$AD$125,8)=VLOOKUP(A607,$U$12:$AD$125,8),0,VLOOKUP(A608,U$12:$AD$125,8))</f>
        <v>0</v>
      </c>
      <c r="M608" s="50">
        <f>IF(L608&gt;0,VLOOKUP(L608,T$12:$AC$125,7),0)</f>
        <v>0</v>
      </c>
      <c r="N608" s="45">
        <f t="shared" si="132"/>
        <v>0</v>
      </c>
      <c r="O608" s="45">
        <f t="shared" ca="1" si="133"/>
        <v>105.97488167</v>
      </c>
      <c r="P608" s="51" t="str">
        <f t="shared" si="138"/>
        <v>A+J=</v>
      </c>
      <c r="Q608" s="52">
        <f t="shared" si="139"/>
        <v>47129</v>
      </c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</row>
    <row r="609" spans="1:165" x14ac:dyDescent="0.2">
      <c r="A609" s="43">
        <f t="shared" si="134"/>
        <v>44095</v>
      </c>
      <c r="B609" s="44">
        <f t="shared" ca="1" si="140"/>
        <v>1105.8736572800001</v>
      </c>
      <c r="C609" s="45">
        <f t="shared" ca="1" si="135"/>
        <v>999.89877561000003</v>
      </c>
      <c r="D609" s="46">
        <f ca="1">IF(A609&lt;$B$1,VLOOKUP(A609,[1]DI!$A$4:$B$15000,2,FALSE),0)</f>
        <v>1.9000000000000006E-2</v>
      </c>
      <c r="E609" s="45">
        <f t="shared" ca="1" si="141"/>
        <v>7.4690000000000005E-5</v>
      </c>
      <c r="F609" s="47">
        <f t="shared" si="136"/>
        <v>1.35</v>
      </c>
      <c r="G609" s="48">
        <f t="shared" ca="1" si="129"/>
        <v>1.0001008315</v>
      </c>
      <c r="H609" s="45">
        <f ca="1">TRUNC(PRODUCT(G$10:G608),15)</f>
        <v>1.10598561216781</v>
      </c>
      <c r="I609" s="45">
        <f t="shared" si="137"/>
        <v>1</v>
      </c>
      <c r="J609" s="45">
        <f t="shared" ca="1" si="130"/>
        <v>1.1059856100000001</v>
      </c>
      <c r="K609" s="45">
        <f t="shared" ca="1" si="131"/>
        <v>105.97488167</v>
      </c>
      <c r="L609" s="49">
        <f>IF(VLOOKUP(A609,$U$12:$AD$125,8)=VLOOKUP(A608,$U$12:$AD$125,8),0,VLOOKUP(A609,U$12:$AD$125,8))</f>
        <v>0</v>
      </c>
      <c r="M609" s="50">
        <f>IF(L609&gt;0,VLOOKUP(L609,T$12:$AC$125,7),0)</f>
        <v>0</v>
      </c>
      <c r="N609" s="45">
        <f t="shared" si="132"/>
        <v>0</v>
      </c>
      <c r="O609" s="45">
        <f t="shared" ca="1" si="133"/>
        <v>105.97488167</v>
      </c>
      <c r="P609" s="51" t="str">
        <f t="shared" si="138"/>
        <v>A+J=</v>
      </c>
      <c r="Q609" s="52">
        <f t="shared" si="139"/>
        <v>47129</v>
      </c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</row>
    <row r="610" spans="1:165" x14ac:dyDescent="0.2">
      <c r="A610" s="43">
        <f t="shared" si="134"/>
        <v>44096</v>
      </c>
      <c r="B610" s="44">
        <f t="shared" ca="1" si="140"/>
        <v>1105.98516599</v>
      </c>
      <c r="C610" s="45">
        <f t="shared" ca="1" si="135"/>
        <v>999.89877561000003</v>
      </c>
      <c r="D610" s="46">
        <f ca="1">IF(A610&lt;$B$1,VLOOKUP(A610,[1]DI!$A$4:$B$15000,2,FALSE),0)</f>
        <v>1.9000000000000006E-2</v>
      </c>
      <c r="E610" s="45">
        <f t="shared" ca="1" si="141"/>
        <v>7.4690000000000005E-5</v>
      </c>
      <c r="F610" s="47">
        <f t="shared" si="136"/>
        <v>1.35</v>
      </c>
      <c r="G610" s="48">
        <f t="shared" ca="1" si="129"/>
        <v>1.0001008315</v>
      </c>
      <c r="H610" s="45">
        <f ca="1">TRUNC(PRODUCT(G$10:G609),15)</f>
        <v>1.1060971303560601</v>
      </c>
      <c r="I610" s="45">
        <f t="shared" si="137"/>
        <v>1</v>
      </c>
      <c r="J610" s="45">
        <f t="shared" ca="1" si="130"/>
        <v>1.10609713</v>
      </c>
      <c r="K610" s="45">
        <f t="shared" ca="1" si="131"/>
        <v>106.08639038</v>
      </c>
      <c r="L610" s="49">
        <f>IF(VLOOKUP(A610,$U$12:$AD$125,8)=VLOOKUP(A609,$U$12:$AD$125,8),0,VLOOKUP(A610,U$12:$AD$125,8))</f>
        <v>0</v>
      </c>
      <c r="M610" s="50">
        <f>IF(L610&gt;0,VLOOKUP(L610,T$12:$AC$125,7),0)</f>
        <v>0</v>
      </c>
      <c r="N610" s="45">
        <f t="shared" si="132"/>
        <v>0</v>
      </c>
      <c r="O610" s="45">
        <f t="shared" ca="1" si="133"/>
        <v>106.08639038</v>
      </c>
      <c r="P610" s="51" t="str">
        <f t="shared" si="138"/>
        <v>A+J=</v>
      </c>
      <c r="Q610" s="52">
        <f t="shared" si="139"/>
        <v>47129</v>
      </c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</row>
    <row r="611" spans="1:165" x14ac:dyDescent="0.2">
      <c r="A611" s="43">
        <f t="shared" si="134"/>
        <v>44097</v>
      </c>
      <c r="B611" s="44">
        <f t="shared" ca="1" si="140"/>
        <v>1106.0966847</v>
      </c>
      <c r="C611" s="45">
        <f t="shared" ca="1" si="135"/>
        <v>999.89877561000003</v>
      </c>
      <c r="D611" s="46">
        <f ca="1">IF(A611&lt;$B$1,VLOOKUP(A611,[1]DI!$A$4:$B$15000,2,FALSE),0)</f>
        <v>1.9000000000000006E-2</v>
      </c>
      <c r="E611" s="45">
        <f t="shared" ca="1" si="141"/>
        <v>7.4690000000000005E-5</v>
      </c>
      <c r="F611" s="47">
        <f t="shared" si="136"/>
        <v>1.35</v>
      </c>
      <c r="G611" s="48">
        <f t="shared" ca="1" si="129"/>
        <v>1.0001008315</v>
      </c>
      <c r="H611" s="45">
        <f ca="1">TRUNC(PRODUCT(G$10:G610),15)</f>
        <v>1.1062086597888601</v>
      </c>
      <c r="I611" s="45">
        <f t="shared" si="137"/>
        <v>1</v>
      </c>
      <c r="J611" s="45">
        <f t="shared" ca="1" si="130"/>
        <v>1.1062086600000001</v>
      </c>
      <c r="K611" s="45">
        <f t="shared" ca="1" si="131"/>
        <v>106.19790909</v>
      </c>
      <c r="L611" s="49">
        <f>IF(VLOOKUP(A611,$U$12:$AD$125,8)=VLOOKUP(A610,$U$12:$AD$125,8),0,VLOOKUP(A611,U$12:$AD$125,8))</f>
        <v>0</v>
      </c>
      <c r="M611" s="50">
        <f>IF(L611&gt;0,VLOOKUP(L611,T$12:$AC$125,7),0)</f>
        <v>0</v>
      </c>
      <c r="N611" s="45">
        <f t="shared" si="132"/>
        <v>0</v>
      </c>
      <c r="O611" s="45">
        <f t="shared" ca="1" si="133"/>
        <v>106.19790909</v>
      </c>
      <c r="P611" s="51" t="str">
        <f t="shared" si="138"/>
        <v>A+J=</v>
      </c>
      <c r="Q611" s="52">
        <f t="shared" si="139"/>
        <v>47129</v>
      </c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</row>
    <row r="612" spans="1:165" x14ac:dyDescent="0.2">
      <c r="A612" s="43">
        <f t="shared" si="134"/>
        <v>44098</v>
      </c>
      <c r="B612" s="44">
        <f t="shared" ca="1" si="140"/>
        <v>1106.2082134100001</v>
      </c>
      <c r="C612" s="45">
        <f t="shared" ca="1" si="135"/>
        <v>999.89877561000003</v>
      </c>
      <c r="D612" s="46">
        <f ca="1">IF(A612&lt;$B$1,VLOOKUP(A612,[1]DI!$A$4:$B$15000,2,FALSE),0)</f>
        <v>1.9000000000000006E-2</v>
      </c>
      <c r="E612" s="45">
        <f t="shared" ca="1" si="141"/>
        <v>7.4690000000000005E-5</v>
      </c>
      <c r="F612" s="47">
        <f t="shared" si="136"/>
        <v>1.35</v>
      </c>
      <c r="G612" s="48">
        <f t="shared" ca="1" si="129"/>
        <v>1.0001008315</v>
      </c>
      <c r="H612" s="45">
        <f ca="1">TRUNC(PRODUCT(G$10:G611),15)</f>
        <v>1.10632020046734</v>
      </c>
      <c r="I612" s="45">
        <f t="shared" si="137"/>
        <v>1</v>
      </c>
      <c r="J612" s="45">
        <f t="shared" ca="1" si="130"/>
        <v>1.1063202000000001</v>
      </c>
      <c r="K612" s="45">
        <f t="shared" ca="1" si="131"/>
        <v>106.3094378</v>
      </c>
      <c r="L612" s="49">
        <f>IF(VLOOKUP(A612,$U$12:$AD$125,8)=VLOOKUP(A611,$U$12:$AD$125,8),0,VLOOKUP(A612,U$12:$AD$125,8))</f>
        <v>0</v>
      </c>
      <c r="M612" s="50">
        <f>IF(L612&gt;0,VLOOKUP(L612,T$12:$AC$125,7),0)</f>
        <v>0</v>
      </c>
      <c r="N612" s="45">
        <f t="shared" si="132"/>
        <v>0</v>
      </c>
      <c r="O612" s="45">
        <f t="shared" ca="1" si="133"/>
        <v>106.3094378</v>
      </c>
      <c r="P612" s="51" t="str">
        <f t="shared" si="138"/>
        <v>A+J=</v>
      </c>
      <c r="Q612" s="52">
        <f t="shared" si="139"/>
        <v>47129</v>
      </c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</row>
    <row r="613" spans="1:165" x14ac:dyDescent="0.2">
      <c r="A613" s="43">
        <f t="shared" si="134"/>
        <v>44099</v>
      </c>
      <c r="B613" s="44">
        <f t="shared" ca="1" si="140"/>
        <v>1106.31975212</v>
      </c>
      <c r="C613" s="45">
        <f t="shared" ca="1" si="135"/>
        <v>999.89877561000003</v>
      </c>
      <c r="D613" s="46">
        <f ca="1">IF(A613&lt;$B$1,VLOOKUP(A613,[1]DI!$A$4:$B$15000,2,FALSE),0)</f>
        <v>1.9000000000000006E-2</v>
      </c>
      <c r="E613" s="45">
        <f t="shared" ca="1" si="141"/>
        <v>7.4690000000000005E-5</v>
      </c>
      <c r="F613" s="47">
        <f t="shared" si="136"/>
        <v>1.35</v>
      </c>
      <c r="G613" s="48">
        <f t="shared" ca="1" si="129"/>
        <v>1.0001008315</v>
      </c>
      <c r="H613" s="45">
        <f ca="1">TRUNC(PRODUCT(G$10:G612),15)</f>
        <v>1.1064317523926399</v>
      </c>
      <c r="I613" s="45">
        <f t="shared" si="137"/>
        <v>1</v>
      </c>
      <c r="J613" s="45">
        <f t="shared" ca="1" si="130"/>
        <v>1.10643175</v>
      </c>
      <c r="K613" s="45">
        <f t="shared" ca="1" si="131"/>
        <v>106.42097651</v>
      </c>
      <c r="L613" s="49">
        <f>IF(VLOOKUP(A613,$U$12:$AD$125,8)=VLOOKUP(A612,$U$12:$AD$125,8),0,VLOOKUP(A613,U$12:$AD$125,8))</f>
        <v>0</v>
      </c>
      <c r="M613" s="50">
        <f>IF(L613&gt;0,VLOOKUP(L613,T$12:$AC$125,7),0)</f>
        <v>0</v>
      </c>
      <c r="N613" s="45">
        <f t="shared" si="132"/>
        <v>0</v>
      </c>
      <c r="O613" s="45">
        <f t="shared" ca="1" si="133"/>
        <v>106.42097651</v>
      </c>
      <c r="P613" s="51" t="str">
        <f t="shared" si="138"/>
        <v>A+J=</v>
      </c>
      <c r="Q613" s="52">
        <f t="shared" si="139"/>
        <v>47129</v>
      </c>
      <c r="R613" s="4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</row>
    <row r="614" spans="1:165" x14ac:dyDescent="0.2">
      <c r="A614" s="43">
        <f t="shared" si="134"/>
        <v>44100</v>
      </c>
      <c r="B614" s="44">
        <f t="shared" ca="1" si="140"/>
        <v>1106.4313108200001</v>
      </c>
      <c r="C614" s="45">
        <f t="shared" ca="1" si="135"/>
        <v>999.89877561000003</v>
      </c>
      <c r="D614" s="46">
        <f ca="1">IF(A614&lt;$B$1,VLOOKUP(A614,[1]DI!$A$4:$B$15000,2,FALSE),0)</f>
        <v>0</v>
      </c>
      <c r="E614" s="45">
        <f t="shared" ca="1" si="141"/>
        <v>0</v>
      </c>
      <c r="F614" s="47">
        <f t="shared" si="136"/>
        <v>1.35</v>
      </c>
      <c r="G614" s="48">
        <f t="shared" ca="1" si="129"/>
        <v>1</v>
      </c>
      <c r="H614" s="45">
        <f ca="1">TRUNC(PRODUCT(G$10:G613),15)</f>
        <v>1.1065433155658799</v>
      </c>
      <c r="I614" s="45">
        <f t="shared" si="137"/>
        <v>1</v>
      </c>
      <c r="J614" s="45">
        <f t="shared" ca="1" si="130"/>
        <v>1.1065433200000001</v>
      </c>
      <c r="K614" s="45">
        <f t="shared" ca="1" si="131"/>
        <v>106.53253521000001</v>
      </c>
      <c r="L614" s="49">
        <f>IF(VLOOKUP(A614,$U$12:$AD$125,8)=VLOOKUP(A613,$U$12:$AD$125,8),0,VLOOKUP(A614,U$12:$AD$125,8))</f>
        <v>0</v>
      </c>
      <c r="M614" s="50">
        <f>IF(L614&gt;0,VLOOKUP(L614,T$12:$AC$125,7),0)</f>
        <v>0</v>
      </c>
      <c r="N614" s="45">
        <f t="shared" si="132"/>
        <v>0</v>
      </c>
      <c r="O614" s="45">
        <f t="shared" ca="1" si="133"/>
        <v>106.53253521000001</v>
      </c>
      <c r="P614" s="51" t="str">
        <f t="shared" si="138"/>
        <v>A+J=</v>
      </c>
      <c r="Q614" s="52">
        <f t="shared" si="139"/>
        <v>47129</v>
      </c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</row>
    <row r="615" spans="1:165" x14ac:dyDescent="0.2">
      <c r="A615" s="43">
        <f t="shared" si="134"/>
        <v>44101</v>
      </c>
      <c r="B615" s="44">
        <f t="shared" ca="1" si="140"/>
        <v>1106.4313108200001</v>
      </c>
      <c r="C615" s="45">
        <f t="shared" ca="1" si="135"/>
        <v>999.89877561000003</v>
      </c>
      <c r="D615" s="46">
        <f ca="1">IF(A615&lt;$B$1,VLOOKUP(A615,[1]DI!$A$4:$B$15000,2,FALSE),0)</f>
        <v>0</v>
      </c>
      <c r="E615" s="45">
        <f t="shared" ca="1" si="141"/>
        <v>0</v>
      </c>
      <c r="F615" s="47">
        <f t="shared" si="136"/>
        <v>1.35</v>
      </c>
      <c r="G615" s="48">
        <f t="shared" ca="1" si="129"/>
        <v>1</v>
      </c>
      <c r="H615" s="45">
        <f ca="1">TRUNC(PRODUCT(G$10:G614),15)</f>
        <v>1.1065433155658799</v>
      </c>
      <c r="I615" s="45">
        <f t="shared" si="137"/>
        <v>1</v>
      </c>
      <c r="J615" s="45">
        <f t="shared" ca="1" si="130"/>
        <v>1.1065433200000001</v>
      </c>
      <c r="K615" s="45">
        <f t="shared" ca="1" si="131"/>
        <v>106.53253521000001</v>
      </c>
      <c r="L615" s="49">
        <f>IF(VLOOKUP(A615,$U$12:$AD$125,8)=VLOOKUP(A614,$U$12:$AD$125,8),0,VLOOKUP(A615,U$12:$AD$125,8))</f>
        <v>0</v>
      </c>
      <c r="M615" s="50">
        <f>IF(L615&gt;0,VLOOKUP(L615,T$12:$AC$125,7),0)</f>
        <v>0</v>
      </c>
      <c r="N615" s="45">
        <f t="shared" si="132"/>
        <v>0</v>
      </c>
      <c r="O615" s="45">
        <f t="shared" ca="1" si="133"/>
        <v>106.53253521000001</v>
      </c>
      <c r="P615" s="51" t="str">
        <f t="shared" si="138"/>
        <v>A+J=</v>
      </c>
      <c r="Q615" s="52">
        <f t="shared" si="139"/>
        <v>47129</v>
      </c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</row>
    <row r="616" spans="1:165" x14ac:dyDescent="0.2">
      <c r="A616" s="43">
        <f t="shared" si="134"/>
        <v>44102</v>
      </c>
      <c r="B616" s="44">
        <f t="shared" ca="1" si="140"/>
        <v>1106.4313108200001</v>
      </c>
      <c r="C616" s="45">
        <f t="shared" ca="1" si="135"/>
        <v>999.89877561000003</v>
      </c>
      <c r="D616" s="46">
        <f ca="1">IF(A616&lt;$B$1,VLOOKUP(A616,[1]DI!$A$4:$B$15000,2,FALSE),0)</f>
        <v>1.9000000000000006E-2</v>
      </c>
      <c r="E616" s="45">
        <f t="shared" ca="1" si="141"/>
        <v>7.4690000000000005E-5</v>
      </c>
      <c r="F616" s="47">
        <f t="shared" si="136"/>
        <v>1.35</v>
      </c>
      <c r="G616" s="48">
        <f t="shared" ca="1" si="129"/>
        <v>1.0001008315</v>
      </c>
      <c r="H616" s="45">
        <f ca="1">TRUNC(PRODUCT(G$10:G615),15)</f>
        <v>1.1065433155658799</v>
      </c>
      <c r="I616" s="45">
        <f t="shared" si="137"/>
        <v>1</v>
      </c>
      <c r="J616" s="45">
        <f t="shared" ca="1" si="130"/>
        <v>1.1065433200000001</v>
      </c>
      <c r="K616" s="45">
        <f t="shared" ca="1" si="131"/>
        <v>106.53253521000001</v>
      </c>
      <c r="L616" s="49">
        <f>IF(VLOOKUP(A616,$U$12:$AD$125,8)=VLOOKUP(A615,$U$12:$AD$125,8),0,VLOOKUP(A616,U$12:$AD$125,8))</f>
        <v>0</v>
      </c>
      <c r="M616" s="50">
        <f>IF(L616&gt;0,VLOOKUP(L616,T$12:$AC$125,7),0)</f>
        <v>0</v>
      </c>
      <c r="N616" s="45">
        <f t="shared" si="132"/>
        <v>0</v>
      </c>
      <c r="O616" s="45">
        <f t="shared" ca="1" si="133"/>
        <v>106.53253521000001</v>
      </c>
      <c r="P616" s="51" t="str">
        <f t="shared" si="138"/>
        <v>A+J=</v>
      </c>
      <c r="Q616" s="52">
        <f t="shared" si="139"/>
        <v>47129</v>
      </c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</row>
    <row r="617" spans="1:165" x14ac:dyDescent="0.2">
      <c r="A617" s="43">
        <f t="shared" si="134"/>
        <v>44103</v>
      </c>
      <c r="B617" s="44">
        <f t="shared" ca="1" si="140"/>
        <v>1106.54286953</v>
      </c>
      <c r="C617" s="45">
        <f t="shared" ca="1" si="135"/>
        <v>999.89877561000003</v>
      </c>
      <c r="D617" s="46">
        <f ca="1">IF(A617&lt;$B$1,VLOOKUP(A617,[1]DI!$A$4:$B$15000,2,FALSE),0)</f>
        <v>1.9000000000000006E-2</v>
      </c>
      <c r="E617" s="45">
        <f t="shared" ca="1" si="141"/>
        <v>7.4690000000000005E-5</v>
      </c>
      <c r="F617" s="47">
        <f t="shared" si="136"/>
        <v>1.35</v>
      </c>
      <c r="G617" s="48">
        <f t="shared" ca="1" si="129"/>
        <v>1.0001008315</v>
      </c>
      <c r="H617" s="45">
        <f ca="1">TRUNC(PRODUCT(G$10:G616),15)</f>
        <v>1.1066548899882001</v>
      </c>
      <c r="I617" s="45">
        <f t="shared" si="137"/>
        <v>1</v>
      </c>
      <c r="J617" s="45">
        <f t="shared" ca="1" si="130"/>
        <v>1.1066548899999999</v>
      </c>
      <c r="K617" s="45">
        <f t="shared" ca="1" si="131"/>
        <v>106.64409392</v>
      </c>
      <c r="L617" s="49">
        <f>IF(VLOOKUP(A617,$U$12:$AD$125,8)=VLOOKUP(A616,$U$12:$AD$125,8),0,VLOOKUP(A617,U$12:$AD$125,8))</f>
        <v>0</v>
      </c>
      <c r="M617" s="50">
        <f>IF(L617&gt;0,VLOOKUP(L617,T$12:$AC$125,7),0)</f>
        <v>0</v>
      </c>
      <c r="N617" s="45">
        <f t="shared" si="132"/>
        <v>0</v>
      </c>
      <c r="O617" s="45">
        <f t="shared" ca="1" si="133"/>
        <v>106.64409392</v>
      </c>
      <c r="P617" s="51" t="str">
        <f t="shared" si="138"/>
        <v>A+J=</v>
      </c>
      <c r="Q617" s="52">
        <f t="shared" si="139"/>
        <v>47129</v>
      </c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</row>
    <row r="618" spans="1:165" x14ac:dyDescent="0.2">
      <c r="A618" s="43">
        <f t="shared" si="134"/>
        <v>44104</v>
      </c>
      <c r="B618" s="44">
        <f t="shared" ca="1" si="140"/>
        <v>1106.6544482300001</v>
      </c>
      <c r="C618" s="45">
        <f t="shared" ca="1" si="135"/>
        <v>999.89877561000003</v>
      </c>
      <c r="D618" s="46">
        <f ca="1">IF(A618&lt;$B$1,VLOOKUP(A618,[1]DI!$A$4:$B$15000,2,FALSE),0)</f>
        <v>1.9000000000000006E-2</v>
      </c>
      <c r="E618" s="45">
        <f t="shared" ca="1" si="141"/>
        <v>7.4690000000000005E-5</v>
      </c>
      <c r="F618" s="47">
        <f t="shared" si="136"/>
        <v>1.35</v>
      </c>
      <c r="G618" s="48">
        <f t="shared" ca="1" si="129"/>
        <v>1.0001008315</v>
      </c>
      <c r="H618" s="45">
        <f ca="1">TRUNC(PRODUCT(G$10:G617),15)</f>
        <v>1.10676647566074</v>
      </c>
      <c r="I618" s="45">
        <f t="shared" si="137"/>
        <v>1</v>
      </c>
      <c r="J618" s="45">
        <f t="shared" ca="1" si="130"/>
        <v>1.1067664800000001</v>
      </c>
      <c r="K618" s="45">
        <f t="shared" ca="1" si="131"/>
        <v>106.75567262</v>
      </c>
      <c r="L618" s="49">
        <f>IF(VLOOKUP(A618,$U$12:$AD$125,8)=VLOOKUP(A617,$U$12:$AD$125,8),0,VLOOKUP(A618,U$12:$AD$125,8))</f>
        <v>0</v>
      </c>
      <c r="M618" s="50">
        <f>IF(L618&gt;0,VLOOKUP(L618,T$12:$AC$125,7),0)</f>
        <v>0</v>
      </c>
      <c r="N618" s="45">
        <f t="shared" si="132"/>
        <v>0</v>
      </c>
      <c r="O618" s="45">
        <f t="shared" ca="1" si="133"/>
        <v>106.75567262</v>
      </c>
      <c r="P618" s="51" t="str">
        <f t="shared" si="138"/>
        <v>A+J=</v>
      </c>
      <c r="Q618" s="52">
        <f t="shared" si="139"/>
        <v>47129</v>
      </c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</row>
    <row r="619" spans="1:165" x14ac:dyDescent="0.2">
      <c r="A619" s="43">
        <f t="shared" si="134"/>
        <v>44105</v>
      </c>
      <c r="B619" s="44">
        <f t="shared" ca="1" si="140"/>
        <v>1106.7660269400001</v>
      </c>
      <c r="C619" s="45">
        <f t="shared" ca="1" si="135"/>
        <v>999.89877561000003</v>
      </c>
      <c r="D619" s="46">
        <f ca="1">IF(A619&lt;$B$1,VLOOKUP(A619,[1]DI!$A$4:$B$15000,2,FALSE),0)</f>
        <v>1.9000000000000006E-2</v>
      </c>
      <c r="E619" s="45">
        <f t="shared" ca="1" si="141"/>
        <v>7.4690000000000005E-5</v>
      </c>
      <c r="F619" s="47">
        <f t="shared" si="136"/>
        <v>1.35</v>
      </c>
      <c r="G619" s="48">
        <f t="shared" ca="1" si="129"/>
        <v>1.0001008315</v>
      </c>
      <c r="H619" s="45">
        <f ca="1">TRUNC(PRODUCT(G$10:G618),15)</f>
        <v>1.1068780725846299</v>
      </c>
      <c r="I619" s="45">
        <f t="shared" si="137"/>
        <v>1</v>
      </c>
      <c r="J619" s="45">
        <f t="shared" ca="1" si="130"/>
        <v>1.10687807</v>
      </c>
      <c r="K619" s="45">
        <f t="shared" ca="1" si="131"/>
        <v>106.86725133</v>
      </c>
      <c r="L619" s="49">
        <f>IF(VLOOKUP(A619,$U$12:$AD$125,8)=VLOOKUP(A618,$U$12:$AD$125,8),0,VLOOKUP(A619,U$12:$AD$125,8))</f>
        <v>0</v>
      </c>
      <c r="M619" s="50">
        <f>IF(L619&gt;0,VLOOKUP(L619,T$12:$AC$125,7),0)</f>
        <v>0</v>
      </c>
      <c r="N619" s="45">
        <f t="shared" si="132"/>
        <v>0</v>
      </c>
      <c r="O619" s="45">
        <f t="shared" ca="1" si="133"/>
        <v>106.86725133</v>
      </c>
      <c r="P619" s="51" t="str">
        <f t="shared" si="138"/>
        <v>A+J=</v>
      </c>
      <c r="Q619" s="52">
        <f t="shared" si="139"/>
        <v>47129</v>
      </c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</row>
    <row r="620" spans="1:165" x14ac:dyDescent="0.2">
      <c r="A620" s="43">
        <f t="shared" si="134"/>
        <v>44106</v>
      </c>
      <c r="B620" s="44">
        <f t="shared" ca="1" si="140"/>
        <v>1106.8776256400001</v>
      </c>
      <c r="C620" s="45">
        <f t="shared" ca="1" si="135"/>
        <v>999.89877561000003</v>
      </c>
      <c r="D620" s="46">
        <f ca="1">IF(A620&lt;$B$1,VLOOKUP(A620,[1]DI!$A$4:$B$15000,2,FALSE),0)</f>
        <v>1.9000000000000006E-2</v>
      </c>
      <c r="E620" s="45">
        <f t="shared" ca="1" si="141"/>
        <v>7.4690000000000005E-5</v>
      </c>
      <c r="F620" s="47">
        <f t="shared" si="136"/>
        <v>1.35</v>
      </c>
      <c r="G620" s="48">
        <f t="shared" ca="1" si="129"/>
        <v>1.0001008315</v>
      </c>
      <c r="H620" s="45">
        <f ca="1">TRUNC(PRODUCT(G$10:G619),15)</f>
        <v>1.10698968076101</v>
      </c>
      <c r="I620" s="45">
        <f t="shared" si="137"/>
        <v>1</v>
      </c>
      <c r="J620" s="45">
        <f t="shared" ca="1" si="130"/>
        <v>1.1069896800000001</v>
      </c>
      <c r="K620" s="45">
        <f t="shared" ca="1" si="131"/>
        <v>106.97885003</v>
      </c>
      <c r="L620" s="49">
        <f>IF(VLOOKUP(A620,$U$12:$AD$125,8)=VLOOKUP(A619,$U$12:$AD$125,8),0,VLOOKUP(A620,U$12:$AD$125,8))</f>
        <v>0</v>
      </c>
      <c r="M620" s="50">
        <f>IF(L620&gt;0,VLOOKUP(L620,T$12:$AC$125,7),0)</f>
        <v>0</v>
      </c>
      <c r="N620" s="45">
        <f t="shared" si="132"/>
        <v>0</v>
      </c>
      <c r="O620" s="45">
        <f t="shared" ca="1" si="133"/>
        <v>106.97885003</v>
      </c>
      <c r="P620" s="51" t="str">
        <f t="shared" si="138"/>
        <v>A+J=</v>
      </c>
      <c r="Q620" s="52">
        <f t="shared" si="139"/>
        <v>47129</v>
      </c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</row>
    <row r="621" spans="1:165" x14ac:dyDescent="0.2">
      <c r="A621" s="43">
        <f t="shared" si="134"/>
        <v>44107</v>
      </c>
      <c r="B621" s="44">
        <f t="shared" ca="1" si="140"/>
        <v>1106.9892343399999</v>
      </c>
      <c r="C621" s="45">
        <f t="shared" ca="1" si="135"/>
        <v>999.89877561000003</v>
      </c>
      <c r="D621" s="46">
        <f ca="1">IF(A621&lt;$B$1,VLOOKUP(A621,[1]DI!$A$4:$B$15000,2,FALSE),0)</f>
        <v>0</v>
      </c>
      <c r="E621" s="45">
        <f t="shared" ca="1" si="141"/>
        <v>0</v>
      </c>
      <c r="F621" s="47">
        <f t="shared" si="136"/>
        <v>1.35</v>
      </c>
      <c r="G621" s="48">
        <f t="shared" ca="1" si="129"/>
        <v>1</v>
      </c>
      <c r="H621" s="45">
        <f ca="1">TRUNC(PRODUCT(G$10:G620),15)</f>
        <v>1.1071013001909999</v>
      </c>
      <c r="I621" s="45">
        <f t="shared" si="137"/>
        <v>1</v>
      </c>
      <c r="J621" s="45">
        <f t="shared" ca="1" si="130"/>
        <v>1.1071013000000001</v>
      </c>
      <c r="K621" s="45">
        <f t="shared" ca="1" si="131"/>
        <v>107.09045872999999</v>
      </c>
      <c r="L621" s="49">
        <f>IF(VLOOKUP(A621,$U$12:$AD$125,8)=VLOOKUP(A620,$U$12:$AD$125,8),0,VLOOKUP(A621,U$12:$AD$125,8))</f>
        <v>0</v>
      </c>
      <c r="M621" s="50">
        <f>IF(L621&gt;0,VLOOKUP(L621,T$12:$AC$125,7),0)</f>
        <v>0</v>
      </c>
      <c r="N621" s="45">
        <f t="shared" si="132"/>
        <v>0</v>
      </c>
      <c r="O621" s="45">
        <f t="shared" ca="1" si="133"/>
        <v>107.09045872999999</v>
      </c>
      <c r="P621" s="51" t="str">
        <f t="shared" si="138"/>
        <v>A+J=</v>
      </c>
      <c r="Q621" s="52">
        <f t="shared" si="139"/>
        <v>47129</v>
      </c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</row>
    <row r="622" spans="1:165" x14ac:dyDescent="0.2">
      <c r="A622" s="43">
        <f t="shared" si="134"/>
        <v>44108</v>
      </c>
      <c r="B622" s="44">
        <f t="shared" ca="1" si="140"/>
        <v>1106.9892343399999</v>
      </c>
      <c r="C622" s="45">
        <f t="shared" ca="1" si="135"/>
        <v>999.89877561000003</v>
      </c>
      <c r="D622" s="46">
        <f ca="1">IF(A622&lt;$B$1,VLOOKUP(A622,[1]DI!$A$4:$B$15000,2,FALSE),0)</f>
        <v>0</v>
      </c>
      <c r="E622" s="45">
        <f t="shared" ca="1" si="141"/>
        <v>0</v>
      </c>
      <c r="F622" s="47">
        <f t="shared" si="136"/>
        <v>1.35</v>
      </c>
      <c r="G622" s="48">
        <f t="shared" ca="1" si="129"/>
        <v>1</v>
      </c>
      <c r="H622" s="45">
        <f ca="1">TRUNC(PRODUCT(G$10:G621),15)</f>
        <v>1.1071013001909999</v>
      </c>
      <c r="I622" s="45">
        <f t="shared" si="137"/>
        <v>1</v>
      </c>
      <c r="J622" s="45">
        <f t="shared" ca="1" si="130"/>
        <v>1.1071013000000001</v>
      </c>
      <c r="K622" s="45">
        <f t="shared" ca="1" si="131"/>
        <v>107.09045872999999</v>
      </c>
      <c r="L622" s="49">
        <f>IF(VLOOKUP(A622,$U$12:$AD$125,8)=VLOOKUP(A621,$U$12:$AD$125,8),0,VLOOKUP(A622,U$12:$AD$125,8))</f>
        <v>0</v>
      </c>
      <c r="M622" s="50">
        <f>IF(L622&gt;0,VLOOKUP(L622,T$12:$AC$125,7),0)</f>
        <v>0</v>
      </c>
      <c r="N622" s="45">
        <f t="shared" si="132"/>
        <v>0</v>
      </c>
      <c r="O622" s="45">
        <f t="shared" ca="1" si="133"/>
        <v>107.09045872999999</v>
      </c>
      <c r="P622" s="51" t="str">
        <f t="shared" si="138"/>
        <v>A+J=</v>
      </c>
      <c r="Q622" s="52">
        <f t="shared" si="139"/>
        <v>47129</v>
      </c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</row>
    <row r="623" spans="1:165" x14ac:dyDescent="0.2">
      <c r="A623" s="43">
        <f t="shared" si="134"/>
        <v>44109</v>
      </c>
      <c r="B623" s="44">
        <f t="shared" ca="1" si="140"/>
        <v>1106.9892343399999</v>
      </c>
      <c r="C623" s="45">
        <f t="shared" ca="1" si="135"/>
        <v>999.89877561000003</v>
      </c>
      <c r="D623" s="46">
        <f ca="1">IF(A623&lt;$B$1,VLOOKUP(A623,[1]DI!$A$4:$B$15000,2,FALSE),0)</f>
        <v>1.9000000000000006E-2</v>
      </c>
      <c r="E623" s="45">
        <f t="shared" ca="1" si="141"/>
        <v>7.4690000000000005E-5</v>
      </c>
      <c r="F623" s="47">
        <f t="shared" si="136"/>
        <v>1.35</v>
      </c>
      <c r="G623" s="48">
        <f t="shared" ca="1" si="129"/>
        <v>1.0001008315</v>
      </c>
      <c r="H623" s="45">
        <f ca="1">TRUNC(PRODUCT(G$10:G622),15)</f>
        <v>1.1071013001909999</v>
      </c>
      <c r="I623" s="45">
        <f t="shared" si="137"/>
        <v>1</v>
      </c>
      <c r="J623" s="45">
        <f t="shared" ca="1" si="130"/>
        <v>1.1071013000000001</v>
      </c>
      <c r="K623" s="45">
        <f t="shared" ca="1" si="131"/>
        <v>107.09045872999999</v>
      </c>
      <c r="L623" s="49">
        <f>IF(VLOOKUP(A623,$U$12:$AD$125,8)=VLOOKUP(A622,$U$12:$AD$125,8),0,VLOOKUP(A623,U$12:$AD$125,8))</f>
        <v>0</v>
      </c>
      <c r="M623" s="50">
        <f>IF(L623&gt;0,VLOOKUP(L623,T$12:$AC$125,7),0)</f>
        <v>0</v>
      </c>
      <c r="N623" s="45">
        <f t="shared" si="132"/>
        <v>0</v>
      </c>
      <c r="O623" s="45">
        <f t="shared" ca="1" si="133"/>
        <v>107.09045872999999</v>
      </c>
      <c r="P623" s="51" t="str">
        <f t="shared" si="138"/>
        <v>A+J=</v>
      </c>
      <c r="Q623" s="52">
        <f t="shared" si="139"/>
        <v>47129</v>
      </c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</row>
    <row r="624" spans="1:165" x14ac:dyDescent="0.2">
      <c r="A624" s="43">
        <f t="shared" si="134"/>
        <v>44110</v>
      </c>
      <c r="B624" s="44">
        <f t="shared" ca="1" si="140"/>
        <v>1107.1008530399999</v>
      </c>
      <c r="C624" s="45">
        <f t="shared" ca="1" si="135"/>
        <v>999.89877561000003</v>
      </c>
      <c r="D624" s="46">
        <f ca="1">IF(A624&lt;$B$1,VLOOKUP(A624,[1]DI!$A$4:$B$15000,2,FALSE),0)</f>
        <v>1.9000000000000006E-2</v>
      </c>
      <c r="E624" s="45">
        <f t="shared" ca="1" si="141"/>
        <v>7.4690000000000005E-5</v>
      </c>
      <c r="F624" s="47">
        <f t="shared" si="136"/>
        <v>1.35</v>
      </c>
      <c r="G624" s="48">
        <f t="shared" ca="1" si="129"/>
        <v>1.0001008315</v>
      </c>
      <c r="H624" s="45">
        <f ca="1">TRUNC(PRODUCT(G$10:G623),15)</f>
        <v>1.1072129308757499</v>
      </c>
      <c r="I624" s="45">
        <f t="shared" si="137"/>
        <v>1</v>
      </c>
      <c r="J624" s="45">
        <f t="shared" ca="1" si="130"/>
        <v>1.10721293</v>
      </c>
      <c r="K624" s="45">
        <f t="shared" ca="1" si="131"/>
        <v>107.20207743</v>
      </c>
      <c r="L624" s="49">
        <f>IF(VLOOKUP(A624,$U$12:$AD$125,8)=VLOOKUP(A623,$U$12:$AD$125,8),0,VLOOKUP(A624,U$12:$AD$125,8))</f>
        <v>0</v>
      </c>
      <c r="M624" s="50">
        <f>IF(L624&gt;0,VLOOKUP(L624,T$12:$AC$125,7),0)</f>
        <v>0</v>
      </c>
      <c r="N624" s="45">
        <f t="shared" si="132"/>
        <v>0</v>
      </c>
      <c r="O624" s="45">
        <f t="shared" ca="1" si="133"/>
        <v>107.20207743</v>
      </c>
      <c r="P624" s="51" t="str">
        <f t="shared" si="138"/>
        <v>A+J=</v>
      </c>
      <c r="Q624" s="52">
        <f t="shared" si="139"/>
        <v>47129</v>
      </c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</row>
    <row r="625" spans="1:162" x14ac:dyDescent="0.2">
      <c r="A625" s="43">
        <f t="shared" si="134"/>
        <v>44111</v>
      </c>
      <c r="B625" s="44">
        <f t="shared" ca="1" si="140"/>
        <v>1107.2124817399999</v>
      </c>
      <c r="C625" s="45">
        <f t="shared" ca="1" si="135"/>
        <v>999.89877561000003</v>
      </c>
      <c r="D625" s="46">
        <f ca="1">IF(A625&lt;$B$1,VLOOKUP(A625,[1]DI!$A$4:$B$15000,2,FALSE),0)</f>
        <v>1.9000000000000006E-2</v>
      </c>
      <c r="E625" s="45">
        <f t="shared" ca="1" si="141"/>
        <v>7.4690000000000005E-5</v>
      </c>
      <c r="F625" s="47">
        <f t="shared" si="136"/>
        <v>1.35</v>
      </c>
      <c r="G625" s="48">
        <f t="shared" ca="1" si="129"/>
        <v>1.0001008315</v>
      </c>
      <c r="H625" s="45">
        <f ca="1">TRUNC(PRODUCT(G$10:G624),15)</f>
        <v>1.1073245728163901</v>
      </c>
      <c r="I625" s="45">
        <f t="shared" si="137"/>
        <v>1</v>
      </c>
      <c r="J625" s="45">
        <f t="shared" ca="1" si="130"/>
        <v>1.1073245700000001</v>
      </c>
      <c r="K625" s="45">
        <f t="shared" ca="1" si="131"/>
        <v>107.31370613</v>
      </c>
      <c r="L625" s="49">
        <f>IF(VLOOKUP(A625,$U$12:$AD$125,8)=VLOOKUP(A624,$U$12:$AD$125,8),0,VLOOKUP(A625,U$12:$AD$125,8))</f>
        <v>0</v>
      </c>
      <c r="M625" s="50">
        <f>IF(L625&gt;0,VLOOKUP(L625,T$12:$AC$125,7),0)</f>
        <v>0</v>
      </c>
      <c r="N625" s="45">
        <f t="shared" si="132"/>
        <v>0</v>
      </c>
      <c r="O625" s="45">
        <f t="shared" ca="1" si="133"/>
        <v>107.31370613</v>
      </c>
      <c r="P625" s="51" t="str">
        <f t="shared" si="138"/>
        <v>A+J=</v>
      </c>
      <c r="Q625" s="52">
        <f t="shared" si="139"/>
        <v>47129</v>
      </c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</row>
    <row r="626" spans="1:162" x14ac:dyDescent="0.2">
      <c r="A626" s="43">
        <f t="shared" si="134"/>
        <v>44112</v>
      </c>
      <c r="B626" s="44">
        <f t="shared" ca="1" si="140"/>
        <v>1107.3241304400001</v>
      </c>
      <c r="C626" s="45">
        <f t="shared" ca="1" si="135"/>
        <v>999.89877561000003</v>
      </c>
      <c r="D626" s="46">
        <f ca="1">IF(A626&lt;$B$1,VLOOKUP(A626,[1]DI!$A$4:$B$15000,2,FALSE),0)</f>
        <v>1.9000000000000006E-2</v>
      </c>
      <c r="E626" s="45">
        <f t="shared" ca="1" si="141"/>
        <v>7.4690000000000005E-5</v>
      </c>
      <c r="F626" s="47">
        <f t="shared" si="136"/>
        <v>1.35</v>
      </c>
      <c r="G626" s="48">
        <f t="shared" ca="1" si="129"/>
        <v>1.0001008315</v>
      </c>
      <c r="H626" s="45">
        <f ca="1">TRUNC(PRODUCT(G$10:G625),15)</f>
        <v>1.10743622601406</v>
      </c>
      <c r="I626" s="45">
        <f t="shared" si="137"/>
        <v>1</v>
      </c>
      <c r="J626" s="45">
        <f t="shared" ca="1" si="130"/>
        <v>1.10743623</v>
      </c>
      <c r="K626" s="45">
        <f t="shared" ca="1" si="131"/>
        <v>107.42535483</v>
      </c>
      <c r="L626" s="49">
        <f>IF(VLOOKUP(A626,$U$12:$AD$125,8)=VLOOKUP(A625,$U$12:$AD$125,8),0,VLOOKUP(A626,U$12:$AD$125,8))</f>
        <v>0</v>
      </c>
      <c r="M626" s="50">
        <f>IF(L626&gt;0,VLOOKUP(L626,T$12:$AC$125,7),0)</f>
        <v>0</v>
      </c>
      <c r="N626" s="45">
        <f t="shared" si="132"/>
        <v>0</v>
      </c>
      <c r="O626" s="45">
        <f t="shared" ca="1" si="133"/>
        <v>107.42535483</v>
      </c>
      <c r="P626" s="51" t="str">
        <f t="shared" si="138"/>
        <v>A+J=</v>
      </c>
      <c r="Q626" s="52">
        <f t="shared" si="139"/>
        <v>47129</v>
      </c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</row>
    <row r="627" spans="1:162" x14ac:dyDescent="0.2">
      <c r="A627" s="43">
        <f t="shared" si="134"/>
        <v>44113</v>
      </c>
      <c r="B627" s="44">
        <f t="shared" ca="1" si="140"/>
        <v>1107.43577914</v>
      </c>
      <c r="C627" s="45">
        <f t="shared" ca="1" si="135"/>
        <v>999.89877561000003</v>
      </c>
      <c r="D627" s="46">
        <f ca="1">IF(A627&lt;$B$1,VLOOKUP(A627,[1]DI!$A$4:$B$15000,2,FALSE),0)</f>
        <v>1.9000000000000006E-2</v>
      </c>
      <c r="E627" s="45">
        <f t="shared" ca="1" si="141"/>
        <v>7.4690000000000005E-5</v>
      </c>
      <c r="F627" s="47">
        <f t="shared" si="136"/>
        <v>1.35</v>
      </c>
      <c r="G627" s="48">
        <f t="shared" ca="1" si="129"/>
        <v>1.0001008315</v>
      </c>
      <c r="H627" s="45">
        <f ca="1">TRUNC(PRODUCT(G$10:G626),15)</f>
        <v>1.1075478904698799</v>
      </c>
      <c r="I627" s="45">
        <f t="shared" si="137"/>
        <v>1</v>
      </c>
      <c r="J627" s="45">
        <f t="shared" ca="1" si="130"/>
        <v>1.10754789</v>
      </c>
      <c r="K627" s="45">
        <f t="shared" ca="1" si="131"/>
        <v>107.53700353000001</v>
      </c>
      <c r="L627" s="49">
        <f>IF(VLOOKUP(A627,$U$12:$AD$125,8)=VLOOKUP(A626,$U$12:$AD$125,8),0,VLOOKUP(A627,U$12:$AD$125,8))</f>
        <v>0</v>
      </c>
      <c r="M627" s="50">
        <f>IF(L627&gt;0,VLOOKUP(L627,T$12:$AC$125,7),0)</f>
        <v>0</v>
      </c>
      <c r="N627" s="45">
        <f t="shared" si="132"/>
        <v>0</v>
      </c>
      <c r="O627" s="45">
        <f t="shared" ca="1" si="133"/>
        <v>107.53700353000001</v>
      </c>
      <c r="P627" s="51" t="str">
        <f t="shared" si="138"/>
        <v>A+J=</v>
      </c>
      <c r="Q627" s="52">
        <f t="shared" si="139"/>
        <v>47129</v>
      </c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</row>
    <row r="628" spans="1:162" x14ac:dyDescent="0.2">
      <c r="A628" s="43">
        <f t="shared" si="134"/>
        <v>44114</v>
      </c>
      <c r="B628" s="44">
        <f t="shared" ca="1" si="140"/>
        <v>1107.54744783</v>
      </c>
      <c r="C628" s="45">
        <f t="shared" ca="1" si="135"/>
        <v>999.89877561000003</v>
      </c>
      <c r="D628" s="46">
        <f ca="1">IF(A628&lt;$B$1,VLOOKUP(A628,[1]DI!$A$4:$B$15000,2,FALSE),0)</f>
        <v>0</v>
      </c>
      <c r="E628" s="45">
        <f t="shared" ca="1" si="141"/>
        <v>0</v>
      </c>
      <c r="F628" s="47">
        <f t="shared" si="136"/>
        <v>1.35</v>
      </c>
      <c r="G628" s="48">
        <f t="shared" ca="1" si="129"/>
        <v>1</v>
      </c>
      <c r="H628" s="45">
        <f ca="1">TRUNC(PRODUCT(G$10:G627),15)</f>
        <v>1.1076595661849999</v>
      </c>
      <c r="I628" s="45">
        <f t="shared" si="137"/>
        <v>1</v>
      </c>
      <c r="J628" s="45">
        <f t="shared" ca="1" si="130"/>
        <v>1.10765957</v>
      </c>
      <c r="K628" s="45">
        <f t="shared" ca="1" si="131"/>
        <v>107.64867221999999</v>
      </c>
      <c r="L628" s="49">
        <f>IF(VLOOKUP(A628,$U$12:$AD$125,8)=VLOOKUP(A627,$U$12:$AD$125,8),0,VLOOKUP(A628,U$12:$AD$125,8))</f>
        <v>0</v>
      </c>
      <c r="M628" s="50">
        <f>IF(L628&gt;0,VLOOKUP(L628,T$12:$AC$125,7),0)</f>
        <v>0</v>
      </c>
      <c r="N628" s="45">
        <f t="shared" si="132"/>
        <v>0</v>
      </c>
      <c r="O628" s="45">
        <f t="shared" ca="1" si="133"/>
        <v>107.64867221999999</v>
      </c>
      <c r="P628" s="51" t="str">
        <f t="shared" si="138"/>
        <v>A+J=</v>
      </c>
      <c r="Q628" s="52">
        <f t="shared" si="139"/>
        <v>47129</v>
      </c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</row>
    <row r="629" spans="1:162" x14ac:dyDescent="0.2">
      <c r="A629" s="43">
        <f t="shared" si="134"/>
        <v>44115</v>
      </c>
      <c r="B629" s="44">
        <f t="shared" ca="1" si="140"/>
        <v>1107.54744783</v>
      </c>
      <c r="C629" s="45">
        <f t="shared" ca="1" si="135"/>
        <v>999.89877561000003</v>
      </c>
      <c r="D629" s="46">
        <f ca="1">IF(A629&lt;$B$1,VLOOKUP(A629,[1]DI!$A$4:$B$15000,2,FALSE),0)</f>
        <v>0</v>
      </c>
      <c r="E629" s="45">
        <f t="shared" ca="1" si="141"/>
        <v>0</v>
      </c>
      <c r="F629" s="47">
        <f t="shared" si="136"/>
        <v>1.35</v>
      </c>
      <c r="G629" s="48">
        <f t="shared" ca="1" si="129"/>
        <v>1</v>
      </c>
      <c r="H629" s="45">
        <f ca="1">TRUNC(PRODUCT(G$10:G628),15)</f>
        <v>1.1076595661849999</v>
      </c>
      <c r="I629" s="45">
        <f t="shared" si="137"/>
        <v>1</v>
      </c>
      <c r="J629" s="45">
        <f t="shared" ca="1" si="130"/>
        <v>1.10765957</v>
      </c>
      <c r="K629" s="45">
        <f t="shared" ca="1" si="131"/>
        <v>107.64867221999999</v>
      </c>
      <c r="L629" s="49">
        <f>IF(VLOOKUP(A629,$U$12:$AD$125,8)=VLOOKUP(A628,$U$12:$AD$125,8),0,VLOOKUP(A629,U$12:$AD$125,8))</f>
        <v>0</v>
      </c>
      <c r="M629" s="50">
        <f>IF(L629&gt;0,VLOOKUP(L629,T$12:$AC$125,7),0)</f>
        <v>0</v>
      </c>
      <c r="N629" s="45">
        <f t="shared" si="132"/>
        <v>0</v>
      </c>
      <c r="O629" s="45">
        <f t="shared" ca="1" si="133"/>
        <v>107.64867221999999</v>
      </c>
      <c r="P629" s="51" t="str">
        <f t="shared" si="138"/>
        <v>A+J=</v>
      </c>
      <c r="Q629" s="52">
        <f t="shared" si="139"/>
        <v>47129</v>
      </c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</row>
    <row r="630" spans="1:162" x14ac:dyDescent="0.2">
      <c r="A630" s="43">
        <f t="shared" si="134"/>
        <v>44116</v>
      </c>
      <c r="B630" s="44">
        <f t="shared" ca="1" si="140"/>
        <v>1107.54744783</v>
      </c>
      <c r="C630" s="45">
        <f t="shared" ca="1" si="135"/>
        <v>999.89877561000003</v>
      </c>
      <c r="D630" s="46">
        <f ca="1">IF(A630&lt;$B$1,VLOOKUP(A630,[1]DI!$A$4:$B$15000,2,FALSE),0)</f>
        <v>0</v>
      </c>
      <c r="E630" s="45">
        <f t="shared" ca="1" si="141"/>
        <v>0</v>
      </c>
      <c r="F630" s="47">
        <f t="shared" si="136"/>
        <v>1.35</v>
      </c>
      <c r="G630" s="48">
        <f t="shared" ca="1" si="129"/>
        <v>1</v>
      </c>
      <c r="H630" s="45">
        <f ca="1">TRUNC(PRODUCT(G$10:G629),15)</f>
        <v>1.1076595661849999</v>
      </c>
      <c r="I630" s="45">
        <f t="shared" si="137"/>
        <v>1</v>
      </c>
      <c r="J630" s="45">
        <f t="shared" ca="1" si="130"/>
        <v>1.10765957</v>
      </c>
      <c r="K630" s="45">
        <f t="shared" ca="1" si="131"/>
        <v>107.64867221999999</v>
      </c>
      <c r="L630" s="49">
        <f>IF(VLOOKUP(A630,$U$12:$AD$125,8)=VLOOKUP(A629,$U$12:$AD$125,8),0,VLOOKUP(A630,U$12:$AD$125,8))</f>
        <v>0</v>
      </c>
      <c r="M630" s="50">
        <f>IF(L630&gt;0,VLOOKUP(L630,T$12:$AC$125,7),0)</f>
        <v>0</v>
      </c>
      <c r="N630" s="45">
        <f t="shared" si="132"/>
        <v>0</v>
      </c>
      <c r="O630" s="45">
        <f t="shared" ca="1" si="133"/>
        <v>107.64867221999999</v>
      </c>
      <c r="P630" s="51" t="str">
        <f t="shared" si="138"/>
        <v>A+J=</v>
      </c>
      <c r="Q630" s="52">
        <f t="shared" si="139"/>
        <v>47129</v>
      </c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</row>
    <row r="631" spans="1:162" x14ac:dyDescent="0.2">
      <c r="A631" s="43">
        <f t="shared" si="134"/>
        <v>44117</v>
      </c>
      <c r="B631" s="44">
        <f t="shared" ca="1" si="140"/>
        <v>1107.54744783</v>
      </c>
      <c r="C631" s="45">
        <f t="shared" ca="1" si="135"/>
        <v>999.89877561000003</v>
      </c>
      <c r="D631" s="46">
        <f ca="1">IF(A631&lt;$B$1,VLOOKUP(A631,[1]DI!$A$4:$B$15000,2,FALSE),0)</f>
        <v>1.9000000000000006E-2</v>
      </c>
      <c r="E631" s="45">
        <f t="shared" ca="1" si="141"/>
        <v>7.4690000000000005E-5</v>
      </c>
      <c r="F631" s="47">
        <f t="shared" si="136"/>
        <v>1.35</v>
      </c>
      <c r="G631" s="48">
        <f t="shared" ca="1" si="129"/>
        <v>1.0001008315</v>
      </c>
      <c r="H631" s="45">
        <f ca="1">TRUNC(PRODUCT(G$10:G630),15)</f>
        <v>1.1076595661849999</v>
      </c>
      <c r="I631" s="45">
        <f t="shared" si="137"/>
        <v>1</v>
      </c>
      <c r="J631" s="45">
        <f t="shared" ca="1" si="130"/>
        <v>1.10765957</v>
      </c>
      <c r="K631" s="45">
        <f t="shared" ca="1" si="131"/>
        <v>107.64867221999999</v>
      </c>
      <c r="L631" s="49">
        <f>IF(VLOOKUP(A631,$U$12:$AD$125,8)=VLOOKUP(A630,$U$12:$AD$125,8),0,VLOOKUP(A631,U$12:$AD$125,8))</f>
        <v>0</v>
      </c>
      <c r="M631" s="50">
        <f>IF(L631&gt;0,VLOOKUP(L631,T$12:$AC$125,7),0)</f>
        <v>0</v>
      </c>
      <c r="N631" s="45">
        <f t="shared" si="132"/>
        <v>0</v>
      </c>
      <c r="O631" s="45">
        <f t="shared" ca="1" si="133"/>
        <v>107.64867221999999</v>
      </c>
      <c r="P631" s="51" t="str">
        <f t="shared" si="138"/>
        <v>A+J=</v>
      </c>
      <c r="Q631" s="52">
        <f t="shared" si="139"/>
        <v>47129</v>
      </c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</row>
    <row r="632" spans="1:162" x14ac:dyDescent="0.2">
      <c r="A632" s="43">
        <f t="shared" si="134"/>
        <v>44118</v>
      </c>
      <c r="B632" s="44">
        <f t="shared" ca="1" si="140"/>
        <v>1107.6591165300001</v>
      </c>
      <c r="C632" s="45">
        <f t="shared" ca="1" si="135"/>
        <v>999.89877561000003</v>
      </c>
      <c r="D632" s="46">
        <f ca="1">IF(A632&lt;$B$1,VLOOKUP(A632,[1]DI!$A$4:$B$15000,2,FALSE),0)</f>
        <v>1.9000000000000006E-2</v>
      </c>
      <c r="E632" s="45">
        <f t="shared" ca="1" si="141"/>
        <v>7.4690000000000005E-5</v>
      </c>
      <c r="F632" s="47">
        <f t="shared" si="136"/>
        <v>1.35</v>
      </c>
      <c r="G632" s="48">
        <f t="shared" ca="1" si="129"/>
        <v>1.0001008315</v>
      </c>
      <c r="H632" s="45">
        <f ca="1">TRUNC(PRODUCT(G$10:G631),15)</f>
        <v>1.1077712531605399</v>
      </c>
      <c r="I632" s="45">
        <f t="shared" si="137"/>
        <v>1</v>
      </c>
      <c r="J632" s="45">
        <f t="shared" ca="1" si="130"/>
        <v>1.1077712500000001</v>
      </c>
      <c r="K632" s="45">
        <f t="shared" ca="1" si="131"/>
        <v>107.76034092</v>
      </c>
      <c r="L632" s="49">
        <f>IF(VLOOKUP(A632,$U$12:$AD$125,8)=VLOOKUP(A631,$U$12:$AD$125,8),0,VLOOKUP(A632,U$12:$AD$125,8))</f>
        <v>0</v>
      </c>
      <c r="M632" s="50">
        <f>IF(L632&gt;0,VLOOKUP(L632,T$12:$AC$125,7),0)</f>
        <v>0</v>
      </c>
      <c r="N632" s="45">
        <f t="shared" si="132"/>
        <v>0</v>
      </c>
      <c r="O632" s="45">
        <f t="shared" ca="1" si="133"/>
        <v>107.76034092</v>
      </c>
      <c r="P632" s="51" t="str">
        <f t="shared" si="138"/>
        <v>A+J=</v>
      </c>
      <c r="Q632" s="52">
        <f t="shared" si="139"/>
        <v>47129</v>
      </c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</row>
    <row r="633" spans="1:162" x14ac:dyDescent="0.2">
      <c r="A633" s="43">
        <f t="shared" si="134"/>
        <v>44119</v>
      </c>
      <c r="B633" s="44">
        <f t="shared" ca="1" si="140"/>
        <v>1107.7708052200001</v>
      </c>
      <c r="C633" s="45">
        <f t="shared" ca="1" si="135"/>
        <v>999.89877561000003</v>
      </c>
      <c r="D633" s="46">
        <f ca="1">IF(A633&lt;$B$1,VLOOKUP(A633,[1]DI!$A$4:$B$15000,2,FALSE),0)</f>
        <v>1.9000000000000006E-2</v>
      </c>
      <c r="E633" s="45">
        <f t="shared" ca="1" si="141"/>
        <v>7.4690000000000005E-5</v>
      </c>
      <c r="F633" s="47">
        <f t="shared" si="136"/>
        <v>1.35</v>
      </c>
      <c r="G633" s="48">
        <f t="shared" ca="1" si="129"/>
        <v>1.0001008315</v>
      </c>
      <c r="H633" s="45">
        <f ca="1">TRUNC(PRODUCT(G$10:G632),15)</f>
        <v>1.10788295139766</v>
      </c>
      <c r="I633" s="45">
        <f t="shared" si="137"/>
        <v>1</v>
      </c>
      <c r="J633" s="45">
        <f t="shared" ca="1" si="130"/>
        <v>1.10788295</v>
      </c>
      <c r="K633" s="45">
        <f t="shared" ca="1" si="131"/>
        <v>107.87202961</v>
      </c>
      <c r="L633" s="49">
        <f>IF(VLOOKUP(A633,$U$12:$AD$125,8)=VLOOKUP(A632,$U$12:$AD$125,8),0,VLOOKUP(A633,U$12:$AD$125,8))</f>
        <v>0</v>
      </c>
      <c r="M633" s="50">
        <f>IF(L633&gt;0,VLOOKUP(L633,T$12:$AC$125,7),0)</f>
        <v>0</v>
      </c>
      <c r="N633" s="45">
        <f t="shared" si="132"/>
        <v>0</v>
      </c>
      <c r="O633" s="45">
        <f t="shared" ca="1" si="133"/>
        <v>107.87202961</v>
      </c>
      <c r="P633" s="51" t="str">
        <f t="shared" si="138"/>
        <v>A+J=</v>
      </c>
      <c r="Q633" s="52">
        <f t="shared" si="139"/>
        <v>47129</v>
      </c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</row>
    <row r="634" spans="1:162" x14ac:dyDescent="0.2">
      <c r="A634" s="43">
        <f t="shared" si="134"/>
        <v>44120</v>
      </c>
      <c r="B634" s="44">
        <f t="shared" ca="1" si="140"/>
        <v>1107.88250391</v>
      </c>
      <c r="C634" s="45">
        <f t="shared" ca="1" si="135"/>
        <v>999.89877561000003</v>
      </c>
      <c r="D634" s="46">
        <f ca="1">IF(A634&lt;$B$1,VLOOKUP(A634,[1]DI!$A$4:$B$15000,2,FALSE),0)</f>
        <v>1.9000000000000006E-2</v>
      </c>
      <c r="E634" s="45">
        <f t="shared" ca="1" si="141"/>
        <v>7.4690000000000005E-5</v>
      </c>
      <c r="F634" s="47">
        <f t="shared" si="136"/>
        <v>1.35</v>
      </c>
      <c r="G634" s="48">
        <f t="shared" ca="1" si="129"/>
        <v>1.0001008315</v>
      </c>
      <c r="H634" s="45">
        <f ca="1">TRUNC(PRODUCT(G$10:G633),15)</f>
        <v>1.10799466089747</v>
      </c>
      <c r="I634" s="45">
        <f t="shared" si="137"/>
        <v>1</v>
      </c>
      <c r="J634" s="45">
        <f t="shared" ca="1" si="130"/>
        <v>1.1079946599999999</v>
      </c>
      <c r="K634" s="45">
        <f t="shared" ca="1" si="131"/>
        <v>107.9837283</v>
      </c>
      <c r="L634" s="49">
        <f>IF(VLOOKUP(A634,$U$12:$AD$125,8)=VLOOKUP(A633,$U$12:$AD$125,8),0,VLOOKUP(A634,U$12:$AD$125,8))</f>
        <v>0</v>
      </c>
      <c r="M634" s="50">
        <f>IF(L634&gt;0,VLOOKUP(L634,T$12:$AC$125,7),0)</f>
        <v>0</v>
      </c>
      <c r="N634" s="45">
        <f t="shared" si="132"/>
        <v>0</v>
      </c>
      <c r="O634" s="45">
        <f t="shared" ca="1" si="133"/>
        <v>107.9837283</v>
      </c>
      <c r="P634" s="51" t="str">
        <f t="shared" si="138"/>
        <v>A+J=</v>
      </c>
      <c r="Q634" s="52">
        <f t="shared" si="139"/>
        <v>47129</v>
      </c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</row>
    <row r="635" spans="1:162" x14ac:dyDescent="0.2">
      <c r="A635" s="43">
        <f t="shared" si="134"/>
        <v>44121</v>
      </c>
      <c r="B635" s="44">
        <f t="shared" ca="1" si="140"/>
        <v>1107.9942126000001</v>
      </c>
      <c r="C635" s="45">
        <f t="shared" ca="1" si="135"/>
        <v>999.89877561000003</v>
      </c>
      <c r="D635" s="46">
        <f ca="1">IF(A635&lt;$B$1,VLOOKUP(A635,[1]DI!$A$4:$B$15000,2,FALSE),0)</f>
        <v>0</v>
      </c>
      <c r="E635" s="45">
        <f t="shared" ca="1" si="141"/>
        <v>0</v>
      </c>
      <c r="F635" s="47">
        <f t="shared" si="136"/>
        <v>1.35</v>
      </c>
      <c r="G635" s="48">
        <f t="shared" ca="1" si="129"/>
        <v>1</v>
      </c>
      <c r="H635" s="45">
        <f ca="1">TRUNC(PRODUCT(G$10:G634),15)</f>
        <v>1.1081063816611201</v>
      </c>
      <c r="I635" s="45">
        <f t="shared" si="137"/>
        <v>1</v>
      </c>
      <c r="J635" s="45">
        <f t="shared" ca="1" si="130"/>
        <v>1.1081063799999999</v>
      </c>
      <c r="K635" s="45">
        <f t="shared" ca="1" si="131"/>
        <v>108.09543699</v>
      </c>
      <c r="L635" s="49">
        <f>IF(VLOOKUP(A635,$U$12:$AD$125,8)=VLOOKUP(A634,$U$12:$AD$125,8),0,VLOOKUP(A635,U$12:$AD$125,8))</f>
        <v>0</v>
      </c>
      <c r="M635" s="50">
        <f>IF(L635&gt;0,VLOOKUP(L635,T$12:$AC$125,7),0)</f>
        <v>0</v>
      </c>
      <c r="N635" s="45">
        <f t="shared" si="132"/>
        <v>0</v>
      </c>
      <c r="O635" s="45">
        <f t="shared" ca="1" si="133"/>
        <v>108.09543699</v>
      </c>
      <c r="P635" s="51" t="str">
        <f t="shared" si="138"/>
        <v>A+J=</v>
      </c>
      <c r="Q635" s="52">
        <f t="shared" si="139"/>
        <v>47129</v>
      </c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</row>
    <row r="636" spans="1:162" x14ac:dyDescent="0.2">
      <c r="A636" s="43">
        <f t="shared" si="134"/>
        <v>44122</v>
      </c>
      <c r="B636" s="44">
        <f t="shared" ca="1" si="140"/>
        <v>1107.9942126000001</v>
      </c>
      <c r="C636" s="45">
        <f t="shared" ca="1" si="135"/>
        <v>999.89877561000003</v>
      </c>
      <c r="D636" s="46">
        <f ca="1">IF(A636&lt;$B$1,VLOOKUP(A636,[1]DI!$A$4:$B$15000,2,FALSE),0)</f>
        <v>0</v>
      </c>
      <c r="E636" s="45">
        <f t="shared" ca="1" si="141"/>
        <v>0</v>
      </c>
      <c r="F636" s="47">
        <f t="shared" si="136"/>
        <v>1.35</v>
      </c>
      <c r="G636" s="48">
        <f t="shared" ca="1" si="129"/>
        <v>1</v>
      </c>
      <c r="H636" s="45">
        <f ca="1">TRUNC(PRODUCT(G$10:G635),15)</f>
        <v>1.1081063816611201</v>
      </c>
      <c r="I636" s="45">
        <f t="shared" si="137"/>
        <v>1</v>
      </c>
      <c r="J636" s="45">
        <f t="shared" ca="1" si="130"/>
        <v>1.1081063799999999</v>
      </c>
      <c r="K636" s="45">
        <f t="shared" ca="1" si="131"/>
        <v>108.09543699</v>
      </c>
      <c r="L636" s="49">
        <f>IF(VLOOKUP(A636,$U$12:$AD$125,8)=VLOOKUP(A635,$U$12:$AD$125,8),0,VLOOKUP(A636,U$12:$AD$125,8))</f>
        <v>0</v>
      </c>
      <c r="M636" s="50">
        <f>IF(L636&gt;0,VLOOKUP(L636,T$12:$AC$125,7),0)</f>
        <v>0</v>
      </c>
      <c r="N636" s="45">
        <f t="shared" si="132"/>
        <v>0</v>
      </c>
      <c r="O636" s="45">
        <f t="shared" ca="1" si="133"/>
        <v>108.09543699</v>
      </c>
      <c r="P636" s="51" t="str">
        <f t="shared" si="138"/>
        <v>A+J=</v>
      </c>
      <c r="Q636" s="52">
        <f t="shared" si="139"/>
        <v>47129</v>
      </c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</row>
    <row r="637" spans="1:162" x14ac:dyDescent="0.2">
      <c r="A637" s="43">
        <f t="shared" si="134"/>
        <v>44123</v>
      </c>
      <c r="B637" s="44">
        <f t="shared" ca="1" si="140"/>
        <v>1107.9942126000001</v>
      </c>
      <c r="C637" s="45">
        <f t="shared" ca="1" si="135"/>
        <v>999.89877561000003</v>
      </c>
      <c r="D637" s="46">
        <f ca="1">IF(A637&lt;$B$1,VLOOKUP(A637,[1]DI!$A$4:$B$15000,2,FALSE),0)</f>
        <v>1.9000000000000006E-2</v>
      </c>
      <c r="E637" s="45">
        <f t="shared" ca="1" si="141"/>
        <v>7.4690000000000005E-5</v>
      </c>
      <c r="F637" s="47">
        <f t="shared" si="136"/>
        <v>1.35</v>
      </c>
      <c r="G637" s="48">
        <f t="shared" ca="1" si="129"/>
        <v>1.0001008315</v>
      </c>
      <c r="H637" s="45">
        <f ca="1">TRUNC(PRODUCT(G$10:G636),15)</f>
        <v>1.1081063816611201</v>
      </c>
      <c r="I637" s="45">
        <f t="shared" si="137"/>
        <v>1</v>
      </c>
      <c r="J637" s="45">
        <f t="shared" ca="1" si="130"/>
        <v>1.1081063799999999</v>
      </c>
      <c r="K637" s="45">
        <f t="shared" ca="1" si="131"/>
        <v>108.09543699</v>
      </c>
      <c r="L637" s="49">
        <f>IF(VLOOKUP(A637,$U$12:$AD$125,8)=VLOOKUP(A636,$U$12:$AD$125,8),0,VLOOKUP(A637,U$12:$AD$125,8))</f>
        <v>0</v>
      </c>
      <c r="M637" s="50">
        <f>IF(L637&gt;0,VLOOKUP(L637,T$12:$AC$125,7),0)</f>
        <v>0</v>
      </c>
      <c r="N637" s="45">
        <f t="shared" si="132"/>
        <v>0</v>
      </c>
      <c r="O637" s="45">
        <f t="shared" ca="1" si="133"/>
        <v>108.09543699</v>
      </c>
      <c r="P637" s="51" t="str">
        <f t="shared" si="138"/>
        <v>A+J=</v>
      </c>
      <c r="Q637" s="52">
        <f t="shared" si="139"/>
        <v>47129</v>
      </c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</row>
    <row r="638" spans="1:162" x14ac:dyDescent="0.2">
      <c r="A638" s="43">
        <f t="shared" si="134"/>
        <v>44124</v>
      </c>
      <c r="B638" s="44">
        <f t="shared" ca="1" si="140"/>
        <v>1108.1059312899999</v>
      </c>
      <c r="C638" s="45">
        <f t="shared" ca="1" si="135"/>
        <v>999.89877561000003</v>
      </c>
      <c r="D638" s="46">
        <f ca="1">IF(A638&lt;$B$1,VLOOKUP(A638,[1]DI!$A$4:$B$15000,2,FALSE),0)</f>
        <v>1.9000000000000006E-2</v>
      </c>
      <c r="E638" s="45">
        <f t="shared" ca="1" si="141"/>
        <v>7.4690000000000005E-5</v>
      </c>
      <c r="F638" s="47">
        <f t="shared" si="136"/>
        <v>1.35</v>
      </c>
      <c r="G638" s="48">
        <f t="shared" ca="1" si="129"/>
        <v>1.0001008315</v>
      </c>
      <c r="H638" s="45">
        <f ca="1">TRUNC(PRODUCT(G$10:G637),15)</f>
        <v>1.10821811368974</v>
      </c>
      <c r="I638" s="45">
        <f t="shared" si="137"/>
        <v>1</v>
      </c>
      <c r="J638" s="45">
        <f t="shared" ca="1" si="130"/>
        <v>1.1082181099999999</v>
      </c>
      <c r="K638" s="45">
        <f t="shared" ca="1" si="131"/>
        <v>108.20715568</v>
      </c>
      <c r="L638" s="49">
        <f>IF(VLOOKUP(A638,$U$12:$AD$125,8)=VLOOKUP(A637,$U$12:$AD$125,8),0,VLOOKUP(A638,U$12:$AD$125,8))</f>
        <v>0</v>
      </c>
      <c r="M638" s="50">
        <f>IF(L638&gt;0,VLOOKUP(L638,T$12:$AC$125,7),0)</f>
        <v>0</v>
      </c>
      <c r="N638" s="45">
        <f t="shared" si="132"/>
        <v>0</v>
      </c>
      <c r="O638" s="45">
        <f t="shared" ca="1" si="133"/>
        <v>108.20715568</v>
      </c>
      <c r="P638" s="51" t="str">
        <f t="shared" si="138"/>
        <v>A+J=</v>
      </c>
      <c r="Q638" s="52">
        <f t="shared" si="139"/>
        <v>47129</v>
      </c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</row>
    <row r="639" spans="1:162" x14ac:dyDescent="0.2">
      <c r="A639" s="43">
        <f t="shared" si="134"/>
        <v>44125</v>
      </c>
      <c r="B639" s="44">
        <f t="shared" ca="1" si="140"/>
        <v>1108.21766998</v>
      </c>
      <c r="C639" s="45">
        <f t="shared" ca="1" si="135"/>
        <v>999.89877561000003</v>
      </c>
      <c r="D639" s="46">
        <f ca="1">IF(A639&lt;$B$1,VLOOKUP(A639,[1]DI!$A$4:$B$15000,2,FALSE),0)</f>
        <v>1.9000000000000006E-2</v>
      </c>
      <c r="E639" s="45">
        <f t="shared" ca="1" si="141"/>
        <v>7.4690000000000005E-5</v>
      </c>
      <c r="F639" s="47">
        <f t="shared" si="136"/>
        <v>1.35</v>
      </c>
      <c r="G639" s="48">
        <f t="shared" ca="1" si="129"/>
        <v>1.0001008315</v>
      </c>
      <c r="H639" s="45">
        <f ca="1">TRUNC(PRODUCT(G$10:G638),15)</f>
        <v>1.10832985698447</v>
      </c>
      <c r="I639" s="45">
        <f t="shared" si="137"/>
        <v>1</v>
      </c>
      <c r="J639" s="45">
        <f t="shared" ca="1" si="130"/>
        <v>1.10832986</v>
      </c>
      <c r="K639" s="45">
        <f t="shared" ca="1" si="131"/>
        <v>108.31889437</v>
      </c>
      <c r="L639" s="49">
        <f>IF(VLOOKUP(A639,$U$12:$AD$125,8)=VLOOKUP(A638,$U$12:$AD$125,8),0,VLOOKUP(A639,U$12:$AD$125,8))</f>
        <v>0</v>
      </c>
      <c r="M639" s="50">
        <f>IF(L639&gt;0,VLOOKUP(L639,T$12:$AC$125,7),0)</f>
        <v>0</v>
      </c>
      <c r="N639" s="45">
        <f t="shared" si="132"/>
        <v>0</v>
      </c>
      <c r="O639" s="45">
        <f t="shared" ca="1" si="133"/>
        <v>108.31889437</v>
      </c>
      <c r="P639" s="51" t="str">
        <f t="shared" si="138"/>
        <v>A+J=</v>
      </c>
      <c r="Q639" s="52">
        <f t="shared" si="139"/>
        <v>47129</v>
      </c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</row>
    <row r="640" spans="1:162" x14ac:dyDescent="0.2">
      <c r="A640" s="43">
        <f t="shared" si="134"/>
        <v>44126</v>
      </c>
      <c r="B640" s="44">
        <f t="shared" ca="1" si="140"/>
        <v>1108.32940867</v>
      </c>
      <c r="C640" s="45">
        <f t="shared" ca="1" si="135"/>
        <v>999.89877561000003</v>
      </c>
      <c r="D640" s="46">
        <f ca="1">IF(A640&lt;$B$1,VLOOKUP(A640,[1]DI!$A$4:$B$15000,2,FALSE),0)</f>
        <v>1.9000000000000006E-2</v>
      </c>
      <c r="E640" s="45">
        <f t="shared" ca="1" si="141"/>
        <v>7.4690000000000005E-5</v>
      </c>
      <c r="F640" s="47">
        <f t="shared" si="136"/>
        <v>1.35</v>
      </c>
      <c r="G640" s="48">
        <f t="shared" ca="1" si="129"/>
        <v>1.0001008315</v>
      </c>
      <c r="H640" s="45">
        <f ca="1">TRUNC(PRODUCT(G$10:G639),15)</f>
        <v>1.1084416115464499</v>
      </c>
      <c r="I640" s="45">
        <f t="shared" si="137"/>
        <v>1</v>
      </c>
      <c r="J640" s="45">
        <f t="shared" ca="1" si="130"/>
        <v>1.1084416100000001</v>
      </c>
      <c r="K640" s="45">
        <f t="shared" ca="1" si="131"/>
        <v>108.43063306000001</v>
      </c>
      <c r="L640" s="49">
        <f>IF(VLOOKUP(A640,$U$12:$AD$125,8)=VLOOKUP(A639,$U$12:$AD$125,8),0,VLOOKUP(A640,U$12:$AD$125,8))</f>
        <v>0</v>
      </c>
      <c r="M640" s="50">
        <f>IF(L640&gt;0,VLOOKUP(L640,T$12:$AC$125,7),0)</f>
        <v>0</v>
      </c>
      <c r="N640" s="45">
        <f t="shared" si="132"/>
        <v>0</v>
      </c>
      <c r="O640" s="45">
        <f t="shared" ca="1" si="133"/>
        <v>108.43063306000001</v>
      </c>
      <c r="P640" s="51" t="str">
        <f t="shared" si="138"/>
        <v>A+J=</v>
      </c>
      <c r="Q640" s="52">
        <f t="shared" si="139"/>
        <v>47129</v>
      </c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</row>
    <row r="641" spans="1:165" x14ac:dyDescent="0.2">
      <c r="A641" s="43">
        <f t="shared" si="134"/>
        <v>44127</v>
      </c>
      <c r="B641" s="44">
        <f t="shared" ca="1" si="140"/>
        <v>1108.44116736</v>
      </c>
      <c r="C641" s="45">
        <f t="shared" ca="1" si="135"/>
        <v>999.89877561000003</v>
      </c>
      <c r="D641" s="46">
        <f ca="1">IF(A641&lt;$B$1,VLOOKUP(A641,[1]DI!$A$4:$B$15000,2,FALSE),0)</f>
        <v>1.9000000000000006E-2</v>
      </c>
      <c r="E641" s="45">
        <f t="shared" ca="1" si="141"/>
        <v>7.4690000000000005E-5</v>
      </c>
      <c r="F641" s="47">
        <f t="shared" si="136"/>
        <v>1.35</v>
      </c>
      <c r="G641" s="48">
        <f t="shared" ca="1" si="129"/>
        <v>1.0001008315</v>
      </c>
      <c r="H641" s="45">
        <f ca="1">TRUNC(PRODUCT(G$10:G640),15)</f>
        <v>1.1085533773767999</v>
      </c>
      <c r="I641" s="45">
        <f t="shared" si="137"/>
        <v>1</v>
      </c>
      <c r="J641" s="45">
        <f t="shared" ca="1" si="130"/>
        <v>1.10855338</v>
      </c>
      <c r="K641" s="45">
        <f t="shared" ca="1" si="131"/>
        <v>108.54239174999999</v>
      </c>
      <c r="L641" s="49">
        <f>IF(VLOOKUP(A641,$U$12:$AD$125,8)=VLOOKUP(A640,$U$12:$AD$125,8),0,VLOOKUP(A641,U$12:$AD$125,8))</f>
        <v>0</v>
      </c>
      <c r="M641" s="50">
        <f>IF(L641&gt;0,VLOOKUP(L641,T$12:$AC$125,7),0)</f>
        <v>0</v>
      </c>
      <c r="N641" s="45">
        <f t="shared" si="132"/>
        <v>0</v>
      </c>
      <c r="O641" s="45">
        <f t="shared" ca="1" si="133"/>
        <v>108.54239174999999</v>
      </c>
      <c r="P641" s="51" t="str">
        <f t="shared" si="138"/>
        <v>A+J=</v>
      </c>
      <c r="Q641" s="52">
        <f t="shared" si="139"/>
        <v>47129</v>
      </c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</row>
    <row r="642" spans="1:165" x14ac:dyDescent="0.2">
      <c r="A642" s="43">
        <f t="shared" si="134"/>
        <v>44128</v>
      </c>
      <c r="B642" s="44">
        <f t="shared" ca="1" si="140"/>
        <v>1108.5529260400001</v>
      </c>
      <c r="C642" s="45">
        <f t="shared" ca="1" si="135"/>
        <v>999.89877561000003</v>
      </c>
      <c r="D642" s="46">
        <f ca="1">IF(A642&lt;$B$1,VLOOKUP(A642,[1]DI!$A$4:$B$15000,2,FALSE),0)</f>
        <v>0</v>
      </c>
      <c r="E642" s="45">
        <f t="shared" ca="1" si="141"/>
        <v>0</v>
      </c>
      <c r="F642" s="47">
        <f t="shared" si="136"/>
        <v>1.35</v>
      </c>
      <c r="G642" s="48">
        <f t="shared" ca="1" si="129"/>
        <v>1</v>
      </c>
      <c r="H642" s="45">
        <f ca="1">TRUNC(PRODUCT(G$10:G641),15)</f>
        <v>1.1086651544766699</v>
      </c>
      <c r="I642" s="45">
        <f t="shared" si="137"/>
        <v>1</v>
      </c>
      <c r="J642" s="45">
        <f t="shared" ca="1" si="130"/>
        <v>1.10866515</v>
      </c>
      <c r="K642" s="45">
        <f t="shared" ca="1" si="131"/>
        <v>108.65415043</v>
      </c>
      <c r="L642" s="49">
        <f>IF(VLOOKUP(A642,$U$12:$AD$125,8)=VLOOKUP(A641,$U$12:$AD$125,8),0,VLOOKUP(A642,U$12:$AD$125,8))</f>
        <v>0</v>
      </c>
      <c r="M642" s="50">
        <f>IF(L642&gt;0,VLOOKUP(L642,T$12:$AC$125,7),0)</f>
        <v>0</v>
      </c>
      <c r="N642" s="45">
        <f t="shared" si="132"/>
        <v>0</v>
      </c>
      <c r="O642" s="45">
        <f t="shared" ca="1" si="133"/>
        <v>108.65415043</v>
      </c>
      <c r="P642" s="51" t="str">
        <f t="shared" si="138"/>
        <v>A+J=</v>
      </c>
      <c r="Q642" s="52">
        <f t="shared" si="139"/>
        <v>47129</v>
      </c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</row>
    <row r="643" spans="1:165" x14ac:dyDescent="0.2">
      <c r="A643" s="43">
        <f t="shared" si="134"/>
        <v>44129</v>
      </c>
      <c r="B643" s="44">
        <f t="shared" ca="1" si="140"/>
        <v>1108.5529260400001</v>
      </c>
      <c r="C643" s="45">
        <f t="shared" ca="1" si="135"/>
        <v>999.89877561000003</v>
      </c>
      <c r="D643" s="46">
        <f ca="1">IF(A643&lt;$B$1,VLOOKUP(A643,[1]DI!$A$4:$B$15000,2,FALSE),0)</f>
        <v>0</v>
      </c>
      <c r="E643" s="45">
        <f t="shared" ca="1" si="141"/>
        <v>0</v>
      </c>
      <c r="F643" s="47">
        <f t="shared" si="136"/>
        <v>1.35</v>
      </c>
      <c r="G643" s="48">
        <f t="shared" ca="1" si="129"/>
        <v>1</v>
      </c>
      <c r="H643" s="45">
        <f ca="1">TRUNC(PRODUCT(G$10:G642),15)</f>
        <v>1.1086651544766699</v>
      </c>
      <c r="I643" s="45">
        <f t="shared" si="137"/>
        <v>1</v>
      </c>
      <c r="J643" s="45">
        <f t="shared" ca="1" si="130"/>
        <v>1.10866515</v>
      </c>
      <c r="K643" s="45">
        <f t="shared" ca="1" si="131"/>
        <v>108.65415043</v>
      </c>
      <c r="L643" s="49">
        <f>IF(VLOOKUP(A643,$U$12:$AD$125,8)=VLOOKUP(A642,$U$12:$AD$125,8),0,VLOOKUP(A643,U$12:$AD$125,8))</f>
        <v>0</v>
      </c>
      <c r="M643" s="50">
        <f>IF(L643&gt;0,VLOOKUP(L643,T$12:$AC$125,7),0)</f>
        <v>0</v>
      </c>
      <c r="N643" s="45">
        <f t="shared" si="132"/>
        <v>0</v>
      </c>
      <c r="O643" s="45">
        <f t="shared" ca="1" si="133"/>
        <v>108.65415043</v>
      </c>
      <c r="P643" s="51" t="str">
        <f t="shared" si="138"/>
        <v>A+J=</v>
      </c>
      <c r="Q643" s="52">
        <f t="shared" si="139"/>
        <v>47129</v>
      </c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</row>
    <row r="644" spans="1:165" x14ac:dyDescent="0.2">
      <c r="A644" s="43">
        <f t="shared" si="134"/>
        <v>44130</v>
      </c>
      <c r="B644" s="44">
        <f t="shared" ca="1" si="140"/>
        <v>1108.5529260400001</v>
      </c>
      <c r="C644" s="45">
        <f t="shared" ca="1" si="135"/>
        <v>999.89877561000003</v>
      </c>
      <c r="D644" s="46">
        <f ca="1">IF(A644&lt;$B$1,VLOOKUP(A644,[1]DI!$A$4:$B$15000,2,FALSE),0)</f>
        <v>1.9000000000000006E-2</v>
      </c>
      <c r="E644" s="45">
        <f t="shared" ca="1" si="141"/>
        <v>7.4690000000000005E-5</v>
      </c>
      <c r="F644" s="47">
        <f t="shared" si="136"/>
        <v>1.35</v>
      </c>
      <c r="G644" s="48">
        <f t="shared" ca="1" si="129"/>
        <v>1.0001008315</v>
      </c>
      <c r="H644" s="45">
        <f ca="1">TRUNC(PRODUCT(G$10:G643),15)</f>
        <v>1.1086651544766699</v>
      </c>
      <c r="I644" s="45">
        <f t="shared" si="137"/>
        <v>1</v>
      </c>
      <c r="J644" s="45">
        <f t="shared" ca="1" si="130"/>
        <v>1.10866515</v>
      </c>
      <c r="K644" s="45">
        <f t="shared" ca="1" si="131"/>
        <v>108.65415043</v>
      </c>
      <c r="L644" s="49">
        <f>IF(VLOOKUP(A644,$U$12:$AD$125,8)=VLOOKUP(A643,$U$12:$AD$125,8),0,VLOOKUP(A644,U$12:$AD$125,8))</f>
        <v>0</v>
      </c>
      <c r="M644" s="50">
        <f>IF(L644&gt;0,VLOOKUP(L644,T$12:$AC$125,7),0)</f>
        <v>0</v>
      </c>
      <c r="N644" s="45">
        <f t="shared" si="132"/>
        <v>0</v>
      </c>
      <c r="O644" s="45">
        <f t="shared" ca="1" si="133"/>
        <v>108.65415043</v>
      </c>
      <c r="P644" s="51" t="str">
        <f t="shared" si="138"/>
        <v>A+J=</v>
      </c>
      <c r="Q644" s="52">
        <f t="shared" si="139"/>
        <v>47129</v>
      </c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</row>
    <row r="645" spans="1:165" x14ac:dyDescent="0.2">
      <c r="A645" s="43">
        <f t="shared" si="134"/>
        <v>44131</v>
      </c>
      <c r="B645" s="44">
        <f t="shared" ca="1" si="140"/>
        <v>1108.66470473</v>
      </c>
      <c r="C645" s="45">
        <f t="shared" ca="1" si="135"/>
        <v>999.89877561000003</v>
      </c>
      <c r="D645" s="46">
        <f ca="1">IF(A645&lt;$B$1,VLOOKUP(A645,[1]DI!$A$4:$B$15000,2,FALSE),0)</f>
        <v>1.9000000000000006E-2</v>
      </c>
      <c r="E645" s="45">
        <f t="shared" ca="1" si="141"/>
        <v>7.4690000000000005E-5</v>
      </c>
      <c r="F645" s="47">
        <f t="shared" si="136"/>
        <v>1.35</v>
      </c>
      <c r="G645" s="48">
        <f t="shared" ca="1" si="129"/>
        <v>1.0001008315</v>
      </c>
      <c r="H645" s="45">
        <f ca="1">TRUNC(PRODUCT(G$10:G644),15)</f>
        <v>1.1087769428472001</v>
      </c>
      <c r="I645" s="45">
        <f t="shared" si="137"/>
        <v>1</v>
      </c>
      <c r="J645" s="45">
        <f t="shared" ca="1" si="130"/>
        <v>1.10877694</v>
      </c>
      <c r="K645" s="45">
        <f t="shared" ca="1" si="131"/>
        <v>108.76592912</v>
      </c>
      <c r="L645" s="49">
        <f>IF(VLOOKUP(A645,$U$12:$AD$125,8)=VLOOKUP(A644,$U$12:$AD$125,8),0,VLOOKUP(A645,U$12:$AD$125,8))</f>
        <v>0</v>
      </c>
      <c r="M645" s="50">
        <f>IF(L645&gt;0,VLOOKUP(L645,T$12:$AC$125,7),0)</f>
        <v>0</v>
      </c>
      <c r="N645" s="45">
        <f t="shared" si="132"/>
        <v>0</v>
      </c>
      <c r="O645" s="45">
        <f t="shared" ca="1" si="133"/>
        <v>108.76592912</v>
      </c>
      <c r="P645" s="51" t="str">
        <f t="shared" si="138"/>
        <v>A+J=</v>
      </c>
      <c r="Q645" s="52">
        <f t="shared" si="139"/>
        <v>47129</v>
      </c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</row>
    <row r="646" spans="1:165" x14ac:dyDescent="0.2">
      <c r="A646" s="43">
        <f t="shared" si="134"/>
        <v>44132</v>
      </c>
      <c r="B646" s="44">
        <f t="shared" ca="1" si="140"/>
        <v>1108.7764934100001</v>
      </c>
      <c r="C646" s="45">
        <f t="shared" ca="1" si="135"/>
        <v>999.89877561000003</v>
      </c>
      <c r="D646" s="46">
        <f ca="1">IF(A646&lt;$B$1,VLOOKUP(A646,[1]DI!$A$4:$B$15000,2,FALSE),0)</f>
        <v>1.9000000000000006E-2</v>
      </c>
      <c r="E646" s="45">
        <f t="shared" ca="1" si="141"/>
        <v>7.4690000000000005E-5</v>
      </c>
      <c r="F646" s="47">
        <f t="shared" si="136"/>
        <v>1.35</v>
      </c>
      <c r="G646" s="48">
        <f t="shared" ca="1" si="129"/>
        <v>1.0001008315</v>
      </c>
      <c r="H646" s="45">
        <f ca="1">TRUNC(PRODUCT(G$10:G645),15)</f>
        <v>1.10888874248951</v>
      </c>
      <c r="I646" s="45">
        <f t="shared" si="137"/>
        <v>1</v>
      </c>
      <c r="J646" s="45">
        <f t="shared" ca="1" si="130"/>
        <v>1.10888874</v>
      </c>
      <c r="K646" s="45">
        <f t="shared" ca="1" si="131"/>
        <v>108.8777178</v>
      </c>
      <c r="L646" s="49">
        <f>IF(VLOOKUP(A646,$U$12:$AD$125,8)=VLOOKUP(A645,$U$12:$AD$125,8),0,VLOOKUP(A646,U$12:$AD$125,8))</f>
        <v>0</v>
      </c>
      <c r="M646" s="50">
        <f>IF(L646&gt;0,VLOOKUP(L646,T$12:$AC$125,7),0)</f>
        <v>0</v>
      </c>
      <c r="N646" s="45">
        <f t="shared" si="132"/>
        <v>0</v>
      </c>
      <c r="O646" s="45">
        <f t="shared" ca="1" si="133"/>
        <v>108.8777178</v>
      </c>
      <c r="P646" s="51" t="str">
        <f t="shared" si="138"/>
        <v>A+J=</v>
      </c>
      <c r="Q646" s="52">
        <f t="shared" si="139"/>
        <v>47129</v>
      </c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</row>
    <row r="647" spans="1:165" x14ac:dyDescent="0.2">
      <c r="A647" s="43">
        <f t="shared" si="134"/>
        <v>44133</v>
      </c>
      <c r="B647" s="44">
        <f t="shared" ca="1" si="140"/>
        <v>1108.88829209</v>
      </c>
      <c r="C647" s="45">
        <f t="shared" ca="1" si="135"/>
        <v>999.89877561000003</v>
      </c>
      <c r="D647" s="46">
        <f ca="1">IF(A647&lt;$B$1,VLOOKUP(A647,[1]DI!$A$4:$B$15000,2,FALSE),0)</f>
        <v>1.9000000000000006E-2</v>
      </c>
      <c r="E647" s="45">
        <f t="shared" ca="1" si="141"/>
        <v>7.4690000000000005E-5</v>
      </c>
      <c r="F647" s="47">
        <f t="shared" si="136"/>
        <v>1.35</v>
      </c>
      <c r="G647" s="48">
        <f t="shared" ca="1" si="129"/>
        <v>1.0001008315</v>
      </c>
      <c r="H647" s="45">
        <f ca="1">TRUNC(PRODUCT(G$10:G646),15)</f>
        <v>1.10900055340475</v>
      </c>
      <c r="I647" s="45">
        <f t="shared" si="137"/>
        <v>1</v>
      </c>
      <c r="J647" s="45">
        <f t="shared" ca="1" si="130"/>
        <v>1.10900055</v>
      </c>
      <c r="K647" s="45">
        <f t="shared" ca="1" si="131"/>
        <v>108.98951648000001</v>
      </c>
      <c r="L647" s="49">
        <f>IF(VLOOKUP(A647,$U$12:$AD$125,8)=VLOOKUP(A646,$U$12:$AD$125,8),0,VLOOKUP(A647,U$12:$AD$125,8))</f>
        <v>0</v>
      </c>
      <c r="M647" s="50">
        <f>IF(L647&gt;0,VLOOKUP(L647,T$12:$AC$125,7),0)</f>
        <v>0</v>
      </c>
      <c r="N647" s="45">
        <f t="shared" si="132"/>
        <v>0</v>
      </c>
      <c r="O647" s="45">
        <f t="shared" ca="1" si="133"/>
        <v>108.98951648000001</v>
      </c>
      <c r="P647" s="51" t="str">
        <f t="shared" si="138"/>
        <v>A+J=</v>
      </c>
      <c r="Q647" s="52">
        <f t="shared" si="139"/>
        <v>47129</v>
      </c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</row>
    <row r="648" spans="1:165" x14ac:dyDescent="0.2">
      <c r="A648" s="43">
        <f t="shared" si="134"/>
        <v>44134</v>
      </c>
      <c r="B648" s="44">
        <f t="shared" ca="1" si="140"/>
        <v>1109.00011077</v>
      </c>
      <c r="C648" s="45">
        <f t="shared" ca="1" si="135"/>
        <v>999.89877561000003</v>
      </c>
      <c r="D648" s="46">
        <f ca="1">IF(A648&lt;$B$1,VLOOKUP(A648,[1]DI!$A$4:$B$15000,2,FALSE),0)</f>
        <v>1.9000000000000006E-2</v>
      </c>
      <c r="E648" s="45">
        <f t="shared" ca="1" si="141"/>
        <v>7.4690000000000005E-5</v>
      </c>
      <c r="F648" s="47">
        <f t="shared" si="136"/>
        <v>1.35</v>
      </c>
      <c r="G648" s="48">
        <f t="shared" ca="1" si="129"/>
        <v>1.0001008315</v>
      </c>
      <c r="H648" s="45">
        <f ca="1">TRUNC(PRODUCT(G$10:G647),15)</f>
        <v>1.10911237559405</v>
      </c>
      <c r="I648" s="45">
        <f t="shared" si="137"/>
        <v>1</v>
      </c>
      <c r="J648" s="45">
        <f t="shared" ca="1" si="130"/>
        <v>1.10911238</v>
      </c>
      <c r="K648" s="45">
        <f t="shared" ca="1" si="131"/>
        <v>109.10133516</v>
      </c>
      <c r="L648" s="49">
        <f>IF(VLOOKUP(A648,$U$12:$AD$125,8)=VLOOKUP(A647,$U$12:$AD$125,8),0,VLOOKUP(A648,U$12:$AD$125,8))</f>
        <v>0</v>
      </c>
      <c r="M648" s="50">
        <f>IF(L648&gt;0,VLOOKUP(L648,T$12:$AC$125,7),0)</f>
        <v>0</v>
      </c>
      <c r="N648" s="45">
        <f t="shared" si="132"/>
        <v>0</v>
      </c>
      <c r="O648" s="45">
        <f t="shared" ca="1" si="133"/>
        <v>109.10133516</v>
      </c>
      <c r="P648" s="51" t="str">
        <f t="shared" si="138"/>
        <v>A+J=</v>
      </c>
      <c r="Q648" s="52">
        <f t="shared" si="139"/>
        <v>47129</v>
      </c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</row>
    <row r="649" spans="1:165" x14ac:dyDescent="0.2">
      <c r="A649" s="43">
        <f t="shared" si="134"/>
        <v>44135</v>
      </c>
      <c r="B649" s="44">
        <f t="shared" ca="1" si="140"/>
        <v>1109.1119294499999</v>
      </c>
      <c r="C649" s="45">
        <f t="shared" ca="1" si="135"/>
        <v>999.89877561000003</v>
      </c>
      <c r="D649" s="46">
        <f ca="1">IF(A649&lt;$B$1,VLOOKUP(A649,[1]DI!$A$4:$B$15000,2,FALSE),0)</f>
        <v>0</v>
      </c>
      <c r="E649" s="45">
        <f t="shared" ca="1" si="141"/>
        <v>0</v>
      </c>
      <c r="F649" s="47">
        <f t="shared" si="136"/>
        <v>1.35</v>
      </c>
      <c r="G649" s="48">
        <f t="shared" ca="1" si="129"/>
        <v>1</v>
      </c>
      <c r="H649" s="45">
        <f ca="1">TRUNC(PRODUCT(G$10:G648),15)</f>
        <v>1.10922420905855</v>
      </c>
      <c r="I649" s="45">
        <f t="shared" si="137"/>
        <v>1</v>
      </c>
      <c r="J649" s="45">
        <f t="shared" ca="1" si="130"/>
        <v>1.10922421</v>
      </c>
      <c r="K649" s="45">
        <f t="shared" ca="1" si="131"/>
        <v>109.21315384</v>
      </c>
      <c r="L649" s="49">
        <f>IF(VLOOKUP(A649,$U$12:$AD$125,8)=VLOOKUP(A648,$U$12:$AD$125,8),0,VLOOKUP(A649,U$12:$AD$125,8))</f>
        <v>0</v>
      </c>
      <c r="M649" s="50">
        <f>IF(L649&gt;0,VLOOKUP(L649,T$12:$AC$125,7),0)</f>
        <v>0</v>
      </c>
      <c r="N649" s="45">
        <f t="shared" si="132"/>
        <v>0</v>
      </c>
      <c r="O649" s="45">
        <f t="shared" ca="1" si="133"/>
        <v>109.21315384</v>
      </c>
      <c r="P649" s="51" t="str">
        <f t="shared" si="138"/>
        <v>A+J=</v>
      </c>
      <c r="Q649" s="52">
        <f t="shared" si="139"/>
        <v>47129</v>
      </c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</row>
    <row r="650" spans="1:165" x14ac:dyDescent="0.2">
      <c r="A650" s="43">
        <f t="shared" si="134"/>
        <v>44136</v>
      </c>
      <c r="B650" s="44">
        <f t="shared" ca="1" si="140"/>
        <v>1109.1119294499999</v>
      </c>
      <c r="C650" s="45">
        <f t="shared" ca="1" si="135"/>
        <v>999.89877561000003</v>
      </c>
      <c r="D650" s="46">
        <f ca="1">IF(A650&lt;$B$1,VLOOKUP(A650,[1]DI!$A$4:$B$15000,2,FALSE),0)</f>
        <v>0</v>
      </c>
      <c r="E650" s="45">
        <f t="shared" ca="1" si="141"/>
        <v>0</v>
      </c>
      <c r="F650" s="47">
        <f t="shared" si="136"/>
        <v>1.35</v>
      </c>
      <c r="G650" s="48">
        <f t="shared" ref="G650:G713" ca="1" si="142">TRUNC((1+(E650*F650)),15)</f>
        <v>1</v>
      </c>
      <c r="H650" s="45">
        <f ca="1">TRUNC(PRODUCT(G$10:G649),15)</f>
        <v>1.10922420905855</v>
      </c>
      <c r="I650" s="45">
        <f t="shared" si="137"/>
        <v>1</v>
      </c>
      <c r="J650" s="45">
        <f t="shared" ref="J650:J713" ca="1" si="143">ROUND(TRUNC(H650/I650,15),8)</f>
        <v>1.10922421</v>
      </c>
      <c r="K650" s="45">
        <f t="shared" ref="K650:K713" ca="1" si="144">TRUNC((C650*(J650-1)),8)</f>
        <v>109.21315384</v>
      </c>
      <c r="L650" s="49">
        <f>IF(VLOOKUP(A650,$U$12:$AD$125,8)=VLOOKUP(A649,$U$12:$AD$125,8),0,VLOOKUP(A650,U$12:$AD$125,8))</f>
        <v>0</v>
      </c>
      <c r="M650" s="50">
        <f>IF(L650&gt;0,VLOOKUP(L650,T$12:$AC$125,7),0)</f>
        <v>0</v>
      </c>
      <c r="N650" s="45">
        <f t="shared" ref="N650:N713" si="145">IF(M650&gt;0,(C$10*M650),0)</f>
        <v>0</v>
      </c>
      <c r="O650" s="45">
        <f t="shared" ref="O650:O713" ca="1" si="146">(K650+N650)</f>
        <v>109.21315384</v>
      </c>
      <c r="P650" s="51" t="str">
        <f t="shared" si="138"/>
        <v>A+J=</v>
      </c>
      <c r="Q650" s="52">
        <f t="shared" si="139"/>
        <v>47129</v>
      </c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</row>
    <row r="651" spans="1:165" x14ac:dyDescent="0.2">
      <c r="A651" s="43">
        <f t="shared" ref="A651:A714" si="147">(A650+1)</f>
        <v>44137</v>
      </c>
      <c r="B651" s="44">
        <f t="shared" ca="1" si="140"/>
        <v>1109.1119294499999</v>
      </c>
      <c r="C651" s="45">
        <f t="shared" ref="C651:C714" ca="1" si="148">TRUNC(C650-N650,8)</f>
        <v>999.89877561000003</v>
      </c>
      <c r="D651" s="46">
        <f ca="1">IF(A651&lt;$B$1,VLOOKUP(A651,[1]DI!$A$4:$B$15000,2,FALSE),0)</f>
        <v>0</v>
      </c>
      <c r="E651" s="45">
        <f t="shared" ca="1" si="141"/>
        <v>0</v>
      </c>
      <c r="F651" s="47">
        <f t="shared" ref="F651:F714" si="149">F650</f>
        <v>1.35</v>
      </c>
      <c r="G651" s="48">
        <f t="shared" ca="1" si="142"/>
        <v>1</v>
      </c>
      <c r="H651" s="45">
        <f ca="1">TRUNC(PRODUCT(G$10:G650),15)</f>
        <v>1.10922420905855</v>
      </c>
      <c r="I651" s="45">
        <f t="shared" ref="I651:I714" si="150">IF(OR(L650&gt;0,L650="E"),H650,I650)</f>
        <v>1</v>
      </c>
      <c r="J651" s="45">
        <f t="shared" ca="1" si="143"/>
        <v>1.10922421</v>
      </c>
      <c r="K651" s="45">
        <f t="shared" ca="1" si="144"/>
        <v>109.21315384</v>
      </c>
      <c r="L651" s="49">
        <f>IF(VLOOKUP(A651,$U$12:$AD$125,8)=VLOOKUP(A650,$U$12:$AD$125,8),0,VLOOKUP(A651,U$12:$AD$125,8))</f>
        <v>0</v>
      </c>
      <c r="M651" s="50">
        <f>IF(L651&gt;0,VLOOKUP(L651,T$12:$AC$125,7),0)</f>
        <v>0</v>
      </c>
      <c r="N651" s="45">
        <f t="shared" si="145"/>
        <v>0</v>
      </c>
      <c r="O651" s="45">
        <f t="shared" ca="1" si="146"/>
        <v>109.21315384</v>
      </c>
      <c r="P651" s="51" t="str">
        <f t="shared" ref="P651:P714" si="151">IF(L650&gt;0,VLOOKUP(A650,$U$12:$AD$125,9),P650)</f>
        <v>A+J=</v>
      </c>
      <c r="Q651" s="52">
        <f t="shared" ref="Q651:Q714" si="152">IF(L650&gt;0,VLOOKUP(A650,$U$12:$AD$125,10),Q650)</f>
        <v>47129</v>
      </c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</row>
    <row r="652" spans="1:165" x14ac:dyDescent="0.2">
      <c r="A652" s="43">
        <f t="shared" si="147"/>
        <v>44138</v>
      </c>
      <c r="B652" s="44">
        <f t="shared" ref="B652:B715" ca="1" si="153">IF(A652&lt;=TODAY(),C652+K652,IF(AND(A652&gt;TODAY(),A652&lt;=$B$1),IF(VLOOKUP(TODAY(),$A$10:$D$5000,4,FALSE)=0,"n.d",C652+K652),"n.d"))</f>
        <v>1109.1119294499999</v>
      </c>
      <c r="C652" s="45">
        <f t="shared" ca="1" si="148"/>
        <v>999.89877561000003</v>
      </c>
      <c r="D652" s="46">
        <f ca="1">IF(A652&lt;$B$1,VLOOKUP(A652,[1]DI!$A$4:$B$15000,2,FALSE),0)</f>
        <v>1.9000000000000006E-2</v>
      </c>
      <c r="E652" s="45">
        <f t="shared" ca="1" si="141"/>
        <v>7.4690000000000005E-5</v>
      </c>
      <c r="F652" s="47">
        <f t="shared" si="149"/>
        <v>1.35</v>
      </c>
      <c r="G652" s="48">
        <f t="shared" ca="1" si="142"/>
        <v>1.0001008315</v>
      </c>
      <c r="H652" s="45">
        <f ca="1">TRUNC(PRODUCT(G$10:G651),15)</f>
        <v>1.10922420905855</v>
      </c>
      <c r="I652" s="45">
        <f t="shared" si="150"/>
        <v>1</v>
      </c>
      <c r="J652" s="45">
        <f t="shared" ca="1" si="143"/>
        <v>1.10922421</v>
      </c>
      <c r="K652" s="45">
        <f t="shared" ca="1" si="144"/>
        <v>109.21315384</v>
      </c>
      <c r="L652" s="49">
        <f>IF(VLOOKUP(A652,$U$12:$AD$125,8)=VLOOKUP(A651,$U$12:$AD$125,8),0,VLOOKUP(A652,U$12:$AD$125,8))</f>
        <v>0</v>
      </c>
      <c r="M652" s="50">
        <f>IF(L652&gt;0,VLOOKUP(L652,T$12:$AC$125,7),0)</f>
        <v>0</v>
      </c>
      <c r="N652" s="45">
        <f t="shared" si="145"/>
        <v>0</v>
      </c>
      <c r="O652" s="45">
        <f t="shared" ca="1" si="146"/>
        <v>109.21315384</v>
      </c>
      <c r="P652" s="51" t="str">
        <f t="shared" si="151"/>
        <v>A+J=</v>
      </c>
      <c r="Q652" s="52">
        <f t="shared" si="152"/>
        <v>47129</v>
      </c>
      <c r="R652" s="4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</row>
    <row r="653" spans="1:165" x14ac:dyDescent="0.2">
      <c r="A653" s="43">
        <f t="shared" si="147"/>
        <v>44139</v>
      </c>
      <c r="B653" s="44">
        <f t="shared" ca="1" si="153"/>
        <v>1109.2237581300001</v>
      </c>
      <c r="C653" s="45">
        <f t="shared" ca="1" si="148"/>
        <v>999.89877561000003</v>
      </c>
      <c r="D653" s="46">
        <f ca="1">IF(A653&lt;$B$1,VLOOKUP(A653,[1]DI!$A$4:$B$15000,2,FALSE),0)</f>
        <v>1.9000000000000006E-2</v>
      </c>
      <c r="E653" s="45">
        <f t="shared" ref="E653:E716" ca="1" si="154">ROUND((((1+D653)^(1/252)-1)),8)</f>
        <v>7.4690000000000005E-5</v>
      </c>
      <c r="F653" s="47">
        <f t="shared" si="149"/>
        <v>1.35</v>
      </c>
      <c r="G653" s="48">
        <f t="shared" ca="1" si="142"/>
        <v>1.0001008315</v>
      </c>
      <c r="H653" s="45">
        <f ca="1">TRUNC(PRODUCT(G$10:G652),15)</f>
        <v>1.1093360537993799</v>
      </c>
      <c r="I653" s="45">
        <f t="shared" si="150"/>
        <v>1</v>
      </c>
      <c r="J653" s="45">
        <f t="shared" ca="1" si="143"/>
        <v>1.10933605</v>
      </c>
      <c r="K653" s="45">
        <f t="shared" ca="1" si="144"/>
        <v>109.32498252000001</v>
      </c>
      <c r="L653" s="49">
        <f>IF(VLOOKUP(A653,$U$12:$AD$125,8)=VLOOKUP(A652,$U$12:$AD$125,8),0,VLOOKUP(A653,U$12:$AD$125,8))</f>
        <v>0</v>
      </c>
      <c r="M653" s="50">
        <f>IF(L653&gt;0,VLOOKUP(L653,T$12:$AC$125,7),0)</f>
        <v>0</v>
      </c>
      <c r="N653" s="45">
        <f t="shared" si="145"/>
        <v>0</v>
      </c>
      <c r="O653" s="45">
        <f t="shared" ca="1" si="146"/>
        <v>109.32498252000001</v>
      </c>
      <c r="P653" s="51" t="str">
        <f t="shared" si="151"/>
        <v>A+J=</v>
      </c>
      <c r="Q653" s="52">
        <f t="shared" si="152"/>
        <v>47129</v>
      </c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</row>
    <row r="654" spans="1:165" x14ac:dyDescent="0.2">
      <c r="A654" s="43">
        <f t="shared" si="147"/>
        <v>44140</v>
      </c>
      <c r="B654" s="44">
        <f t="shared" ca="1" si="153"/>
        <v>1109.3356068099999</v>
      </c>
      <c r="C654" s="45">
        <f t="shared" ca="1" si="148"/>
        <v>999.89877561000003</v>
      </c>
      <c r="D654" s="46">
        <f ca="1">IF(A654&lt;$B$1,VLOOKUP(A654,[1]DI!$A$4:$B$15000,2,FALSE),0)</f>
        <v>1.9000000000000006E-2</v>
      </c>
      <c r="E654" s="45">
        <f t="shared" ca="1" si="154"/>
        <v>7.4690000000000005E-5</v>
      </c>
      <c r="F654" s="47">
        <f t="shared" si="149"/>
        <v>1.35</v>
      </c>
      <c r="G654" s="48">
        <f t="shared" ca="1" si="142"/>
        <v>1.0001008315</v>
      </c>
      <c r="H654" s="45">
        <f ca="1">TRUNC(PRODUCT(G$10:G653),15)</f>
        <v>1.1094479098176899</v>
      </c>
      <c r="I654" s="45">
        <f t="shared" si="150"/>
        <v>1</v>
      </c>
      <c r="J654" s="45">
        <f t="shared" ca="1" si="143"/>
        <v>1.1094479100000001</v>
      </c>
      <c r="K654" s="45">
        <f t="shared" ca="1" si="144"/>
        <v>109.4368312</v>
      </c>
      <c r="L654" s="49">
        <f>IF(VLOOKUP(A654,$U$12:$AD$125,8)=VLOOKUP(A653,$U$12:$AD$125,8),0,VLOOKUP(A654,U$12:$AD$125,8))</f>
        <v>0</v>
      </c>
      <c r="M654" s="50">
        <f>IF(L654&gt;0,VLOOKUP(L654,T$12:$AC$125,7),0)</f>
        <v>0</v>
      </c>
      <c r="N654" s="45">
        <f t="shared" si="145"/>
        <v>0</v>
      </c>
      <c r="O654" s="45">
        <f t="shared" ca="1" si="146"/>
        <v>109.4368312</v>
      </c>
      <c r="P654" s="51" t="str">
        <f t="shared" si="151"/>
        <v>A+J=</v>
      </c>
      <c r="Q654" s="52">
        <f t="shared" si="152"/>
        <v>47129</v>
      </c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</row>
    <row r="655" spans="1:165" x14ac:dyDescent="0.2">
      <c r="A655" s="43">
        <f t="shared" si="147"/>
        <v>44141</v>
      </c>
      <c r="B655" s="44">
        <f t="shared" ca="1" si="153"/>
        <v>1109.4474654800001</v>
      </c>
      <c r="C655" s="45">
        <f t="shared" ca="1" si="148"/>
        <v>999.89877561000003</v>
      </c>
      <c r="D655" s="46">
        <f ca="1">IF(A655&lt;$B$1,VLOOKUP(A655,[1]DI!$A$4:$B$15000,2,FALSE),0)</f>
        <v>1.9000000000000006E-2</v>
      </c>
      <c r="E655" s="45">
        <f t="shared" ca="1" si="154"/>
        <v>7.4690000000000005E-5</v>
      </c>
      <c r="F655" s="47">
        <f t="shared" si="149"/>
        <v>1.35</v>
      </c>
      <c r="G655" s="48">
        <f t="shared" ca="1" si="142"/>
        <v>1.0001008315</v>
      </c>
      <c r="H655" s="45">
        <f ca="1">TRUNC(PRODUCT(G$10:G654),15)</f>
        <v>1.10955977711461</v>
      </c>
      <c r="I655" s="45">
        <f t="shared" si="150"/>
        <v>1</v>
      </c>
      <c r="J655" s="45">
        <f t="shared" ca="1" si="143"/>
        <v>1.1095597800000001</v>
      </c>
      <c r="K655" s="45">
        <f t="shared" ca="1" si="144"/>
        <v>109.54868987</v>
      </c>
      <c r="L655" s="49">
        <f>IF(VLOOKUP(A655,$U$12:$AD$125,8)=VLOOKUP(A654,$U$12:$AD$125,8),0,VLOOKUP(A655,U$12:$AD$125,8))</f>
        <v>0</v>
      </c>
      <c r="M655" s="50">
        <f>IF(L655&gt;0,VLOOKUP(L655,T$12:$AC$125,7),0)</f>
        <v>0</v>
      </c>
      <c r="N655" s="45">
        <f t="shared" si="145"/>
        <v>0</v>
      </c>
      <c r="O655" s="45">
        <f t="shared" ca="1" si="146"/>
        <v>109.54868987</v>
      </c>
      <c r="P655" s="51" t="str">
        <f t="shared" si="151"/>
        <v>A+J=</v>
      </c>
      <c r="Q655" s="52">
        <f t="shared" si="152"/>
        <v>47129</v>
      </c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</row>
    <row r="656" spans="1:165" x14ac:dyDescent="0.2">
      <c r="A656" s="43">
        <f t="shared" si="147"/>
        <v>44142</v>
      </c>
      <c r="B656" s="44">
        <f t="shared" ca="1" si="153"/>
        <v>1109.5593341599999</v>
      </c>
      <c r="C656" s="45">
        <f t="shared" ca="1" si="148"/>
        <v>999.89877561000003</v>
      </c>
      <c r="D656" s="46">
        <f ca="1">IF(A656&lt;$B$1,VLOOKUP(A656,[1]DI!$A$4:$B$15000,2,FALSE),0)</f>
        <v>0</v>
      </c>
      <c r="E656" s="45">
        <f t="shared" ca="1" si="154"/>
        <v>0</v>
      </c>
      <c r="F656" s="47">
        <f t="shared" si="149"/>
        <v>1.35</v>
      </c>
      <c r="G656" s="48">
        <f t="shared" ca="1" si="142"/>
        <v>1</v>
      </c>
      <c r="H656" s="45">
        <f ca="1">TRUNC(PRODUCT(G$10:G655),15)</f>
        <v>1.10967165569128</v>
      </c>
      <c r="I656" s="45">
        <f t="shared" si="150"/>
        <v>1</v>
      </c>
      <c r="J656" s="45">
        <f t="shared" ca="1" si="143"/>
        <v>1.1096716600000001</v>
      </c>
      <c r="K656" s="45">
        <f t="shared" ca="1" si="144"/>
        <v>109.66055855</v>
      </c>
      <c r="L656" s="49">
        <f>IF(VLOOKUP(A656,$U$12:$AD$125,8)=VLOOKUP(A655,$U$12:$AD$125,8),0,VLOOKUP(A656,U$12:$AD$125,8))</f>
        <v>0</v>
      </c>
      <c r="M656" s="50">
        <f>IF(L656&gt;0,VLOOKUP(L656,T$12:$AC$125,7),0)</f>
        <v>0</v>
      </c>
      <c r="N656" s="45">
        <f t="shared" si="145"/>
        <v>0</v>
      </c>
      <c r="O656" s="45">
        <f t="shared" ca="1" si="146"/>
        <v>109.66055855</v>
      </c>
      <c r="P656" s="51" t="str">
        <f t="shared" si="151"/>
        <v>A+J=</v>
      </c>
      <c r="Q656" s="52">
        <f t="shared" si="152"/>
        <v>47129</v>
      </c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</row>
    <row r="657" spans="1:162" x14ac:dyDescent="0.2">
      <c r="A657" s="43">
        <f t="shared" si="147"/>
        <v>44143</v>
      </c>
      <c r="B657" s="44">
        <f t="shared" ca="1" si="153"/>
        <v>1109.5593341599999</v>
      </c>
      <c r="C657" s="45">
        <f t="shared" ca="1" si="148"/>
        <v>999.89877561000003</v>
      </c>
      <c r="D657" s="46">
        <f ca="1">IF(A657&lt;$B$1,VLOOKUP(A657,[1]DI!$A$4:$B$15000,2,FALSE),0)</f>
        <v>0</v>
      </c>
      <c r="E657" s="45">
        <f t="shared" ca="1" si="154"/>
        <v>0</v>
      </c>
      <c r="F657" s="47">
        <f t="shared" si="149"/>
        <v>1.35</v>
      </c>
      <c r="G657" s="48">
        <f t="shared" ca="1" si="142"/>
        <v>1</v>
      </c>
      <c r="H657" s="45">
        <f ca="1">TRUNC(PRODUCT(G$10:G656),15)</f>
        <v>1.10967165569128</v>
      </c>
      <c r="I657" s="45">
        <f t="shared" si="150"/>
        <v>1</v>
      </c>
      <c r="J657" s="45">
        <f t="shared" ca="1" si="143"/>
        <v>1.1096716600000001</v>
      </c>
      <c r="K657" s="45">
        <f t="shared" ca="1" si="144"/>
        <v>109.66055855</v>
      </c>
      <c r="L657" s="49">
        <f>IF(VLOOKUP(A657,$U$12:$AD$125,8)=VLOOKUP(A656,$U$12:$AD$125,8),0,VLOOKUP(A657,U$12:$AD$125,8))</f>
        <v>0</v>
      </c>
      <c r="M657" s="50">
        <f>IF(L657&gt;0,VLOOKUP(L657,T$12:$AC$125,7),0)</f>
        <v>0</v>
      </c>
      <c r="N657" s="45">
        <f t="shared" si="145"/>
        <v>0</v>
      </c>
      <c r="O657" s="45">
        <f t="shared" ca="1" si="146"/>
        <v>109.66055855</v>
      </c>
      <c r="P657" s="51" t="str">
        <f t="shared" si="151"/>
        <v>A+J=</v>
      </c>
      <c r="Q657" s="52">
        <f t="shared" si="152"/>
        <v>47129</v>
      </c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</row>
    <row r="658" spans="1:162" x14ac:dyDescent="0.2">
      <c r="A658" s="43">
        <f t="shared" si="147"/>
        <v>44144</v>
      </c>
      <c r="B658" s="44">
        <f t="shared" ca="1" si="153"/>
        <v>1109.5593341599999</v>
      </c>
      <c r="C658" s="45">
        <f t="shared" ca="1" si="148"/>
        <v>999.89877561000003</v>
      </c>
      <c r="D658" s="46">
        <f ca="1">IF(A658&lt;$B$1,VLOOKUP(A658,[1]DI!$A$4:$B$15000,2,FALSE),0)</f>
        <v>1.9000000000000006E-2</v>
      </c>
      <c r="E658" s="45">
        <f t="shared" ca="1" si="154"/>
        <v>7.4690000000000005E-5</v>
      </c>
      <c r="F658" s="47">
        <f t="shared" si="149"/>
        <v>1.35</v>
      </c>
      <c r="G658" s="48">
        <f t="shared" ca="1" si="142"/>
        <v>1.0001008315</v>
      </c>
      <c r="H658" s="45">
        <f ca="1">TRUNC(PRODUCT(G$10:G657),15)</f>
        <v>1.10967165569128</v>
      </c>
      <c r="I658" s="45">
        <f t="shared" si="150"/>
        <v>1</v>
      </c>
      <c r="J658" s="45">
        <f t="shared" ca="1" si="143"/>
        <v>1.1096716600000001</v>
      </c>
      <c r="K658" s="45">
        <f t="shared" ca="1" si="144"/>
        <v>109.66055855</v>
      </c>
      <c r="L658" s="49">
        <f>IF(VLOOKUP(A658,$U$12:$AD$125,8)=VLOOKUP(A657,$U$12:$AD$125,8),0,VLOOKUP(A658,U$12:$AD$125,8))</f>
        <v>0</v>
      </c>
      <c r="M658" s="50">
        <f>IF(L658&gt;0,VLOOKUP(L658,T$12:$AC$125,7),0)</f>
        <v>0</v>
      </c>
      <c r="N658" s="45">
        <f t="shared" si="145"/>
        <v>0</v>
      </c>
      <c r="O658" s="45">
        <f t="shared" ca="1" si="146"/>
        <v>109.66055855</v>
      </c>
      <c r="P658" s="51" t="str">
        <f t="shared" si="151"/>
        <v>A+J=</v>
      </c>
      <c r="Q658" s="52">
        <f t="shared" si="152"/>
        <v>47129</v>
      </c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</row>
    <row r="659" spans="1:162" x14ac:dyDescent="0.2">
      <c r="A659" s="43">
        <f t="shared" si="147"/>
        <v>44145</v>
      </c>
      <c r="B659" s="44">
        <f t="shared" ca="1" si="153"/>
        <v>1109.6712128300001</v>
      </c>
      <c r="C659" s="45">
        <f t="shared" ca="1" si="148"/>
        <v>999.89877561000003</v>
      </c>
      <c r="D659" s="46">
        <f ca="1">IF(A659&lt;$B$1,VLOOKUP(A659,[1]DI!$A$4:$B$15000,2,FALSE),0)</f>
        <v>1.9000000000000006E-2</v>
      </c>
      <c r="E659" s="45">
        <f t="shared" ca="1" si="154"/>
        <v>7.4690000000000005E-5</v>
      </c>
      <c r="F659" s="47">
        <f t="shared" si="149"/>
        <v>1.35</v>
      </c>
      <c r="G659" s="48">
        <f t="shared" ca="1" si="142"/>
        <v>1.0001008315</v>
      </c>
      <c r="H659" s="45">
        <f ca="1">TRUNC(PRODUCT(G$10:G658),15)</f>
        <v>1.1097835455488301</v>
      </c>
      <c r="I659" s="45">
        <f t="shared" si="150"/>
        <v>1</v>
      </c>
      <c r="J659" s="45">
        <f t="shared" ca="1" si="143"/>
        <v>1.10978355</v>
      </c>
      <c r="K659" s="45">
        <f t="shared" ca="1" si="144"/>
        <v>109.77243722</v>
      </c>
      <c r="L659" s="49">
        <f>IF(VLOOKUP(A659,$U$12:$AD$125,8)=VLOOKUP(A658,$U$12:$AD$125,8),0,VLOOKUP(A659,U$12:$AD$125,8))</f>
        <v>0</v>
      </c>
      <c r="M659" s="50">
        <f>IF(L659&gt;0,VLOOKUP(L659,T$12:$AC$125,7),0)</f>
        <v>0</v>
      </c>
      <c r="N659" s="45">
        <f t="shared" si="145"/>
        <v>0</v>
      </c>
      <c r="O659" s="45">
        <f t="shared" ca="1" si="146"/>
        <v>109.77243722</v>
      </c>
      <c r="P659" s="51" t="str">
        <f t="shared" si="151"/>
        <v>A+J=</v>
      </c>
      <c r="Q659" s="52">
        <f t="shared" si="152"/>
        <v>47129</v>
      </c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</row>
    <row r="660" spans="1:162" x14ac:dyDescent="0.2">
      <c r="A660" s="43">
        <f t="shared" si="147"/>
        <v>44146</v>
      </c>
      <c r="B660" s="44">
        <f t="shared" ca="1" si="153"/>
        <v>1109.7831015100001</v>
      </c>
      <c r="C660" s="45">
        <f t="shared" ca="1" si="148"/>
        <v>999.89877561000003</v>
      </c>
      <c r="D660" s="46">
        <f ca="1">IF(A660&lt;$B$1,VLOOKUP(A660,[1]DI!$A$4:$B$15000,2,FALSE),0)</f>
        <v>1.9000000000000006E-2</v>
      </c>
      <c r="E660" s="45">
        <f t="shared" ca="1" si="154"/>
        <v>7.4690000000000005E-5</v>
      </c>
      <c r="F660" s="47">
        <f t="shared" si="149"/>
        <v>1.35</v>
      </c>
      <c r="G660" s="48">
        <f t="shared" ca="1" si="142"/>
        <v>1.0001008315</v>
      </c>
      <c r="H660" s="45">
        <f ca="1">TRUNC(PRODUCT(G$10:G659),15)</f>
        <v>1.1098954466883999</v>
      </c>
      <c r="I660" s="45">
        <f t="shared" si="150"/>
        <v>1</v>
      </c>
      <c r="J660" s="45">
        <f t="shared" ca="1" si="143"/>
        <v>1.10989545</v>
      </c>
      <c r="K660" s="45">
        <f t="shared" ca="1" si="144"/>
        <v>109.88432589999999</v>
      </c>
      <c r="L660" s="49">
        <f>IF(VLOOKUP(A660,$U$12:$AD$125,8)=VLOOKUP(A659,$U$12:$AD$125,8),0,VLOOKUP(A660,U$12:$AD$125,8))</f>
        <v>0</v>
      </c>
      <c r="M660" s="50">
        <f>IF(L660&gt;0,VLOOKUP(L660,T$12:$AC$125,7),0)</f>
        <v>0</v>
      </c>
      <c r="N660" s="45">
        <f t="shared" si="145"/>
        <v>0</v>
      </c>
      <c r="O660" s="45">
        <f t="shared" ca="1" si="146"/>
        <v>109.88432589999999</v>
      </c>
      <c r="P660" s="51" t="str">
        <f t="shared" si="151"/>
        <v>A+J=</v>
      </c>
      <c r="Q660" s="52">
        <f t="shared" si="152"/>
        <v>47129</v>
      </c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</row>
    <row r="661" spans="1:162" x14ac:dyDescent="0.2">
      <c r="A661" s="43">
        <f t="shared" si="147"/>
        <v>44147</v>
      </c>
      <c r="B661" s="44">
        <f t="shared" ca="1" si="153"/>
        <v>1109.8950001800001</v>
      </c>
      <c r="C661" s="45">
        <f t="shared" ca="1" si="148"/>
        <v>999.89877561000003</v>
      </c>
      <c r="D661" s="46">
        <f ca="1">IF(A661&lt;$B$1,VLOOKUP(A661,[1]DI!$A$4:$B$15000,2,FALSE),0)</f>
        <v>1.9000000000000006E-2</v>
      </c>
      <c r="E661" s="45">
        <f t="shared" ca="1" si="154"/>
        <v>7.4690000000000005E-5</v>
      </c>
      <c r="F661" s="47">
        <f t="shared" si="149"/>
        <v>1.35</v>
      </c>
      <c r="G661" s="48">
        <f t="shared" ca="1" si="142"/>
        <v>1.0001008315</v>
      </c>
      <c r="H661" s="45">
        <f ca="1">TRUNC(PRODUCT(G$10:G660),15)</f>
        <v>1.1100073591111299</v>
      </c>
      <c r="I661" s="45">
        <f t="shared" si="150"/>
        <v>1</v>
      </c>
      <c r="J661" s="45">
        <f t="shared" ca="1" si="143"/>
        <v>1.11000736</v>
      </c>
      <c r="K661" s="45">
        <f t="shared" ca="1" si="144"/>
        <v>109.99622457</v>
      </c>
      <c r="L661" s="49">
        <f>IF(VLOOKUP(A661,$U$12:$AD$125,8)=VLOOKUP(A660,$U$12:$AD$125,8),0,VLOOKUP(A661,U$12:$AD$125,8))</f>
        <v>0</v>
      </c>
      <c r="M661" s="50">
        <f>IF(L661&gt;0,VLOOKUP(L661,T$12:$AC$125,7),0)</f>
        <v>0</v>
      </c>
      <c r="N661" s="45">
        <f t="shared" si="145"/>
        <v>0</v>
      </c>
      <c r="O661" s="45">
        <f t="shared" ca="1" si="146"/>
        <v>109.99622457</v>
      </c>
      <c r="P661" s="51" t="str">
        <f t="shared" si="151"/>
        <v>A+J=</v>
      </c>
      <c r="Q661" s="52">
        <f t="shared" si="152"/>
        <v>47129</v>
      </c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</row>
    <row r="662" spans="1:162" x14ac:dyDescent="0.2">
      <c r="A662" s="43">
        <f t="shared" si="147"/>
        <v>44148</v>
      </c>
      <c r="B662" s="44">
        <f t="shared" ca="1" si="153"/>
        <v>1110.0069088499999</v>
      </c>
      <c r="C662" s="45">
        <f t="shared" ca="1" si="148"/>
        <v>999.89877561000003</v>
      </c>
      <c r="D662" s="46">
        <f ca="1">IF(A662&lt;$B$1,VLOOKUP(A662,[1]DI!$A$4:$B$15000,2,FALSE),0)</f>
        <v>1.9000000000000006E-2</v>
      </c>
      <c r="E662" s="45">
        <f t="shared" ca="1" si="154"/>
        <v>7.4690000000000005E-5</v>
      </c>
      <c r="F662" s="47">
        <f t="shared" si="149"/>
        <v>1.35</v>
      </c>
      <c r="G662" s="48">
        <f t="shared" ca="1" si="142"/>
        <v>1.0001008315</v>
      </c>
      <c r="H662" s="45">
        <f ca="1">TRUNC(PRODUCT(G$10:G661),15)</f>
        <v>1.1101192828181601</v>
      </c>
      <c r="I662" s="45">
        <f t="shared" si="150"/>
        <v>1</v>
      </c>
      <c r="J662" s="45">
        <f t="shared" ca="1" si="143"/>
        <v>1.1101192799999999</v>
      </c>
      <c r="K662" s="45">
        <f t="shared" ca="1" si="144"/>
        <v>110.10813324</v>
      </c>
      <c r="L662" s="49">
        <f>IF(VLOOKUP(A662,$U$12:$AD$125,8)=VLOOKUP(A661,$U$12:$AD$125,8),0,VLOOKUP(A662,U$12:$AD$125,8))</f>
        <v>0</v>
      </c>
      <c r="M662" s="50">
        <f>IF(L662&gt;0,VLOOKUP(L662,T$12:$AC$125,7),0)</f>
        <v>0</v>
      </c>
      <c r="N662" s="45">
        <f t="shared" si="145"/>
        <v>0</v>
      </c>
      <c r="O662" s="45">
        <f t="shared" ca="1" si="146"/>
        <v>110.10813324</v>
      </c>
      <c r="P662" s="51" t="str">
        <f t="shared" si="151"/>
        <v>A+J=</v>
      </c>
      <c r="Q662" s="52">
        <f t="shared" si="152"/>
        <v>47129</v>
      </c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</row>
    <row r="663" spans="1:162" x14ac:dyDescent="0.2">
      <c r="A663" s="43">
        <f t="shared" si="147"/>
        <v>44149</v>
      </c>
      <c r="B663" s="44">
        <f t="shared" ca="1" si="153"/>
        <v>1110.1188375199999</v>
      </c>
      <c r="C663" s="45">
        <f t="shared" ca="1" si="148"/>
        <v>999.89877561000003</v>
      </c>
      <c r="D663" s="46">
        <f ca="1">IF(A663&lt;$B$1,VLOOKUP(A663,[1]DI!$A$4:$B$15000,2,FALSE),0)</f>
        <v>0</v>
      </c>
      <c r="E663" s="45">
        <f t="shared" ca="1" si="154"/>
        <v>0</v>
      </c>
      <c r="F663" s="47">
        <f t="shared" si="149"/>
        <v>1.35</v>
      </c>
      <c r="G663" s="48">
        <f t="shared" ca="1" si="142"/>
        <v>1</v>
      </c>
      <c r="H663" s="45">
        <f ca="1">TRUNC(PRODUCT(G$10:G662),15)</f>
        <v>1.1102312178106299</v>
      </c>
      <c r="I663" s="45">
        <f t="shared" si="150"/>
        <v>1</v>
      </c>
      <c r="J663" s="45">
        <f t="shared" ca="1" si="143"/>
        <v>1.11023122</v>
      </c>
      <c r="K663" s="45">
        <f t="shared" ca="1" si="144"/>
        <v>110.22006191</v>
      </c>
      <c r="L663" s="49">
        <f>IF(VLOOKUP(A663,$U$12:$AD$125,8)=VLOOKUP(A662,$U$12:$AD$125,8),0,VLOOKUP(A663,U$12:$AD$125,8))</f>
        <v>0</v>
      </c>
      <c r="M663" s="50">
        <f>IF(L663&gt;0,VLOOKUP(L663,T$12:$AC$125,7),0)</f>
        <v>0</v>
      </c>
      <c r="N663" s="45">
        <f t="shared" si="145"/>
        <v>0</v>
      </c>
      <c r="O663" s="45">
        <f t="shared" ca="1" si="146"/>
        <v>110.22006191</v>
      </c>
      <c r="P663" s="51" t="str">
        <f t="shared" si="151"/>
        <v>A+J=</v>
      </c>
      <c r="Q663" s="52">
        <f t="shared" si="152"/>
        <v>47129</v>
      </c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</row>
    <row r="664" spans="1:162" x14ac:dyDescent="0.2">
      <c r="A664" s="43">
        <f t="shared" si="147"/>
        <v>44150</v>
      </c>
      <c r="B664" s="44">
        <f t="shared" ca="1" si="153"/>
        <v>1110.1188375199999</v>
      </c>
      <c r="C664" s="45">
        <f t="shared" ca="1" si="148"/>
        <v>999.89877561000003</v>
      </c>
      <c r="D664" s="46">
        <f ca="1">IF(A664&lt;$B$1,VLOOKUP(A664,[1]DI!$A$4:$B$15000,2,FALSE),0)</f>
        <v>0</v>
      </c>
      <c r="E664" s="45">
        <f t="shared" ca="1" si="154"/>
        <v>0</v>
      </c>
      <c r="F664" s="47">
        <f t="shared" si="149"/>
        <v>1.35</v>
      </c>
      <c r="G664" s="48">
        <f t="shared" ca="1" si="142"/>
        <v>1</v>
      </c>
      <c r="H664" s="45">
        <f ca="1">TRUNC(PRODUCT(G$10:G663),15)</f>
        <v>1.1102312178106299</v>
      </c>
      <c r="I664" s="45">
        <f t="shared" si="150"/>
        <v>1</v>
      </c>
      <c r="J664" s="45">
        <f t="shared" ca="1" si="143"/>
        <v>1.11023122</v>
      </c>
      <c r="K664" s="45">
        <f t="shared" ca="1" si="144"/>
        <v>110.22006191</v>
      </c>
      <c r="L664" s="49">
        <f>IF(VLOOKUP(A664,$U$12:$AD$125,8)=VLOOKUP(A663,$U$12:$AD$125,8),0,VLOOKUP(A664,U$12:$AD$125,8))</f>
        <v>0</v>
      </c>
      <c r="M664" s="50">
        <f>IF(L664&gt;0,VLOOKUP(L664,T$12:$AC$125,7),0)</f>
        <v>0</v>
      </c>
      <c r="N664" s="45">
        <f t="shared" si="145"/>
        <v>0</v>
      </c>
      <c r="O664" s="45">
        <f t="shared" ca="1" si="146"/>
        <v>110.22006191</v>
      </c>
      <c r="P664" s="51" t="str">
        <f t="shared" si="151"/>
        <v>A+J=</v>
      </c>
      <c r="Q664" s="52">
        <f t="shared" si="152"/>
        <v>47129</v>
      </c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</row>
    <row r="665" spans="1:162" x14ac:dyDescent="0.2">
      <c r="A665" s="43">
        <f t="shared" si="147"/>
        <v>44151</v>
      </c>
      <c r="B665" s="44">
        <f t="shared" ca="1" si="153"/>
        <v>1110.1188375199999</v>
      </c>
      <c r="C665" s="45">
        <f t="shared" ca="1" si="148"/>
        <v>999.89877561000003</v>
      </c>
      <c r="D665" s="46">
        <f ca="1">IF(A665&lt;$B$1,VLOOKUP(A665,[1]DI!$A$4:$B$15000,2,FALSE),0)</f>
        <v>1.9000000000000006E-2</v>
      </c>
      <c r="E665" s="45">
        <f t="shared" ca="1" si="154"/>
        <v>7.4690000000000005E-5</v>
      </c>
      <c r="F665" s="47">
        <f t="shared" si="149"/>
        <v>1.35</v>
      </c>
      <c r="G665" s="48">
        <f t="shared" ca="1" si="142"/>
        <v>1.0001008315</v>
      </c>
      <c r="H665" s="45">
        <f ca="1">TRUNC(PRODUCT(G$10:G664),15)</f>
        <v>1.1102312178106299</v>
      </c>
      <c r="I665" s="45">
        <f t="shared" si="150"/>
        <v>1</v>
      </c>
      <c r="J665" s="45">
        <f t="shared" ca="1" si="143"/>
        <v>1.11023122</v>
      </c>
      <c r="K665" s="45">
        <f t="shared" ca="1" si="144"/>
        <v>110.22006191</v>
      </c>
      <c r="L665" s="49">
        <f>IF(VLOOKUP(A665,$U$12:$AD$125,8)=VLOOKUP(A664,$U$12:$AD$125,8),0,VLOOKUP(A665,U$12:$AD$125,8))</f>
        <v>0</v>
      </c>
      <c r="M665" s="50">
        <f>IF(L665&gt;0,VLOOKUP(L665,T$12:$AC$125,7),0)</f>
        <v>0</v>
      </c>
      <c r="N665" s="45">
        <f t="shared" si="145"/>
        <v>0</v>
      </c>
      <c r="O665" s="45">
        <f t="shared" ca="1" si="146"/>
        <v>110.22006191</v>
      </c>
      <c r="P665" s="51" t="str">
        <f t="shared" si="151"/>
        <v>A+J=</v>
      </c>
      <c r="Q665" s="52">
        <f t="shared" si="152"/>
        <v>47129</v>
      </c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</row>
    <row r="666" spans="1:162" x14ac:dyDescent="0.2">
      <c r="A666" s="43">
        <f t="shared" si="147"/>
        <v>44152</v>
      </c>
      <c r="B666" s="44">
        <f t="shared" ca="1" si="153"/>
        <v>1110.2307661899999</v>
      </c>
      <c r="C666" s="45">
        <f t="shared" ca="1" si="148"/>
        <v>999.89877561000003</v>
      </c>
      <c r="D666" s="46">
        <f ca="1">IF(A666&lt;$B$1,VLOOKUP(A666,[1]DI!$A$4:$B$15000,2,FALSE),0)</f>
        <v>1.9000000000000006E-2</v>
      </c>
      <c r="E666" s="45">
        <f t="shared" ca="1" si="154"/>
        <v>7.4690000000000005E-5</v>
      </c>
      <c r="F666" s="47">
        <f t="shared" si="149"/>
        <v>1.35</v>
      </c>
      <c r="G666" s="48">
        <f t="shared" ca="1" si="142"/>
        <v>1.0001008315</v>
      </c>
      <c r="H666" s="45">
        <f ca="1">TRUNC(PRODUCT(G$10:G665),15)</f>
        <v>1.1103431640896699</v>
      </c>
      <c r="I666" s="45">
        <f t="shared" si="150"/>
        <v>1</v>
      </c>
      <c r="J666" s="45">
        <f t="shared" ca="1" si="143"/>
        <v>1.11034316</v>
      </c>
      <c r="K666" s="45">
        <f t="shared" ca="1" si="144"/>
        <v>110.33199058</v>
      </c>
      <c r="L666" s="49">
        <f>IF(VLOOKUP(A666,$U$12:$AD$125,8)=VLOOKUP(A665,$U$12:$AD$125,8),0,VLOOKUP(A666,U$12:$AD$125,8))</f>
        <v>0</v>
      </c>
      <c r="M666" s="50">
        <f>IF(L666&gt;0,VLOOKUP(L666,T$12:$AC$125,7),0)</f>
        <v>0</v>
      </c>
      <c r="N666" s="45">
        <f t="shared" si="145"/>
        <v>0</v>
      </c>
      <c r="O666" s="45">
        <f t="shared" ca="1" si="146"/>
        <v>110.33199058</v>
      </c>
      <c r="P666" s="51" t="str">
        <f t="shared" si="151"/>
        <v>A+J=</v>
      </c>
      <c r="Q666" s="52">
        <f t="shared" si="152"/>
        <v>47129</v>
      </c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</row>
    <row r="667" spans="1:162" x14ac:dyDescent="0.2">
      <c r="A667" s="43">
        <f t="shared" si="147"/>
        <v>44153</v>
      </c>
      <c r="B667" s="44">
        <f t="shared" ca="1" si="153"/>
        <v>1110.34271485</v>
      </c>
      <c r="C667" s="45">
        <f t="shared" ca="1" si="148"/>
        <v>999.89877561000003</v>
      </c>
      <c r="D667" s="46">
        <f ca="1">IF(A667&lt;$B$1,VLOOKUP(A667,[1]DI!$A$4:$B$15000,2,FALSE),0)</f>
        <v>1.9000000000000006E-2</v>
      </c>
      <c r="E667" s="45">
        <f t="shared" ca="1" si="154"/>
        <v>7.4690000000000005E-5</v>
      </c>
      <c r="F667" s="47">
        <f t="shared" si="149"/>
        <v>1.35</v>
      </c>
      <c r="G667" s="48">
        <f t="shared" ca="1" si="142"/>
        <v>1.0001008315</v>
      </c>
      <c r="H667" s="45">
        <f ca="1">TRUNC(PRODUCT(G$10:G666),15)</f>
        <v>1.11045512165642</v>
      </c>
      <c r="I667" s="45">
        <f t="shared" si="150"/>
        <v>1</v>
      </c>
      <c r="J667" s="45">
        <f t="shared" ca="1" si="143"/>
        <v>1.1104551199999999</v>
      </c>
      <c r="K667" s="45">
        <f t="shared" ca="1" si="144"/>
        <v>110.44393924000001</v>
      </c>
      <c r="L667" s="49">
        <f>IF(VLOOKUP(A667,$U$12:$AD$125,8)=VLOOKUP(A666,$U$12:$AD$125,8),0,VLOOKUP(A667,U$12:$AD$125,8))</f>
        <v>0</v>
      </c>
      <c r="M667" s="50">
        <f>IF(L667&gt;0,VLOOKUP(L667,T$12:$AC$125,7),0)</f>
        <v>0</v>
      </c>
      <c r="N667" s="45">
        <f t="shared" si="145"/>
        <v>0</v>
      </c>
      <c r="O667" s="45">
        <f t="shared" ca="1" si="146"/>
        <v>110.44393924000001</v>
      </c>
      <c r="P667" s="51" t="str">
        <f t="shared" si="151"/>
        <v>A+J=</v>
      </c>
      <c r="Q667" s="52">
        <f t="shared" si="152"/>
        <v>47129</v>
      </c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</row>
    <row r="668" spans="1:162" x14ac:dyDescent="0.2">
      <c r="A668" s="43">
        <f t="shared" si="147"/>
        <v>44154</v>
      </c>
      <c r="B668" s="44">
        <f t="shared" ca="1" si="153"/>
        <v>1110.4546735200001</v>
      </c>
      <c r="C668" s="45">
        <f t="shared" ca="1" si="148"/>
        <v>999.89877561000003</v>
      </c>
      <c r="D668" s="46">
        <f ca="1">IF(A668&lt;$B$1,VLOOKUP(A668,[1]DI!$A$4:$B$15000,2,FALSE),0)</f>
        <v>1.9000000000000006E-2</v>
      </c>
      <c r="E668" s="45">
        <f t="shared" ca="1" si="154"/>
        <v>7.4690000000000005E-5</v>
      </c>
      <c r="F668" s="47">
        <f t="shared" si="149"/>
        <v>1.35</v>
      </c>
      <c r="G668" s="48">
        <f t="shared" ca="1" si="142"/>
        <v>1.0001008315</v>
      </c>
      <c r="H668" s="45">
        <f ca="1">TRUNC(PRODUCT(G$10:G667),15)</f>
        <v>1.11056709051202</v>
      </c>
      <c r="I668" s="45">
        <f t="shared" si="150"/>
        <v>1</v>
      </c>
      <c r="J668" s="45">
        <f t="shared" ca="1" si="143"/>
        <v>1.11056709</v>
      </c>
      <c r="K668" s="45">
        <f t="shared" ca="1" si="144"/>
        <v>110.55589791</v>
      </c>
      <c r="L668" s="49">
        <f>IF(VLOOKUP(A668,$U$12:$AD$125,8)=VLOOKUP(A667,$U$12:$AD$125,8),0,VLOOKUP(A668,U$12:$AD$125,8))</f>
        <v>0</v>
      </c>
      <c r="M668" s="50">
        <f>IF(L668&gt;0,VLOOKUP(L668,T$12:$AC$125,7),0)</f>
        <v>0</v>
      </c>
      <c r="N668" s="45">
        <f t="shared" si="145"/>
        <v>0</v>
      </c>
      <c r="O668" s="45">
        <f t="shared" ca="1" si="146"/>
        <v>110.55589791</v>
      </c>
      <c r="P668" s="51" t="str">
        <f t="shared" si="151"/>
        <v>A+J=</v>
      </c>
      <c r="Q668" s="52">
        <f t="shared" si="152"/>
        <v>47129</v>
      </c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</row>
    <row r="669" spans="1:162" x14ac:dyDescent="0.2">
      <c r="A669" s="43">
        <f t="shared" si="147"/>
        <v>44155</v>
      </c>
      <c r="B669" s="44">
        <f t="shared" ca="1" si="153"/>
        <v>1110.5666421800001</v>
      </c>
      <c r="C669" s="45">
        <f t="shared" ca="1" si="148"/>
        <v>999.89877561000003</v>
      </c>
      <c r="D669" s="46">
        <f ca="1">IF(A669&lt;$B$1,VLOOKUP(A669,[1]DI!$A$4:$B$15000,2,FALSE),0)</f>
        <v>1.9000000000000006E-2</v>
      </c>
      <c r="E669" s="45">
        <f t="shared" ca="1" si="154"/>
        <v>7.4690000000000005E-5</v>
      </c>
      <c r="F669" s="47">
        <f t="shared" si="149"/>
        <v>1.35</v>
      </c>
      <c r="G669" s="48">
        <f t="shared" ca="1" si="142"/>
        <v>1.0001008315</v>
      </c>
      <c r="H669" s="45">
        <f ca="1">TRUNC(PRODUCT(G$10:G668),15)</f>
        <v>1.1106790706576</v>
      </c>
      <c r="I669" s="45">
        <f t="shared" si="150"/>
        <v>1</v>
      </c>
      <c r="J669" s="45">
        <f t="shared" ca="1" si="143"/>
        <v>1.11067907</v>
      </c>
      <c r="K669" s="45">
        <f t="shared" ca="1" si="144"/>
        <v>110.66786657</v>
      </c>
      <c r="L669" s="49">
        <f>IF(VLOOKUP(A669,$U$12:$AD$125,8)=VLOOKUP(A668,$U$12:$AD$125,8),0,VLOOKUP(A669,U$12:$AD$125,8))</f>
        <v>0</v>
      </c>
      <c r="M669" s="50">
        <f>IF(L669&gt;0,VLOOKUP(L669,T$12:$AC$125,7),0)</f>
        <v>0</v>
      </c>
      <c r="N669" s="45">
        <f t="shared" si="145"/>
        <v>0</v>
      </c>
      <c r="O669" s="45">
        <f t="shared" ca="1" si="146"/>
        <v>110.66786657</v>
      </c>
      <c r="P669" s="51" t="str">
        <f t="shared" si="151"/>
        <v>A+J=</v>
      </c>
      <c r="Q669" s="52">
        <f t="shared" si="152"/>
        <v>47129</v>
      </c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</row>
    <row r="670" spans="1:162" x14ac:dyDescent="0.2">
      <c r="A670" s="43">
        <f t="shared" si="147"/>
        <v>44156</v>
      </c>
      <c r="B670" s="44">
        <f t="shared" ca="1" si="153"/>
        <v>1110.67862085</v>
      </c>
      <c r="C670" s="45">
        <f t="shared" ca="1" si="148"/>
        <v>999.89877561000003</v>
      </c>
      <c r="D670" s="46">
        <f ca="1">IF(A670&lt;$B$1,VLOOKUP(A670,[1]DI!$A$4:$B$15000,2,FALSE),0)</f>
        <v>0</v>
      </c>
      <c r="E670" s="45">
        <f t="shared" ca="1" si="154"/>
        <v>0</v>
      </c>
      <c r="F670" s="47">
        <f t="shared" si="149"/>
        <v>1.35</v>
      </c>
      <c r="G670" s="48">
        <f t="shared" ca="1" si="142"/>
        <v>1</v>
      </c>
      <c r="H670" s="45">
        <f ca="1">TRUNC(PRODUCT(G$10:G669),15)</f>
        <v>1.11079106209432</v>
      </c>
      <c r="I670" s="45">
        <f t="shared" si="150"/>
        <v>1</v>
      </c>
      <c r="J670" s="45">
        <f t="shared" ca="1" si="143"/>
        <v>1.1107910599999999</v>
      </c>
      <c r="K670" s="45">
        <f t="shared" ca="1" si="144"/>
        <v>110.77984524</v>
      </c>
      <c r="L670" s="49">
        <f>IF(VLOOKUP(A670,$U$12:$AD$125,8)=VLOOKUP(A669,$U$12:$AD$125,8),0,VLOOKUP(A670,U$12:$AD$125,8))</f>
        <v>0</v>
      </c>
      <c r="M670" s="50">
        <f>IF(L670&gt;0,VLOOKUP(L670,T$12:$AC$125,7),0)</f>
        <v>0</v>
      </c>
      <c r="N670" s="45">
        <f t="shared" si="145"/>
        <v>0</v>
      </c>
      <c r="O670" s="45">
        <f t="shared" ca="1" si="146"/>
        <v>110.77984524</v>
      </c>
      <c r="P670" s="51" t="str">
        <f t="shared" si="151"/>
        <v>A+J=</v>
      </c>
      <c r="Q670" s="52">
        <f t="shared" si="152"/>
        <v>47129</v>
      </c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</row>
    <row r="671" spans="1:162" x14ac:dyDescent="0.2">
      <c r="A671" s="43">
        <f t="shared" si="147"/>
        <v>44157</v>
      </c>
      <c r="B671" s="44">
        <f t="shared" ca="1" si="153"/>
        <v>1110.67862085</v>
      </c>
      <c r="C671" s="45">
        <f t="shared" ca="1" si="148"/>
        <v>999.89877561000003</v>
      </c>
      <c r="D671" s="46">
        <f ca="1">IF(A671&lt;$B$1,VLOOKUP(A671,[1]DI!$A$4:$B$15000,2,FALSE),0)</f>
        <v>0</v>
      </c>
      <c r="E671" s="45">
        <f t="shared" ca="1" si="154"/>
        <v>0</v>
      </c>
      <c r="F671" s="47">
        <f t="shared" si="149"/>
        <v>1.35</v>
      </c>
      <c r="G671" s="48">
        <f t="shared" ca="1" si="142"/>
        <v>1</v>
      </c>
      <c r="H671" s="45">
        <f ca="1">TRUNC(PRODUCT(G$10:G670),15)</f>
        <v>1.11079106209432</v>
      </c>
      <c r="I671" s="45">
        <f t="shared" si="150"/>
        <v>1</v>
      </c>
      <c r="J671" s="45">
        <f t="shared" ca="1" si="143"/>
        <v>1.1107910599999999</v>
      </c>
      <c r="K671" s="45">
        <f t="shared" ca="1" si="144"/>
        <v>110.77984524</v>
      </c>
      <c r="L671" s="49">
        <f>IF(VLOOKUP(A671,$U$12:$AD$125,8)=VLOOKUP(A670,$U$12:$AD$125,8),0,VLOOKUP(A671,U$12:$AD$125,8))</f>
        <v>0</v>
      </c>
      <c r="M671" s="50">
        <f>IF(L671&gt;0,VLOOKUP(L671,T$12:$AC$125,7),0)</f>
        <v>0</v>
      </c>
      <c r="N671" s="45">
        <f t="shared" si="145"/>
        <v>0</v>
      </c>
      <c r="O671" s="45">
        <f t="shared" ca="1" si="146"/>
        <v>110.77984524</v>
      </c>
      <c r="P671" s="51" t="str">
        <f t="shared" si="151"/>
        <v>A+J=</v>
      </c>
      <c r="Q671" s="52">
        <f t="shared" si="152"/>
        <v>47129</v>
      </c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</row>
    <row r="672" spans="1:162" x14ac:dyDescent="0.2">
      <c r="A672" s="43">
        <f t="shared" si="147"/>
        <v>44158</v>
      </c>
      <c r="B672" s="44">
        <f t="shared" ca="1" si="153"/>
        <v>1110.67862085</v>
      </c>
      <c r="C672" s="45">
        <f t="shared" ca="1" si="148"/>
        <v>999.89877561000003</v>
      </c>
      <c r="D672" s="46">
        <f ca="1">IF(A672&lt;$B$1,VLOOKUP(A672,[1]DI!$A$4:$B$15000,2,FALSE),0)</f>
        <v>1.9000000000000006E-2</v>
      </c>
      <c r="E672" s="45">
        <f t="shared" ca="1" si="154"/>
        <v>7.4690000000000005E-5</v>
      </c>
      <c r="F672" s="47">
        <f t="shared" si="149"/>
        <v>1.35</v>
      </c>
      <c r="G672" s="48">
        <f t="shared" ca="1" si="142"/>
        <v>1.0001008315</v>
      </c>
      <c r="H672" s="45">
        <f ca="1">TRUNC(PRODUCT(G$10:G671),15)</f>
        <v>1.11079106209432</v>
      </c>
      <c r="I672" s="45">
        <f t="shared" si="150"/>
        <v>1</v>
      </c>
      <c r="J672" s="45">
        <f t="shared" ca="1" si="143"/>
        <v>1.1107910599999999</v>
      </c>
      <c r="K672" s="45">
        <f t="shared" ca="1" si="144"/>
        <v>110.77984524</v>
      </c>
      <c r="L672" s="49">
        <f>IF(VLOOKUP(A672,$U$12:$AD$125,8)=VLOOKUP(A671,$U$12:$AD$125,8),0,VLOOKUP(A672,U$12:$AD$125,8))</f>
        <v>0</v>
      </c>
      <c r="M672" s="50">
        <f>IF(L672&gt;0,VLOOKUP(L672,T$12:$AC$125,7),0)</f>
        <v>0</v>
      </c>
      <c r="N672" s="45">
        <f t="shared" si="145"/>
        <v>0</v>
      </c>
      <c r="O672" s="45">
        <f t="shared" ca="1" si="146"/>
        <v>110.77984524</v>
      </c>
      <c r="P672" s="51" t="str">
        <f t="shared" si="151"/>
        <v>A+J=</v>
      </c>
      <c r="Q672" s="52">
        <f t="shared" si="152"/>
        <v>47129</v>
      </c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</row>
    <row r="673" spans="1:162" x14ac:dyDescent="0.2">
      <c r="A673" s="43">
        <f t="shared" si="147"/>
        <v>44159</v>
      </c>
      <c r="B673" s="44">
        <f t="shared" ca="1" si="153"/>
        <v>1110.79060951</v>
      </c>
      <c r="C673" s="45">
        <f t="shared" ca="1" si="148"/>
        <v>999.89877561000003</v>
      </c>
      <c r="D673" s="46">
        <f ca="1">IF(A673&lt;$B$1,VLOOKUP(A673,[1]DI!$A$4:$B$15000,2,FALSE),0)</f>
        <v>1.9000000000000006E-2</v>
      </c>
      <c r="E673" s="45">
        <f t="shared" ca="1" si="154"/>
        <v>7.4690000000000005E-5</v>
      </c>
      <c r="F673" s="47">
        <f t="shared" si="149"/>
        <v>1.35</v>
      </c>
      <c r="G673" s="48">
        <f t="shared" ca="1" si="142"/>
        <v>1.0001008315</v>
      </c>
      <c r="H673" s="45">
        <f ca="1">TRUNC(PRODUCT(G$10:G672),15)</f>
        <v>1.1109030648233</v>
      </c>
      <c r="I673" s="45">
        <f t="shared" si="150"/>
        <v>1</v>
      </c>
      <c r="J673" s="45">
        <f t="shared" ca="1" si="143"/>
        <v>1.1109030600000001</v>
      </c>
      <c r="K673" s="45">
        <f t="shared" ca="1" si="144"/>
        <v>110.89183389999999</v>
      </c>
      <c r="L673" s="49">
        <f>IF(VLOOKUP(A673,$U$12:$AD$125,8)=VLOOKUP(A672,$U$12:$AD$125,8),0,VLOOKUP(A673,U$12:$AD$125,8))</f>
        <v>0</v>
      </c>
      <c r="M673" s="50">
        <f>IF(L673&gt;0,VLOOKUP(L673,T$12:$AC$125,7),0)</f>
        <v>0</v>
      </c>
      <c r="N673" s="45">
        <f t="shared" si="145"/>
        <v>0</v>
      </c>
      <c r="O673" s="45">
        <f t="shared" ca="1" si="146"/>
        <v>110.89183389999999</v>
      </c>
      <c r="P673" s="51" t="str">
        <f t="shared" si="151"/>
        <v>A+J=</v>
      </c>
      <c r="Q673" s="52">
        <f t="shared" si="152"/>
        <v>47129</v>
      </c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</row>
    <row r="674" spans="1:162" x14ac:dyDescent="0.2">
      <c r="A674" s="43">
        <f t="shared" si="147"/>
        <v>44160</v>
      </c>
      <c r="B674" s="44">
        <f t="shared" ca="1" si="153"/>
        <v>1110.9026181700001</v>
      </c>
      <c r="C674" s="45">
        <f t="shared" ca="1" si="148"/>
        <v>999.89877561000003</v>
      </c>
      <c r="D674" s="46">
        <f ca="1">IF(A674&lt;$B$1,VLOOKUP(A674,[1]DI!$A$4:$B$15000,2,FALSE),0)</f>
        <v>1.9000000000000006E-2</v>
      </c>
      <c r="E674" s="45">
        <f t="shared" ca="1" si="154"/>
        <v>7.4690000000000005E-5</v>
      </c>
      <c r="F674" s="47">
        <f t="shared" si="149"/>
        <v>1.35</v>
      </c>
      <c r="G674" s="48">
        <f t="shared" ca="1" si="142"/>
        <v>1.0001008315</v>
      </c>
      <c r="H674" s="45">
        <f ca="1">TRUNC(PRODUCT(G$10:G673),15)</f>
        <v>1.1110150788456801</v>
      </c>
      <c r="I674" s="45">
        <f t="shared" si="150"/>
        <v>1</v>
      </c>
      <c r="J674" s="45">
        <f t="shared" ca="1" si="143"/>
        <v>1.11101508</v>
      </c>
      <c r="K674" s="45">
        <f t="shared" ca="1" si="144"/>
        <v>111.00384256</v>
      </c>
      <c r="L674" s="49">
        <f>IF(VLOOKUP(A674,$U$12:$AD$125,8)=VLOOKUP(A673,$U$12:$AD$125,8),0,VLOOKUP(A674,U$12:$AD$125,8))</f>
        <v>0</v>
      </c>
      <c r="M674" s="50">
        <f>IF(L674&gt;0,VLOOKUP(L674,T$12:$AC$125,7),0)</f>
        <v>0</v>
      </c>
      <c r="N674" s="45">
        <f t="shared" si="145"/>
        <v>0</v>
      </c>
      <c r="O674" s="45">
        <f t="shared" ca="1" si="146"/>
        <v>111.00384256</v>
      </c>
      <c r="P674" s="51" t="str">
        <f t="shared" si="151"/>
        <v>A+J=</v>
      </c>
      <c r="Q674" s="52">
        <f t="shared" si="152"/>
        <v>47129</v>
      </c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</row>
    <row r="675" spans="1:162" x14ac:dyDescent="0.2">
      <c r="A675" s="43">
        <f t="shared" si="147"/>
        <v>44161</v>
      </c>
      <c r="B675" s="44">
        <f t="shared" ca="1" si="153"/>
        <v>1111.01462683</v>
      </c>
      <c r="C675" s="45">
        <f t="shared" ca="1" si="148"/>
        <v>999.89877561000003</v>
      </c>
      <c r="D675" s="46">
        <f ca="1">IF(A675&lt;$B$1,VLOOKUP(A675,[1]DI!$A$4:$B$15000,2,FALSE),0)</f>
        <v>1.9000000000000006E-2</v>
      </c>
      <c r="E675" s="45">
        <f t="shared" ca="1" si="154"/>
        <v>7.4690000000000005E-5</v>
      </c>
      <c r="F675" s="47">
        <f t="shared" si="149"/>
        <v>1.35</v>
      </c>
      <c r="G675" s="48">
        <f t="shared" ca="1" si="142"/>
        <v>1.0001008315</v>
      </c>
      <c r="H675" s="45">
        <f ca="1">TRUNC(PRODUCT(G$10:G674),15)</f>
        <v>1.1111271041626001</v>
      </c>
      <c r="I675" s="45">
        <f t="shared" si="150"/>
        <v>1</v>
      </c>
      <c r="J675" s="45">
        <f t="shared" ca="1" si="143"/>
        <v>1.1111271</v>
      </c>
      <c r="K675" s="45">
        <f t="shared" ca="1" si="144"/>
        <v>111.11585122</v>
      </c>
      <c r="L675" s="49">
        <f>IF(VLOOKUP(A675,$U$12:$AD$125,8)=VLOOKUP(A674,$U$12:$AD$125,8),0,VLOOKUP(A675,U$12:$AD$125,8))</f>
        <v>0</v>
      </c>
      <c r="M675" s="50">
        <f>IF(L675&gt;0,VLOOKUP(L675,T$12:$AC$125,7),0)</f>
        <v>0</v>
      </c>
      <c r="N675" s="45">
        <f t="shared" si="145"/>
        <v>0</v>
      </c>
      <c r="O675" s="45">
        <f t="shared" ca="1" si="146"/>
        <v>111.11585122</v>
      </c>
      <c r="P675" s="51" t="str">
        <f t="shared" si="151"/>
        <v>A+J=</v>
      </c>
      <c r="Q675" s="52">
        <f t="shared" si="152"/>
        <v>47129</v>
      </c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</row>
    <row r="676" spans="1:162" x14ac:dyDescent="0.2">
      <c r="A676" s="43">
        <f t="shared" si="147"/>
        <v>44162</v>
      </c>
      <c r="B676" s="44">
        <f t="shared" ca="1" si="153"/>
        <v>1111.1266554900001</v>
      </c>
      <c r="C676" s="45">
        <f t="shared" ca="1" si="148"/>
        <v>999.89877561000003</v>
      </c>
      <c r="D676" s="46">
        <f ca="1">IF(A676&lt;$B$1,VLOOKUP(A676,[1]DI!$A$4:$B$15000,2,FALSE),0)</f>
        <v>1.9000000000000006E-2</v>
      </c>
      <c r="E676" s="45">
        <f t="shared" ca="1" si="154"/>
        <v>7.4690000000000005E-5</v>
      </c>
      <c r="F676" s="47">
        <f t="shared" si="149"/>
        <v>1.35</v>
      </c>
      <c r="G676" s="48">
        <f t="shared" ca="1" si="142"/>
        <v>1.0001008315</v>
      </c>
      <c r="H676" s="45">
        <f ca="1">TRUNC(PRODUCT(G$10:G675),15)</f>
        <v>1.1112391407752</v>
      </c>
      <c r="I676" s="45">
        <f t="shared" si="150"/>
        <v>1</v>
      </c>
      <c r="J676" s="45">
        <f t="shared" ca="1" si="143"/>
        <v>1.1112391399999999</v>
      </c>
      <c r="K676" s="45">
        <f t="shared" ca="1" si="144"/>
        <v>111.22787988</v>
      </c>
      <c r="L676" s="49">
        <f>IF(VLOOKUP(A676,$U$12:$AD$125,8)=VLOOKUP(A675,$U$12:$AD$125,8),0,VLOOKUP(A676,U$12:$AD$125,8))</f>
        <v>0</v>
      </c>
      <c r="M676" s="50">
        <f>IF(L676&gt;0,VLOOKUP(L676,T$12:$AC$125,7),0)</f>
        <v>0</v>
      </c>
      <c r="N676" s="45">
        <f t="shared" si="145"/>
        <v>0</v>
      </c>
      <c r="O676" s="45">
        <f t="shared" ca="1" si="146"/>
        <v>111.22787988</v>
      </c>
      <c r="P676" s="51" t="str">
        <f t="shared" si="151"/>
        <v>A+J=</v>
      </c>
      <c r="Q676" s="52">
        <f t="shared" si="152"/>
        <v>47129</v>
      </c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</row>
    <row r="677" spans="1:162" x14ac:dyDescent="0.2">
      <c r="A677" s="43">
        <f t="shared" si="147"/>
        <v>44163</v>
      </c>
      <c r="B677" s="44">
        <f t="shared" ca="1" si="153"/>
        <v>1111.2386941500001</v>
      </c>
      <c r="C677" s="45">
        <f t="shared" ca="1" si="148"/>
        <v>999.89877561000003</v>
      </c>
      <c r="D677" s="46">
        <f ca="1">IF(A677&lt;$B$1,VLOOKUP(A677,[1]DI!$A$4:$B$15000,2,FALSE),0)</f>
        <v>0</v>
      </c>
      <c r="E677" s="45">
        <f t="shared" ca="1" si="154"/>
        <v>0</v>
      </c>
      <c r="F677" s="47">
        <f t="shared" si="149"/>
        <v>1.35</v>
      </c>
      <c r="G677" s="48">
        <f t="shared" ca="1" si="142"/>
        <v>1</v>
      </c>
      <c r="H677" s="45">
        <f ca="1">TRUNC(PRODUCT(G$10:G676),15)</f>
        <v>1.1113511886846199</v>
      </c>
      <c r="I677" s="45">
        <f t="shared" si="150"/>
        <v>1</v>
      </c>
      <c r="J677" s="45">
        <f t="shared" ca="1" si="143"/>
        <v>1.1113511899999999</v>
      </c>
      <c r="K677" s="45">
        <f t="shared" ca="1" si="144"/>
        <v>111.33991854</v>
      </c>
      <c r="L677" s="49">
        <f>IF(VLOOKUP(A677,$U$12:$AD$125,8)=VLOOKUP(A676,$U$12:$AD$125,8),0,VLOOKUP(A677,U$12:$AD$125,8))</f>
        <v>0</v>
      </c>
      <c r="M677" s="50">
        <f>IF(L677&gt;0,VLOOKUP(L677,T$12:$AC$125,7),0)</f>
        <v>0</v>
      </c>
      <c r="N677" s="45">
        <f t="shared" si="145"/>
        <v>0</v>
      </c>
      <c r="O677" s="45">
        <f t="shared" ca="1" si="146"/>
        <v>111.33991854</v>
      </c>
      <c r="P677" s="51" t="str">
        <f t="shared" si="151"/>
        <v>A+J=</v>
      </c>
      <c r="Q677" s="52">
        <f t="shared" si="152"/>
        <v>47129</v>
      </c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</row>
    <row r="678" spans="1:162" x14ac:dyDescent="0.2">
      <c r="A678" s="43">
        <f t="shared" si="147"/>
        <v>44164</v>
      </c>
      <c r="B678" s="44">
        <f t="shared" ca="1" si="153"/>
        <v>1111.2386941500001</v>
      </c>
      <c r="C678" s="45">
        <f t="shared" ca="1" si="148"/>
        <v>999.89877561000003</v>
      </c>
      <c r="D678" s="46">
        <f ca="1">IF(A678&lt;$B$1,VLOOKUP(A678,[1]DI!$A$4:$B$15000,2,FALSE),0)</f>
        <v>0</v>
      </c>
      <c r="E678" s="45">
        <f t="shared" ca="1" si="154"/>
        <v>0</v>
      </c>
      <c r="F678" s="47">
        <f t="shared" si="149"/>
        <v>1.35</v>
      </c>
      <c r="G678" s="48">
        <f t="shared" ca="1" si="142"/>
        <v>1</v>
      </c>
      <c r="H678" s="45">
        <f ca="1">TRUNC(PRODUCT(G$10:G677),15)</f>
        <v>1.1113511886846199</v>
      </c>
      <c r="I678" s="45">
        <f t="shared" si="150"/>
        <v>1</v>
      </c>
      <c r="J678" s="45">
        <f t="shared" ca="1" si="143"/>
        <v>1.1113511899999999</v>
      </c>
      <c r="K678" s="45">
        <f t="shared" ca="1" si="144"/>
        <v>111.33991854</v>
      </c>
      <c r="L678" s="49">
        <f>IF(VLOOKUP(A678,$U$12:$AD$125,8)=VLOOKUP(A677,$U$12:$AD$125,8),0,VLOOKUP(A678,U$12:$AD$125,8))</f>
        <v>0</v>
      </c>
      <c r="M678" s="50">
        <f>IF(L678&gt;0,VLOOKUP(L678,T$12:$AC$125,7),0)</f>
        <v>0</v>
      </c>
      <c r="N678" s="45">
        <f t="shared" si="145"/>
        <v>0</v>
      </c>
      <c r="O678" s="45">
        <f t="shared" ca="1" si="146"/>
        <v>111.33991854</v>
      </c>
      <c r="P678" s="51" t="str">
        <f t="shared" si="151"/>
        <v>A+J=</v>
      </c>
      <c r="Q678" s="52">
        <f t="shared" si="152"/>
        <v>47129</v>
      </c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</row>
    <row r="679" spans="1:162" x14ac:dyDescent="0.2">
      <c r="A679" s="43">
        <f t="shared" si="147"/>
        <v>44165</v>
      </c>
      <c r="B679" s="44">
        <f t="shared" ca="1" si="153"/>
        <v>1111.2386941500001</v>
      </c>
      <c r="C679" s="45">
        <f t="shared" ca="1" si="148"/>
        <v>999.89877561000003</v>
      </c>
      <c r="D679" s="46">
        <f ca="1">IF(A679&lt;$B$1,VLOOKUP(A679,[1]DI!$A$4:$B$15000,2,FALSE),0)</f>
        <v>1.9000000000000006E-2</v>
      </c>
      <c r="E679" s="45">
        <f t="shared" ca="1" si="154"/>
        <v>7.4690000000000005E-5</v>
      </c>
      <c r="F679" s="47">
        <f t="shared" si="149"/>
        <v>1.35</v>
      </c>
      <c r="G679" s="48">
        <f t="shared" ca="1" si="142"/>
        <v>1.0001008315</v>
      </c>
      <c r="H679" s="45">
        <f ca="1">TRUNC(PRODUCT(G$10:G678),15)</f>
        <v>1.1113511886846199</v>
      </c>
      <c r="I679" s="45">
        <f t="shared" si="150"/>
        <v>1</v>
      </c>
      <c r="J679" s="45">
        <f t="shared" ca="1" si="143"/>
        <v>1.1113511899999999</v>
      </c>
      <c r="K679" s="45">
        <f t="shared" ca="1" si="144"/>
        <v>111.33991854</v>
      </c>
      <c r="L679" s="49">
        <f>IF(VLOOKUP(A679,$U$12:$AD$125,8)=VLOOKUP(A678,$U$12:$AD$125,8),0,VLOOKUP(A679,U$12:$AD$125,8))</f>
        <v>0</v>
      </c>
      <c r="M679" s="50">
        <f>IF(L679&gt;0,VLOOKUP(L679,T$12:$AC$125,7),0)</f>
        <v>0</v>
      </c>
      <c r="N679" s="45">
        <f t="shared" si="145"/>
        <v>0</v>
      </c>
      <c r="O679" s="45">
        <f t="shared" ca="1" si="146"/>
        <v>111.33991854</v>
      </c>
      <c r="P679" s="51" t="str">
        <f t="shared" si="151"/>
        <v>A+J=</v>
      </c>
      <c r="Q679" s="52">
        <f t="shared" si="152"/>
        <v>47129</v>
      </c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</row>
    <row r="680" spans="1:162" x14ac:dyDescent="0.2">
      <c r="A680" s="43">
        <f t="shared" si="147"/>
        <v>44166</v>
      </c>
      <c r="B680" s="44">
        <f t="shared" ca="1" si="153"/>
        <v>1111.3507428099999</v>
      </c>
      <c r="C680" s="45">
        <f t="shared" ca="1" si="148"/>
        <v>999.89877561000003</v>
      </c>
      <c r="D680" s="46">
        <f ca="1">IF(A680&lt;$B$1,VLOOKUP(A680,[1]DI!$A$4:$B$15000,2,FALSE),0)</f>
        <v>1.9000000000000006E-2</v>
      </c>
      <c r="E680" s="45">
        <f t="shared" ca="1" si="154"/>
        <v>7.4690000000000005E-5</v>
      </c>
      <c r="F680" s="47">
        <f t="shared" si="149"/>
        <v>1.35</v>
      </c>
      <c r="G680" s="48">
        <f t="shared" ca="1" si="142"/>
        <v>1.0001008315</v>
      </c>
      <c r="H680" s="45">
        <f ca="1">TRUNC(PRODUCT(G$10:G679),15)</f>
        <v>1.1114632478920099</v>
      </c>
      <c r="I680" s="45">
        <f t="shared" si="150"/>
        <v>1</v>
      </c>
      <c r="J680" s="45">
        <f t="shared" ca="1" si="143"/>
        <v>1.1114632499999999</v>
      </c>
      <c r="K680" s="45">
        <f t="shared" ca="1" si="144"/>
        <v>111.4519672</v>
      </c>
      <c r="L680" s="49">
        <f>IF(VLOOKUP(A680,$U$12:$AD$125,8)=VLOOKUP(A679,$U$12:$AD$125,8),0,VLOOKUP(A680,U$12:$AD$125,8))</f>
        <v>0</v>
      </c>
      <c r="M680" s="50">
        <f>IF(L680&gt;0,VLOOKUP(L680,T$12:$AC$125,7),0)</f>
        <v>0</v>
      </c>
      <c r="N680" s="45">
        <f t="shared" si="145"/>
        <v>0</v>
      </c>
      <c r="O680" s="45">
        <f t="shared" ca="1" si="146"/>
        <v>111.4519672</v>
      </c>
      <c r="P680" s="51" t="str">
        <f t="shared" si="151"/>
        <v>A+J=</v>
      </c>
      <c r="Q680" s="52">
        <f t="shared" si="152"/>
        <v>47129</v>
      </c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</row>
    <row r="681" spans="1:162" x14ac:dyDescent="0.2">
      <c r="A681" s="43">
        <f t="shared" si="147"/>
        <v>44167</v>
      </c>
      <c r="B681" s="44">
        <f t="shared" ca="1" si="153"/>
        <v>1111.46280146</v>
      </c>
      <c r="C681" s="45">
        <f t="shared" ca="1" si="148"/>
        <v>999.89877561000003</v>
      </c>
      <c r="D681" s="46">
        <f ca="1">IF(A681&lt;$B$1,VLOOKUP(A681,[1]DI!$A$4:$B$15000,2,FALSE),0)</f>
        <v>1.9000000000000006E-2</v>
      </c>
      <c r="E681" s="45">
        <f t="shared" ca="1" si="154"/>
        <v>7.4690000000000005E-5</v>
      </c>
      <c r="F681" s="47">
        <f t="shared" si="149"/>
        <v>1.35</v>
      </c>
      <c r="G681" s="48">
        <f t="shared" ca="1" si="142"/>
        <v>1.0001008315</v>
      </c>
      <c r="H681" s="45">
        <f ca="1">TRUNC(PRODUCT(G$10:G680),15)</f>
        <v>1.11157531839849</v>
      </c>
      <c r="I681" s="45">
        <f t="shared" si="150"/>
        <v>1</v>
      </c>
      <c r="J681" s="45">
        <f t="shared" ca="1" si="143"/>
        <v>1.11157532</v>
      </c>
      <c r="K681" s="45">
        <f t="shared" ca="1" si="144"/>
        <v>111.56402584999999</v>
      </c>
      <c r="L681" s="49">
        <f>IF(VLOOKUP(A681,$U$12:$AD$125,8)=VLOOKUP(A680,$U$12:$AD$125,8),0,VLOOKUP(A681,U$12:$AD$125,8))</f>
        <v>0</v>
      </c>
      <c r="M681" s="50">
        <f>IF(L681&gt;0,VLOOKUP(L681,T$12:$AC$125,7),0)</f>
        <v>0</v>
      </c>
      <c r="N681" s="45">
        <f t="shared" si="145"/>
        <v>0</v>
      </c>
      <c r="O681" s="45">
        <f t="shared" ca="1" si="146"/>
        <v>111.56402584999999</v>
      </c>
      <c r="P681" s="51" t="str">
        <f t="shared" si="151"/>
        <v>A+J=</v>
      </c>
      <c r="Q681" s="52">
        <f t="shared" si="152"/>
        <v>47129</v>
      </c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</row>
    <row r="682" spans="1:162" x14ac:dyDescent="0.2">
      <c r="A682" s="43">
        <f t="shared" si="147"/>
        <v>44168</v>
      </c>
      <c r="B682" s="44">
        <f t="shared" ca="1" si="153"/>
        <v>1111.57487012</v>
      </c>
      <c r="C682" s="45">
        <f t="shared" ca="1" si="148"/>
        <v>999.89877561000003</v>
      </c>
      <c r="D682" s="46">
        <f ca="1">IF(A682&lt;$B$1,VLOOKUP(A682,[1]DI!$A$4:$B$15000,2,FALSE),0)</f>
        <v>1.9000000000000006E-2</v>
      </c>
      <c r="E682" s="45">
        <f t="shared" ca="1" si="154"/>
        <v>7.4690000000000005E-5</v>
      </c>
      <c r="F682" s="47">
        <f t="shared" si="149"/>
        <v>1.35</v>
      </c>
      <c r="G682" s="48">
        <f t="shared" ca="1" si="142"/>
        <v>1.0001008315</v>
      </c>
      <c r="H682" s="45">
        <f ca="1">TRUNC(PRODUCT(G$10:G681),15)</f>
        <v>1.1116874002052</v>
      </c>
      <c r="I682" s="45">
        <f t="shared" si="150"/>
        <v>1</v>
      </c>
      <c r="J682" s="45">
        <f t="shared" ca="1" si="143"/>
        <v>1.1116874000000001</v>
      </c>
      <c r="K682" s="45">
        <f t="shared" ca="1" si="144"/>
        <v>111.67609451</v>
      </c>
      <c r="L682" s="49">
        <f>IF(VLOOKUP(A682,$U$12:$AD$125,8)=VLOOKUP(A681,$U$12:$AD$125,8),0,VLOOKUP(A682,U$12:$AD$125,8))</f>
        <v>0</v>
      </c>
      <c r="M682" s="50">
        <f>IF(L682&gt;0,VLOOKUP(L682,T$12:$AC$125,7),0)</f>
        <v>0</v>
      </c>
      <c r="N682" s="45">
        <f t="shared" si="145"/>
        <v>0</v>
      </c>
      <c r="O682" s="45">
        <f t="shared" ca="1" si="146"/>
        <v>111.67609451</v>
      </c>
      <c r="P682" s="51" t="str">
        <f t="shared" si="151"/>
        <v>A+J=</v>
      </c>
      <c r="Q682" s="52">
        <f t="shared" si="152"/>
        <v>47129</v>
      </c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</row>
    <row r="683" spans="1:162" x14ac:dyDescent="0.2">
      <c r="A683" s="43">
        <f t="shared" si="147"/>
        <v>44169</v>
      </c>
      <c r="B683" s="44">
        <f t="shared" ca="1" si="153"/>
        <v>1111.6869487700001</v>
      </c>
      <c r="C683" s="45">
        <f t="shared" ca="1" si="148"/>
        <v>999.89877561000003</v>
      </c>
      <c r="D683" s="46">
        <f ca="1">IF(A683&lt;$B$1,VLOOKUP(A683,[1]DI!$A$4:$B$15000,2,FALSE),0)</f>
        <v>1.9000000000000006E-2</v>
      </c>
      <c r="E683" s="45">
        <f t="shared" ca="1" si="154"/>
        <v>7.4690000000000005E-5</v>
      </c>
      <c r="F683" s="47">
        <f t="shared" si="149"/>
        <v>1.35</v>
      </c>
      <c r="G683" s="48">
        <f t="shared" ca="1" si="142"/>
        <v>1.0001008315</v>
      </c>
      <c r="H683" s="45">
        <f ca="1">TRUNC(PRODUCT(G$10:G682),15)</f>
        <v>1.1117994933133</v>
      </c>
      <c r="I683" s="45">
        <f t="shared" si="150"/>
        <v>1</v>
      </c>
      <c r="J683" s="45">
        <f t="shared" ca="1" si="143"/>
        <v>1.1117994899999999</v>
      </c>
      <c r="K683" s="45">
        <f t="shared" ca="1" si="144"/>
        <v>111.78817316</v>
      </c>
      <c r="L683" s="49">
        <f>IF(VLOOKUP(A683,$U$12:$AD$125,8)=VLOOKUP(A682,$U$12:$AD$125,8),0,VLOOKUP(A683,U$12:$AD$125,8))</f>
        <v>0</v>
      </c>
      <c r="M683" s="50">
        <f>IF(L683&gt;0,VLOOKUP(L683,T$12:$AC$125,7),0)</f>
        <v>0</v>
      </c>
      <c r="N683" s="45">
        <f t="shared" si="145"/>
        <v>0</v>
      </c>
      <c r="O683" s="45">
        <f t="shared" ca="1" si="146"/>
        <v>111.78817316</v>
      </c>
      <c r="P683" s="51" t="str">
        <f t="shared" si="151"/>
        <v>A+J=</v>
      </c>
      <c r="Q683" s="52">
        <f t="shared" si="152"/>
        <v>47129</v>
      </c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</row>
    <row r="684" spans="1:162" x14ac:dyDescent="0.2">
      <c r="A684" s="43">
        <f t="shared" si="147"/>
        <v>44170</v>
      </c>
      <c r="B684" s="44">
        <f t="shared" ca="1" si="153"/>
        <v>1111.7990474200001</v>
      </c>
      <c r="C684" s="45">
        <f t="shared" ca="1" si="148"/>
        <v>999.89877561000003</v>
      </c>
      <c r="D684" s="46">
        <f ca="1">IF(A684&lt;$B$1,VLOOKUP(A684,[1]DI!$A$4:$B$15000,2,FALSE),0)</f>
        <v>0</v>
      </c>
      <c r="E684" s="45">
        <f t="shared" ca="1" si="154"/>
        <v>0</v>
      </c>
      <c r="F684" s="47">
        <f t="shared" si="149"/>
        <v>1.35</v>
      </c>
      <c r="G684" s="48">
        <f t="shared" ca="1" si="142"/>
        <v>1</v>
      </c>
      <c r="H684" s="45">
        <f ca="1">TRUNC(PRODUCT(G$10:G683),15)</f>
        <v>1.11191159772391</v>
      </c>
      <c r="I684" s="45">
        <f t="shared" si="150"/>
        <v>1</v>
      </c>
      <c r="J684" s="45">
        <f t="shared" ca="1" si="143"/>
        <v>1.1119116</v>
      </c>
      <c r="K684" s="45">
        <f t="shared" ca="1" si="144"/>
        <v>111.90027181000001</v>
      </c>
      <c r="L684" s="49">
        <f>IF(VLOOKUP(A684,$U$12:$AD$125,8)=VLOOKUP(A683,$U$12:$AD$125,8),0,VLOOKUP(A684,U$12:$AD$125,8))</f>
        <v>0</v>
      </c>
      <c r="M684" s="50">
        <f>IF(L684&gt;0,VLOOKUP(L684,T$12:$AC$125,7),0)</f>
        <v>0</v>
      </c>
      <c r="N684" s="45">
        <f t="shared" si="145"/>
        <v>0</v>
      </c>
      <c r="O684" s="45">
        <f t="shared" ca="1" si="146"/>
        <v>111.90027181000001</v>
      </c>
      <c r="P684" s="51" t="str">
        <f t="shared" si="151"/>
        <v>A+J=</v>
      </c>
      <c r="Q684" s="52">
        <f t="shared" si="152"/>
        <v>47129</v>
      </c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</row>
    <row r="685" spans="1:162" x14ac:dyDescent="0.2">
      <c r="A685" s="43">
        <f t="shared" si="147"/>
        <v>44171</v>
      </c>
      <c r="B685" s="44">
        <f t="shared" ca="1" si="153"/>
        <v>1111.7990474200001</v>
      </c>
      <c r="C685" s="45">
        <f t="shared" ca="1" si="148"/>
        <v>999.89877561000003</v>
      </c>
      <c r="D685" s="46">
        <f ca="1">IF(A685&lt;$B$1,VLOOKUP(A685,[1]DI!$A$4:$B$15000,2,FALSE),0)</f>
        <v>0</v>
      </c>
      <c r="E685" s="45">
        <f t="shared" ca="1" si="154"/>
        <v>0</v>
      </c>
      <c r="F685" s="47">
        <f t="shared" si="149"/>
        <v>1.35</v>
      </c>
      <c r="G685" s="48">
        <f t="shared" ca="1" si="142"/>
        <v>1</v>
      </c>
      <c r="H685" s="45">
        <f ca="1">TRUNC(PRODUCT(G$10:G684),15)</f>
        <v>1.11191159772391</v>
      </c>
      <c r="I685" s="45">
        <f t="shared" si="150"/>
        <v>1</v>
      </c>
      <c r="J685" s="45">
        <f t="shared" ca="1" si="143"/>
        <v>1.1119116</v>
      </c>
      <c r="K685" s="45">
        <f t="shared" ca="1" si="144"/>
        <v>111.90027181000001</v>
      </c>
      <c r="L685" s="49">
        <f>IF(VLOOKUP(A685,$U$12:$AD$125,8)=VLOOKUP(A684,$U$12:$AD$125,8),0,VLOOKUP(A685,U$12:$AD$125,8))</f>
        <v>0</v>
      </c>
      <c r="M685" s="50">
        <f>IF(L685&gt;0,VLOOKUP(L685,T$12:$AC$125,7),0)</f>
        <v>0</v>
      </c>
      <c r="N685" s="45">
        <f t="shared" si="145"/>
        <v>0</v>
      </c>
      <c r="O685" s="45">
        <f t="shared" ca="1" si="146"/>
        <v>111.90027181000001</v>
      </c>
      <c r="P685" s="51" t="str">
        <f t="shared" si="151"/>
        <v>A+J=</v>
      </c>
      <c r="Q685" s="52">
        <f t="shared" si="152"/>
        <v>47129</v>
      </c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</row>
    <row r="686" spans="1:162" x14ac:dyDescent="0.2">
      <c r="A686" s="43">
        <f t="shared" si="147"/>
        <v>44172</v>
      </c>
      <c r="B686" s="44">
        <f t="shared" ca="1" si="153"/>
        <v>1111.7990474200001</v>
      </c>
      <c r="C686" s="45">
        <f t="shared" ca="1" si="148"/>
        <v>999.89877561000003</v>
      </c>
      <c r="D686" s="46">
        <f ca="1">IF(A686&lt;$B$1,VLOOKUP(A686,[1]DI!$A$4:$B$15000,2,FALSE),0)</f>
        <v>1.9000000000000006E-2</v>
      </c>
      <c r="E686" s="45">
        <f t="shared" ca="1" si="154"/>
        <v>7.4690000000000005E-5</v>
      </c>
      <c r="F686" s="47">
        <f t="shared" si="149"/>
        <v>1.35</v>
      </c>
      <c r="G686" s="48">
        <f t="shared" ca="1" si="142"/>
        <v>1.0001008315</v>
      </c>
      <c r="H686" s="45">
        <f ca="1">TRUNC(PRODUCT(G$10:G685),15)</f>
        <v>1.11191159772391</v>
      </c>
      <c r="I686" s="45">
        <f t="shared" si="150"/>
        <v>1</v>
      </c>
      <c r="J686" s="45">
        <f t="shared" ca="1" si="143"/>
        <v>1.1119116</v>
      </c>
      <c r="K686" s="45">
        <f t="shared" ca="1" si="144"/>
        <v>111.90027181000001</v>
      </c>
      <c r="L686" s="49">
        <f>IF(VLOOKUP(A686,$U$12:$AD$125,8)=VLOOKUP(A685,$U$12:$AD$125,8),0,VLOOKUP(A686,U$12:$AD$125,8))</f>
        <v>0</v>
      </c>
      <c r="M686" s="50">
        <f>IF(L686&gt;0,VLOOKUP(L686,T$12:$AC$125,7),0)</f>
        <v>0</v>
      </c>
      <c r="N686" s="45">
        <f t="shared" si="145"/>
        <v>0</v>
      </c>
      <c r="O686" s="45">
        <f t="shared" ca="1" si="146"/>
        <v>111.90027181000001</v>
      </c>
      <c r="P686" s="51" t="str">
        <f t="shared" si="151"/>
        <v>A+J=</v>
      </c>
      <c r="Q686" s="52">
        <f t="shared" si="152"/>
        <v>47129</v>
      </c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</row>
    <row r="687" spans="1:162" x14ac:dyDescent="0.2">
      <c r="A687" s="43">
        <f t="shared" si="147"/>
        <v>44173</v>
      </c>
      <c r="B687" s="44">
        <f t="shared" ca="1" si="153"/>
        <v>1111.9111460700001</v>
      </c>
      <c r="C687" s="45">
        <f t="shared" ca="1" si="148"/>
        <v>999.89877561000003</v>
      </c>
      <c r="D687" s="46">
        <f ca="1">IF(A687&lt;$B$1,VLOOKUP(A687,[1]DI!$A$4:$B$15000,2,FALSE),0)</f>
        <v>1.9000000000000006E-2</v>
      </c>
      <c r="E687" s="45">
        <f t="shared" ca="1" si="154"/>
        <v>7.4690000000000005E-5</v>
      </c>
      <c r="F687" s="47">
        <f t="shared" si="149"/>
        <v>1.35</v>
      </c>
      <c r="G687" s="48">
        <f t="shared" ca="1" si="142"/>
        <v>1.0001008315</v>
      </c>
      <c r="H687" s="45">
        <f ca="1">TRUNC(PRODUCT(G$10:G686),15)</f>
        <v>1.1120237134381701</v>
      </c>
      <c r="I687" s="45">
        <f t="shared" si="150"/>
        <v>1</v>
      </c>
      <c r="J687" s="45">
        <f t="shared" ca="1" si="143"/>
        <v>1.1120237100000001</v>
      </c>
      <c r="K687" s="45">
        <f t="shared" ca="1" si="144"/>
        <v>112.01237046</v>
      </c>
      <c r="L687" s="49">
        <f>IF(VLOOKUP(A687,$U$12:$AD$125,8)=VLOOKUP(A686,$U$12:$AD$125,8),0,VLOOKUP(A687,U$12:$AD$125,8))</f>
        <v>0</v>
      </c>
      <c r="M687" s="50">
        <f>IF(L687&gt;0,VLOOKUP(L687,T$12:$AC$125,7),0)</f>
        <v>0</v>
      </c>
      <c r="N687" s="45">
        <f t="shared" si="145"/>
        <v>0</v>
      </c>
      <c r="O687" s="45">
        <f t="shared" ca="1" si="146"/>
        <v>112.01237046</v>
      </c>
      <c r="P687" s="51" t="str">
        <f t="shared" si="151"/>
        <v>A+J=</v>
      </c>
      <c r="Q687" s="52">
        <f t="shared" si="152"/>
        <v>47129</v>
      </c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</row>
    <row r="688" spans="1:162" x14ac:dyDescent="0.2">
      <c r="A688" s="43">
        <f t="shared" si="147"/>
        <v>44174</v>
      </c>
      <c r="B688" s="44">
        <f t="shared" ca="1" si="153"/>
        <v>1112.02326472</v>
      </c>
      <c r="C688" s="45">
        <f t="shared" ca="1" si="148"/>
        <v>999.89877561000003</v>
      </c>
      <c r="D688" s="46">
        <f ca="1">IF(A688&lt;$B$1,VLOOKUP(A688,[1]DI!$A$4:$B$15000,2,FALSE),0)</f>
        <v>1.9000000000000006E-2</v>
      </c>
      <c r="E688" s="45">
        <f t="shared" ca="1" si="154"/>
        <v>7.4690000000000005E-5</v>
      </c>
      <c r="F688" s="47">
        <f t="shared" si="149"/>
        <v>1.35</v>
      </c>
      <c r="G688" s="48">
        <f t="shared" ca="1" si="142"/>
        <v>1.0001008315</v>
      </c>
      <c r="H688" s="45">
        <f ca="1">TRUNC(PRODUCT(G$10:G687),15)</f>
        <v>1.1121358404572299</v>
      </c>
      <c r="I688" s="45">
        <f t="shared" si="150"/>
        <v>1</v>
      </c>
      <c r="J688" s="45">
        <f t="shared" ca="1" si="143"/>
        <v>1.1121358400000001</v>
      </c>
      <c r="K688" s="45">
        <f t="shared" ca="1" si="144"/>
        <v>112.12448911</v>
      </c>
      <c r="L688" s="49">
        <f>IF(VLOOKUP(A688,$U$12:$AD$125,8)=VLOOKUP(A687,$U$12:$AD$125,8),0,VLOOKUP(A688,U$12:$AD$125,8))</f>
        <v>0</v>
      </c>
      <c r="M688" s="50">
        <f>IF(L688&gt;0,VLOOKUP(L688,T$12:$AC$125,7),0)</f>
        <v>0</v>
      </c>
      <c r="N688" s="45">
        <f t="shared" si="145"/>
        <v>0</v>
      </c>
      <c r="O688" s="45">
        <f t="shared" ca="1" si="146"/>
        <v>112.12448911</v>
      </c>
      <c r="P688" s="51" t="str">
        <f t="shared" si="151"/>
        <v>A+J=</v>
      </c>
      <c r="Q688" s="52">
        <f t="shared" si="152"/>
        <v>47129</v>
      </c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</row>
    <row r="689" spans="1:165" x14ac:dyDescent="0.2">
      <c r="A689" s="43">
        <f t="shared" si="147"/>
        <v>44175</v>
      </c>
      <c r="B689" s="44">
        <f t="shared" ca="1" si="153"/>
        <v>1112.13539337</v>
      </c>
      <c r="C689" s="45">
        <f t="shared" ca="1" si="148"/>
        <v>999.89877561000003</v>
      </c>
      <c r="D689" s="46">
        <f ca="1">IF(A689&lt;$B$1,VLOOKUP(A689,[1]DI!$A$4:$B$15000,2,FALSE),0)</f>
        <v>1.9000000000000006E-2</v>
      </c>
      <c r="E689" s="45">
        <f t="shared" ca="1" si="154"/>
        <v>7.4690000000000005E-5</v>
      </c>
      <c r="F689" s="47">
        <f t="shared" si="149"/>
        <v>1.35</v>
      </c>
      <c r="G689" s="48">
        <f t="shared" ca="1" si="142"/>
        <v>1.0001008315</v>
      </c>
      <c r="H689" s="45">
        <f ca="1">TRUNC(PRODUCT(G$10:G688),15)</f>
        <v>1.1122479787822299</v>
      </c>
      <c r="I689" s="45">
        <f t="shared" si="150"/>
        <v>1</v>
      </c>
      <c r="J689" s="45">
        <f t="shared" ca="1" si="143"/>
        <v>1.11224798</v>
      </c>
      <c r="K689" s="45">
        <f t="shared" ca="1" si="144"/>
        <v>112.23661776</v>
      </c>
      <c r="L689" s="49">
        <f>IF(VLOOKUP(A689,$U$12:$AD$125,8)=VLOOKUP(A688,$U$12:$AD$125,8),0,VLOOKUP(A689,U$12:$AD$125,8))</f>
        <v>0</v>
      </c>
      <c r="M689" s="50">
        <f>IF(L689&gt;0,VLOOKUP(L689,T$12:$AC$125,7),0)</f>
        <v>0</v>
      </c>
      <c r="N689" s="45">
        <f t="shared" si="145"/>
        <v>0</v>
      </c>
      <c r="O689" s="45">
        <f t="shared" ca="1" si="146"/>
        <v>112.23661776</v>
      </c>
      <c r="P689" s="51" t="str">
        <f t="shared" si="151"/>
        <v>A+J=</v>
      </c>
      <c r="Q689" s="52">
        <f t="shared" si="152"/>
        <v>47129</v>
      </c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</row>
    <row r="690" spans="1:165" x14ac:dyDescent="0.2">
      <c r="A690" s="43">
        <f t="shared" si="147"/>
        <v>44176</v>
      </c>
      <c r="B690" s="44">
        <f t="shared" ca="1" si="153"/>
        <v>1112.2475320200001</v>
      </c>
      <c r="C690" s="45">
        <f t="shared" ca="1" si="148"/>
        <v>999.89877561000003</v>
      </c>
      <c r="D690" s="46">
        <f ca="1">IF(A690&lt;$B$1,VLOOKUP(A690,[1]DI!$A$4:$B$15000,2,FALSE),0)</f>
        <v>1.9000000000000006E-2</v>
      </c>
      <c r="E690" s="45">
        <f t="shared" ca="1" si="154"/>
        <v>7.4690000000000005E-5</v>
      </c>
      <c r="F690" s="47">
        <f t="shared" si="149"/>
        <v>1.35</v>
      </c>
      <c r="G690" s="48">
        <f t="shared" ca="1" si="142"/>
        <v>1.0001008315</v>
      </c>
      <c r="H690" s="45">
        <f ca="1">TRUNC(PRODUCT(G$10:G689),15)</f>
        <v>1.1123601284143001</v>
      </c>
      <c r="I690" s="45">
        <f t="shared" si="150"/>
        <v>1</v>
      </c>
      <c r="J690" s="45">
        <f t="shared" ca="1" si="143"/>
        <v>1.1123601299999999</v>
      </c>
      <c r="K690" s="45">
        <f t="shared" ca="1" si="144"/>
        <v>112.34875640999999</v>
      </c>
      <c r="L690" s="49">
        <f>IF(VLOOKUP(A690,$U$12:$AD$125,8)=VLOOKUP(A689,$U$12:$AD$125,8),0,VLOOKUP(A690,U$12:$AD$125,8))</f>
        <v>0</v>
      </c>
      <c r="M690" s="50">
        <f>IF(L690&gt;0,VLOOKUP(L690,T$12:$AC$125,7),0)</f>
        <v>0</v>
      </c>
      <c r="N690" s="45">
        <f t="shared" si="145"/>
        <v>0</v>
      </c>
      <c r="O690" s="45">
        <f t="shared" ca="1" si="146"/>
        <v>112.34875640999999</v>
      </c>
      <c r="P690" s="51" t="str">
        <f t="shared" si="151"/>
        <v>A+J=</v>
      </c>
      <c r="Q690" s="52">
        <f t="shared" si="152"/>
        <v>47129</v>
      </c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</row>
    <row r="691" spans="1:165" x14ac:dyDescent="0.2">
      <c r="A691" s="43">
        <f t="shared" si="147"/>
        <v>44177</v>
      </c>
      <c r="B691" s="44">
        <f t="shared" ca="1" si="153"/>
        <v>1112.35968067</v>
      </c>
      <c r="C691" s="45">
        <f t="shared" ca="1" si="148"/>
        <v>999.89877561000003</v>
      </c>
      <c r="D691" s="46">
        <f ca="1">IF(A691&lt;$B$1,VLOOKUP(A691,[1]DI!$A$4:$B$15000,2,FALSE),0)</f>
        <v>0</v>
      </c>
      <c r="E691" s="45">
        <f t="shared" ca="1" si="154"/>
        <v>0</v>
      </c>
      <c r="F691" s="47">
        <f t="shared" si="149"/>
        <v>1.35</v>
      </c>
      <c r="G691" s="48">
        <f t="shared" ca="1" si="142"/>
        <v>1</v>
      </c>
      <c r="H691" s="45">
        <f ca="1">TRUNC(PRODUCT(G$10:G690),15)</f>
        <v>1.11247228935459</v>
      </c>
      <c r="I691" s="45">
        <f t="shared" si="150"/>
        <v>1</v>
      </c>
      <c r="J691" s="45">
        <f t="shared" ca="1" si="143"/>
        <v>1.1124722899999999</v>
      </c>
      <c r="K691" s="45">
        <f t="shared" ca="1" si="144"/>
        <v>112.46090506</v>
      </c>
      <c r="L691" s="49">
        <f>IF(VLOOKUP(A691,$U$12:$AD$125,8)=VLOOKUP(A690,$U$12:$AD$125,8),0,VLOOKUP(A691,U$12:$AD$125,8))</f>
        <v>0</v>
      </c>
      <c r="M691" s="50">
        <f>IF(L691&gt;0,VLOOKUP(L691,T$12:$AC$125,7),0)</f>
        <v>0</v>
      </c>
      <c r="N691" s="45">
        <f t="shared" si="145"/>
        <v>0</v>
      </c>
      <c r="O691" s="45">
        <f t="shared" ca="1" si="146"/>
        <v>112.46090506</v>
      </c>
      <c r="P691" s="51" t="str">
        <f t="shared" si="151"/>
        <v>A+J=</v>
      </c>
      <c r="Q691" s="52">
        <f t="shared" si="152"/>
        <v>47129</v>
      </c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</row>
    <row r="692" spans="1:165" x14ac:dyDescent="0.2">
      <c r="A692" s="43">
        <f t="shared" si="147"/>
        <v>44178</v>
      </c>
      <c r="B692" s="44">
        <f t="shared" ca="1" si="153"/>
        <v>1112.35968067</v>
      </c>
      <c r="C692" s="45">
        <f t="shared" ca="1" si="148"/>
        <v>999.89877561000003</v>
      </c>
      <c r="D692" s="46">
        <f ca="1">IF(A692&lt;$B$1,VLOOKUP(A692,[1]DI!$A$4:$B$15000,2,FALSE),0)</f>
        <v>0</v>
      </c>
      <c r="E692" s="45">
        <f t="shared" ca="1" si="154"/>
        <v>0</v>
      </c>
      <c r="F692" s="47">
        <f t="shared" si="149"/>
        <v>1.35</v>
      </c>
      <c r="G692" s="48">
        <f t="shared" ca="1" si="142"/>
        <v>1</v>
      </c>
      <c r="H692" s="45">
        <f ca="1">TRUNC(PRODUCT(G$10:G691),15)</f>
        <v>1.11247228935459</v>
      </c>
      <c r="I692" s="45">
        <f t="shared" si="150"/>
        <v>1</v>
      </c>
      <c r="J692" s="45">
        <f t="shared" ca="1" si="143"/>
        <v>1.1124722899999999</v>
      </c>
      <c r="K692" s="45">
        <f t="shared" ca="1" si="144"/>
        <v>112.46090506</v>
      </c>
      <c r="L692" s="49">
        <f>IF(VLOOKUP(A692,$U$12:$AD$125,8)=VLOOKUP(A691,$U$12:$AD$125,8),0,VLOOKUP(A692,U$12:$AD$125,8))</f>
        <v>0</v>
      </c>
      <c r="M692" s="50">
        <f>IF(L692&gt;0,VLOOKUP(L692,T$12:$AC$125,7),0)</f>
        <v>0</v>
      </c>
      <c r="N692" s="45">
        <f t="shared" si="145"/>
        <v>0</v>
      </c>
      <c r="O692" s="45">
        <f t="shared" ca="1" si="146"/>
        <v>112.46090506</v>
      </c>
      <c r="P692" s="51" t="str">
        <f t="shared" si="151"/>
        <v>A+J=</v>
      </c>
      <c r="Q692" s="52">
        <f t="shared" si="152"/>
        <v>47129</v>
      </c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</row>
    <row r="693" spans="1:165" x14ac:dyDescent="0.2">
      <c r="A693" s="43">
        <f t="shared" si="147"/>
        <v>44179</v>
      </c>
      <c r="B693" s="44">
        <f t="shared" ca="1" si="153"/>
        <v>1112.35968067</v>
      </c>
      <c r="C693" s="45">
        <f t="shared" ca="1" si="148"/>
        <v>999.89877561000003</v>
      </c>
      <c r="D693" s="46">
        <f ca="1">IF(A693&lt;$B$1,VLOOKUP(A693,[1]DI!$A$4:$B$15000,2,FALSE),0)</f>
        <v>1.9000000000000006E-2</v>
      </c>
      <c r="E693" s="45">
        <f t="shared" ca="1" si="154"/>
        <v>7.4690000000000005E-5</v>
      </c>
      <c r="F693" s="47">
        <f t="shared" si="149"/>
        <v>1.35</v>
      </c>
      <c r="G693" s="48">
        <f t="shared" ca="1" si="142"/>
        <v>1.0001008315</v>
      </c>
      <c r="H693" s="45">
        <f ca="1">TRUNC(PRODUCT(G$10:G692),15)</f>
        <v>1.11247228935459</v>
      </c>
      <c r="I693" s="45">
        <f t="shared" si="150"/>
        <v>1</v>
      </c>
      <c r="J693" s="45">
        <f t="shared" ca="1" si="143"/>
        <v>1.1124722899999999</v>
      </c>
      <c r="K693" s="45">
        <f t="shared" ca="1" si="144"/>
        <v>112.46090506</v>
      </c>
      <c r="L693" s="49">
        <f>IF(VLOOKUP(A693,$U$12:$AD$125,8)=VLOOKUP(A692,$U$12:$AD$125,8),0,VLOOKUP(A693,U$12:$AD$125,8))</f>
        <v>0</v>
      </c>
      <c r="M693" s="50">
        <f>IF(L693&gt;0,VLOOKUP(L693,T$12:$AC$125,7),0)</f>
        <v>0</v>
      </c>
      <c r="N693" s="45">
        <f t="shared" si="145"/>
        <v>0</v>
      </c>
      <c r="O693" s="45">
        <f t="shared" ca="1" si="146"/>
        <v>112.46090506</v>
      </c>
      <c r="P693" s="51" t="str">
        <f t="shared" si="151"/>
        <v>A+J=</v>
      </c>
      <c r="Q693" s="52">
        <f t="shared" si="152"/>
        <v>47129</v>
      </c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</row>
    <row r="694" spans="1:165" x14ac:dyDescent="0.2">
      <c r="A694" s="43">
        <f t="shared" si="147"/>
        <v>44180</v>
      </c>
      <c r="B694" s="44">
        <f t="shared" ca="1" si="153"/>
        <v>1112.47183931</v>
      </c>
      <c r="C694" s="45">
        <f t="shared" ca="1" si="148"/>
        <v>999.89877561000003</v>
      </c>
      <c r="D694" s="46">
        <f ca="1">IF(A694&lt;$B$1,VLOOKUP(A694,[1]DI!$A$4:$B$15000,2,FALSE),0)</f>
        <v>1.9000000000000006E-2</v>
      </c>
      <c r="E694" s="45">
        <f t="shared" ca="1" si="154"/>
        <v>7.4690000000000005E-5</v>
      </c>
      <c r="F694" s="47">
        <f t="shared" si="149"/>
        <v>1.35</v>
      </c>
      <c r="G694" s="48">
        <f t="shared" ca="1" si="142"/>
        <v>1.0001008315</v>
      </c>
      <c r="H694" s="45">
        <f ca="1">TRUNC(PRODUCT(G$10:G693),15)</f>
        <v>1.11258446160424</v>
      </c>
      <c r="I694" s="45">
        <f t="shared" si="150"/>
        <v>1</v>
      </c>
      <c r="J694" s="45">
        <f t="shared" ca="1" si="143"/>
        <v>1.1125844600000001</v>
      </c>
      <c r="K694" s="45">
        <f t="shared" ca="1" si="144"/>
        <v>112.57306370000001</v>
      </c>
      <c r="L694" s="49">
        <f>IF(VLOOKUP(A694,$U$12:$AD$125,8)=VLOOKUP(A693,$U$12:$AD$125,8),0,VLOOKUP(A694,U$12:$AD$125,8))</f>
        <v>0</v>
      </c>
      <c r="M694" s="50">
        <f>IF(L694&gt;0,VLOOKUP(L694,T$12:$AC$125,7),0)</f>
        <v>0</v>
      </c>
      <c r="N694" s="45">
        <f t="shared" si="145"/>
        <v>0</v>
      </c>
      <c r="O694" s="45">
        <f t="shared" ca="1" si="146"/>
        <v>112.57306370000001</v>
      </c>
      <c r="P694" s="51" t="str">
        <f t="shared" si="151"/>
        <v>A+J=</v>
      </c>
      <c r="Q694" s="52">
        <f t="shared" si="152"/>
        <v>47129</v>
      </c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</row>
    <row r="695" spans="1:165" x14ac:dyDescent="0.2">
      <c r="A695" s="43">
        <f t="shared" si="147"/>
        <v>44181</v>
      </c>
      <c r="B695" s="44">
        <f t="shared" ca="1" si="153"/>
        <v>1112.58401796</v>
      </c>
      <c r="C695" s="45">
        <f t="shared" ca="1" si="148"/>
        <v>999.89877561000003</v>
      </c>
      <c r="D695" s="46">
        <f ca="1">IF(A695&lt;$B$1,VLOOKUP(A695,[1]DI!$A$4:$B$15000,2,FALSE),0)</f>
        <v>1.9000000000000006E-2</v>
      </c>
      <c r="E695" s="45">
        <f t="shared" ca="1" si="154"/>
        <v>7.4690000000000005E-5</v>
      </c>
      <c r="F695" s="47">
        <f t="shared" si="149"/>
        <v>1.35</v>
      </c>
      <c r="G695" s="48">
        <f t="shared" ca="1" si="142"/>
        <v>1.0001008315</v>
      </c>
      <c r="H695" s="45">
        <f ca="1">TRUNC(PRODUCT(G$10:G694),15)</f>
        <v>1.11269664516438</v>
      </c>
      <c r="I695" s="45">
        <f t="shared" si="150"/>
        <v>1</v>
      </c>
      <c r="J695" s="45">
        <f t="shared" ca="1" si="143"/>
        <v>1.11269665</v>
      </c>
      <c r="K695" s="45">
        <f t="shared" ca="1" si="144"/>
        <v>112.68524235</v>
      </c>
      <c r="L695" s="49">
        <f>IF(VLOOKUP(A695,$U$12:$AD$125,8)=VLOOKUP(A694,$U$12:$AD$125,8),0,VLOOKUP(A695,U$12:$AD$125,8))</f>
        <v>0</v>
      </c>
      <c r="M695" s="50">
        <f>IF(L695&gt;0,VLOOKUP(L695,T$12:$AC$125,7),0)</f>
        <v>0</v>
      </c>
      <c r="N695" s="45">
        <f t="shared" si="145"/>
        <v>0</v>
      </c>
      <c r="O695" s="45">
        <f t="shared" ca="1" si="146"/>
        <v>112.68524235</v>
      </c>
      <c r="P695" s="51" t="str">
        <f t="shared" si="151"/>
        <v>A+J=</v>
      </c>
      <c r="Q695" s="52">
        <f t="shared" si="152"/>
        <v>47129</v>
      </c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</row>
    <row r="696" spans="1:165" x14ac:dyDescent="0.2">
      <c r="A696" s="43">
        <f t="shared" si="147"/>
        <v>44182</v>
      </c>
      <c r="B696" s="44">
        <f t="shared" ca="1" si="153"/>
        <v>1112.6961966000001</v>
      </c>
      <c r="C696" s="45">
        <f t="shared" ca="1" si="148"/>
        <v>999.89877561000003</v>
      </c>
      <c r="D696" s="46">
        <f ca="1">IF(A696&lt;$B$1,VLOOKUP(A696,[1]DI!$A$4:$B$15000,2,FALSE),0)</f>
        <v>1.9000000000000006E-2</v>
      </c>
      <c r="E696" s="45">
        <f t="shared" ca="1" si="154"/>
        <v>7.4690000000000005E-5</v>
      </c>
      <c r="F696" s="47">
        <f t="shared" si="149"/>
        <v>1.35</v>
      </c>
      <c r="G696" s="48">
        <f t="shared" ca="1" si="142"/>
        <v>1.0001008315</v>
      </c>
      <c r="H696" s="45">
        <f ca="1">TRUNC(PRODUCT(G$10:G695),15)</f>
        <v>1.11280884003615</v>
      </c>
      <c r="I696" s="45">
        <f t="shared" si="150"/>
        <v>1</v>
      </c>
      <c r="J696" s="45">
        <f t="shared" ca="1" si="143"/>
        <v>1.11280884</v>
      </c>
      <c r="K696" s="45">
        <f t="shared" ca="1" si="144"/>
        <v>112.79742099000001</v>
      </c>
      <c r="L696" s="49">
        <f>IF(VLOOKUP(A696,$U$12:$AD$125,8)=VLOOKUP(A695,$U$12:$AD$125,8),0,VLOOKUP(A696,U$12:$AD$125,8))</f>
        <v>0</v>
      </c>
      <c r="M696" s="50">
        <f>IF(L696&gt;0,VLOOKUP(L696,T$12:$AC$125,7),0)</f>
        <v>0</v>
      </c>
      <c r="N696" s="45">
        <f t="shared" si="145"/>
        <v>0</v>
      </c>
      <c r="O696" s="45">
        <f t="shared" ca="1" si="146"/>
        <v>112.79742099000001</v>
      </c>
      <c r="P696" s="51" t="str">
        <f t="shared" si="151"/>
        <v>A+J=</v>
      </c>
      <c r="Q696" s="52">
        <f t="shared" si="152"/>
        <v>47129</v>
      </c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</row>
    <row r="697" spans="1:165" x14ac:dyDescent="0.2">
      <c r="A697" s="43">
        <f t="shared" si="147"/>
        <v>44183</v>
      </c>
      <c r="B697" s="44">
        <f t="shared" ca="1" si="153"/>
        <v>1112.80839524</v>
      </c>
      <c r="C697" s="45">
        <f t="shared" ca="1" si="148"/>
        <v>999.89877561000003</v>
      </c>
      <c r="D697" s="46">
        <f ca="1">IF(A697&lt;$B$1,VLOOKUP(A697,[1]DI!$A$4:$B$15000,2,FALSE),0)</f>
        <v>1.9000000000000006E-2</v>
      </c>
      <c r="E697" s="45">
        <f t="shared" ca="1" si="154"/>
        <v>7.4690000000000005E-5</v>
      </c>
      <c r="F697" s="47">
        <f t="shared" si="149"/>
        <v>1.35</v>
      </c>
      <c r="G697" s="48">
        <f t="shared" ca="1" si="142"/>
        <v>1.0001008315</v>
      </c>
      <c r="H697" s="45">
        <f ca="1">TRUNC(PRODUCT(G$10:G696),15)</f>
        <v>1.11292104622071</v>
      </c>
      <c r="I697" s="45">
        <f t="shared" si="150"/>
        <v>1</v>
      </c>
      <c r="J697" s="45">
        <f t="shared" ca="1" si="143"/>
        <v>1.11292105</v>
      </c>
      <c r="K697" s="45">
        <f t="shared" ca="1" si="144"/>
        <v>112.90961962999999</v>
      </c>
      <c r="L697" s="49">
        <f>IF(VLOOKUP(A697,$U$12:$AD$125,8)=VLOOKUP(A696,$U$12:$AD$125,8),0,VLOOKUP(A697,U$12:$AD$125,8))</f>
        <v>0</v>
      </c>
      <c r="M697" s="50">
        <f>IF(L697&gt;0,VLOOKUP(L697,T$12:$AC$125,7),0)</f>
        <v>0</v>
      </c>
      <c r="N697" s="45">
        <f t="shared" si="145"/>
        <v>0</v>
      </c>
      <c r="O697" s="45">
        <f t="shared" ca="1" si="146"/>
        <v>112.90961962999999</v>
      </c>
      <c r="P697" s="51" t="str">
        <f t="shared" si="151"/>
        <v>A+J=</v>
      </c>
      <c r="Q697" s="52">
        <f t="shared" si="152"/>
        <v>47129</v>
      </c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</row>
    <row r="698" spans="1:165" x14ac:dyDescent="0.2">
      <c r="A698" s="43">
        <f t="shared" si="147"/>
        <v>44184</v>
      </c>
      <c r="B698" s="44">
        <f t="shared" ca="1" si="153"/>
        <v>1112.9205938800001</v>
      </c>
      <c r="C698" s="45">
        <f t="shared" ca="1" si="148"/>
        <v>999.89877561000003</v>
      </c>
      <c r="D698" s="46">
        <f ca="1">IF(A698&lt;$B$1,VLOOKUP(A698,[1]DI!$A$4:$B$15000,2,FALSE),0)</f>
        <v>0</v>
      </c>
      <c r="E698" s="45">
        <f t="shared" ca="1" si="154"/>
        <v>0</v>
      </c>
      <c r="F698" s="47">
        <f t="shared" si="149"/>
        <v>1.35</v>
      </c>
      <c r="G698" s="48">
        <f t="shared" ca="1" si="142"/>
        <v>1</v>
      </c>
      <c r="H698" s="45">
        <f ca="1">TRUNC(PRODUCT(G$10:G697),15)</f>
        <v>1.11303326371918</v>
      </c>
      <c r="I698" s="45">
        <f t="shared" si="150"/>
        <v>1</v>
      </c>
      <c r="J698" s="45">
        <f t="shared" ca="1" si="143"/>
        <v>1.1130332599999999</v>
      </c>
      <c r="K698" s="45">
        <f t="shared" ca="1" si="144"/>
        <v>113.02181827</v>
      </c>
      <c r="L698" s="49">
        <f>IF(VLOOKUP(A698,$U$12:$AD$125,8)=VLOOKUP(A697,$U$12:$AD$125,8),0,VLOOKUP(A698,U$12:$AD$125,8))</f>
        <v>0</v>
      </c>
      <c r="M698" s="50">
        <f>IF(L698&gt;0,VLOOKUP(L698,T$12:$AC$125,7),0)</f>
        <v>0</v>
      </c>
      <c r="N698" s="45">
        <f t="shared" si="145"/>
        <v>0</v>
      </c>
      <c r="O698" s="45">
        <f t="shared" ca="1" si="146"/>
        <v>113.02181827</v>
      </c>
      <c r="P698" s="51" t="str">
        <f t="shared" si="151"/>
        <v>A+J=</v>
      </c>
      <c r="Q698" s="52">
        <f t="shared" si="152"/>
        <v>47129</v>
      </c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</row>
    <row r="699" spans="1:165" x14ac:dyDescent="0.2">
      <c r="A699" s="43">
        <f t="shared" si="147"/>
        <v>44185</v>
      </c>
      <c r="B699" s="44">
        <f t="shared" ca="1" si="153"/>
        <v>1112.9205938800001</v>
      </c>
      <c r="C699" s="45">
        <f t="shared" ca="1" si="148"/>
        <v>999.89877561000003</v>
      </c>
      <c r="D699" s="46">
        <f ca="1">IF(A699&lt;$B$1,VLOOKUP(A699,[1]DI!$A$4:$B$15000,2,FALSE),0)</f>
        <v>0</v>
      </c>
      <c r="E699" s="45">
        <f t="shared" ca="1" si="154"/>
        <v>0</v>
      </c>
      <c r="F699" s="47">
        <f t="shared" si="149"/>
        <v>1.35</v>
      </c>
      <c r="G699" s="48">
        <f t="shared" ca="1" si="142"/>
        <v>1</v>
      </c>
      <c r="H699" s="45">
        <f ca="1">TRUNC(PRODUCT(G$10:G698),15)</f>
        <v>1.11303326371918</v>
      </c>
      <c r="I699" s="45">
        <f t="shared" si="150"/>
        <v>1</v>
      </c>
      <c r="J699" s="45">
        <f t="shared" ca="1" si="143"/>
        <v>1.1130332599999999</v>
      </c>
      <c r="K699" s="45">
        <f t="shared" ca="1" si="144"/>
        <v>113.02181827</v>
      </c>
      <c r="L699" s="49">
        <f>IF(VLOOKUP(A699,$U$12:$AD$125,8)=VLOOKUP(A698,$U$12:$AD$125,8),0,VLOOKUP(A699,U$12:$AD$125,8))</f>
        <v>0</v>
      </c>
      <c r="M699" s="50">
        <f>IF(L699&gt;0,VLOOKUP(L699,T$12:$AC$125,7),0)</f>
        <v>0</v>
      </c>
      <c r="N699" s="45">
        <f t="shared" si="145"/>
        <v>0</v>
      </c>
      <c r="O699" s="45">
        <f t="shared" ca="1" si="146"/>
        <v>113.02181827</v>
      </c>
      <c r="P699" s="51" t="str">
        <f t="shared" si="151"/>
        <v>A+J=</v>
      </c>
      <c r="Q699" s="52">
        <f t="shared" si="152"/>
        <v>47129</v>
      </c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</row>
    <row r="700" spans="1:165" x14ac:dyDescent="0.2">
      <c r="A700" s="43">
        <f t="shared" si="147"/>
        <v>44186</v>
      </c>
      <c r="B700" s="44">
        <f t="shared" ca="1" si="153"/>
        <v>1112.9205938800001</v>
      </c>
      <c r="C700" s="45">
        <f t="shared" ca="1" si="148"/>
        <v>999.89877561000003</v>
      </c>
      <c r="D700" s="46">
        <f ca="1">IF(A700&lt;$B$1,VLOOKUP(A700,[1]DI!$A$4:$B$15000,2,FALSE),0)</f>
        <v>1.9000000000000006E-2</v>
      </c>
      <c r="E700" s="45">
        <f t="shared" ca="1" si="154"/>
        <v>7.4690000000000005E-5</v>
      </c>
      <c r="F700" s="47">
        <f t="shared" si="149"/>
        <v>1.35</v>
      </c>
      <c r="G700" s="48">
        <f t="shared" ca="1" si="142"/>
        <v>1.0001008315</v>
      </c>
      <c r="H700" s="45">
        <f ca="1">TRUNC(PRODUCT(G$10:G699),15)</f>
        <v>1.11303326371918</v>
      </c>
      <c r="I700" s="45">
        <f t="shared" si="150"/>
        <v>1</v>
      </c>
      <c r="J700" s="45">
        <f t="shared" ca="1" si="143"/>
        <v>1.1130332599999999</v>
      </c>
      <c r="K700" s="45">
        <f t="shared" ca="1" si="144"/>
        <v>113.02181827</v>
      </c>
      <c r="L700" s="49">
        <f>IF(VLOOKUP(A700,$U$12:$AD$125,8)=VLOOKUP(A699,$U$12:$AD$125,8),0,VLOOKUP(A700,U$12:$AD$125,8))</f>
        <v>0</v>
      </c>
      <c r="M700" s="50">
        <f>IF(L700&gt;0,VLOOKUP(L700,T$12:$AC$125,7),0)</f>
        <v>0</v>
      </c>
      <c r="N700" s="45">
        <f t="shared" si="145"/>
        <v>0</v>
      </c>
      <c r="O700" s="45">
        <f t="shared" ca="1" si="146"/>
        <v>113.02181827</v>
      </c>
      <c r="P700" s="51" t="str">
        <f t="shared" si="151"/>
        <v>A+J=</v>
      </c>
      <c r="Q700" s="52">
        <f t="shared" si="152"/>
        <v>47129</v>
      </c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</row>
    <row r="701" spans="1:165" x14ac:dyDescent="0.2">
      <c r="A701" s="43">
        <f t="shared" si="147"/>
        <v>44187</v>
      </c>
      <c r="B701" s="44">
        <f t="shared" ca="1" si="153"/>
        <v>1113.0328125200001</v>
      </c>
      <c r="C701" s="45">
        <f t="shared" ca="1" si="148"/>
        <v>999.89877561000003</v>
      </c>
      <c r="D701" s="46">
        <f ca="1">IF(A701&lt;$B$1,VLOOKUP(A701,[1]DI!$A$4:$B$15000,2,FALSE),0)</f>
        <v>1.9000000000000006E-2</v>
      </c>
      <c r="E701" s="45">
        <f t="shared" ca="1" si="154"/>
        <v>7.4690000000000005E-5</v>
      </c>
      <c r="F701" s="47">
        <f t="shared" si="149"/>
        <v>1.35</v>
      </c>
      <c r="G701" s="48">
        <f t="shared" ca="1" si="142"/>
        <v>1.0001008315</v>
      </c>
      <c r="H701" s="45">
        <f ca="1">TRUNC(PRODUCT(G$10:G700),15)</f>
        <v>1.11314549253271</v>
      </c>
      <c r="I701" s="45">
        <f t="shared" si="150"/>
        <v>1</v>
      </c>
      <c r="J701" s="45">
        <f t="shared" ca="1" si="143"/>
        <v>1.11314549</v>
      </c>
      <c r="K701" s="45">
        <f t="shared" ca="1" si="144"/>
        <v>113.13403691000001</v>
      </c>
      <c r="L701" s="49">
        <f>IF(VLOOKUP(A701,$U$12:$AD$125,8)=VLOOKUP(A700,$U$12:$AD$125,8),0,VLOOKUP(A701,U$12:$AD$125,8))</f>
        <v>0</v>
      </c>
      <c r="M701" s="50">
        <f>IF(L701&gt;0,VLOOKUP(L701,T$12:$AC$125,7),0)</f>
        <v>0</v>
      </c>
      <c r="N701" s="45">
        <f t="shared" si="145"/>
        <v>0</v>
      </c>
      <c r="O701" s="45">
        <f t="shared" ca="1" si="146"/>
        <v>113.13403691000001</v>
      </c>
      <c r="P701" s="51" t="str">
        <f t="shared" si="151"/>
        <v>A+J=</v>
      </c>
      <c r="Q701" s="52">
        <f t="shared" si="152"/>
        <v>47129</v>
      </c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</row>
    <row r="702" spans="1:165" x14ac:dyDescent="0.2">
      <c r="A702" s="43">
        <f t="shared" si="147"/>
        <v>44188</v>
      </c>
      <c r="B702" s="44">
        <f t="shared" ca="1" si="153"/>
        <v>1113.1450411600001</v>
      </c>
      <c r="C702" s="45">
        <f t="shared" ca="1" si="148"/>
        <v>999.89877561000003</v>
      </c>
      <c r="D702" s="46">
        <f ca="1">IF(A702&lt;$B$1,VLOOKUP(A702,[1]DI!$A$4:$B$15000,2,FALSE),0)</f>
        <v>1.9000000000000006E-2</v>
      </c>
      <c r="E702" s="45">
        <f t="shared" ca="1" si="154"/>
        <v>7.4690000000000005E-5</v>
      </c>
      <c r="F702" s="47">
        <f t="shared" si="149"/>
        <v>1.35</v>
      </c>
      <c r="G702" s="48">
        <f t="shared" ca="1" si="142"/>
        <v>1.0001008315</v>
      </c>
      <c r="H702" s="45">
        <f ca="1">TRUNC(PRODUCT(G$10:G701),15)</f>
        <v>1.11325773266244</v>
      </c>
      <c r="I702" s="45">
        <f t="shared" si="150"/>
        <v>1</v>
      </c>
      <c r="J702" s="45">
        <f t="shared" ca="1" si="143"/>
        <v>1.1132577299999999</v>
      </c>
      <c r="K702" s="45">
        <f t="shared" ca="1" si="144"/>
        <v>113.24626555</v>
      </c>
      <c r="L702" s="49">
        <f>IF(VLOOKUP(A702,$U$12:$AD$125,8)=VLOOKUP(A701,$U$12:$AD$125,8),0,VLOOKUP(A702,U$12:$AD$125,8))</f>
        <v>0</v>
      </c>
      <c r="M702" s="50">
        <f>IF(L702&gt;0,VLOOKUP(L702,T$12:$AC$125,7),0)</f>
        <v>0</v>
      </c>
      <c r="N702" s="45">
        <f t="shared" si="145"/>
        <v>0</v>
      </c>
      <c r="O702" s="45">
        <f t="shared" ca="1" si="146"/>
        <v>113.24626555</v>
      </c>
      <c r="P702" s="51" t="str">
        <f t="shared" si="151"/>
        <v>A+J=</v>
      </c>
      <c r="Q702" s="52">
        <f t="shared" si="152"/>
        <v>47129</v>
      </c>
      <c r="R702" s="4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</row>
    <row r="703" spans="1:165" x14ac:dyDescent="0.2">
      <c r="A703" s="43">
        <f t="shared" si="147"/>
        <v>44189</v>
      </c>
      <c r="B703" s="44">
        <f t="shared" ca="1" si="153"/>
        <v>1113.2572798000001</v>
      </c>
      <c r="C703" s="45">
        <f t="shared" ca="1" si="148"/>
        <v>999.89877561000003</v>
      </c>
      <c r="D703" s="46">
        <f ca="1">IF(A703&lt;$B$1,VLOOKUP(A703,[1]DI!$A$4:$B$15000,2,FALSE),0)</f>
        <v>1.9000000000000006E-2</v>
      </c>
      <c r="E703" s="45">
        <f t="shared" ca="1" si="154"/>
        <v>7.4690000000000005E-5</v>
      </c>
      <c r="F703" s="47">
        <f t="shared" si="149"/>
        <v>1.35</v>
      </c>
      <c r="G703" s="48">
        <f t="shared" ca="1" si="142"/>
        <v>1.0001008315</v>
      </c>
      <c r="H703" s="45">
        <f ca="1">TRUNC(PRODUCT(G$10:G702),15)</f>
        <v>1.1133699841095099</v>
      </c>
      <c r="I703" s="45">
        <f t="shared" si="150"/>
        <v>1</v>
      </c>
      <c r="J703" s="45">
        <f t="shared" ca="1" si="143"/>
        <v>1.1133699800000001</v>
      </c>
      <c r="K703" s="45">
        <f t="shared" ca="1" si="144"/>
        <v>113.35850419</v>
      </c>
      <c r="L703" s="49">
        <f>IF(VLOOKUP(A703,$U$12:$AD$125,8)=VLOOKUP(A702,$U$12:$AD$125,8),0,VLOOKUP(A703,U$12:$AD$125,8))</f>
        <v>0</v>
      </c>
      <c r="M703" s="50">
        <f>IF(L703&gt;0,VLOOKUP(L703,T$12:$AC$125,7),0)</f>
        <v>0</v>
      </c>
      <c r="N703" s="45">
        <f t="shared" si="145"/>
        <v>0</v>
      </c>
      <c r="O703" s="45">
        <f t="shared" ca="1" si="146"/>
        <v>113.35850419</v>
      </c>
      <c r="P703" s="51" t="str">
        <f t="shared" si="151"/>
        <v>A+J=</v>
      </c>
      <c r="Q703" s="52">
        <f t="shared" si="152"/>
        <v>47129</v>
      </c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</row>
    <row r="704" spans="1:165" x14ac:dyDescent="0.2">
      <c r="A704" s="43">
        <f t="shared" si="147"/>
        <v>44190</v>
      </c>
      <c r="B704" s="44">
        <f t="shared" ca="1" si="153"/>
        <v>1113.3695384299999</v>
      </c>
      <c r="C704" s="45">
        <f t="shared" ca="1" si="148"/>
        <v>999.89877561000003</v>
      </c>
      <c r="D704" s="46">
        <f ca="1">IF(A704&lt;$B$1,VLOOKUP(A704,[1]DI!$A$4:$B$15000,2,FALSE),0)</f>
        <v>0</v>
      </c>
      <c r="E704" s="45">
        <f t="shared" ca="1" si="154"/>
        <v>0</v>
      </c>
      <c r="F704" s="47">
        <f t="shared" si="149"/>
        <v>1.35</v>
      </c>
      <c r="G704" s="48">
        <f t="shared" ca="1" si="142"/>
        <v>1</v>
      </c>
      <c r="H704" s="45">
        <f ca="1">TRUNC(PRODUCT(G$10:G703),15)</f>
        <v>1.11348224687506</v>
      </c>
      <c r="I704" s="45">
        <f t="shared" si="150"/>
        <v>1</v>
      </c>
      <c r="J704" s="45">
        <f t="shared" ca="1" si="143"/>
        <v>1.1134822499999999</v>
      </c>
      <c r="K704" s="45">
        <f t="shared" ca="1" si="144"/>
        <v>113.47076282</v>
      </c>
      <c r="L704" s="49">
        <f>IF(VLOOKUP(A704,$U$12:$AD$125,8)=VLOOKUP(A703,$U$12:$AD$125,8),0,VLOOKUP(A704,U$12:$AD$125,8))</f>
        <v>0</v>
      </c>
      <c r="M704" s="50">
        <f>IF(L704&gt;0,VLOOKUP(L704,T$12:$AC$125,7),0)</f>
        <v>0</v>
      </c>
      <c r="N704" s="45">
        <f t="shared" si="145"/>
        <v>0</v>
      </c>
      <c r="O704" s="45">
        <f t="shared" ca="1" si="146"/>
        <v>113.47076282</v>
      </c>
      <c r="P704" s="51" t="str">
        <f t="shared" si="151"/>
        <v>A+J=</v>
      </c>
      <c r="Q704" s="52">
        <f t="shared" si="152"/>
        <v>47129</v>
      </c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</row>
    <row r="705" spans="1:162" x14ac:dyDescent="0.2">
      <c r="A705" s="43">
        <f t="shared" si="147"/>
        <v>44191</v>
      </c>
      <c r="B705" s="44">
        <f t="shared" ca="1" si="153"/>
        <v>1113.3695384299999</v>
      </c>
      <c r="C705" s="45">
        <f t="shared" ca="1" si="148"/>
        <v>999.89877561000003</v>
      </c>
      <c r="D705" s="46">
        <f ca="1">IF(A705&lt;$B$1,VLOOKUP(A705,[1]DI!$A$4:$B$15000,2,FALSE),0)</f>
        <v>0</v>
      </c>
      <c r="E705" s="45">
        <f t="shared" ca="1" si="154"/>
        <v>0</v>
      </c>
      <c r="F705" s="47">
        <f t="shared" si="149"/>
        <v>1.35</v>
      </c>
      <c r="G705" s="48">
        <f t="shared" ca="1" si="142"/>
        <v>1</v>
      </c>
      <c r="H705" s="45">
        <f ca="1">TRUNC(PRODUCT(G$10:G704),15)</f>
        <v>1.11348224687506</v>
      </c>
      <c r="I705" s="45">
        <f t="shared" si="150"/>
        <v>1</v>
      </c>
      <c r="J705" s="45">
        <f t="shared" ca="1" si="143"/>
        <v>1.1134822499999999</v>
      </c>
      <c r="K705" s="45">
        <f t="shared" ca="1" si="144"/>
        <v>113.47076282</v>
      </c>
      <c r="L705" s="49">
        <f>IF(VLOOKUP(A705,$U$12:$AD$125,8)=VLOOKUP(A704,$U$12:$AD$125,8),0,VLOOKUP(A705,U$12:$AD$125,8))</f>
        <v>0</v>
      </c>
      <c r="M705" s="50">
        <f>IF(L705&gt;0,VLOOKUP(L705,T$12:$AC$125,7),0)</f>
        <v>0</v>
      </c>
      <c r="N705" s="45">
        <f t="shared" si="145"/>
        <v>0</v>
      </c>
      <c r="O705" s="45">
        <f t="shared" ca="1" si="146"/>
        <v>113.47076282</v>
      </c>
      <c r="P705" s="51" t="str">
        <f t="shared" si="151"/>
        <v>A+J=</v>
      </c>
      <c r="Q705" s="52">
        <f t="shared" si="152"/>
        <v>47129</v>
      </c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</row>
    <row r="706" spans="1:162" x14ac:dyDescent="0.2">
      <c r="A706" s="43">
        <f t="shared" si="147"/>
        <v>44192</v>
      </c>
      <c r="B706" s="44">
        <f t="shared" ca="1" si="153"/>
        <v>1113.3695384299999</v>
      </c>
      <c r="C706" s="45">
        <f t="shared" ca="1" si="148"/>
        <v>999.89877561000003</v>
      </c>
      <c r="D706" s="46">
        <f ca="1">IF(A706&lt;$B$1,VLOOKUP(A706,[1]DI!$A$4:$B$15000,2,FALSE),0)</f>
        <v>0</v>
      </c>
      <c r="E706" s="45">
        <f t="shared" ca="1" si="154"/>
        <v>0</v>
      </c>
      <c r="F706" s="47">
        <f t="shared" si="149"/>
        <v>1.35</v>
      </c>
      <c r="G706" s="48">
        <f t="shared" ca="1" si="142"/>
        <v>1</v>
      </c>
      <c r="H706" s="45">
        <f ca="1">TRUNC(PRODUCT(G$10:G705),15)</f>
        <v>1.11348224687506</v>
      </c>
      <c r="I706" s="45">
        <f t="shared" si="150"/>
        <v>1</v>
      </c>
      <c r="J706" s="45">
        <f t="shared" ca="1" si="143"/>
        <v>1.1134822499999999</v>
      </c>
      <c r="K706" s="45">
        <f t="shared" ca="1" si="144"/>
        <v>113.47076282</v>
      </c>
      <c r="L706" s="49">
        <f>IF(VLOOKUP(A706,$U$12:$AD$125,8)=VLOOKUP(A705,$U$12:$AD$125,8),0,VLOOKUP(A706,U$12:$AD$125,8))</f>
        <v>0</v>
      </c>
      <c r="M706" s="50">
        <f>IF(L706&gt;0,VLOOKUP(L706,T$12:$AC$125,7),0)</f>
        <v>0</v>
      </c>
      <c r="N706" s="45">
        <f t="shared" si="145"/>
        <v>0</v>
      </c>
      <c r="O706" s="45">
        <f t="shared" ca="1" si="146"/>
        <v>113.47076282</v>
      </c>
      <c r="P706" s="51" t="str">
        <f t="shared" si="151"/>
        <v>A+J=</v>
      </c>
      <c r="Q706" s="52">
        <f t="shared" si="152"/>
        <v>47129</v>
      </c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</row>
    <row r="707" spans="1:162" x14ac:dyDescent="0.2">
      <c r="A707" s="43">
        <f t="shared" si="147"/>
        <v>44193</v>
      </c>
      <c r="B707" s="44">
        <f t="shared" ca="1" si="153"/>
        <v>1113.3695384299999</v>
      </c>
      <c r="C707" s="45">
        <f t="shared" ca="1" si="148"/>
        <v>999.89877561000003</v>
      </c>
      <c r="D707" s="46">
        <f ca="1">IF(A707&lt;$B$1,VLOOKUP(A707,[1]DI!$A$4:$B$15000,2,FALSE),0)</f>
        <v>1.9000000000000006E-2</v>
      </c>
      <c r="E707" s="45">
        <f t="shared" ca="1" si="154"/>
        <v>7.4690000000000005E-5</v>
      </c>
      <c r="F707" s="47">
        <f t="shared" si="149"/>
        <v>1.35</v>
      </c>
      <c r="G707" s="48">
        <f t="shared" ca="1" si="142"/>
        <v>1.0001008315</v>
      </c>
      <c r="H707" s="45">
        <f ca="1">TRUNC(PRODUCT(G$10:G706),15)</f>
        <v>1.11348224687506</v>
      </c>
      <c r="I707" s="45">
        <f t="shared" si="150"/>
        <v>1</v>
      </c>
      <c r="J707" s="45">
        <f t="shared" ca="1" si="143"/>
        <v>1.1134822499999999</v>
      </c>
      <c r="K707" s="45">
        <f t="shared" ca="1" si="144"/>
        <v>113.47076282</v>
      </c>
      <c r="L707" s="49">
        <f>IF(VLOOKUP(A707,$U$12:$AD$125,8)=VLOOKUP(A706,$U$12:$AD$125,8),0,VLOOKUP(A707,U$12:$AD$125,8))</f>
        <v>0</v>
      </c>
      <c r="M707" s="50">
        <f>IF(L707&gt;0,VLOOKUP(L707,T$12:$AC$125,7),0)</f>
        <v>0</v>
      </c>
      <c r="N707" s="45">
        <f t="shared" si="145"/>
        <v>0</v>
      </c>
      <c r="O707" s="45">
        <f t="shared" ca="1" si="146"/>
        <v>113.47076282</v>
      </c>
      <c r="P707" s="51" t="str">
        <f t="shared" si="151"/>
        <v>A+J=</v>
      </c>
      <c r="Q707" s="52">
        <f t="shared" si="152"/>
        <v>47129</v>
      </c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</row>
    <row r="708" spans="1:162" x14ac:dyDescent="0.2">
      <c r="A708" s="43">
        <f t="shared" si="147"/>
        <v>44194</v>
      </c>
      <c r="B708" s="44">
        <f t="shared" ca="1" si="153"/>
        <v>1113.4817970700001</v>
      </c>
      <c r="C708" s="45">
        <f t="shared" ca="1" si="148"/>
        <v>999.89877561000003</v>
      </c>
      <c r="D708" s="46">
        <f ca="1">IF(A708&lt;$B$1,VLOOKUP(A708,[1]DI!$A$4:$B$15000,2,FALSE),0)</f>
        <v>1.9000000000000006E-2</v>
      </c>
      <c r="E708" s="45">
        <f t="shared" ca="1" si="154"/>
        <v>7.4690000000000005E-5</v>
      </c>
      <c r="F708" s="47">
        <f t="shared" si="149"/>
        <v>1.35</v>
      </c>
      <c r="G708" s="48">
        <f t="shared" ca="1" si="142"/>
        <v>1.0001008315</v>
      </c>
      <c r="H708" s="45">
        <f ca="1">TRUNC(PRODUCT(G$10:G707),15)</f>
        <v>1.11359452096024</v>
      </c>
      <c r="I708" s="45">
        <f t="shared" si="150"/>
        <v>1</v>
      </c>
      <c r="J708" s="45">
        <f t="shared" ca="1" si="143"/>
        <v>1.1135945199999999</v>
      </c>
      <c r="K708" s="45">
        <f t="shared" ca="1" si="144"/>
        <v>113.58302146</v>
      </c>
      <c r="L708" s="49">
        <f>IF(VLOOKUP(A708,$U$12:$AD$125,8)=VLOOKUP(A707,$U$12:$AD$125,8),0,VLOOKUP(A708,U$12:$AD$125,8))</f>
        <v>0</v>
      </c>
      <c r="M708" s="50">
        <f>IF(L708&gt;0,VLOOKUP(L708,T$12:$AC$125,7),0)</f>
        <v>0</v>
      </c>
      <c r="N708" s="45">
        <f t="shared" si="145"/>
        <v>0</v>
      </c>
      <c r="O708" s="45">
        <f t="shared" ca="1" si="146"/>
        <v>113.58302146</v>
      </c>
      <c r="P708" s="51" t="str">
        <f t="shared" si="151"/>
        <v>A+J=</v>
      </c>
      <c r="Q708" s="52">
        <f t="shared" si="152"/>
        <v>47129</v>
      </c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</row>
    <row r="709" spans="1:162" x14ac:dyDescent="0.2">
      <c r="A709" s="43">
        <f t="shared" si="147"/>
        <v>44195</v>
      </c>
      <c r="B709" s="44">
        <f t="shared" ca="1" si="153"/>
        <v>1113.5940757000001</v>
      </c>
      <c r="C709" s="45">
        <f t="shared" ca="1" si="148"/>
        <v>999.89877561000003</v>
      </c>
      <c r="D709" s="46">
        <f ca="1">IF(A709&lt;$B$1,VLOOKUP(A709,[1]DI!$A$4:$B$15000,2,FALSE),0)</f>
        <v>1.9000000000000006E-2</v>
      </c>
      <c r="E709" s="45">
        <f t="shared" ca="1" si="154"/>
        <v>7.4690000000000005E-5</v>
      </c>
      <c r="F709" s="47">
        <f t="shared" si="149"/>
        <v>1.35</v>
      </c>
      <c r="G709" s="48">
        <f t="shared" ca="1" si="142"/>
        <v>1.0001008315</v>
      </c>
      <c r="H709" s="45">
        <f ca="1">TRUNC(PRODUCT(G$10:G708),15)</f>
        <v>1.1137068063661799</v>
      </c>
      <c r="I709" s="45">
        <f t="shared" si="150"/>
        <v>1</v>
      </c>
      <c r="J709" s="45">
        <f t="shared" ca="1" si="143"/>
        <v>1.11370681</v>
      </c>
      <c r="K709" s="45">
        <f t="shared" ca="1" si="144"/>
        <v>113.69530009</v>
      </c>
      <c r="L709" s="49">
        <f>IF(VLOOKUP(A709,$U$12:$AD$125,8)=VLOOKUP(A708,$U$12:$AD$125,8),0,VLOOKUP(A709,U$12:$AD$125,8))</f>
        <v>0</v>
      </c>
      <c r="M709" s="50">
        <f>IF(L709&gt;0,VLOOKUP(L709,T$12:$AC$125,7),0)</f>
        <v>0</v>
      </c>
      <c r="N709" s="45">
        <f t="shared" si="145"/>
        <v>0</v>
      </c>
      <c r="O709" s="45">
        <f t="shared" ca="1" si="146"/>
        <v>113.69530009</v>
      </c>
      <c r="P709" s="51" t="str">
        <f t="shared" si="151"/>
        <v>A+J=</v>
      </c>
      <c r="Q709" s="52">
        <f t="shared" si="152"/>
        <v>47129</v>
      </c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</row>
    <row r="710" spans="1:162" x14ac:dyDescent="0.2">
      <c r="A710" s="43">
        <f t="shared" si="147"/>
        <v>44196</v>
      </c>
      <c r="B710" s="44">
        <f t="shared" ca="1" si="153"/>
        <v>1113.70635434</v>
      </c>
      <c r="C710" s="45">
        <f t="shared" ca="1" si="148"/>
        <v>999.89877561000003</v>
      </c>
      <c r="D710" s="46">
        <f ca="1">IF(A710&lt;$B$1,VLOOKUP(A710,[1]DI!$A$4:$B$15000,2,FALSE),0)</f>
        <v>1.9000000000000006E-2</v>
      </c>
      <c r="E710" s="45">
        <f t="shared" ca="1" si="154"/>
        <v>7.4690000000000005E-5</v>
      </c>
      <c r="F710" s="47">
        <f t="shared" si="149"/>
        <v>1.35</v>
      </c>
      <c r="G710" s="48">
        <f t="shared" ca="1" si="142"/>
        <v>1.0001008315</v>
      </c>
      <c r="H710" s="45">
        <f ca="1">TRUNC(PRODUCT(G$10:G709),15)</f>
        <v>1.1138191030940301</v>
      </c>
      <c r="I710" s="45">
        <f t="shared" si="150"/>
        <v>1</v>
      </c>
      <c r="J710" s="45">
        <f t="shared" ca="1" si="143"/>
        <v>1.1138191</v>
      </c>
      <c r="K710" s="45">
        <f t="shared" ca="1" si="144"/>
        <v>113.80757873</v>
      </c>
      <c r="L710" s="49">
        <f>IF(VLOOKUP(A710,$U$12:$AD$125,8)=VLOOKUP(A709,$U$12:$AD$125,8),0,VLOOKUP(A710,U$12:$AD$125,8))</f>
        <v>0</v>
      </c>
      <c r="M710" s="50">
        <f>IF(L710&gt;0,VLOOKUP(L710,T$12:$AC$125,7),0)</f>
        <v>0</v>
      </c>
      <c r="N710" s="45">
        <f t="shared" si="145"/>
        <v>0</v>
      </c>
      <c r="O710" s="45">
        <f t="shared" ca="1" si="146"/>
        <v>113.80757873</v>
      </c>
      <c r="P710" s="51" t="str">
        <f t="shared" si="151"/>
        <v>A+J=</v>
      </c>
      <c r="Q710" s="52">
        <f t="shared" si="152"/>
        <v>47129</v>
      </c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</row>
    <row r="711" spans="1:162" x14ac:dyDescent="0.2">
      <c r="A711" s="43">
        <f t="shared" si="147"/>
        <v>44197</v>
      </c>
      <c r="B711" s="44">
        <f t="shared" ca="1" si="153"/>
        <v>1113.8186529700001</v>
      </c>
      <c r="C711" s="45">
        <f t="shared" ca="1" si="148"/>
        <v>999.89877561000003</v>
      </c>
      <c r="D711" s="46">
        <f ca="1">IF(A711&lt;$B$1,VLOOKUP(A711,[1]DI!$A$4:$B$15000,2,FALSE),0)</f>
        <v>0</v>
      </c>
      <c r="E711" s="45">
        <f t="shared" ca="1" si="154"/>
        <v>0</v>
      </c>
      <c r="F711" s="47">
        <f t="shared" si="149"/>
        <v>1.35</v>
      </c>
      <c r="G711" s="48">
        <f t="shared" ca="1" si="142"/>
        <v>1</v>
      </c>
      <c r="H711" s="45">
        <f ca="1">TRUNC(PRODUCT(G$10:G710),15)</f>
        <v>1.1139314111449199</v>
      </c>
      <c r="I711" s="45">
        <f t="shared" si="150"/>
        <v>1</v>
      </c>
      <c r="J711" s="45">
        <f t="shared" ca="1" si="143"/>
        <v>1.11393141</v>
      </c>
      <c r="K711" s="45">
        <f t="shared" ca="1" si="144"/>
        <v>113.91987736</v>
      </c>
      <c r="L711" s="49">
        <f>IF(VLOOKUP(A711,$U$12:$AD$125,8)=VLOOKUP(A710,$U$12:$AD$125,8),0,VLOOKUP(A711,U$12:$AD$125,8))</f>
        <v>0</v>
      </c>
      <c r="M711" s="50">
        <f>IF(L711&gt;0,VLOOKUP(L711,T$12:$AC$125,7),0)</f>
        <v>0</v>
      </c>
      <c r="N711" s="45">
        <f t="shared" si="145"/>
        <v>0</v>
      </c>
      <c r="O711" s="45">
        <f t="shared" ca="1" si="146"/>
        <v>113.91987736</v>
      </c>
      <c r="P711" s="51" t="str">
        <f t="shared" si="151"/>
        <v>A+J=</v>
      </c>
      <c r="Q711" s="52">
        <f t="shared" si="152"/>
        <v>47129</v>
      </c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</row>
    <row r="712" spans="1:162" x14ac:dyDescent="0.2">
      <c r="A712" s="43">
        <f t="shared" si="147"/>
        <v>44198</v>
      </c>
      <c r="B712" s="44">
        <f t="shared" ca="1" si="153"/>
        <v>1113.8186529700001</v>
      </c>
      <c r="C712" s="45">
        <f t="shared" ca="1" si="148"/>
        <v>999.89877561000003</v>
      </c>
      <c r="D712" s="46">
        <f ca="1">IF(A712&lt;$B$1,VLOOKUP(A712,[1]DI!$A$4:$B$15000,2,FALSE),0)</f>
        <v>0</v>
      </c>
      <c r="E712" s="45">
        <f t="shared" ca="1" si="154"/>
        <v>0</v>
      </c>
      <c r="F712" s="47">
        <f t="shared" si="149"/>
        <v>1.35</v>
      </c>
      <c r="G712" s="48">
        <f t="shared" ca="1" si="142"/>
        <v>1</v>
      </c>
      <c r="H712" s="45">
        <f ca="1">TRUNC(PRODUCT(G$10:G711),15)</f>
        <v>1.1139314111449199</v>
      </c>
      <c r="I712" s="45">
        <f t="shared" si="150"/>
        <v>1</v>
      </c>
      <c r="J712" s="45">
        <f t="shared" ca="1" si="143"/>
        <v>1.11393141</v>
      </c>
      <c r="K712" s="45">
        <f t="shared" ca="1" si="144"/>
        <v>113.91987736</v>
      </c>
      <c r="L712" s="49">
        <f>IF(VLOOKUP(A712,$U$12:$AD$125,8)=VLOOKUP(A711,$U$12:$AD$125,8),0,VLOOKUP(A712,U$12:$AD$125,8))</f>
        <v>0</v>
      </c>
      <c r="M712" s="50">
        <f>IF(L712&gt;0,VLOOKUP(L712,T$12:$AC$125,7),0)</f>
        <v>0</v>
      </c>
      <c r="N712" s="45">
        <f t="shared" si="145"/>
        <v>0</v>
      </c>
      <c r="O712" s="45">
        <f t="shared" ca="1" si="146"/>
        <v>113.91987736</v>
      </c>
      <c r="P712" s="51" t="str">
        <f t="shared" si="151"/>
        <v>A+J=</v>
      </c>
      <c r="Q712" s="52">
        <f t="shared" si="152"/>
        <v>47129</v>
      </c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</row>
    <row r="713" spans="1:162" x14ac:dyDescent="0.2">
      <c r="A713" s="43">
        <f t="shared" si="147"/>
        <v>44199</v>
      </c>
      <c r="B713" s="44">
        <f t="shared" ca="1" si="153"/>
        <v>1113.8186529700001</v>
      </c>
      <c r="C713" s="45">
        <f t="shared" ca="1" si="148"/>
        <v>999.89877561000003</v>
      </c>
      <c r="D713" s="46">
        <f ca="1">IF(A713&lt;$B$1,VLOOKUP(A713,[1]DI!$A$4:$B$15000,2,FALSE),0)</f>
        <v>0</v>
      </c>
      <c r="E713" s="45">
        <f t="shared" ca="1" si="154"/>
        <v>0</v>
      </c>
      <c r="F713" s="47">
        <f t="shared" si="149"/>
        <v>1.35</v>
      </c>
      <c r="G713" s="48">
        <f t="shared" ca="1" si="142"/>
        <v>1</v>
      </c>
      <c r="H713" s="45">
        <f ca="1">TRUNC(PRODUCT(G$10:G712),15)</f>
        <v>1.1139314111449199</v>
      </c>
      <c r="I713" s="45">
        <f t="shared" si="150"/>
        <v>1</v>
      </c>
      <c r="J713" s="45">
        <f t="shared" ca="1" si="143"/>
        <v>1.11393141</v>
      </c>
      <c r="K713" s="45">
        <f t="shared" ca="1" si="144"/>
        <v>113.91987736</v>
      </c>
      <c r="L713" s="49">
        <f>IF(VLOOKUP(A713,$U$12:$AD$125,8)=VLOOKUP(A712,$U$12:$AD$125,8),0,VLOOKUP(A713,U$12:$AD$125,8))</f>
        <v>0</v>
      </c>
      <c r="M713" s="50">
        <f>IF(L713&gt;0,VLOOKUP(L713,T$12:$AC$125,7),0)</f>
        <v>0</v>
      </c>
      <c r="N713" s="45">
        <f t="shared" si="145"/>
        <v>0</v>
      </c>
      <c r="O713" s="45">
        <f t="shared" ca="1" si="146"/>
        <v>113.91987736</v>
      </c>
      <c r="P713" s="51" t="str">
        <f t="shared" si="151"/>
        <v>A+J=</v>
      </c>
      <c r="Q713" s="52">
        <f t="shared" si="152"/>
        <v>47129</v>
      </c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</row>
    <row r="714" spans="1:162" x14ac:dyDescent="0.2">
      <c r="A714" s="43">
        <f t="shared" si="147"/>
        <v>44200</v>
      </c>
      <c r="B714" s="44">
        <f t="shared" ca="1" si="153"/>
        <v>1113.8186529700001</v>
      </c>
      <c r="C714" s="45">
        <f t="shared" ca="1" si="148"/>
        <v>999.89877561000003</v>
      </c>
      <c r="D714" s="46">
        <f ca="1">IF(A714&lt;$B$1,VLOOKUP(A714,[1]DI!$A$4:$B$15000,2,FALSE),0)</f>
        <v>1.9000000000000006E-2</v>
      </c>
      <c r="E714" s="45">
        <f t="shared" ca="1" si="154"/>
        <v>7.4690000000000005E-5</v>
      </c>
      <c r="F714" s="47">
        <f t="shared" si="149"/>
        <v>1.35</v>
      </c>
      <c r="G714" s="48">
        <f t="shared" ref="G714:G777" ca="1" si="155">TRUNC((1+(E714*F714)),15)</f>
        <v>1.0001008315</v>
      </c>
      <c r="H714" s="45">
        <f ca="1">TRUNC(PRODUCT(G$10:G713),15)</f>
        <v>1.1139314111449199</v>
      </c>
      <c r="I714" s="45">
        <f t="shared" si="150"/>
        <v>1</v>
      </c>
      <c r="J714" s="45">
        <f t="shared" ref="J714:J777" ca="1" si="156">ROUND(TRUNC(H714/I714,15),8)</f>
        <v>1.11393141</v>
      </c>
      <c r="K714" s="45">
        <f t="shared" ref="K714:K777" ca="1" si="157">TRUNC((C714*(J714-1)),8)</f>
        <v>113.91987736</v>
      </c>
      <c r="L714" s="49">
        <f>IF(VLOOKUP(A714,$U$12:$AD$125,8)=VLOOKUP(A713,$U$12:$AD$125,8),0,VLOOKUP(A714,U$12:$AD$125,8))</f>
        <v>0</v>
      </c>
      <c r="M714" s="50">
        <f>IF(L714&gt;0,VLOOKUP(L714,T$12:$AC$125,7),0)</f>
        <v>0</v>
      </c>
      <c r="N714" s="45">
        <f t="shared" ref="N714:N777" si="158">IF(M714&gt;0,(C$10*M714),0)</f>
        <v>0</v>
      </c>
      <c r="O714" s="45">
        <f t="shared" ref="O714:O777" ca="1" si="159">(K714+N714)</f>
        <v>113.91987736</v>
      </c>
      <c r="P714" s="51" t="str">
        <f t="shared" si="151"/>
        <v>A+J=</v>
      </c>
      <c r="Q714" s="52">
        <f t="shared" si="152"/>
        <v>47129</v>
      </c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</row>
    <row r="715" spans="1:162" x14ac:dyDescent="0.2">
      <c r="A715" s="43">
        <f t="shared" ref="A715:A778" si="160">(A714+1)</f>
        <v>44201</v>
      </c>
      <c r="B715" s="44">
        <f t="shared" ca="1" si="153"/>
        <v>1113.9309616</v>
      </c>
      <c r="C715" s="45">
        <f t="shared" ref="C715:C778" ca="1" si="161">TRUNC(C714-N714,8)</f>
        <v>999.89877561000003</v>
      </c>
      <c r="D715" s="46">
        <f ca="1">IF(A715&lt;$B$1,VLOOKUP(A715,[1]DI!$A$4:$B$15000,2,FALSE),0)</f>
        <v>1.9000000000000006E-2</v>
      </c>
      <c r="E715" s="45">
        <f t="shared" ca="1" si="154"/>
        <v>7.4690000000000005E-5</v>
      </c>
      <c r="F715" s="47">
        <f t="shared" ref="F715:F778" si="162">F714</f>
        <v>1.35</v>
      </c>
      <c r="G715" s="48">
        <f t="shared" ca="1" si="155"/>
        <v>1.0001008315</v>
      </c>
      <c r="H715" s="45">
        <f ca="1">TRUNC(PRODUCT(G$10:G714),15)</f>
        <v>1.1140437305199999</v>
      </c>
      <c r="I715" s="45">
        <f t="shared" ref="I715:I778" si="163">IF(OR(L714&gt;0,L714="E"),H714,I714)</f>
        <v>1</v>
      </c>
      <c r="J715" s="45">
        <f t="shared" ca="1" si="156"/>
        <v>1.1140437299999999</v>
      </c>
      <c r="K715" s="45">
        <f t="shared" ca="1" si="157"/>
        <v>114.03218599</v>
      </c>
      <c r="L715" s="49">
        <f>IF(VLOOKUP(A715,$U$12:$AD$125,8)=VLOOKUP(A714,$U$12:$AD$125,8),0,VLOOKUP(A715,U$12:$AD$125,8))</f>
        <v>0</v>
      </c>
      <c r="M715" s="50">
        <f>IF(L715&gt;0,VLOOKUP(L715,T$12:$AC$125,7),0)</f>
        <v>0</v>
      </c>
      <c r="N715" s="45">
        <f t="shared" si="158"/>
        <v>0</v>
      </c>
      <c r="O715" s="45">
        <f t="shared" ca="1" si="159"/>
        <v>114.03218599</v>
      </c>
      <c r="P715" s="51" t="str">
        <f t="shared" ref="P715:P778" si="164">IF(L714&gt;0,VLOOKUP(A714,$U$12:$AD$125,9),P714)</f>
        <v>A+J=</v>
      </c>
      <c r="Q715" s="52">
        <f t="shared" ref="Q715:Q778" si="165">IF(L714&gt;0,VLOOKUP(A714,$U$12:$AD$125,10),Q714)</f>
        <v>47129</v>
      </c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</row>
    <row r="716" spans="1:162" x14ac:dyDescent="0.2">
      <c r="A716" s="43">
        <f t="shared" si="160"/>
        <v>44202</v>
      </c>
      <c r="B716" s="44">
        <f t="shared" ref="B716:B779" ca="1" si="166">IF(A716&lt;=TODAY(),C716+K716,IF(AND(A716&gt;TODAY(),A716&lt;=$B$1),IF(VLOOKUP(TODAY(),$A$10:$D$5000,4,FALSE)=0,"n.d",C716+K716),"n.d"))</f>
        <v>1114.0432802299999</v>
      </c>
      <c r="C716" s="45">
        <f t="shared" ca="1" si="161"/>
        <v>999.89877561000003</v>
      </c>
      <c r="D716" s="46">
        <f ca="1">IF(A716&lt;$B$1,VLOOKUP(A716,[1]DI!$A$4:$B$15000,2,FALSE),0)</f>
        <v>1.9000000000000006E-2</v>
      </c>
      <c r="E716" s="45">
        <f t="shared" ca="1" si="154"/>
        <v>7.4690000000000005E-5</v>
      </c>
      <c r="F716" s="47">
        <f t="shared" si="162"/>
        <v>1.35</v>
      </c>
      <c r="G716" s="48">
        <f t="shared" ca="1" si="155"/>
        <v>1.0001008315</v>
      </c>
      <c r="H716" s="45">
        <f ca="1">TRUNC(PRODUCT(G$10:G715),15)</f>
        <v>1.11415606122042</v>
      </c>
      <c r="I716" s="45">
        <f t="shared" si="163"/>
        <v>1</v>
      </c>
      <c r="J716" s="45">
        <f t="shared" ca="1" si="156"/>
        <v>1.11415606</v>
      </c>
      <c r="K716" s="45">
        <f t="shared" ca="1" si="157"/>
        <v>114.14450462000001</v>
      </c>
      <c r="L716" s="49">
        <f>IF(VLOOKUP(A716,$U$12:$AD$125,8)=VLOOKUP(A715,$U$12:$AD$125,8),0,VLOOKUP(A716,U$12:$AD$125,8))</f>
        <v>0</v>
      </c>
      <c r="M716" s="50">
        <f>IF(L716&gt;0,VLOOKUP(L716,T$12:$AC$125,7),0)</f>
        <v>0</v>
      </c>
      <c r="N716" s="45">
        <f t="shared" si="158"/>
        <v>0</v>
      </c>
      <c r="O716" s="45">
        <f t="shared" ca="1" si="159"/>
        <v>114.14450462000001</v>
      </c>
      <c r="P716" s="51" t="str">
        <f t="shared" si="164"/>
        <v>A+J=</v>
      </c>
      <c r="Q716" s="52">
        <f t="shared" si="165"/>
        <v>47129</v>
      </c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</row>
    <row r="717" spans="1:162" x14ac:dyDescent="0.2">
      <c r="A717" s="43">
        <f t="shared" si="160"/>
        <v>44203</v>
      </c>
      <c r="B717" s="44">
        <f t="shared" ca="1" si="166"/>
        <v>1114.15560886</v>
      </c>
      <c r="C717" s="45">
        <f t="shared" ca="1" si="161"/>
        <v>999.89877561000003</v>
      </c>
      <c r="D717" s="46">
        <f ca="1">IF(A717&lt;$B$1,VLOOKUP(A717,[1]DI!$A$4:$B$15000,2,FALSE),0)</f>
        <v>1.9000000000000006E-2</v>
      </c>
      <c r="E717" s="45">
        <f t="shared" ref="E717:E780" ca="1" si="167">ROUND((((1+D717)^(1/252)-1)),8)</f>
        <v>7.4690000000000005E-5</v>
      </c>
      <c r="F717" s="47">
        <f t="shared" si="162"/>
        <v>1.35</v>
      </c>
      <c r="G717" s="48">
        <f t="shared" ca="1" si="155"/>
        <v>1.0001008315</v>
      </c>
      <c r="H717" s="45">
        <f ca="1">TRUNC(PRODUCT(G$10:G716),15)</f>
        <v>1.1142684032473</v>
      </c>
      <c r="I717" s="45">
        <f t="shared" si="163"/>
        <v>1</v>
      </c>
      <c r="J717" s="45">
        <f t="shared" ca="1" si="156"/>
        <v>1.1142684</v>
      </c>
      <c r="K717" s="45">
        <f t="shared" ca="1" si="157"/>
        <v>114.25683325</v>
      </c>
      <c r="L717" s="49">
        <f>IF(VLOOKUP(A717,$U$12:$AD$125,8)=VLOOKUP(A716,$U$12:$AD$125,8),0,VLOOKUP(A717,U$12:$AD$125,8))</f>
        <v>0</v>
      </c>
      <c r="M717" s="50">
        <f>IF(L717&gt;0,VLOOKUP(L717,T$12:$AC$125,7),0)</f>
        <v>0</v>
      </c>
      <c r="N717" s="45">
        <f t="shared" si="158"/>
        <v>0</v>
      </c>
      <c r="O717" s="45">
        <f t="shared" ca="1" si="159"/>
        <v>114.25683325</v>
      </c>
      <c r="P717" s="51" t="str">
        <f t="shared" si="164"/>
        <v>A+J=</v>
      </c>
      <c r="Q717" s="52">
        <f t="shared" si="165"/>
        <v>47129</v>
      </c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</row>
    <row r="718" spans="1:162" x14ac:dyDescent="0.2">
      <c r="A718" s="43">
        <f t="shared" si="160"/>
        <v>44204</v>
      </c>
      <c r="B718" s="44">
        <f t="shared" ca="1" si="166"/>
        <v>1114.26795748</v>
      </c>
      <c r="C718" s="45">
        <f t="shared" ca="1" si="161"/>
        <v>999.89877561000003</v>
      </c>
      <c r="D718" s="46">
        <f ca="1">IF(A718&lt;$B$1,VLOOKUP(A718,[1]DI!$A$4:$B$15000,2,FALSE),0)</f>
        <v>1.9000000000000006E-2</v>
      </c>
      <c r="E718" s="45">
        <f t="shared" ca="1" si="167"/>
        <v>7.4690000000000005E-5</v>
      </c>
      <c r="F718" s="47">
        <f t="shared" si="162"/>
        <v>1.35</v>
      </c>
      <c r="G718" s="48">
        <f t="shared" ca="1" si="155"/>
        <v>1.0001008315</v>
      </c>
      <c r="H718" s="45">
        <f ca="1">TRUNC(PRODUCT(G$10:G717),15)</f>
        <v>1.1143807566018</v>
      </c>
      <c r="I718" s="45">
        <f t="shared" si="163"/>
        <v>1</v>
      </c>
      <c r="J718" s="45">
        <f t="shared" ca="1" si="156"/>
        <v>1.11438076</v>
      </c>
      <c r="K718" s="45">
        <f t="shared" ca="1" si="157"/>
        <v>114.36918187000001</v>
      </c>
      <c r="L718" s="49">
        <f>IF(VLOOKUP(A718,$U$12:$AD$125,8)=VLOOKUP(A717,$U$12:$AD$125,8),0,VLOOKUP(A718,U$12:$AD$125,8))</f>
        <v>0</v>
      </c>
      <c r="M718" s="50">
        <f>IF(L718&gt;0,VLOOKUP(L718,T$12:$AC$125,7),0)</f>
        <v>0</v>
      </c>
      <c r="N718" s="45">
        <f t="shared" si="158"/>
        <v>0</v>
      </c>
      <c r="O718" s="45">
        <f t="shared" ca="1" si="159"/>
        <v>114.36918187000001</v>
      </c>
      <c r="P718" s="51" t="str">
        <f t="shared" si="164"/>
        <v>A+J=</v>
      </c>
      <c r="Q718" s="52">
        <f t="shared" si="165"/>
        <v>47129</v>
      </c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</row>
    <row r="719" spans="1:162" x14ac:dyDescent="0.2">
      <c r="A719" s="43">
        <f t="shared" si="160"/>
        <v>44205</v>
      </c>
      <c r="B719" s="44">
        <f t="shared" ca="1" si="166"/>
        <v>1114.38030611</v>
      </c>
      <c r="C719" s="45">
        <f t="shared" ca="1" si="161"/>
        <v>999.89877561000003</v>
      </c>
      <c r="D719" s="46">
        <f ca="1">IF(A719&lt;$B$1,VLOOKUP(A719,[1]DI!$A$4:$B$15000,2,FALSE),0)</f>
        <v>0</v>
      </c>
      <c r="E719" s="45">
        <f t="shared" ca="1" si="167"/>
        <v>0</v>
      </c>
      <c r="F719" s="47">
        <f t="shared" si="162"/>
        <v>1.35</v>
      </c>
      <c r="G719" s="48">
        <f t="shared" ca="1" si="155"/>
        <v>1</v>
      </c>
      <c r="H719" s="45">
        <f ca="1">TRUNC(PRODUCT(G$10:G718),15)</f>
        <v>1.11449312128506</v>
      </c>
      <c r="I719" s="45">
        <f t="shared" si="163"/>
        <v>1</v>
      </c>
      <c r="J719" s="45">
        <f t="shared" ca="1" si="156"/>
        <v>1.1144931199999999</v>
      </c>
      <c r="K719" s="45">
        <f t="shared" ca="1" si="157"/>
        <v>114.48153050000001</v>
      </c>
      <c r="L719" s="49">
        <f>IF(VLOOKUP(A719,$U$12:$AD$125,8)=VLOOKUP(A718,$U$12:$AD$125,8),0,VLOOKUP(A719,U$12:$AD$125,8))</f>
        <v>0</v>
      </c>
      <c r="M719" s="50">
        <f>IF(L719&gt;0,VLOOKUP(L719,T$12:$AC$125,7),0)</f>
        <v>0</v>
      </c>
      <c r="N719" s="45">
        <f t="shared" si="158"/>
        <v>0</v>
      </c>
      <c r="O719" s="45">
        <f t="shared" ca="1" si="159"/>
        <v>114.48153050000001</v>
      </c>
      <c r="P719" s="51" t="str">
        <f t="shared" si="164"/>
        <v>A+J=</v>
      </c>
      <c r="Q719" s="52">
        <f t="shared" si="165"/>
        <v>47129</v>
      </c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</row>
    <row r="720" spans="1:162" x14ac:dyDescent="0.2">
      <c r="A720" s="43">
        <f t="shared" si="160"/>
        <v>44206</v>
      </c>
      <c r="B720" s="44">
        <f t="shared" ca="1" si="166"/>
        <v>1114.38030611</v>
      </c>
      <c r="C720" s="45">
        <f t="shared" ca="1" si="161"/>
        <v>999.89877561000003</v>
      </c>
      <c r="D720" s="46">
        <f ca="1">IF(A720&lt;$B$1,VLOOKUP(A720,[1]DI!$A$4:$B$15000,2,FALSE),0)</f>
        <v>0</v>
      </c>
      <c r="E720" s="45">
        <f t="shared" ca="1" si="167"/>
        <v>0</v>
      </c>
      <c r="F720" s="47">
        <f t="shared" si="162"/>
        <v>1.35</v>
      </c>
      <c r="G720" s="48">
        <f t="shared" ca="1" si="155"/>
        <v>1</v>
      </c>
      <c r="H720" s="45">
        <f ca="1">TRUNC(PRODUCT(G$10:G719),15)</f>
        <v>1.11449312128506</v>
      </c>
      <c r="I720" s="45">
        <f t="shared" si="163"/>
        <v>1</v>
      </c>
      <c r="J720" s="45">
        <f t="shared" ca="1" si="156"/>
        <v>1.1144931199999999</v>
      </c>
      <c r="K720" s="45">
        <f t="shared" ca="1" si="157"/>
        <v>114.48153050000001</v>
      </c>
      <c r="L720" s="49">
        <f>IF(VLOOKUP(A720,$U$12:$AD$125,8)=VLOOKUP(A719,$U$12:$AD$125,8),0,VLOOKUP(A720,U$12:$AD$125,8))</f>
        <v>0</v>
      </c>
      <c r="M720" s="50">
        <f>IF(L720&gt;0,VLOOKUP(L720,T$12:$AC$125,7),0)</f>
        <v>0</v>
      </c>
      <c r="N720" s="45">
        <f t="shared" si="158"/>
        <v>0</v>
      </c>
      <c r="O720" s="45">
        <f t="shared" ca="1" si="159"/>
        <v>114.48153050000001</v>
      </c>
      <c r="P720" s="51" t="str">
        <f t="shared" si="164"/>
        <v>A+J=</v>
      </c>
      <c r="Q720" s="52">
        <f t="shared" si="165"/>
        <v>47129</v>
      </c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</row>
    <row r="721" spans="1:165" x14ac:dyDescent="0.2">
      <c r="A721" s="43">
        <f t="shared" si="160"/>
        <v>44207</v>
      </c>
      <c r="B721" s="44">
        <f t="shared" ca="1" si="166"/>
        <v>1114.38030611</v>
      </c>
      <c r="C721" s="45">
        <f t="shared" ca="1" si="161"/>
        <v>999.89877561000003</v>
      </c>
      <c r="D721" s="46">
        <f ca="1">IF(A721&lt;$B$1,VLOOKUP(A721,[1]DI!$A$4:$B$15000,2,FALSE),0)</f>
        <v>1.9000000000000006E-2</v>
      </c>
      <c r="E721" s="45">
        <f t="shared" ca="1" si="167"/>
        <v>7.4690000000000005E-5</v>
      </c>
      <c r="F721" s="47">
        <f t="shared" si="162"/>
        <v>1.35</v>
      </c>
      <c r="G721" s="48">
        <f t="shared" ca="1" si="155"/>
        <v>1.0001008315</v>
      </c>
      <c r="H721" s="45">
        <f ca="1">TRUNC(PRODUCT(G$10:G720),15)</f>
        <v>1.11449312128506</v>
      </c>
      <c r="I721" s="45">
        <f t="shared" si="163"/>
        <v>1</v>
      </c>
      <c r="J721" s="45">
        <f t="shared" ca="1" si="156"/>
        <v>1.1144931199999999</v>
      </c>
      <c r="K721" s="45">
        <f t="shared" ca="1" si="157"/>
        <v>114.48153050000001</v>
      </c>
      <c r="L721" s="49">
        <f>IF(VLOOKUP(A721,$U$12:$AD$125,8)=VLOOKUP(A720,$U$12:$AD$125,8),0,VLOOKUP(A721,U$12:$AD$125,8))</f>
        <v>0</v>
      </c>
      <c r="M721" s="50">
        <f>IF(L721&gt;0,VLOOKUP(L721,T$12:$AC$125,7),0)</f>
        <v>0</v>
      </c>
      <c r="N721" s="45">
        <f t="shared" si="158"/>
        <v>0</v>
      </c>
      <c r="O721" s="45">
        <f t="shared" ca="1" si="159"/>
        <v>114.48153050000001</v>
      </c>
      <c r="P721" s="51" t="str">
        <f t="shared" si="164"/>
        <v>A+J=</v>
      </c>
      <c r="Q721" s="52">
        <f t="shared" si="165"/>
        <v>47129</v>
      </c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</row>
    <row r="722" spans="1:165" x14ac:dyDescent="0.2">
      <c r="A722" s="43">
        <f t="shared" si="160"/>
        <v>44208</v>
      </c>
      <c r="B722" s="44">
        <f t="shared" ca="1" si="166"/>
        <v>1114.4926747300001</v>
      </c>
      <c r="C722" s="45">
        <f t="shared" ca="1" si="161"/>
        <v>999.89877561000003</v>
      </c>
      <c r="D722" s="46">
        <f ca="1">IF(A722&lt;$B$1,VLOOKUP(A722,[1]DI!$A$4:$B$15000,2,FALSE),0)</f>
        <v>1.9000000000000006E-2</v>
      </c>
      <c r="E722" s="45">
        <f t="shared" ca="1" si="167"/>
        <v>7.4690000000000005E-5</v>
      </c>
      <c r="F722" s="47">
        <f t="shared" si="162"/>
        <v>1.35</v>
      </c>
      <c r="G722" s="48">
        <f t="shared" ca="1" si="155"/>
        <v>1.0001008315</v>
      </c>
      <c r="H722" s="45">
        <f ca="1">TRUNC(PRODUCT(G$10:G721),15)</f>
        <v>1.11460549729822</v>
      </c>
      <c r="I722" s="45">
        <f t="shared" si="163"/>
        <v>1</v>
      </c>
      <c r="J722" s="45">
        <f t="shared" ca="1" si="156"/>
        <v>1.1146054999999999</v>
      </c>
      <c r="K722" s="45">
        <f t="shared" ca="1" si="157"/>
        <v>114.59389912</v>
      </c>
      <c r="L722" s="49">
        <f>IF(VLOOKUP(A722,$U$12:$AD$125,8)=VLOOKUP(A721,$U$12:$AD$125,8),0,VLOOKUP(A722,U$12:$AD$125,8))</f>
        <v>0</v>
      </c>
      <c r="M722" s="50">
        <f>IF(L722&gt;0,VLOOKUP(L722,T$12:$AC$125,7),0)</f>
        <v>0</v>
      </c>
      <c r="N722" s="45">
        <f t="shared" si="158"/>
        <v>0</v>
      </c>
      <c r="O722" s="45">
        <f t="shared" ca="1" si="159"/>
        <v>114.59389912</v>
      </c>
      <c r="P722" s="51" t="str">
        <f t="shared" si="164"/>
        <v>A+J=</v>
      </c>
      <c r="Q722" s="52">
        <f t="shared" si="165"/>
        <v>47129</v>
      </c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</row>
    <row r="723" spans="1:165" x14ac:dyDescent="0.2">
      <c r="A723" s="43">
        <f t="shared" si="160"/>
        <v>44209</v>
      </c>
      <c r="B723" s="44">
        <f t="shared" ca="1" si="166"/>
        <v>1114.6050433600001</v>
      </c>
      <c r="C723" s="45">
        <f t="shared" ca="1" si="161"/>
        <v>999.89877561000003</v>
      </c>
      <c r="D723" s="46">
        <f ca="1">IF(A723&lt;$B$1,VLOOKUP(A723,[1]DI!$A$4:$B$15000,2,FALSE),0)</f>
        <v>1.9000000000000006E-2</v>
      </c>
      <c r="E723" s="45">
        <f t="shared" ca="1" si="167"/>
        <v>7.4690000000000005E-5</v>
      </c>
      <c r="F723" s="47">
        <f t="shared" si="162"/>
        <v>1.35</v>
      </c>
      <c r="G723" s="48">
        <f t="shared" ca="1" si="155"/>
        <v>1.0001008315</v>
      </c>
      <c r="H723" s="45">
        <f ca="1">TRUNC(PRODUCT(G$10:G722),15)</f>
        <v>1.1147178846424199</v>
      </c>
      <c r="I723" s="45">
        <f t="shared" si="163"/>
        <v>1</v>
      </c>
      <c r="J723" s="45">
        <f t="shared" ca="1" si="156"/>
        <v>1.1147178799999999</v>
      </c>
      <c r="K723" s="45">
        <f t="shared" ca="1" si="157"/>
        <v>114.70626774999999</v>
      </c>
      <c r="L723" s="49">
        <f>IF(VLOOKUP(A723,$U$12:$AD$125,8)=VLOOKUP(A722,$U$12:$AD$125,8),0,VLOOKUP(A723,U$12:$AD$125,8))</f>
        <v>0</v>
      </c>
      <c r="M723" s="50">
        <f>IF(L723&gt;0,VLOOKUP(L723,T$12:$AC$125,7),0)</f>
        <v>0</v>
      </c>
      <c r="N723" s="45">
        <f t="shared" si="158"/>
        <v>0</v>
      </c>
      <c r="O723" s="45">
        <f t="shared" ca="1" si="159"/>
        <v>114.70626774999999</v>
      </c>
      <c r="P723" s="51" t="str">
        <f t="shared" si="164"/>
        <v>A+J=</v>
      </c>
      <c r="Q723" s="52">
        <f t="shared" si="165"/>
        <v>47129</v>
      </c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</row>
    <row r="724" spans="1:165" x14ac:dyDescent="0.2">
      <c r="A724" s="43">
        <f t="shared" si="160"/>
        <v>44210</v>
      </c>
      <c r="B724" s="44">
        <f t="shared" ca="1" si="166"/>
        <v>1114.7174319800001</v>
      </c>
      <c r="C724" s="45">
        <f t="shared" ca="1" si="161"/>
        <v>999.89877561000003</v>
      </c>
      <c r="D724" s="46">
        <f ca="1">IF(A724&lt;$B$1,VLOOKUP(A724,[1]DI!$A$4:$B$15000,2,FALSE),0)</f>
        <v>1.9000000000000006E-2</v>
      </c>
      <c r="E724" s="45">
        <f t="shared" ca="1" si="167"/>
        <v>7.4690000000000005E-5</v>
      </c>
      <c r="F724" s="47">
        <f t="shared" si="162"/>
        <v>1.35</v>
      </c>
      <c r="G724" s="48">
        <f t="shared" ca="1" si="155"/>
        <v>1.0001008315</v>
      </c>
      <c r="H724" s="45">
        <f ca="1">TRUNC(PRODUCT(G$10:G723),15)</f>
        <v>1.11483028331881</v>
      </c>
      <c r="I724" s="45">
        <f t="shared" si="163"/>
        <v>1</v>
      </c>
      <c r="J724" s="45">
        <f t="shared" ca="1" si="156"/>
        <v>1.1148302800000001</v>
      </c>
      <c r="K724" s="45">
        <f t="shared" ca="1" si="157"/>
        <v>114.81865637</v>
      </c>
      <c r="L724" s="49">
        <f>IF(VLOOKUP(A724,$U$12:$AD$125,8)=VLOOKUP(A723,$U$12:$AD$125,8),0,VLOOKUP(A724,U$12:$AD$125,8))</f>
        <v>0</v>
      </c>
      <c r="M724" s="50">
        <f>IF(L724&gt;0,VLOOKUP(L724,T$12:$AC$125,7),0)</f>
        <v>0</v>
      </c>
      <c r="N724" s="45">
        <f t="shared" si="158"/>
        <v>0</v>
      </c>
      <c r="O724" s="45">
        <f t="shared" ca="1" si="159"/>
        <v>114.81865637</v>
      </c>
      <c r="P724" s="51" t="str">
        <f t="shared" si="164"/>
        <v>A+J=</v>
      </c>
      <c r="Q724" s="52">
        <f t="shared" si="165"/>
        <v>47129</v>
      </c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</row>
    <row r="725" spans="1:165" x14ac:dyDescent="0.2">
      <c r="A725" s="43">
        <f t="shared" si="160"/>
        <v>44211</v>
      </c>
      <c r="B725" s="44">
        <f t="shared" ca="1" si="166"/>
        <v>1114.8298306000002</v>
      </c>
      <c r="C725" s="45">
        <f t="shared" ca="1" si="161"/>
        <v>999.89877561000003</v>
      </c>
      <c r="D725" s="46">
        <f ca="1">IF(A725&lt;$B$1,VLOOKUP(A725,[1]DI!$A$4:$B$15000,2,FALSE),0)</f>
        <v>1.9000000000000006E-2</v>
      </c>
      <c r="E725" s="45">
        <f t="shared" ca="1" si="167"/>
        <v>7.4690000000000005E-5</v>
      </c>
      <c r="F725" s="47">
        <f t="shared" si="162"/>
        <v>1.35</v>
      </c>
      <c r="G725" s="48">
        <f t="shared" ca="1" si="155"/>
        <v>1.0001008315</v>
      </c>
      <c r="H725" s="45">
        <f ca="1">TRUNC(PRODUCT(G$10:G724),15)</f>
        <v>1.11494269332852</v>
      </c>
      <c r="I725" s="45">
        <f t="shared" si="163"/>
        <v>1</v>
      </c>
      <c r="J725" s="45">
        <f t="shared" ca="1" si="156"/>
        <v>1.1149426899999999</v>
      </c>
      <c r="K725" s="45">
        <f t="shared" ca="1" si="157"/>
        <v>114.93105499000001</v>
      </c>
      <c r="L725" s="49">
        <f>IF(VLOOKUP(A725,$U$12:$AD$125,8)=VLOOKUP(A724,$U$12:$AD$125,8),0,VLOOKUP(A725,U$12:$AD$125,8))</f>
        <v>0</v>
      </c>
      <c r="M725" s="50">
        <f>IF(L725&gt;0,VLOOKUP(L725,T$12:$AC$125,7),0)</f>
        <v>0</v>
      </c>
      <c r="N725" s="45">
        <f t="shared" si="158"/>
        <v>0</v>
      </c>
      <c r="O725" s="45">
        <f t="shared" ca="1" si="159"/>
        <v>114.93105499000001</v>
      </c>
      <c r="P725" s="51" t="str">
        <f t="shared" si="164"/>
        <v>A+J=</v>
      </c>
      <c r="Q725" s="52">
        <f t="shared" si="165"/>
        <v>47129</v>
      </c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</row>
    <row r="726" spans="1:165" x14ac:dyDescent="0.2">
      <c r="A726" s="43">
        <f t="shared" si="160"/>
        <v>44212</v>
      </c>
      <c r="B726" s="44">
        <f t="shared" ca="1" si="166"/>
        <v>1114.9422392199999</v>
      </c>
      <c r="C726" s="45">
        <f t="shared" ca="1" si="161"/>
        <v>999.89877561000003</v>
      </c>
      <c r="D726" s="46">
        <f ca="1">IF(A726&lt;$B$1,VLOOKUP(A726,[1]DI!$A$4:$B$15000,2,FALSE),0)</f>
        <v>0</v>
      </c>
      <c r="E726" s="45">
        <f t="shared" ca="1" si="167"/>
        <v>0</v>
      </c>
      <c r="F726" s="47">
        <f t="shared" si="162"/>
        <v>1.35</v>
      </c>
      <c r="G726" s="48">
        <f t="shared" ca="1" si="155"/>
        <v>1</v>
      </c>
      <c r="H726" s="45">
        <f ca="1">TRUNC(PRODUCT(G$10:G725),15)</f>
        <v>1.1150551146726999</v>
      </c>
      <c r="I726" s="45">
        <f t="shared" si="163"/>
        <v>1</v>
      </c>
      <c r="J726" s="45">
        <f t="shared" ca="1" si="156"/>
        <v>1.1150551099999999</v>
      </c>
      <c r="K726" s="45">
        <f t="shared" ca="1" si="157"/>
        <v>115.04346361</v>
      </c>
      <c r="L726" s="49">
        <f>IF(VLOOKUP(A726,$U$12:$AD$125,8)=VLOOKUP(A725,$U$12:$AD$125,8),0,VLOOKUP(A726,U$12:$AD$125,8))</f>
        <v>0</v>
      </c>
      <c r="M726" s="50">
        <f>IF(L726&gt;0,VLOOKUP(L726,T$12:$AC$125,7),0)</f>
        <v>0</v>
      </c>
      <c r="N726" s="45">
        <f t="shared" si="158"/>
        <v>0</v>
      </c>
      <c r="O726" s="45">
        <f t="shared" ca="1" si="159"/>
        <v>115.04346361</v>
      </c>
      <c r="P726" s="51" t="str">
        <f t="shared" si="164"/>
        <v>A+J=</v>
      </c>
      <c r="Q726" s="52">
        <f t="shared" si="165"/>
        <v>47129</v>
      </c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</row>
    <row r="727" spans="1:165" x14ac:dyDescent="0.2">
      <c r="A727" s="43">
        <f t="shared" si="160"/>
        <v>44213</v>
      </c>
      <c r="B727" s="44">
        <f t="shared" ca="1" si="166"/>
        <v>1114.9422392199999</v>
      </c>
      <c r="C727" s="45">
        <f t="shared" ca="1" si="161"/>
        <v>999.89877561000003</v>
      </c>
      <c r="D727" s="46">
        <f ca="1">IF(A727&lt;$B$1,VLOOKUP(A727,[1]DI!$A$4:$B$15000,2,FALSE),0)</f>
        <v>0</v>
      </c>
      <c r="E727" s="45">
        <f t="shared" ca="1" si="167"/>
        <v>0</v>
      </c>
      <c r="F727" s="47">
        <f t="shared" si="162"/>
        <v>1.35</v>
      </c>
      <c r="G727" s="48">
        <f t="shared" ca="1" si="155"/>
        <v>1</v>
      </c>
      <c r="H727" s="45">
        <f ca="1">TRUNC(PRODUCT(G$10:G726),15)</f>
        <v>1.1150551146726999</v>
      </c>
      <c r="I727" s="45">
        <f t="shared" si="163"/>
        <v>1</v>
      </c>
      <c r="J727" s="45">
        <f t="shared" ca="1" si="156"/>
        <v>1.1150551099999999</v>
      </c>
      <c r="K727" s="45">
        <f t="shared" ca="1" si="157"/>
        <v>115.04346361</v>
      </c>
      <c r="L727" s="49">
        <f>IF(VLOOKUP(A727,$U$12:$AD$125,8)=VLOOKUP(A726,$U$12:$AD$125,8),0,VLOOKUP(A727,U$12:$AD$125,8))</f>
        <v>0</v>
      </c>
      <c r="M727" s="50">
        <f>IF(L727&gt;0,VLOOKUP(L727,T$12:$AC$125,7),0)</f>
        <v>0</v>
      </c>
      <c r="N727" s="45">
        <f t="shared" si="158"/>
        <v>0</v>
      </c>
      <c r="O727" s="45">
        <f t="shared" ca="1" si="159"/>
        <v>115.04346361</v>
      </c>
      <c r="P727" s="51" t="str">
        <f t="shared" si="164"/>
        <v>A+J=</v>
      </c>
      <c r="Q727" s="52">
        <f t="shared" si="165"/>
        <v>47129</v>
      </c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</row>
    <row r="728" spans="1:165" x14ac:dyDescent="0.2">
      <c r="A728" s="43">
        <f t="shared" si="160"/>
        <v>44214</v>
      </c>
      <c r="B728" s="44">
        <f t="shared" ca="1" si="166"/>
        <v>1114.9422392199999</v>
      </c>
      <c r="C728" s="45">
        <f t="shared" ca="1" si="161"/>
        <v>999.89877561000003</v>
      </c>
      <c r="D728" s="46">
        <f ca="1">IF(A728&lt;$B$1,VLOOKUP(A728,[1]DI!$A$4:$B$15000,2,FALSE),0)</f>
        <v>1.9000000000000006E-2</v>
      </c>
      <c r="E728" s="45">
        <f t="shared" ca="1" si="167"/>
        <v>7.4690000000000005E-5</v>
      </c>
      <c r="F728" s="47">
        <f t="shared" si="162"/>
        <v>1.35</v>
      </c>
      <c r="G728" s="48">
        <f t="shared" ca="1" si="155"/>
        <v>1.0001008315</v>
      </c>
      <c r="H728" s="45">
        <f ca="1">TRUNC(PRODUCT(G$10:G727),15)</f>
        <v>1.1150551146726999</v>
      </c>
      <c r="I728" s="45">
        <f t="shared" si="163"/>
        <v>1</v>
      </c>
      <c r="J728" s="45">
        <f t="shared" ca="1" si="156"/>
        <v>1.1150551099999999</v>
      </c>
      <c r="K728" s="45">
        <f t="shared" ca="1" si="157"/>
        <v>115.04346361</v>
      </c>
      <c r="L728" s="49">
        <f>IF(VLOOKUP(A728,$U$12:$AD$125,8)=VLOOKUP(A727,$U$12:$AD$125,8),0,VLOOKUP(A728,U$12:$AD$125,8))</f>
        <v>0</v>
      </c>
      <c r="M728" s="50">
        <f>IF(L728&gt;0,VLOOKUP(L728,T$12:$AC$125,7),0)</f>
        <v>0</v>
      </c>
      <c r="N728" s="45">
        <f t="shared" si="158"/>
        <v>0</v>
      </c>
      <c r="O728" s="45">
        <f t="shared" ca="1" si="159"/>
        <v>115.04346361</v>
      </c>
      <c r="P728" s="51" t="str">
        <f t="shared" si="164"/>
        <v>A+J=</v>
      </c>
      <c r="Q728" s="52">
        <f t="shared" si="165"/>
        <v>47129</v>
      </c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</row>
    <row r="729" spans="1:165" x14ac:dyDescent="0.2">
      <c r="A729" s="43">
        <f t="shared" si="160"/>
        <v>44215</v>
      </c>
      <c r="B729" s="44">
        <f t="shared" ca="1" si="166"/>
        <v>1115.0546678400001</v>
      </c>
      <c r="C729" s="45">
        <f t="shared" ca="1" si="161"/>
        <v>999.89877561000003</v>
      </c>
      <c r="D729" s="46">
        <f ca="1">IF(A729&lt;$B$1,VLOOKUP(A729,[1]DI!$A$4:$B$15000,2,FALSE),0)</f>
        <v>1.9000000000000006E-2</v>
      </c>
      <c r="E729" s="45">
        <f t="shared" ca="1" si="167"/>
        <v>7.4690000000000005E-5</v>
      </c>
      <c r="F729" s="47">
        <f t="shared" si="162"/>
        <v>1.35</v>
      </c>
      <c r="G729" s="48">
        <f t="shared" ca="1" si="155"/>
        <v>1.0001008315</v>
      </c>
      <c r="H729" s="45">
        <f ca="1">TRUNC(PRODUCT(G$10:G728),15)</f>
        <v>1.1151675473525</v>
      </c>
      <c r="I729" s="45">
        <f t="shared" si="163"/>
        <v>1</v>
      </c>
      <c r="J729" s="45">
        <f t="shared" ca="1" si="156"/>
        <v>1.11516755</v>
      </c>
      <c r="K729" s="45">
        <f t="shared" ca="1" si="157"/>
        <v>115.15589223000001</v>
      </c>
      <c r="L729" s="49">
        <f>IF(VLOOKUP(A729,$U$12:$AD$125,8)=VLOOKUP(A728,$U$12:$AD$125,8),0,VLOOKUP(A729,U$12:$AD$125,8))</f>
        <v>0</v>
      </c>
      <c r="M729" s="50">
        <f>IF(L729&gt;0,VLOOKUP(L729,T$12:$AC$125,7),0)</f>
        <v>0</v>
      </c>
      <c r="N729" s="45">
        <f t="shared" si="158"/>
        <v>0</v>
      </c>
      <c r="O729" s="45">
        <f t="shared" ca="1" si="159"/>
        <v>115.15589223000001</v>
      </c>
      <c r="P729" s="51" t="str">
        <f t="shared" si="164"/>
        <v>A+J=</v>
      </c>
      <c r="Q729" s="52">
        <f t="shared" si="165"/>
        <v>47129</v>
      </c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</row>
    <row r="730" spans="1:165" x14ac:dyDescent="0.2">
      <c r="A730" s="43">
        <f t="shared" si="160"/>
        <v>44216</v>
      </c>
      <c r="B730" s="44">
        <f t="shared" ca="1" si="166"/>
        <v>1115.16709646</v>
      </c>
      <c r="C730" s="45">
        <f t="shared" ca="1" si="161"/>
        <v>999.89877561000003</v>
      </c>
      <c r="D730" s="46">
        <f ca="1">IF(A730&lt;$B$1,VLOOKUP(A730,[1]DI!$A$4:$B$15000,2,FALSE),0)</f>
        <v>1.9000000000000006E-2</v>
      </c>
      <c r="E730" s="45">
        <f t="shared" ca="1" si="167"/>
        <v>7.4690000000000005E-5</v>
      </c>
      <c r="F730" s="47">
        <f t="shared" si="162"/>
        <v>1.35</v>
      </c>
      <c r="G730" s="48">
        <f t="shared" ca="1" si="155"/>
        <v>1.0001008315</v>
      </c>
      <c r="H730" s="45">
        <f ca="1">TRUNC(PRODUCT(G$10:G729),15)</f>
        <v>1.1152799913690501</v>
      </c>
      <c r="I730" s="45">
        <f t="shared" si="163"/>
        <v>1</v>
      </c>
      <c r="J730" s="45">
        <f t="shared" ca="1" si="156"/>
        <v>1.1152799900000001</v>
      </c>
      <c r="K730" s="45">
        <f t="shared" ca="1" si="157"/>
        <v>115.26832084999999</v>
      </c>
      <c r="L730" s="49">
        <f>IF(VLOOKUP(A730,$U$12:$AD$125,8)=VLOOKUP(A729,$U$12:$AD$125,8),0,VLOOKUP(A730,U$12:$AD$125,8))</f>
        <v>0</v>
      </c>
      <c r="M730" s="50">
        <f>IF(L730&gt;0,VLOOKUP(L730,T$12:$AC$125,7),0)</f>
        <v>0</v>
      </c>
      <c r="N730" s="45">
        <f t="shared" si="158"/>
        <v>0</v>
      </c>
      <c r="O730" s="45">
        <f t="shared" ca="1" si="159"/>
        <v>115.26832084999999</v>
      </c>
      <c r="P730" s="51" t="str">
        <f t="shared" si="164"/>
        <v>A+J=</v>
      </c>
      <c r="Q730" s="52">
        <f t="shared" si="165"/>
        <v>47129</v>
      </c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</row>
    <row r="731" spans="1:165" x14ac:dyDescent="0.2">
      <c r="A731" s="43">
        <f t="shared" si="160"/>
        <v>44217</v>
      </c>
      <c r="B731" s="44">
        <f t="shared" ca="1" si="166"/>
        <v>1115.27954507</v>
      </c>
      <c r="C731" s="45">
        <f t="shared" ca="1" si="161"/>
        <v>999.89877561000003</v>
      </c>
      <c r="D731" s="46">
        <f ca="1">IF(A731&lt;$B$1,VLOOKUP(A731,[1]DI!$A$4:$B$15000,2,FALSE),0)</f>
        <v>1.9000000000000006E-2</v>
      </c>
      <c r="E731" s="45">
        <f t="shared" ca="1" si="167"/>
        <v>7.4690000000000005E-5</v>
      </c>
      <c r="F731" s="47">
        <f t="shared" si="162"/>
        <v>1.35</v>
      </c>
      <c r="G731" s="48">
        <f t="shared" ca="1" si="155"/>
        <v>1.0001008315</v>
      </c>
      <c r="H731" s="45">
        <f ca="1">TRUNC(PRODUCT(G$10:G730),15)</f>
        <v>1.1153924467234999</v>
      </c>
      <c r="I731" s="45">
        <f t="shared" si="163"/>
        <v>1</v>
      </c>
      <c r="J731" s="45">
        <f t="shared" ca="1" si="156"/>
        <v>1.1153924500000001</v>
      </c>
      <c r="K731" s="45">
        <f t="shared" ca="1" si="157"/>
        <v>115.38076946</v>
      </c>
      <c r="L731" s="49">
        <f>IF(VLOOKUP(A731,$U$12:$AD$125,8)=VLOOKUP(A730,$U$12:$AD$125,8),0,VLOOKUP(A731,U$12:$AD$125,8))</f>
        <v>0</v>
      </c>
      <c r="M731" s="50">
        <f>IF(L731&gt;0,VLOOKUP(L731,T$12:$AC$125,7),0)</f>
        <v>0</v>
      </c>
      <c r="N731" s="45">
        <f t="shared" si="158"/>
        <v>0</v>
      </c>
      <c r="O731" s="45">
        <f t="shared" ca="1" si="159"/>
        <v>115.38076946</v>
      </c>
      <c r="P731" s="51" t="str">
        <f t="shared" si="164"/>
        <v>A+J=</v>
      </c>
      <c r="Q731" s="52">
        <f t="shared" si="165"/>
        <v>47129</v>
      </c>
      <c r="R731" s="4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</row>
    <row r="732" spans="1:165" x14ac:dyDescent="0.2">
      <c r="A732" s="43">
        <f t="shared" si="160"/>
        <v>44218</v>
      </c>
      <c r="B732" s="44">
        <f t="shared" ca="1" si="166"/>
        <v>1115.3919936899999</v>
      </c>
      <c r="C732" s="45">
        <f t="shared" ca="1" si="161"/>
        <v>999.89877561000003</v>
      </c>
      <c r="D732" s="46">
        <f ca="1">IF(A732&lt;$B$1,VLOOKUP(A732,[1]DI!$A$4:$B$15000,2,FALSE),0)</f>
        <v>1.9000000000000006E-2</v>
      </c>
      <c r="E732" s="45">
        <f t="shared" ca="1" si="167"/>
        <v>7.4690000000000005E-5</v>
      </c>
      <c r="F732" s="47">
        <f t="shared" si="162"/>
        <v>1.35</v>
      </c>
      <c r="G732" s="48">
        <f t="shared" ca="1" si="155"/>
        <v>1.0001008315</v>
      </c>
      <c r="H732" s="45">
        <f ca="1">TRUNC(PRODUCT(G$10:G731),15)</f>
        <v>1.1155049134169901</v>
      </c>
      <c r="I732" s="45">
        <f t="shared" si="163"/>
        <v>1</v>
      </c>
      <c r="J732" s="45">
        <f t="shared" ca="1" si="156"/>
        <v>1.1155049100000001</v>
      </c>
      <c r="K732" s="45">
        <f t="shared" ca="1" si="157"/>
        <v>115.49321808000001</v>
      </c>
      <c r="L732" s="49">
        <f>IF(VLOOKUP(A732,$U$12:$AD$125,8)=VLOOKUP(A731,$U$12:$AD$125,8),0,VLOOKUP(A732,U$12:$AD$125,8))</f>
        <v>0</v>
      </c>
      <c r="M732" s="50">
        <f>IF(L732&gt;0,VLOOKUP(L732,T$12:$AC$125,7),0)</f>
        <v>0</v>
      </c>
      <c r="N732" s="45">
        <f t="shared" si="158"/>
        <v>0</v>
      </c>
      <c r="O732" s="45">
        <f t="shared" ca="1" si="159"/>
        <v>115.49321808000001</v>
      </c>
      <c r="P732" s="51" t="str">
        <f t="shared" si="164"/>
        <v>A+J=</v>
      </c>
      <c r="Q732" s="52">
        <f t="shared" si="165"/>
        <v>47129</v>
      </c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</row>
    <row r="733" spans="1:165" x14ac:dyDescent="0.2">
      <c r="A733" s="43">
        <f t="shared" si="160"/>
        <v>44219</v>
      </c>
      <c r="B733" s="44">
        <f t="shared" ca="1" si="166"/>
        <v>1115.50446231</v>
      </c>
      <c r="C733" s="45">
        <f t="shared" ca="1" si="161"/>
        <v>999.89877561000003</v>
      </c>
      <c r="D733" s="46">
        <f ca="1">IF(A733&lt;$B$1,VLOOKUP(A733,[1]DI!$A$4:$B$15000,2,FALSE),0)</f>
        <v>0</v>
      </c>
      <c r="E733" s="45">
        <f t="shared" ca="1" si="167"/>
        <v>0</v>
      </c>
      <c r="F733" s="47">
        <f t="shared" si="162"/>
        <v>1.35</v>
      </c>
      <c r="G733" s="48">
        <f t="shared" ca="1" si="155"/>
        <v>1</v>
      </c>
      <c r="H733" s="45">
        <f ca="1">TRUNC(PRODUCT(G$10:G732),15)</f>
        <v>1.11561739145067</v>
      </c>
      <c r="I733" s="45">
        <f t="shared" si="163"/>
        <v>1</v>
      </c>
      <c r="J733" s="45">
        <f t="shared" ca="1" si="156"/>
        <v>1.1156173899999999</v>
      </c>
      <c r="K733" s="45">
        <f t="shared" ca="1" si="157"/>
        <v>115.60568670000001</v>
      </c>
      <c r="L733" s="49">
        <f>IF(VLOOKUP(A733,$U$12:$AD$125,8)=VLOOKUP(A732,$U$12:$AD$125,8),0,VLOOKUP(A733,U$12:$AD$125,8))</f>
        <v>0</v>
      </c>
      <c r="M733" s="50">
        <f>IF(L733&gt;0,VLOOKUP(L733,T$12:$AC$125,7),0)</f>
        <v>0</v>
      </c>
      <c r="N733" s="45">
        <f t="shared" si="158"/>
        <v>0</v>
      </c>
      <c r="O733" s="45">
        <f t="shared" ca="1" si="159"/>
        <v>115.60568670000001</v>
      </c>
      <c r="P733" s="51" t="str">
        <f t="shared" si="164"/>
        <v>A+J=</v>
      </c>
      <c r="Q733" s="52">
        <f t="shared" si="165"/>
        <v>47129</v>
      </c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</row>
    <row r="734" spans="1:165" x14ac:dyDescent="0.2">
      <c r="A734" s="43">
        <f t="shared" si="160"/>
        <v>44220</v>
      </c>
      <c r="B734" s="44">
        <f t="shared" ca="1" si="166"/>
        <v>1115.50446231</v>
      </c>
      <c r="C734" s="45">
        <f t="shared" ca="1" si="161"/>
        <v>999.89877561000003</v>
      </c>
      <c r="D734" s="46">
        <f ca="1">IF(A734&lt;$B$1,VLOOKUP(A734,[1]DI!$A$4:$B$15000,2,FALSE),0)</f>
        <v>0</v>
      </c>
      <c r="E734" s="45">
        <f t="shared" ca="1" si="167"/>
        <v>0</v>
      </c>
      <c r="F734" s="47">
        <f t="shared" si="162"/>
        <v>1.35</v>
      </c>
      <c r="G734" s="48">
        <f t="shared" ca="1" si="155"/>
        <v>1</v>
      </c>
      <c r="H734" s="45">
        <f ca="1">TRUNC(PRODUCT(G$10:G733),15)</f>
        <v>1.11561739145067</v>
      </c>
      <c r="I734" s="45">
        <f t="shared" si="163"/>
        <v>1</v>
      </c>
      <c r="J734" s="45">
        <f t="shared" ca="1" si="156"/>
        <v>1.1156173899999999</v>
      </c>
      <c r="K734" s="45">
        <f t="shared" ca="1" si="157"/>
        <v>115.60568670000001</v>
      </c>
      <c r="L734" s="49">
        <f>IF(VLOOKUP(A734,$U$12:$AD$125,8)=VLOOKUP(A733,$U$12:$AD$125,8),0,VLOOKUP(A734,U$12:$AD$125,8))</f>
        <v>0</v>
      </c>
      <c r="M734" s="50">
        <f>IF(L734&gt;0,VLOOKUP(L734,T$12:$AC$125,7),0)</f>
        <v>0</v>
      </c>
      <c r="N734" s="45">
        <f t="shared" si="158"/>
        <v>0</v>
      </c>
      <c r="O734" s="45">
        <f t="shared" ca="1" si="159"/>
        <v>115.60568670000001</v>
      </c>
      <c r="P734" s="51" t="str">
        <f t="shared" si="164"/>
        <v>A+J=</v>
      </c>
      <c r="Q734" s="52">
        <f t="shared" si="165"/>
        <v>47129</v>
      </c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</row>
    <row r="735" spans="1:165" x14ac:dyDescent="0.2">
      <c r="A735" s="43">
        <f t="shared" si="160"/>
        <v>44221</v>
      </c>
      <c r="B735" s="44">
        <f t="shared" ca="1" si="166"/>
        <v>1115.50446231</v>
      </c>
      <c r="C735" s="45">
        <f t="shared" ca="1" si="161"/>
        <v>999.89877561000003</v>
      </c>
      <c r="D735" s="46">
        <f ca="1">IF(A735&lt;$B$1,VLOOKUP(A735,[1]DI!$A$4:$B$15000,2,FALSE),0)</f>
        <v>1.9000000000000006E-2</v>
      </c>
      <c r="E735" s="45">
        <f t="shared" ca="1" si="167"/>
        <v>7.4690000000000005E-5</v>
      </c>
      <c r="F735" s="47">
        <f t="shared" si="162"/>
        <v>1.35</v>
      </c>
      <c r="G735" s="48">
        <f t="shared" ca="1" si="155"/>
        <v>1.0001008315</v>
      </c>
      <c r="H735" s="45">
        <f ca="1">TRUNC(PRODUCT(G$10:G734),15)</f>
        <v>1.11561739145067</v>
      </c>
      <c r="I735" s="45">
        <f t="shared" si="163"/>
        <v>1</v>
      </c>
      <c r="J735" s="45">
        <f t="shared" ca="1" si="156"/>
        <v>1.1156173899999999</v>
      </c>
      <c r="K735" s="45">
        <f t="shared" ca="1" si="157"/>
        <v>115.60568670000001</v>
      </c>
      <c r="L735" s="49">
        <f>IF(VLOOKUP(A735,$U$12:$AD$125,8)=VLOOKUP(A734,$U$12:$AD$125,8),0,VLOOKUP(A735,U$12:$AD$125,8))</f>
        <v>0</v>
      </c>
      <c r="M735" s="50">
        <f>IF(L735&gt;0,VLOOKUP(L735,T$12:$AC$125,7),0)</f>
        <v>0</v>
      </c>
      <c r="N735" s="45">
        <f t="shared" si="158"/>
        <v>0</v>
      </c>
      <c r="O735" s="45">
        <f t="shared" ca="1" si="159"/>
        <v>115.60568670000001</v>
      </c>
      <c r="P735" s="51" t="str">
        <f t="shared" si="164"/>
        <v>A+J=</v>
      </c>
      <c r="Q735" s="52">
        <f t="shared" si="165"/>
        <v>47129</v>
      </c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</row>
    <row r="736" spans="1:165" x14ac:dyDescent="0.2">
      <c r="A736" s="43">
        <f t="shared" si="160"/>
        <v>44222</v>
      </c>
      <c r="B736" s="44">
        <f t="shared" ca="1" si="166"/>
        <v>1115.6169409199999</v>
      </c>
      <c r="C736" s="45">
        <f t="shared" ca="1" si="161"/>
        <v>999.89877561000003</v>
      </c>
      <c r="D736" s="46">
        <f ca="1">IF(A736&lt;$B$1,VLOOKUP(A736,[1]DI!$A$4:$B$15000,2,FALSE),0)</f>
        <v>1.9000000000000006E-2</v>
      </c>
      <c r="E736" s="45">
        <f t="shared" ca="1" si="167"/>
        <v>7.4690000000000005E-5</v>
      </c>
      <c r="F736" s="47">
        <f t="shared" si="162"/>
        <v>1.35</v>
      </c>
      <c r="G736" s="48">
        <f t="shared" ca="1" si="155"/>
        <v>1.0001008315</v>
      </c>
      <c r="H736" s="45">
        <f ca="1">TRUNC(PRODUCT(G$10:G735),15)</f>
        <v>1.1157298808256699</v>
      </c>
      <c r="I736" s="45">
        <f t="shared" si="163"/>
        <v>1</v>
      </c>
      <c r="J736" s="45">
        <f t="shared" ca="1" si="156"/>
        <v>1.11572988</v>
      </c>
      <c r="K736" s="45">
        <f t="shared" ca="1" si="157"/>
        <v>115.71816531</v>
      </c>
      <c r="L736" s="49">
        <f>IF(VLOOKUP(A736,$U$12:$AD$125,8)=VLOOKUP(A735,$U$12:$AD$125,8),0,VLOOKUP(A736,U$12:$AD$125,8))</f>
        <v>0</v>
      </c>
      <c r="M736" s="50">
        <f>IF(L736&gt;0,VLOOKUP(L736,T$12:$AC$125,7),0)</f>
        <v>0</v>
      </c>
      <c r="N736" s="45">
        <f t="shared" si="158"/>
        <v>0</v>
      </c>
      <c r="O736" s="45">
        <f t="shared" ca="1" si="159"/>
        <v>115.71816531</v>
      </c>
      <c r="P736" s="51" t="str">
        <f t="shared" si="164"/>
        <v>A+J=</v>
      </c>
      <c r="Q736" s="52">
        <f t="shared" si="165"/>
        <v>47129</v>
      </c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</row>
    <row r="737" spans="1:165" x14ac:dyDescent="0.2">
      <c r="A737" s="43">
        <f t="shared" si="160"/>
        <v>44223</v>
      </c>
      <c r="B737" s="44">
        <f t="shared" ca="1" si="166"/>
        <v>1115.7294295300001</v>
      </c>
      <c r="C737" s="45">
        <f t="shared" ca="1" si="161"/>
        <v>999.89877561000003</v>
      </c>
      <c r="D737" s="46">
        <f ca="1">IF(A737&lt;$B$1,VLOOKUP(A737,[1]DI!$A$4:$B$15000,2,FALSE),0)</f>
        <v>1.9000000000000006E-2</v>
      </c>
      <c r="E737" s="45">
        <f t="shared" ca="1" si="167"/>
        <v>7.4690000000000005E-5</v>
      </c>
      <c r="F737" s="47">
        <f t="shared" si="162"/>
        <v>1.35</v>
      </c>
      <c r="G737" s="48">
        <f t="shared" ca="1" si="155"/>
        <v>1.0001008315</v>
      </c>
      <c r="H737" s="45">
        <f ca="1">TRUNC(PRODUCT(G$10:G736),15)</f>
        <v>1.11584238154315</v>
      </c>
      <c r="I737" s="45">
        <f t="shared" si="163"/>
        <v>1</v>
      </c>
      <c r="J737" s="45">
        <f t="shared" ca="1" si="156"/>
        <v>1.1158423799999999</v>
      </c>
      <c r="K737" s="45">
        <f t="shared" ca="1" si="157"/>
        <v>115.83065392</v>
      </c>
      <c r="L737" s="49">
        <f>IF(VLOOKUP(A737,$U$12:$AD$125,8)=VLOOKUP(A736,$U$12:$AD$125,8),0,VLOOKUP(A737,U$12:$AD$125,8))</f>
        <v>0</v>
      </c>
      <c r="M737" s="50">
        <f>IF(L737&gt;0,VLOOKUP(L737,T$12:$AC$125,7),0)</f>
        <v>0</v>
      </c>
      <c r="N737" s="45">
        <f t="shared" si="158"/>
        <v>0</v>
      </c>
      <c r="O737" s="45">
        <f t="shared" ca="1" si="159"/>
        <v>115.83065392</v>
      </c>
      <c r="P737" s="51" t="str">
        <f t="shared" si="164"/>
        <v>A+J=</v>
      </c>
      <c r="Q737" s="52">
        <f t="shared" si="165"/>
        <v>47129</v>
      </c>
      <c r="R737" s="19"/>
      <c r="S737" s="10" t="s">
        <v>47</v>
      </c>
      <c r="T737" s="10" t="s">
        <v>9</v>
      </c>
      <c r="U737" s="10" t="s">
        <v>9</v>
      </c>
      <c r="V737" s="4"/>
      <c r="W737" s="4"/>
      <c r="X737" s="4"/>
      <c r="Y737" s="4"/>
      <c r="Z737" s="4"/>
      <c r="AA737" s="4"/>
      <c r="AB737" s="4"/>
      <c r="AC737" s="4"/>
      <c r="AD737" s="4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</row>
    <row r="738" spans="1:165" x14ac:dyDescent="0.2">
      <c r="A738" s="43">
        <f t="shared" si="160"/>
        <v>44224</v>
      </c>
      <c r="B738" s="44">
        <f t="shared" ca="1" si="166"/>
        <v>1115.8419281399999</v>
      </c>
      <c r="C738" s="45">
        <f t="shared" ca="1" si="161"/>
        <v>999.89877561000003</v>
      </c>
      <c r="D738" s="46">
        <f ca="1">IF(A738&lt;$B$1,VLOOKUP(A738,[1]DI!$A$4:$B$15000,2,FALSE),0)</f>
        <v>1.9000000000000006E-2</v>
      </c>
      <c r="E738" s="45">
        <f t="shared" ca="1" si="167"/>
        <v>7.4690000000000005E-5</v>
      </c>
      <c r="F738" s="47">
        <f t="shared" si="162"/>
        <v>1.35</v>
      </c>
      <c r="G738" s="48">
        <f t="shared" ca="1" si="155"/>
        <v>1.0001008315</v>
      </c>
      <c r="H738" s="45">
        <f ca="1">TRUNC(PRODUCT(G$10:G737),15)</f>
        <v>1.11595489360425</v>
      </c>
      <c r="I738" s="45">
        <f t="shared" si="163"/>
        <v>1</v>
      </c>
      <c r="J738" s="45">
        <f t="shared" ca="1" si="156"/>
        <v>1.11595489</v>
      </c>
      <c r="K738" s="45">
        <f t="shared" ca="1" si="157"/>
        <v>115.94315253000001</v>
      </c>
      <c r="L738" s="49">
        <f>IF(VLOOKUP(A738,$U$12:$AD$125,8)=VLOOKUP(A737,$U$12:$AD$125,8),0,VLOOKUP(A738,U$12:$AD$125,8))</f>
        <v>0</v>
      </c>
      <c r="M738" s="50">
        <f>IF(L738&gt;0,VLOOKUP(L738,T$12:$AC$125,7),0)</f>
        <v>0</v>
      </c>
      <c r="N738" s="45">
        <f t="shared" si="158"/>
        <v>0</v>
      </c>
      <c r="O738" s="45">
        <f t="shared" ca="1" si="159"/>
        <v>115.94315253000001</v>
      </c>
      <c r="P738" s="51" t="str">
        <f t="shared" si="164"/>
        <v>A+J=</v>
      </c>
      <c r="Q738" s="52">
        <f t="shared" si="165"/>
        <v>47129</v>
      </c>
      <c r="R738" s="16"/>
      <c r="S738" s="20">
        <v>778027000</v>
      </c>
      <c r="T738" s="20">
        <f>(S738-R738)</f>
        <v>778027000</v>
      </c>
      <c r="U738" s="17">
        <f>TRUNC(T738/181900,6)</f>
        <v>4277.2237489999998</v>
      </c>
      <c r="V738" s="4"/>
      <c r="W738" s="4"/>
      <c r="X738" s="4"/>
      <c r="Y738" s="4"/>
      <c r="Z738" s="4"/>
      <c r="AA738" s="4"/>
      <c r="AB738" s="4"/>
      <c r="AC738" s="4"/>
      <c r="AD738" s="4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</row>
    <row r="739" spans="1:165" x14ac:dyDescent="0.2">
      <c r="A739" s="43">
        <f t="shared" si="160"/>
        <v>44225</v>
      </c>
      <c r="B739" s="44">
        <f t="shared" ca="1" si="166"/>
        <v>1115.95444675</v>
      </c>
      <c r="C739" s="45">
        <f t="shared" ca="1" si="161"/>
        <v>999.89877561000003</v>
      </c>
      <c r="D739" s="46">
        <f ca="1">IF(A739&lt;$B$1,VLOOKUP(A739,[1]DI!$A$4:$B$15000,2,FALSE),0)</f>
        <v>1.9000000000000006E-2</v>
      </c>
      <c r="E739" s="45">
        <f t="shared" ca="1" si="167"/>
        <v>7.4690000000000005E-5</v>
      </c>
      <c r="F739" s="47">
        <f t="shared" si="162"/>
        <v>1.35</v>
      </c>
      <c r="G739" s="48">
        <f t="shared" ca="1" si="155"/>
        <v>1.0001008315</v>
      </c>
      <c r="H739" s="45">
        <f ca="1">TRUNC(PRODUCT(G$10:G738),15)</f>
        <v>1.1160674170100999</v>
      </c>
      <c r="I739" s="45">
        <f t="shared" si="163"/>
        <v>1</v>
      </c>
      <c r="J739" s="45">
        <f t="shared" ca="1" si="156"/>
        <v>1.11606742</v>
      </c>
      <c r="K739" s="45">
        <f t="shared" ca="1" si="157"/>
        <v>116.05567114</v>
      </c>
      <c r="L739" s="49">
        <f>IF(VLOOKUP(A739,$U$12:$AD$125,8)=VLOOKUP(A738,$U$12:$AD$125,8),0,VLOOKUP(A739,U$12:$AD$125,8))</f>
        <v>0</v>
      </c>
      <c r="M739" s="50">
        <f>IF(L739&gt;0,VLOOKUP(L739,T$12:$AC$125,7),0)</f>
        <v>0</v>
      </c>
      <c r="N739" s="45">
        <f t="shared" si="158"/>
        <v>0</v>
      </c>
      <c r="O739" s="45">
        <f t="shared" ca="1" si="159"/>
        <v>116.05567114</v>
      </c>
      <c r="P739" s="51" t="str">
        <f t="shared" si="164"/>
        <v>A+J=</v>
      </c>
      <c r="Q739" s="52">
        <f t="shared" si="165"/>
        <v>47129</v>
      </c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</row>
    <row r="740" spans="1:165" x14ac:dyDescent="0.2">
      <c r="A740" s="43">
        <f t="shared" si="160"/>
        <v>44226</v>
      </c>
      <c r="B740" s="44">
        <f t="shared" ca="1" si="166"/>
        <v>1116.06696536</v>
      </c>
      <c r="C740" s="45">
        <f t="shared" ca="1" si="161"/>
        <v>999.89877561000003</v>
      </c>
      <c r="D740" s="46">
        <f ca="1">IF(A740&lt;$B$1,VLOOKUP(A740,[1]DI!$A$4:$B$15000,2,FALSE),0)</f>
        <v>0</v>
      </c>
      <c r="E740" s="45">
        <f t="shared" ca="1" si="167"/>
        <v>0</v>
      </c>
      <c r="F740" s="47">
        <f t="shared" si="162"/>
        <v>1.35</v>
      </c>
      <c r="G740" s="48">
        <f t="shared" ca="1" si="155"/>
        <v>1</v>
      </c>
      <c r="H740" s="45">
        <f ca="1">TRUNC(PRODUCT(G$10:G739),15)</f>
        <v>1.11617995176186</v>
      </c>
      <c r="I740" s="45">
        <f t="shared" si="163"/>
        <v>1</v>
      </c>
      <c r="J740" s="45">
        <f t="shared" ca="1" si="156"/>
        <v>1.11617995</v>
      </c>
      <c r="K740" s="45">
        <f t="shared" ca="1" si="157"/>
        <v>116.16818975</v>
      </c>
      <c r="L740" s="49">
        <f>IF(VLOOKUP(A740,$U$12:$AD$125,8)=VLOOKUP(A739,$U$12:$AD$125,8),0,VLOOKUP(A740,U$12:$AD$125,8))</f>
        <v>0</v>
      </c>
      <c r="M740" s="50">
        <f>IF(L740&gt;0,VLOOKUP(L740,T$12:$AC$125,7),0)</f>
        <v>0</v>
      </c>
      <c r="N740" s="45">
        <f t="shared" si="158"/>
        <v>0</v>
      </c>
      <c r="O740" s="45">
        <f t="shared" ca="1" si="159"/>
        <v>116.16818975</v>
      </c>
      <c r="P740" s="51" t="str">
        <f t="shared" si="164"/>
        <v>A+J=</v>
      </c>
      <c r="Q740" s="52">
        <f t="shared" si="165"/>
        <v>47129</v>
      </c>
      <c r="R740" s="4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</row>
    <row r="741" spans="1:165" x14ac:dyDescent="0.2">
      <c r="A741" s="43">
        <f t="shared" si="160"/>
        <v>44227</v>
      </c>
      <c r="B741" s="44">
        <f t="shared" ca="1" si="166"/>
        <v>1116.06696536</v>
      </c>
      <c r="C741" s="45">
        <f t="shared" ca="1" si="161"/>
        <v>999.89877561000003</v>
      </c>
      <c r="D741" s="46">
        <f ca="1">IF(A741&lt;$B$1,VLOOKUP(A741,[1]DI!$A$4:$B$15000,2,FALSE),0)</f>
        <v>0</v>
      </c>
      <c r="E741" s="45">
        <f t="shared" ca="1" si="167"/>
        <v>0</v>
      </c>
      <c r="F741" s="47">
        <f t="shared" si="162"/>
        <v>1.35</v>
      </c>
      <c r="G741" s="48">
        <f t="shared" ca="1" si="155"/>
        <v>1</v>
      </c>
      <c r="H741" s="45">
        <f ca="1">TRUNC(PRODUCT(G$10:G740),15)</f>
        <v>1.11617995176186</v>
      </c>
      <c r="I741" s="45">
        <f t="shared" si="163"/>
        <v>1</v>
      </c>
      <c r="J741" s="45">
        <f t="shared" ca="1" si="156"/>
        <v>1.11617995</v>
      </c>
      <c r="K741" s="45">
        <f t="shared" ca="1" si="157"/>
        <v>116.16818975</v>
      </c>
      <c r="L741" s="49">
        <f>IF(VLOOKUP(A741,$U$12:$AD$125,8)=VLOOKUP(A740,$U$12:$AD$125,8),0,VLOOKUP(A741,U$12:$AD$125,8))</f>
        <v>0</v>
      </c>
      <c r="M741" s="50">
        <f>IF(L741&gt;0,VLOOKUP(L741,T$12:$AC$125,7),0)</f>
        <v>0</v>
      </c>
      <c r="N741" s="45">
        <f t="shared" si="158"/>
        <v>0</v>
      </c>
      <c r="O741" s="45">
        <f t="shared" ca="1" si="159"/>
        <v>116.16818975</v>
      </c>
      <c r="P741" s="51" t="str">
        <f t="shared" si="164"/>
        <v>A+J=</v>
      </c>
      <c r="Q741" s="52">
        <f t="shared" si="165"/>
        <v>47129</v>
      </c>
      <c r="R741" s="4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</row>
    <row r="742" spans="1:165" x14ac:dyDescent="0.2">
      <c r="A742" s="43">
        <f t="shared" si="160"/>
        <v>44228</v>
      </c>
      <c r="B742" s="44">
        <f t="shared" ca="1" si="166"/>
        <v>1116.06696536</v>
      </c>
      <c r="C742" s="45">
        <f t="shared" ca="1" si="161"/>
        <v>999.89877561000003</v>
      </c>
      <c r="D742" s="46">
        <f ca="1">IF(A742&lt;$B$1,VLOOKUP(A742,[1]DI!$A$4:$B$15000,2,FALSE),0)</f>
        <v>1.9000000000000006E-2</v>
      </c>
      <c r="E742" s="45">
        <f t="shared" ca="1" si="167"/>
        <v>7.4690000000000005E-5</v>
      </c>
      <c r="F742" s="47">
        <f t="shared" si="162"/>
        <v>1.35</v>
      </c>
      <c r="G742" s="48">
        <f t="shared" ca="1" si="155"/>
        <v>1.0001008315</v>
      </c>
      <c r="H742" s="45">
        <f ca="1">TRUNC(PRODUCT(G$10:G741),15)</f>
        <v>1.11617995176186</v>
      </c>
      <c r="I742" s="45">
        <f t="shared" si="163"/>
        <v>1</v>
      </c>
      <c r="J742" s="45">
        <f t="shared" ca="1" si="156"/>
        <v>1.11617995</v>
      </c>
      <c r="K742" s="45">
        <f t="shared" ca="1" si="157"/>
        <v>116.16818975</v>
      </c>
      <c r="L742" s="49">
        <f>IF(VLOOKUP(A742,$U$12:$AD$125,8)=VLOOKUP(A741,$U$12:$AD$125,8),0,VLOOKUP(A742,U$12:$AD$125,8))</f>
        <v>0</v>
      </c>
      <c r="M742" s="50">
        <f>IF(L742&gt;0,VLOOKUP(L742,T$12:$AC$125,7),0)</f>
        <v>0</v>
      </c>
      <c r="N742" s="45">
        <f t="shared" si="158"/>
        <v>0</v>
      </c>
      <c r="O742" s="45">
        <f t="shared" ca="1" si="159"/>
        <v>116.16818975</v>
      </c>
      <c r="P742" s="51" t="str">
        <f t="shared" si="164"/>
        <v>A+J=</v>
      </c>
      <c r="Q742" s="52">
        <f t="shared" si="165"/>
        <v>47129</v>
      </c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</row>
    <row r="743" spans="1:165" x14ac:dyDescent="0.2">
      <c r="A743" s="43">
        <f t="shared" si="160"/>
        <v>44229</v>
      </c>
      <c r="B743" s="44">
        <f t="shared" ca="1" si="166"/>
        <v>1116.17950397</v>
      </c>
      <c r="C743" s="45">
        <f t="shared" ca="1" si="161"/>
        <v>999.89877561000003</v>
      </c>
      <c r="D743" s="46">
        <f ca="1">IF(A743&lt;$B$1,VLOOKUP(A743,[1]DI!$A$4:$B$15000,2,FALSE),0)</f>
        <v>1.9000000000000006E-2</v>
      </c>
      <c r="E743" s="45">
        <f t="shared" ca="1" si="167"/>
        <v>7.4690000000000005E-5</v>
      </c>
      <c r="F743" s="47">
        <f t="shared" si="162"/>
        <v>1.35</v>
      </c>
      <c r="G743" s="48">
        <f t="shared" ca="1" si="155"/>
        <v>1.0001008315</v>
      </c>
      <c r="H743" s="45">
        <f ca="1">TRUNC(PRODUCT(G$10:G742),15)</f>
        <v>1.1162924978606701</v>
      </c>
      <c r="I743" s="45">
        <f t="shared" si="163"/>
        <v>1</v>
      </c>
      <c r="J743" s="45">
        <f t="shared" ca="1" si="156"/>
        <v>1.1162924999999999</v>
      </c>
      <c r="K743" s="45">
        <f t="shared" ca="1" si="157"/>
        <v>116.28072836</v>
      </c>
      <c r="L743" s="49">
        <f>IF(VLOOKUP(A743,$U$12:$AD$125,8)=VLOOKUP(A742,$U$12:$AD$125,8),0,VLOOKUP(A743,U$12:$AD$125,8))</f>
        <v>0</v>
      </c>
      <c r="M743" s="50">
        <f>IF(L743&gt;0,VLOOKUP(L743,T$12:$AC$125,7),0)</f>
        <v>0</v>
      </c>
      <c r="N743" s="45">
        <f t="shared" si="158"/>
        <v>0</v>
      </c>
      <c r="O743" s="45">
        <f t="shared" ca="1" si="159"/>
        <v>116.28072836</v>
      </c>
      <c r="P743" s="51" t="str">
        <f t="shared" si="164"/>
        <v>A+J=</v>
      </c>
      <c r="Q743" s="52">
        <f t="shared" si="165"/>
        <v>47129</v>
      </c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</row>
    <row r="744" spans="1:165" x14ac:dyDescent="0.2">
      <c r="A744" s="43">
        <f t="shared" si="160"/>
        <v>44230</v>
      </c>
      <c r="B744" s="44">
        <f t="shared" ca="1" si="166"/>
        <v>1116.2920525700001</v>
      </c>
      <c r="C744" s="45">
        <f t="shared" ca="1" si="161"/>
        <v>999.89877561000003</v>
      </c>
      <c r="D744" s="46">
        <f ca="1">IF(A744&lt;$B$1,VLOOKUP(A744,[1]DI!$A$4:$B$15000,2,FALSE),0)</f>
        <v>1.9000000000000006E-2</v>
      </c>
      <c r="E744" s="45">
        <f t="shared" ca="1" si="167"/>
        <v>7.4690000000000005E-5</v>
      </c>
      <c r="F744" s="47">
        <f t="shared" si="162"/>
        <v>1.35</v>
      </c>
      <c r="G744" s="48">
        <f t="shared" ca="1" si="155"/>
        <v>1.0001008315</v>
      </c>
      <c r="H744" s="45">
        <f ca="1">TRUNC(PRODUCT(G$10:G743),15)</f>
        <v>1.1164050553076601</v>
      </c>
      <c r="I744" s="45">
        <f t="shared" si="163"/>
        <v>1</v>
      </c>
      <c r="J744" s="45">
        <f t="shared" ca="1" si="156"/>
        <v>1.1164050599999999</v>
      </c>
      <c r="K744" s="45">
        <f t="shared" ca="1" si="157"/>
        <v>116.39327695999999</v>
      </c>
      <c r="L744" s="49">
        <f>IF(VLOOKUP(A744,$U$12:$AD$125,8)=VLOOKUP(A743,$U$12:$AD$125,8),0,VLOOKUP(A744,U$12:$AD$125,8))</f>
        <v>0</v>
      </c>
      <c r="M744" s="50">
        <f>IF(L744&gt;0,VLOOKUP(L744,T$12:$AC$125,7),0)</f>
        <v>0</v>
      </c>
      <c r="N744" s="45">
        <f t="shared" si="158"/>
        <v>0</v>
      </c>
      <c r="O744" s="45">
        <f t="shared" ca="1" si="159"/>
        <v>116.39327695999999</v>
      </c>
      <c r="P744" s="51" t="str">
        <f t="shared" si="164"/>
        <v>A+J=</v>
      </c>
      <c r="Q744" s="52">
        <f t="shared" si="165"/>
        <v>47129</v>
      </c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</row>
    <row r="745" spans="1:165" x14ac:dyDescent="0.2">
      <c r="A745" s="43">
        <f t="shared" si="160"/>
        <v>44231</v>
      </c>
      <c r="B745" s="44">
        <f t="shared" ca="1" si="166"/>
        <v>1116.4046011800001</v>
      </c>
      <c r="C745" s="45">
        <f t="shared" ca="1" si="161"/>
        <v>999.89877561000003</v>
      </c>
      <c r="D745" s="46">
        <f ca="1">IF(A745&lt;$B$1,VLOOKUP(A745,[1]DI!$A$4:$B$15000,2,FALSE),0)</f>
        <v>1.9000000000000006E-2</v>
      </c>
      <c r="E745" s="45">
        <f t="shared" ca="1" si="167"/>
        <v>7.4690000000000005E-5</v>
      </c>
      <c r="F745" s="47">
        <f t="shared" si="162"/>
        <v>1.35</v>
      </c>
      <c r="G745" s="48">
        <f t="shared" ca="1" si="155"/>
        <v>1.0001008315</v>
      </c>
      <c r="H745" s="45">
        <f ca="1">TRUNC(PRODUCT(G$10:G744),15)</f>
        <v>1.116517624104</v>
      </c>
      <c r="I745" s="45">
        <f t="shared" si="163"/>
        <v>1</v>
      </c>
      <c r="J745" s="45">
        <f t="shared" ca="1" si="156"/>
        <v>1.11651762</v>
      </c>
      <c r="K745" s="45">
        <f t="shared" ca="1" si="157"/>
        <v>116.50582557</v>
      </c>
      <c r="L745" s="49">
        <f>IF(VLOOKUP(A745,$U$12:$AD$125,8)=VLOOKUP(A744,$U$12:$AD$125,8),0,VLOOKUP(A745,U$12:$AD$125,8))</f>
        <v>0</v>
      </c>
      <c r="M745" s="50">
        <f>IF(L745&gt;0,VLOOKUP(L745,T$12:$AC$125,7),0)</f>
        <v>0</v>
      </c>
      <c r="N745" s="45">
        <f t="shared" si="158"/>
        <v>0</v>
      </c>
      <c r="O745" s="45">
        <f t="shared" ca="1" si="159"/>
        <v>116.50582557</v>
      </c>
      <c r="P745" s="51" t="str">
        <f t="shared" si="164"/>
        <v>A+J=</v>
      </c>
      <c r="Q745" s="52">
        <f t="shared" si="165"/>
        <v>47129</v>
      </c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</row>
    <row r="746" spans="1:165" x14ac:dyDescent="0.2">
      <c r="A746" s="43">
        <f t="shared" si="160"/>
        <v>44232</v>
      </c>
      <c r="B746" s="44">
        <f t="shared" ca="1" si="166"/>
        <v>1116.5171697800001</v>
      </c>
      <c r="C746" s="45">
        <f t="shared" ca="1" si="161"/>
        <v>999.89877561000003</v>
      </c>
      <c r="D746" s="46">
        <f ca="1">IF(A746&lt;$B$1,VLOOKUP(A746,[1]DI!$A$4:$B$15000,2,FALSE),0)</f>
        <v>1.9000000000000006E-2</v>
      </c>
      <c r="E746" s="45">
        <f t="shared" ca="1" si="167"/>
        <v>7.4690000000000005E-5</v>
      </c>
      <c r="F746" s="47">
        <f t="shared" si="162"/>
        <v>1.35</v>
      </c>
      <c r="G746" s="48">
        <f t="shared" ca="1" si="155"/>
        <v>1.0001008315</v>
      </c>
      <c r="H746" s="45">
        <f ca="1">TRUNC(PRODUCT(G$10:G745),15)</f>
        <v>1.1166302042508101</v>
      </c>
      <c r="I746" s="45">
        <f t="shared" si="163"/>
        <v>1</v>
      </c>
      <c r="J746" s="45">
        <f t="shared" ca="1" si="156"/>
        <v>1.1166301999999999</v>
      </c>
      <c r="K746" s="45">
        <f t="shared" ca="1" si="157"/>
        <v>116.61839417</v>
      </c>
      <c r="L746" s="49">
        <f>IF(VLOOKUP(A746,$U$12:$AD$125,8)=VLOOKUP(A745,$U$12:$AD$125,8),0,VLOOKUP(A746,U$12:$AD$125,8))</f>
        <v>0</v>
      </c>
      <c r="M746" s="50">
        <f>IF(L746&gt;0,VLOOKUP(L746,T$12:$AC$125,7),0)</f>
        <v>0</v>
      </c>
      <c r="N746" s="45">
        <f t="shared" si="158"/>
        <v>0</v>
      </c>
      <c r="O746" s="45">
        <f t="shared" ca="1" si="159"/>
        <v>116.61839417</v>
      </c>
      <c r="P746" s="51" t="str">
        <f t="shared" si="164"/>
        <v>A+J=</v>
      </c>
      <c r="Q746" s="52">
        <f t="shared" si="165"/>
        <v>47129</v>
      </c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</row>
    <row r="747" spans="1:165" x14ac:dyDescent="0.2">
      <c r="A747" s="43">
        <f t="shared" si="160"/>
        <v>44233</v>
      </c>
      <c r="B747" s="44">
        <f t="shared" ca="1" si="166"/>
        <v>1116.62975839</v>
      </c>
      <c r="C747" s="45">
        <f t="shared" ca="1" si="161"/>
        <v>999.89877561000003</v>
      </c>
      <c r="D747" s="46">
        <f ca="1">IF(A747&lt;$B$1,VLOOKUP(A747,[1]DI!$A$4:$B$15000,2,FALSE),0)</f>
        <v>0</v>
      </c>
      <c r="E747" s="45">
        <f t="shared" ca="1" si="167"/>
        <v>0</v>
      </c>
      <c r="F747" s="47">
        <f t="shared" si="162"/>
        <v>1.35</v>
      </c>
      <c r="G747" s="48">
        <f t="shared" ca="1" si="155"/>
        <v>1</v>
      </c>
      <c r="H747" s="45">
        <f ca="1">TRUNC(PRODUCT(G$10:G746),15)</f>
        <v>1.11674279574925</v>
      </c>
      <c r="I747" s="45">
        <f t="shared" si="163"/>
        <v>1</v>
      </c>
      <c r="J747" s="45">
        <f t="shared" ca="1" si="156"/>
        <v>1.1167427999999999</v>
      </c>
      <c r="K747" s="45">
        <f t="shared" ca="1" si="157"/>
        <v>116.73098278000001</v>
      </c>
      <c r="L747" s="49">
        <f>IF(VLOOKUP(A747,$U$12:$AD$125,8)=VLOOKUP(A746,$U$12:$AD$125,8),0,VLOOKUP(A747,U$12:$AD$125,8))</f>
        <v>0</v>
      </c>
      <c r="M747" s="50">
        <f>IF(L747&gt;0,VLOOKUP(L747,T$12:$AC$125,7),0)</f>
        <v>0</v>
      </c>
      <c r="N747" s="45">
        <f t="shared" si="158"/>
        <v>0</v>
      </c>
      <c r="O747" s="45">
        <f t="shared" ca="1" si="159"/>
        <v>116.73098278000001</v>
      </c>
      <c r="P747" s="51" t="str">
        <f t="shared" si="164"/>
        <v>A+J=</v>
      </c>
      <c r="Q747" s="52">
        <f t="shared" si="165"/>
        <v>47129</v>
      </c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</row>
    <row r="748" spans="1:165" x14ac:dyDescent="0.2">
      <c r="A748" s="43">
        <f t="shared" si="160"/>
        <v>44234</v>
      </c>
      <c r="B748" s="44">
        <f t="shared" ca="1" si="166"/>
        <v>1116.62975839</v>
      </c>
      <c r="C748" s="45">
        <f t="shared" ca="1" si="161"/>
        <v>999.89877561000003</v>
      </c>
      <c r="D748" s="46">
        <f ca="1">IF(A748&lt;$B$1,VLOOKUP(A748,[1]DI!$A$4:$B$15000,2,FALSE),0)</f>
        <v>0</v>
      </c>
      <c r="E748" s="45">
        <f t="shared" ca="1" si="167"/>
        <v>0</v>
      </c>
      <c r="F748" s="47">
        <f t="shared" si="162"/>
        <v>1.35</v>
      </c>
      <c r="G748" s="48">
        <f t="shared" ca="1" si="155"/>
        <v>1</v>
      </c>
      <c r="H748" s="45">
        <f ca="1">TRUNC(PRODUCT(G$10:G747),15)</f>
        <v>1.11674279574925</v>
      </c>
      <c r="I748" s="45">
        <f t="shared" si="163"/>
        <v>1</v>
      </c>
      <c r="J748" s="45">
        <f t="shared" ca="1" si="156"/>
        <v>1.1167427999999999</v>
      </c>
      <c r="K748" s="45">
        <f t="shared" ca="1" si="157"/>
        <v>116.73098278000001</v>
      </c>
      <c r="L748" s="49">
        <f>IF(VLOOKUP(A748,$U$12:$AD$125,8)=VLOOKUP(A747,$U$12:$AD$125,8),0,VLOOKUP(A748,U$12:$AD$125,8))</f>
        <v>0</v>
      </c>
      <c r="M748" s="50">
        <f>IF(L748&gt;0,VLOOKUP(L748,T$12:$AC$125,7),0)</f>
        <v>0</v>
      </c>
      <c r="N748" s="45">
        <f t="shared" si="158"/>
        <v>0</v>
      </c>
      <c r="O748" s="45">
        <f t="shared" ca="1" si="159"/>
        <v>116.73098278000001</v>
      </c>
      <c r="P748" s="51" t="str">
        <f t="shared" si="164"/>
        <v>A+J=</v>
      </c>
      <c r="Q748" s="52">
        <f t="shared" si="165"/>
        <v>47129</v>
      </c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</row>
    <row r="749" spans="1:165" x14ac:dyDescent="0.2">
      <c r="A749" s="43">
        <f t="shared" si="160"/>
        <v>44235</v>
      </c>
      <c r="B749" s="44">
        <f t="shared" ca="1" si="166"/>
        <v>1116.62975839</v>
      </c>
      <c r="C749" s="45">
        <f t="shared" ca="1" si="161"/>
        <v>999.89877561000003</v>
      </c>
      <c r="D749" s="46">
        <f ca="1">IF(A749&lt;$B$1,VLOOKUP(A749,[1]DI!$A$4:$B$15000,2,FALSE),0)</f>
        <v>1.9000000000000006E-2</v>
      </c>
      <c r="E749" s="45">
        <f t="shared" ca="1" si="167"/>
        <v>7.4690000000000005E-5</v>
      </c>
      <c r="F749" s="47">
        <f t="shared" si="162"/>
        <v>1.35</v>
      </c>
      <c r="G749" s="48">
        <f t="shared" ca="1" si="155"/>
        <v>1.0001008315</v>
      </c>
      <c r="H749" s="45">
        <f ca="1">TRUNC(PRODUCT(G$10:G748),15)</f>
        <v>1.11674279574925</v>
      </c>
      <c r="I749" s="45">
        <f t="shared" si="163"/>
        <v>1</v>
      </c>
      <c r="J749" s="45">
        <f t="shared" ca="1" si="156"/>
        <v>1.1167427999999999</v>
      </c>
      <c r="K749" s="45">
        <f t="shared" ca="1" si="157"/>
        <v>116.73098278000001</v>
      </c>
      <c r="L749" s="49">
        <f>IF(VLOOKUP(A749,$U$12:$AD$125,8)=VLOOKUP(A748,$U$12:$AD$125,8),0,VLOOKUP(A749,U$12:$AD$125,8))</f>
        <v>0</v>
      </c>
      <c r="M749" s="50">
        <f>IF(L749&gt;0,VLOOKUP(L749,T$12:$AC$125,7),0)</f>
        <v>0</v>
      </c>
      <c r="N749" s="45">
        <f t="shared" si="158"/>
        <v>0</v>
      </c>
      <c r="O749" s="45">
        <f t="shared" ca="1" si="159"/>
        <v>116.73098278000001</v>
      </c>
      <c r="P749" s="51" t="str">
        <f t="shared" si="164"/>
        <v>A+J=</v>
      </c>
      <c r="Q749" s="52">
        <f t="shared" si="165"/>
        <v>47129</v>
      </c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</row>
    <row r="750" spans="1:165" x14ac:dyDescent="0.2">
      <c r="A750" s="43">
        <f t="shared" si="160"/>
        <v>44236</v>
      </c>
      <c r="B750" s="44">
        <f t="shared" ca="1" si="166"/>
        <v>1116.74234699</v>
      </c>
      <c r="C750" s="45">
        <f t="shared" ca="1" si="161"/>
        <v>999.89877561000003</v>
      </c>
      <c r="D750" s="46">
        <f ca="1">IF(A750&lt;$B$1,VLOOKUP(A750,[1]DI!$A$4:$B$15000,2,FALSE),0)</f>
        <v>1.9000000000000006E-2</v>
      </c>
      <c r="E750" s="45">
        <f t="shared" ca="1" si="167"/>
        <v>7.4690000000000005E-5</v>
      </c>
      <c r="F750" s="47">
        <f t="shared" si="162"/>
        <v>1.35</v>
      </c>
      <c r="G750" s="48">
        <f t="shared" ca="1" si="155"/>
        <v>1.0001008315</v>
      </c>
      <c r="H750" s="45">
        <f ca="1">TRUNC(PRODUCT(G$10:G749),15)</f>
        <v>1.1168553986004599</v>
      </c>
      <c r="I750" s="45">
        <f t="shared" si="163"/>
        <v>1</v>
      </c>
      <c r="J750" s="45">
        <f t="shared" ca="1" si="156"/>
        <v>1.1168553999999999</v>
      </c>
      <c r="K750" s="45">
        <f t="shared" ca="1" si="157"/>
        <v>116.84357138</v>
      </c>
      <c r="L750" s="49">
        <f>IF(VLOOKUP(A750,$U$12:$AD$125,8)=VLOOKUP(A749,$U$12:$AD$125,8),0,VLOOKUP(A750,U$12:$AD$125,8))</f>
        <v>0</v>
      </c>
      <c r="M750" s="50">
        <f>IF(L750&gt;0,VLOOKUP(L750,T$12:$AC$125,7),0)</f>
        <v>0</v>
      </c>
      <c r="N750" s="45">
        <f t="shared" si="158"/>
        <v>0</v>
      </c>
      <c r="O750" s="45">
        <f t="shared" ca="1" si="159"/>
        <v>116.84357138</v>
      </c>
      <c r="P750" s="51" t="str">
        <f t="shared" si="164"/>
        <v>A+J=</v>
      </c>
      <c r="Q750" s="52">
        <f t="shared" si="165"/>
        <v>47129</v>
      </c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</row>
    <row r="751" spans="1:165" x14ac:dyDescent="0.2">
      <c r="A751" s="43">
        <f t="shared" si="160"/>
        <v>44237</v>
      </c>
      <c r="B751" s="44">
        <f t="shared" ca="1" si="166"/>
        <v>1116.8549455899999</v>
      </c>
      <c r="C751" s="45">
        <f t="shared" ca="1" si="161"/>
        <v>999.89877561000003</v>
      </c>
      <c r="D751" s="46">
        <f ca="1">IF(A751&lt;$B$1,VLOOKUP(A751,[1]DI!$A$4:$B$15000,2,FALSE),0)</f>
        <v>1.9000000000000006E-2</v>
      </c>
      <c r="E751" s="45">
        <f t="shared" ca="1" si="167"/>
        <v>7.4690000000000005E-5</v>
      </c>
      <c r="F751" s="47">
        <f t="shared" si="162"/>
        <v>1.35</v>
      </c>
      <c r="G751" s="48">
        <f t="shared" ca="1" si="155"/>
        <v>1.0001008315</v>
      </c>
      <c r="H751" s="45">
        <f ca="1">TRUNC(PRODUCT(G$10:G750),15)</f>
        <v>1.1169680128055901</v>
      </c>
      <c r="I751" s="45">
        <f t="shared" si="163"/>
        <v>1</v>
      </c>
      <c r="J751" s="45">
        <f t="shared" ca="1" si="156"/>
        <v>1.1169680099999999</v>
      </c>
      <c r="K751" s="45">
        <f t="shared" ca="1" si="157"/>
        <v>116.95616998</v>
      </c>
      <c r="L751" s="49">
        <f>IF(VLOOKUP(A751,$U$12:$AD$125,8)=VLOOKUP(A750,$U$12:$AD$125,8),0,VLOOKUP(A751,U$12:$AD$125,8))</f>
        <v>0</v>
      </c>
      <c r="M751" s="50">
        <f>IF(L751&gt;0,VLOOKUP(L751,T$12:$AC$125,7),0)</f>
        <v>0</v>
      </c>
      <c r="N751" s="45">
        <f t="shared" si="158"/>
        <v>0</v>
      </c>
      <c r="O751" s="45">
        <f t="shared" ca="1" si="159"/>
        <v>116.95616998</v>
      </c>
      <c r="P751" s="51" t="str">
        <f t="shared" si="164"/>
        <v>A+J=</v>
      </c>
      <c r="Q751" s="52">
        <f t="shared" si="165"/>
        <v>47129</v>
      </c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</row>
    <row r="752" spans="1:165" x14ac:dyDescent="0.2">
      <c r="A752" s="43">
        <f t="shared" si="160"/>
        <v>44238</v>
      </c>
      <c r="B752" s="44">
        <f t="shared" ca="1" si="166"/>
        <v>1116.9675641900001</v>
      </c>
      <c r="C752" s="45">
        <f t="shared" ca="1" si="161"/>
        <v>999.89877561000003</v>
      </c>
      <c r="D752" s="46">
        <f ca="1">IF(A752&lt;$B$1,VLOOKUP(A752,[1]DI!$A$4:$B$15000,2,FALSE),0)</f>
        <v>1.9000000000000006E-2</v>
      </c>
      <c r="E752" s="45">
        <f t="shared" ca="1" si="167"/>
        <v>7.4690000000000005E-5</v>
      </c>
      <c r="F752" s="47">
        <f t="shared" si="162"/>
        <v>1.35</v>
      </c>
      <c r="G752" s="48">
        <f t="shared" ca="1" si="155"/>
        <v>1.0001008315</v>
      </c>
      <c r="H752" s="45">
        <f ca="1">TRUNC(PRODUCT(G$10:G751),15)</f>
        <v>1.1170806383657701</v>
      </c>
      <c r="I752" s="45">
        <f t="shared" si="163"/>
        <v>1</v>
      </c>
      <c r="J752" s="45">
        <f t="shared" ca="1" si="156"/>
        <v>1.11708064</v>
      </c>
      <c r="K752" s="45">
        <f t="shared" ca="1" si="157"/>
        <v>117.06878858</v>
      </c>
      <c r="L752" s="49">
        <f>IF(VLOOKUP(A752,$U$12:$AD$125,8)=VLOOKUP(A751,$U$12:$AD$125,8),0,VLOOKUP(A752,U$12:$AD$125,8))</f>
        <v>0</v>
      </c>
      <c r="M752" s="50">
        <f>IF(L752&gt;0,VLOOKUP(L752,T$12:$AC$125,7),0)</f>
        <v>0</v>
      </c>
      <c r="N752" s="45">
        <f t="shared" si="158"/>
        <v>0</v>
      </c>
      <c r="O752" s="45">
        <f t="shared" ca="1" si="159"/>
        <v>117.06878858</v>
      </c>
      <c r="P752" s="51" t="str">
        <f t="shared" si="164"/>
        <v>A+J=</v>
      </c>
      <c r="Q752" s="52">
        <f t="shared" si="165"/>
        <v>47129</v>
      </c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</row>
    <row r="753" spans="1:162" x14ac:dyDescent="0.2">
      <c r="A753" s="43">
        <f t="shared" si="160"/>
        <v>44239</v>
      </c>
      <c r="B753" s="44">
        <f t="shared" ca="1" si="166"/>
        <v>1117.08019279</v>
      </c>
      <c r="C753" s="45">
        <f t="shared" ca="1" si="161"/>
        <v>999.89877561000003</v>
      </c>
      <c r="D753" s="46">
        <f ca="1">IF(A753&lt;$B$1,VLOOKUP(A753,[1]DI!$A$4:$B$15000,2,FALSE),0)</f>
        <v>1.9000000000000006E-2</v>
      </c>
      <c r="E753" s="45">
        <f t="shared" ca="1" si="167"/>
        <v>7.4690000000000005E-5</v>
      </c>
      <c r="F753" s="47">
        <f t="shared" si="162"/>
        <v>1.35</v>
      </c>
      <c r="G753" s="48">
        <f t="shared" ca="1" si="155"/>
        <v>1.0001008315</v>
      </c>
      <c r="H753" s="45">
        <f ca="1">TRUNC(PRODUCT(G$10:G752),15)</f>
        <v>1.1171932752821601</v>
      </c>
      <c r="I753" s="45">
        <f t="shared" si="163"/>
        <v>1</v>
      </c>
      <c r="J753" s="45">
        <f t="shared" ca="1" si="156"/>
        <v>1.11719328</v>
      </c>
      <c r="K753" s="45">
        <f t="shared" ca="1" si="157"/>
        <v>117.18141718</v>
      </c>
      <c r="L753" s="49">
        <f>IF(VLOOKUP(A753,$U$12:$AD$125,8)=VLOOKUP(A752,$U$12:$AD$125,8),0,VLOOKUP(A753,U$12:$AD$125,8))</f>
        <v>0</v>
      </c>
      <c r="M753" s="50">
        <f>IF(L753&gt;0,VLOOKUP(L753,T$12:$AC$125,7),0)</f>
        <v>0</v>
      </c>
      <c r="N753" s="45">
        <f t="shared" si="158"/>
        <v>0</v>
      </c>
      <c r="O753" s="45">
        <f t="shared" ca="1" si="159"/>
        <v>117.18141718</v>
      </c>
      <c r="P753" s="51" t="str">
        <f t="shared" si="164"/>
        <v>A+J=</v>
      </c>
      <c r="Q753" s="52">
        <f t="shared" si="165"/>
        <v>47129</v>
      </c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</row>
    <row r="754" spans="1:162" x14ac:dyDescent="0.2">
      <c r="A754" s="43">
        <f t="shared" si="160"/>
        <v>44240</v>
      </c>
      <c r="B754" s="44">
        <f t="shared" ca="1" si="166"/>
        <v>1117.1928213799999</v>
      </c>
      <c r="C754" s="45">
        <f t="shared" ca="1" si="161"/>
        <v>999.89877561000003</v>
      </c>
      <c r="D754" s="46">
        <f ca="1">IF(A754&lt;$B$1,VLOOKUP(A754,[1]DI!$A$4:$B$15000,2,FALSE),0)</f>
        <v>0</v>
      </c>
      <c r="E754" s="45">
        <f t="shared" ca="1" si="167"/>
        <v>0</v>
      </c>
      <c r="F754" s="47">
        <f t="shared" si="162"/>
        <v>1.35</v>
      </c>
      <c r="G754" s="48">
        <f t="shared" ca="1" si="155"/>
        <v>1</v>
      </c>
      <c r="H754" s="45">
        <f ca="1">TRUNC(PRODUCT(G$10:G753),15)</f>
        <v>1.11730592355589</v>
      </c>
      <c r="I754" s="45">
        <f t="shared" si="163"/>
        <v>1</v>
      </c>
      <c r="J754" s="45">
        <f t="shared" ca="1" si="156"/>
        <v>1.11730592</v>
      </c>
      <c r="K754" s="45">
        <f t="shared" ca="1" si="157"/>
        <v>117.29404577</v>
      </c>
      <c r="L754" s="49">
        <f>IF(VLOOKUP(A754,$U$12:$AD$125,8)=VLOOKUP(A753,$U$12:$AD$125,8),0,VLOOKUP(A754,U$12:$AD$125,8))</f>
        <v>0</v>
      </c>
      <c r="M754" s="50">
        <f>IF(L754&gt;0,VLOOKUP(L754,T$12:$AC$125,7),0)</f>
        <v>0</v>
      </c>
      <c r="N754" s="45">
        <f t="shared" si="158"/>
        <v>0</v>
      </c>
      <c r="O754" s="45">
        <f t="shared" ca="1" si="159"/>
        <v>117.29404577</v>
      </c>
      <c r="P754" s="51" t="str">
        <f t="shared" si="164"/>
        <v>A+J=</v>
      </c>
      <c r="Q754" s="52">
        <f t="shared" si="165"/>
        <v>47129</v>
      </c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</row>
    <row r="755" spans="1:162" x14ac:dyDescent="0.2">
      <c r="A755" s="43">
        <f t="shared" si="160"/>
        <v>44241</v>
      </c>
      <c r="B755" s="44">
        <f t="shared" ca="1" si="166"/>
        <v>1117.1928213799999</v>
      </c>
      <c r="C755" s="45">
        <f t="shared" ca="1" si="161"/>
        <v>999.89877561000003</v>
      </c>
      <c r="D755" s="46">
        <f ca="1">IF(A755&lt;$B$1,VLOOKUP(A755,[1]DI!$A$4:$B$15000,2,FALSE),0)</f>
        <v>0</v>
      </c>
      <c r="E755" s="45">
        <f t="shared" ca="1" si="167"/>
        <v>0</v>
      </c>
      <c r="F755" s="47">
        <f t="shared" si="162"/>
        <v>1.35</v>
      </c>
      <c r="G755" s="48">
        <f t="shared" ca="1" si="155"/>
        <v>1</v>
      </c>
      <c r="H755" s="45">
        <f ca="1">TRUNC(PRODUCT(G$10:G754),15)</f>
        <v>1.11730592355589</v>
      </c>
      <c r="I755" s="45">
        <f t="shared" si="163"/>
        <v>1</v>
      </c>
      <c r="J755" s="45">
        <f t="shared" ca="1" si="156"/>
        <v>1.11730592</v>
      </c>
      <c r="K755" s="45">
        <f t="shared" ca="1" si="157"/>
        <v>117.29404577</v>
      </c>
      <c r="L755" s="49">
        <f>IF(VLOOKUP(A755,$U$12:$AD$125,8)=VLOOKUP(A754,$U$12:$AD$125,8),0,VLOOKUP(A755,U$12:$AD$125,8))</f>
        <v>0</v>
      </c>
      <c r="M755" s="50">
        <f>IF(L755&gt;0,VLOOKUP(L755,T$12:$AC$125,7),0)</f>
        <v>0</v>
      </c>
      <c r="N755" s="45">
        <f t="shared" si="158"/>
        <v>0</v>
      </c>
      <c r="O755" s="45">
        <f t="shared" ca="1" si="159"/>
        <v>117.29404577</v>
      </c>
      <c r="P755" s="51" t="str">
        <f t="shared" si="164"/>
        <v>A+J=</v>
      </c>
      <c r="Q755" s="52">
        <f t="shared" si="165"/>
        <v>47129</v>
      </c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</row>
    <row r="756" spans="1:162" x14ac:dyDescent="0.2">
      <c r="A756" s="43">
        <f t="shared" si="160"/>
        <v>44242</v>
      </c>
      <c r="B756" s="44">
        <f t="shared" ca="1" si="166"/>
        <v>1117.1928213799999</v>
      </c>
      <c r="C756" s="45">
        <f t="shared" ca="1" si="161"/>
        <v>999.89877561000003</v>
      </c>
      <c r="D756" s="46">
        <f ca="1">IF(A756&lt;$B$1,VLOOKUP(A756,[1]DI!$A$4:$B$15000,2,FALSE),0)</f>
        <v>0</v>
      </c>
      <c r="E756" s="45">
        <f t="shared" ca="1" si="167"/>
        <v>0</v>
      </c>
      <c r="F756" s="47">
        <f t="shared" si="162"/>
        <v>1.35</v>
      </c>
      <c r="G756" s="48">
        <f t="shared" ca="1" si="155"/>
        <v>1</v>
      </c>
      <c r="H756" s="45">
        <f ca="1">TRUNC(PRODUCT(G$10:G755),15)</f>
        <v>1.11730592355589</v>
      </c>
      <c r="I756" s="45">
        <f t="shared" si="163"/>
        <v>1</v>
      </c>
      <c r="J756" s="45">
        <f t="shared" ca="1" si="156"/>
        <v>1.11730592</v>
      </c>
      <c r="K756" s="45">
        <f t="shared" ca="1" si="157"/>
        <v>117.29404577</v>
      </c>
      <c r="L756" s="49">
        <f>IF(VLOOKUP(A756,$U$12:$AD$125,8)=VLOOKUP(A755,$U$12:$AD$125,8),0,VLOOKUP(A756,U$12:$AD$125,8))</f>
        <v>0</v>
      </c>
      <c r="M756" s="50">
        <f>IF(L756&gt;0,VLOOKUP(L756,T$12:$AC$125,7),0)</f>
        <v>0</v>
      </c>
      <c r="N756" s="45">
        <f t="shared" si="158"/>
        <v>0</v>
      </c>
      <c r="O756" s="45">
        <f t="shared" ca="1" si="159"/>
        <v>117.29404577</v>
      </c>
      <c r="P756" s="51" t="str">
        <f t="shared" si="164"/>
        <v>A+J=</v>
      </c>
      <c r="Q756" s="52">
        <f t="shared" si="165"/>
        <v>47129</v>
      </c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</row>
    <row r="757" spans="1:162" x14ac:dyDescent="0.2">
      <c r="A757" s="43">
        <f t="shared" si="160"/>
        <v>44243</v>
      </c>
      <c r="B757" s="44">
        <f t="shared" ca="1" si="166"/>
        <v>1117.1928213799999</v>
      </c>
      <c r="C757" s="45">
        <f t="shared" ca="1" si="161"/>
        <v>999.89877561000003</v>
      </c>
      <c r="D757" s="46">
        <f ca="1">IF(A757&lt;$B$1,VLOOKUP(A757,[1]DI!$A$4:$B$15000,2,FALSE),0)</f>
        <v>0</v>
      </c>
      <c r="E757" s="45">
        <f t="shared" ca="1" si="167"/>
        <v>0</v>
      </c>
      <c r="F757" s="47">
        <f t="shared" si="162"/>
        <v>1.35</v>
      </c>
      <c r="G757" s="48">
        <f t="shared" ca="1" si="155"/>
        <v>1</v>
      </c>
      <c r="H757" s="45">
        <f ca="1">TRUNC(PRODUCT(G$10:G756),15)</f>
        <v>1.11730592355589</v>
      </c>
      <c r="I757" s="45">
        <f t="shared" si="163"/>
        <v>1</v>
      </c>
      <c r="J757" s="45">
        <f t="shared" ca="1" si="156"/>
        <v>1.11730592</v>
      </c>
      <c r="K757" s="45">
        <f t="shared" ca="1" si="157"/>
        <v>117.29404577</v>
      </c>
      <c r="L757" s="49">
        <f>IF(VLOOKUP(A757,$U$12:$AD$125,8)=VLOOKUP(A756,$U$12:$AD$125,8),0,VLOOKUP(A757,U$12:$AD$125,8))</f>
        <v>0</v>
      </c>
      <c r="M757" s="50">
        <f>IF(L757&gt;0,VLOOKUP(L757,T$12:$AC$125,7),0)</f>
        <v>0</v>
      </c>
      <c r="N757" s="45">
        <f t="shared" si="158"/>
        <v>0</v>
      </c>
      <c r="O757" s="45">
        <f t="shared" ca="1" si="159"/>
        <v>117.29404577</v>
      </c>
      <c r="P757" s="51" t="str">
        <f t="shared" si="164"/>
        <v>A+J=</v>
      </c>
      <c r="Q757" s="52">
        <f t="shared" si="165"/>
        <v>47129</v>
      </c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</row>
    <row r="758" spans="1:162" x14ac:dyDescent="0.2">
      <c r="A758" s="43">
        <f t="shared" si="160"/>
        <v>44244</v>
      </c>
      <c r="B758" s="44">
        <f t="shared" ca="1" si="166"/>
        <v>1117.1928213799999</v>
      </c>
      <c r="C758" s="45">
        <f t="shared" ca="1" si="161"/>
        <v>999.89877561000003</v>
      </c>
      <c r="D758" s="46">
        <f ca="1">IF(A758&lt;$B$1,VLOOKUP(A758,[1]DI!$A$4:$B$15000,2,FALSE),0)</f>
        <v>1.9000000000000006E-2</v>
      </c>
      <c r="E758" s="45">
        <f t="shared" ca="1" si="167"/>
        <v>7.4690000000000005E-5</v>
      </c>
      <c r="F758" s="47">
        <f t="shared" si="162"/>
        <v>1.35</v>
      </c>
      <c r="G758" s="48">
        <f t="shared" ca="1" si="155"/>
        <v>1.0001008315</v>
      </c>
      <c r="H758" s="45">
        <f ca="1">TRUNC(PRODUCT(G$10:G757),15)</f>
        <v>1.11730592355589</v>
      </c>
      <c r="I758" s="45">
        <f t="shared" si="163"/>
        <v>1</v>
      </c>
      <c r="J758" s="45">
        <f t="shared" ca="1" si="156"/>
        <v>1.11730592</v>
      </c>
      <c r="K758" s="45">
        <f t="shared" ca="1" si="157"/>
        <v>117.29404577</v>
      </c>
      <c r="L758" s="49">
        <f>IF(VLOOKUP(A758,$U$12:$AD$125,8)=VLOOKUP(A757,$U$12:$AD$125,8),0,VLOOKUP(A758,U$12:$AD$125,8))</f>
        <v>0</v>
      </c>
      <c r="M758" s="50">
        <f>IF(L758&gt;0,VLOOKUP(L758,T$12:$AC$125,7),0)</f>
        <v>0</v>
      </c>
      <c r="N758" s="45">
        <f t="shared" si="158"/>
        <v>0</v>
      </c>
      <c r="O758" s="45">
        <f t="shared" ca="1" si="159"/>
        <v>117.29404577</v>
      </c>
      <c r="P758" s="51" t="str">
        <f t="shared" si="164"/>
        <v>A+J=</v>
      </c>
      <c r="Q758" s="52">
        <f t="shared" si="165"/>
        <v>47129</v>
      </c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</row>
    <row r="759" spans="1:162" x14ac:dyDescent="0.2">
      <c r="A759" s="43">
        <f t="shared" si="160"/>
        <v>44245</v>
      </c>
      <c r="B759" s="44">
        <f t="shared" ca="1" si="166"/>
        <v>1117.30546998</v>
      </c>
      <c r="C759" s="45">
        <f t="shared" ca="1" si="161"/>
        <v>999.89877561000003</v>
      </c>
      <c r="D759" s="46">
        <f ca="1">IF(A759&lt;$B$1,VLOOKUP(A759,[1]DI!$A$4:$B$15000,2,FALSE),0)</f>
        <v>1.9000000000000006E-2</v>
      </c>
      <c r="E759" s="45">
        <f t="shared" ca="1" si="167"/>
        <v>7.4690000000000005E-5</v>
      </c>
      <c r="F759" s="47">
        <f t="shared" si="162"/>
        <v>1.35</v>
      </c>
      <c r="G759" s="48">
        <f t="shared" ca="1" si="155"/>
        <v>1.0001008315</v>
      </c>
      <c r="H759" s="45">
        <f ca="1">TRUNC(PRODUCT(G$10:G758),15)</f>
        <v>1.11741858318812</v>
      </c>
      <c r="I759" s="45">
        <f t="shared" si="163"/>
        <v>1</v>
      </c>
      <c r="J759" s="45">
        <f t="shared" ca="1" si="156"/>
        <v>1.1174185800000001</v>
      </c>
      <c r="K759" s="45">
        <f t="shared" ca="1" si="157"/>
        <v>117.40669437</v>
      </c>
      <c r="L759" s="49">
        <f>IF(VLOOKUP(A759,$U$12:$AD$125,8)=VLOOKUP(A758,$U$12:$AD$125,8),0,VLOOKUP(A759,U$12:$AD$125,8))</f>
        <v>0</v>
      </c>
      <c r="M759" s="50">
        <f>IF(L759&gt;0,VLOOKUP(L759,T$12:$AC$125,7),0)</f>
        <v>0</v>
      </c>
      <c r="N759" s="45">
        <f t="shared" si="158"/>
        <v>0</v>
      </c>
      <c r="O759" s="45">
        <f t="shared" ca="1" si="159"/>
        <v>117.40669437</v>
      </c>
      <c r="P759" s="51" t="str">
        <f t="shared" si="164"/>
        <v>A+J=</v>
      </c>
      <c r="Q759" s="52">
        <f t="shared" si="165"/>
        <v>47129</v>
      </c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</row>
    <row r="760" spans="1:162" x14ac:dyDescent="0.2">
      <c r="A760" s="43">
        <f t="shared" si="160"/>
        <v>44246</v>
      </c>
      <c r="B760" s="44">
        <f t="shared" ca="1" si="166"/>
        <v>1117.41812858</v>
      </c>
      <c r="C760" s="45">
        <f t="shared" ca="1" si="161"/>
        <v>999.89877561000003</v>
      </c>
      <c r="D760" s="46">
        <f ca="1">IF(A760&lt;$B$1,VLOOKUP(A760,[1]DI!$A$4:$B$15000,2,FALSE),0)</f>
        <v>1.9000000000000006E-2</v>
      </c>
      <c r="E760" s="45">
        <f t="shared" ca="1" si="167"/>
        <v>7.4690000000000005E-5</v>
      </c>
      <c r="F760" s="47">
        <f t="shared" si="162"/>
        <v>1.35</v>
      </c>
      <c r="G760" s="48">
        <f t="shared" ca="1" si="155"/>
        <v>1.0001008315</v>
      </c>
      <c r="H760" s="45">
        <f ca="1">TRUNC(PRODUCT(G$10:G759),15)</f>
        <v>1.11753125417999</v>
      </c>
      <c r="I760" s="45">
        <f t="shared" si="163"/>
        <v>1</v>
      </c>
      <c r="J760" s="45">
        <f t="shared" ca="1" si="156"/>
        <v>1.1175312500000001</v>
      </c>
      <c r="K760" s="45">
        <f t="shared" ca="1" si="157"/>
        <v>117.51935297</v>
      </c>
      <c r="L760" s="49">
        <f>IF(VLOOKUP(A760,$U$12:$AD$125,8)=VLOOKUP(A759,$U$12:$AD$125,8),0,VLOOKUP(A760,U$12:$AD$125,8))</f>
        <v>0</v>
      </c>
      <c r="M760" s="50">
        <f>IF(L760&gt;0,VLOOKUP(L760,T$12:$AC$125,7),0)</f>
        <v>0</v>
      </c>
      <c r="N760" s="45">
        <f t="shared" si="158"/>
        <v>0</v>
      </c>
      <c r="O760" s="45">
        <f t="shared" ca="1" si="159"/>
        <v>117.51935297</v>
      </c>
      <c r="P760" s="51" t="str">
        <f t="shared" si="164"/>
        <v>A+J=</v>
      </c>
      <c r="Q760" s="52">
        <f t="shared" si="165"/>
        <v>47129</v>
      </c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</row>
    <row r="761" spans="1:162" x14ac:dyDescent="0.2">
      <c r="A761" s="43">
        <f t="shared" si="160"/>
        <v>44247</v>
      </c>
      <c r="B761" s="44">
        <f t="shared" ca="1" si="166"/>
        <v>1117.5308071700001</v>
      </c>
      <c r="C761" s="45">
        <f t="shared" ca="1" si="161"/>
        <v>999.89877561000003</v>
      </c>
      <c r="D761" s="46">
        <f ca="1">IF(A761&lt;$B$1,VLOOKUP(A761,[1]DI!$A$4:$B$15000,2,FALSE),0)</f>
        <v>0</v>
      </c>
      <c r="E761" s="45">
        <f t="shared" ca="1" si="167"/>
        <v>0</v>
      </c>
      <c r="F761" s="47">
        <f t="shared" si="162"/>
        <v>1.35</v>
      </c>
      <c r="G761" s="48">
        <f t="shared" ca="1" si="155"/>
        <v>1</v>
      </c>
      <c r="H761" s="45">
        <f ca="1">TRUNC(PRODUCT(G$10:G760),15)</f>
        <v>1.11764393653265</v>
      </c>
      <c r="I761" s="45">
        <f t="shared" si="163"/>
        <v>1</v>
      </c>
      <c r="J761" s="45">
        <f t="shared" ca="1" si="156"/>
        <v>1.11764394</v>
      </c>
      <c r="K761" s="45">
        <f t="shared" ca="1" si="157"/>
        <v>117.63203156</v>
      </c>
      <c r="L761" s="49">
        <f>IF(VLOOKUP(A761,$U$12:$AD$125,8)=VLOOKUP(A760,$U$12:$AD$125,8),0,VLOOKUP(A761,U$12:$AD$125,8))</f>
        <v>0</v>
      </c>
      <c r="M761" s="50">
        <f>IF(L761&gt;0,VLOOKUP(L761,T$12:$AC$125,7),0)</f>
        <v>0</v>
      </c>
      <c r="N761" s="45">
        <f t="shared" si="158"/>
        <v>0</v>
      </c>
      <c r="O761" s="45">
        <f t="shared" ca="1" si="159"/>
        <v>117.63203156</v>
      </c>
      <c r="P761" s="51" t="str">
        <f t="shared" si="164"/>
        <v>A+J=</v>
      </c>
      <c r="Q761" s="52">
        <f t="shared" si="165"/>
        <v>47129</v>
      </c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</row>
    <row r="762" spans="1:162" x14ac:dyDescent="0.2">
      <c r="A762" s="43">
        <f t="shared" si="160"/>
        <v>44248</v>
      </c>
      <c r="B762" s="44">
        <f t="shared" ca="1" si="166"/>
        <v>1117.5308071700001</v>
      </c>
      <c r="C762" s="45">
        <f t="shared" ca="1" si="161"/>
        <v>999.89877561000003</v>
      </c>
      <c r="D762" s="46">
        <f ca="1">IF(A762&lt;$B$1,VLOOKUP(A762,[1]DI!$A$4:$B$15000,2,FALSE),0)</f>
        <v>0</v>
      </c>
      <c r="E762" s="45">
        <f t="shared" ca="1" si="167"/>
        <v>0</v>
      </c>
      <c r="F762" s="47">
        <f t="shared" si="162"/>
        <v>1.35</v>
      </c>
      <c r="G762" s="48">
        <f t="shared" ca="1" si="155"/>
        <v>1</v>
      </c>
      <c r="H762" s="45">
        <f ca="1">TRUNC(PRODUCT(G$10:G761),15)</f>
        <v>1.11764393653265</v>
      </c>
      <c r="I762" s="45">
        <f t="shared" si="163"/>
        <v>1</v>
      </c>
      <c r="J762" s="45">
        <f t="shared" ca="1" si="156"/>
        <v>1.11764394</v>
      </c>
      <c r="K762" s="45">
        <f t="shared" ca="1" si="157"/>
        <v>117.63203156</v>
      </c>
      <c r="L762" s="49">
        <f>IF(VLOOKUP(A762,$U$12:$AD$125,8)=VLOOKUP(A761,$U$12:$AD$125,8),0,VLOOKUP(A762,U$12:$AD$125,8))</f>
        <v>0</v>
      </c>
      <c r="M762" s="50">
        <f>IF(L762&gt;0,VLOOKUP(L762,T$12:$AC$125,7),0)</f>
        <v>0</v>
      </c>
      <c r="N762" s="45">
        <f t="shared" si="158"/>
        <v>0</v>
      </c>
      <c r="O762" s="45">
        <f t="shared" ca="1" si="159"/>
        <v>117.63203156</v>
      </c>
      <c r="P762" s="51" t="str">
        <f t="shared" si="164"/>
        <v>A+J=</v>
      </c>
      <c r="Q762" s="52">
        <f t="shared" si="165"/>
        <v>47129</v>
      </c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</row>
    <row r="763" spans="1:162" x14ac:dyDescent="0.2">
      <c r="A763" s="43">
        <f t="shared" si="160"/>
        <v>44249</v>
      </c>
      <c r="B763" s="44">
        <f t="shared" ca="1" si="166"/>
        <v>1117.5308071700001</v>
      </c>
      <c r="C763" s="45">
        <f t="shared" ca="1" si="161"/>
        <v>999.89877561000003</v>
      </c>
      <c r="D763" s="46">
        <f ca="1">IF(A763&lt;$B$1,VLOOKUP(A763,[1]DI!$A$4:$B$15000,2,FALSE),0)</f>
        <v>1.9000000000000006E-2</v>
      </c>
      <c r="E763" s="45">
        <f t="shared" ca="1" si="167"/>
        <v>7.4690000000000005E-5</v>
      </c>
      <c r="F763" s="47">
        <f t="shared" si="162"/>
        <v>1.35</v>
      </c>
      <c r="G763" s="48">
        <f t="shared" ca="1" si="155"/>
        <v>1.0001008315</v>
      </c>
      <c r="H763" s="45">
        <f ca="1">TRUNC(PRODUCT(G$10:G762),15)</f>
        <v>1.11764393653265</v>
      </c>
      <c r="I763" s="45">
        <f t="shared" si="163"/>
        <v>1</v>
      </c>
      <c r="J763" s="45">
        <f t="shared" ca="1" si="156"/>
        <v>1.11764394</v>
      </c>
      <c r="K763" s="45">
        <f t="shared" ca="1" si="157"/>
        <v>117.63203156</v>
      </c>
      <c r="L763" s="49">
        <f>IF(VLOOKUP(A763,$U$12:$AD$125,8)=VLOOKUP(A762,$U$12:$AD$125,8),0,VLOOKUP(A763,U$12:$AD$125,8))</f>
        <v>0</v>
      </c>
      <c r="M763" s="50">
        <f>IF(L763&gt;0,VLOOKUP(L763,T$12:$AC$125,7),0)</f>
        <v>0</v>
      </c>
      <c r="N763" s="45">
        <f t="shared" si="158"/>
        <v>0</v>
      </c>
      <c r="O763" s="45">
        <f t="shared" ca="1" si="159"/>
        <v>117.63203156</v>
      </c>
      <c r="P763" s="51" t="str">
        <f t="shared" si="164"/>
        <v>A+J=</v>
      </c>
      <c r="Q763" s="52">
        <f t="shared" si="165"/>
        <v>47129</v>
      </c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</row>
    <row r="764" spans="1:162" x14ac:dyDescent="0.2">
      <c r="A764" s="43">
        <f t="shared" si="160"/>
        <v>44250</v>
      </c>
      <c r="B764" s="44">
        <f t="shared" ca="1" si="166"/>
        <v>1117.64348576</v>
      </c>
      <c r="C764" s="45">
        <f t="shared" ca="1" si="161"/>
        <v>999.89877561000003</v>
      </c>
      <c r="D764" s="46">
        <f ca="1">IF(A764&lt;$B$1,VLOOKUP(A764,[1]DI!$A$4:$B$15000,2,FALSE),0)</f>
        <v>1.9000000000000006E-2</v>
      </c>
      <c r="E764" s="45">
        <f t="shared" ca="1" si="167"/>
        <v>7.4690000000000005E-5</v>
      </c>
      <c r="F764" s="47">
        <f t="shared" si="162"/>
        <v>1.35</v>
      </c>
      <c r="G764" s="48">
        <f t="shared" ca="1" si="155"/>
        <v>1.0001008315</v>
      </c>
      <c r="H764" s="45">
        <f ca="1">TRUNC(PRODUCT(G$10:G763),15)</f>
        <v>1.1177566302472399</v>
      </c>
      <c r="I764" s="45">
        <f t="shared" si="163"/>
        <v>1</v>
      </c>
      <c r="J764" s="45">
        <f t="shared" ca="1" si="156"/>
        <v>1.1177566299999999</v>
      </c>
      <c r="K764" s="45">
        <f t="shared" ca="1" si="157"/>
        <v>117.74471015</v>
      </c>
      <c r="L764" s="49">
        <f>IF(VLOOKUP(A764,$U$12:$AD$125,8)=VLOOKUP(A763,$U$12:$AD$125,8),0,VLOOKUP(A764,U$12:$AD$125,8))</f>
        <v>0</v>
      </c>
      <c r="M764" s="50">
        <f>IF(L764&gt;0,VLOOKUP(L764,T$12:$AC$125,7),0)</f>
        <v>0</v>
      </c>
      <c r="N764" s="45">
        <f t="shared" si="158"/>
        <v>0</v>
      </c>
      <c r="O764" s="45">
        <f t="shared" ca="1" si="159"/>
        <v>117.74471015</v>
      </c>
      <c r="P764" s="51" t="str">
        <f t="shared" si="164"/>
        <v>A+J=</v>
      </c>
      <c r="Q764" s="52">
        <f t="shared" si="165"/>
        <v>47129</v>
      </c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</row>
    <row r="765" spans="1:162" x14ac:dyDescent="0.2">
      <c r="A765" s="43">
        <f t="shared" si="160"/>
        <v>44251</v>
      </c>
      <c r="B765" s="44">
        <f t="shared" ca="1" si="166"/>
        <v>1117.75618435</v>
      </c>
      <c r="C765" s="45">
        <f t="shared" ca="1" si="161"/>
        <v>999.89877561000003</v>
      </c>
      <c r="D765" s="46">
        <f ca="1">IF(A765&lt;$B$1,VLOOKUP(A765,[1]DI!$A$4:$B$15000,2,FALSE),0)</f>
        <v>1.9000000000000006E-2</v>
      </c>
      <c r="E765" s="45">
        <f t="shared" ca="1" si="167"/>
        <v>7.4690000000000005E-5</v>
      </c>
      <c r="F765" s="47">
        <f t="shared" si="162"/>
        <v>1.35</v>
      </c>
      <c r="G765" s="48">
        <f t="shared" ca="1" si="155"/>
        <v>1.0001008315</v>
      </c>
      <c r="H765" s="45">
        <f ca="1">TRUNC(PRODUCT(G$10:G764),15)</f>
        <v>1.1178693353249001</v>
      </c>
      <c r="I765" s="45">
        <f t="shared" si="163"/>
        <v>1</v>
      </c>
      <c r="J765" s="45">
        <f t="shared" ca="1" si="156"/>
        <v>1.1178693399999999</v>
      </c>
      <c r="K765" s="45">
        <f t="shared" ca="1" si="157"/>
        <v>117.85740874</v>
      </c>
      <c r="L765" s="49">
        <f>IF(VLOOKUP(A765,$U$12:$AD$125,8)=VLOOKUP(A764,$U$12:$AD$125,8),0,VLOOKUP(A765,U$12:$AD$125,8))</f>
        <v>0</v>
      </c>
      <c r="M765" s="50">
        <f>IF(L765&gt;0,VLOOKUP(L765,T$12:$AC$125,7),0)</f>
        <v>0</v>
      </c>
      <c r="N765" s="45">
        <f t="shared" si="158"/>
        <v>0</v>
      </c>
      <c r="O765" s="45">
        <f t="shared" ca="1" si="159"/>
        <v>117.85740874</v>
      </c>
      <c r="P765" s="51" t="str">
        <f t="shared" si="164"/>
        <v>A+J=</v>
      </c>
      <c r="Q765" s="52">
        <f t="shared" si="165"/>
        <v>47129</v>
      </c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</row>
    <row r="766" spans="1:162" x14ac:dyDescent="0.2">
      <c r="A766" s="43">
        <f t="shared" si="160"/>
        <v>44252</v>
      </c>
      <c r="B766" s="44">
        <f t="shared" ca="1" si="166"/>
        <v>1117.86888294</v>
      </c>
      <c r="C766" s="45">
        <f t="shared" ca="1" si="161"/>
        <v>999.89877561000003</v>
      </c>
      <c r="D766" s="46">
        <f ca="1">IF(A766&lt;$B$1,VLOOKUP(A766,[1]DI!$A$4:$B$15000,2,FALSE),0)</f>
        <v>1.9000000000000006E-2</v>
      </c>
      <c r="E766" s="45">
        <f t="shared" ca="1" si="167"/>
        <v>7.4690000000000005E-5</v>
      </c>
      <c r="F766" s="47">
        <f t="shared" si="162"/>
        <v>1.35</v>
      </c>
      <c r="G766" s="48">
        <f t="shared" ca="1" si="155"/>
        <v>1.0001008315</v>
      </c>
      <c r="H766" s="45">
        <f ca="1">TRUNC(PRODUCT(G$10:G765),15)</f>
        <v>1.11798205176678</v>
      </c>
      <c r="I766" s="45">
        <f t="shared" si="163"/>
        <v>1</v>
      </c>
      <c r="J766" s="45">
        <f t="shared" ca="1" si="156"/>
        <v>1.1179820499999999</v>
      </c>
      <c r="K766" s="45">
        <f t="shared" ca="1" si="157"/>
        <v>117.97010733</v>
      </c>
      <c r="L766" s="49">
        <f>IF(VLOOKUP(A766,$U$12:$AD$125,8)=VLOOKUP(A765,$U$12:$AD$125,8),0,VLOOKUP(A766,U$12:$AD$125,8))</f>
        <v>0</v>
      </c>
      <c r="M766" s="50">
        <f>IF(L766&gt;0,VLOOKUP(L766,T$12:$AC$125,7),0)</f>
        <v>0</v>
      </c>
      <c r="N766" s="45">
        <f t="shared" si="158"/>
        <v>0</v>
      </c>
      <c r="O766" s="45">
        <f t="shared" ca="1" si="159"/>
        <v>117.97010733</v>
      </c>
      <c r="P766" s="51" t="str">
        <f t="shared" si="164"/>
        <v>A+J=</v>
      </c>
      <c r="Q766" s="52">
        <f t="shared" si="165"/>
        <v>47129</v>
      </c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</row>
    <row r="767" spans="1:162" x14ac:dyDescent="0.2">
      <c r="A767" s="43">
        <f t="shared" si="160"/>
        <v>44253</v>
      </c>
      <c r="B767" s="44">
        <f t="shared" ca="1" si="166"/>
        <v>1117.98160153</v>
      </c>
      <c r="C767" s="45">
        <f t="shared" ca="1" si="161"/>
        <v>999.89877561000003</v>
      </c>
      <c r="D767" s="46">
        <f ca="1">IF(A767&lt;$B$1,VLOOKUP(A767,[1]DI!$A$4:$B$15000,2,FALSE),0)</f>
        <v>1.9000000000000006E-2</v>
      </c>
      <c r="E767" s="45">
        <f t="shared" ca="1" si="167"/>
        <v>7.4690000000000005E-5</v>
      </c>
      <c r="F767" s="47">
        <f t="shared" si="162"/>
        <v>1.35</v>
      </c>
      <c r="G767" s="48">
        <f t="shared" ca="1" si="155"/>
        <v>1.0001008315</v>
      </c>
      <c r="H767" s="45">
        <f ca="1">TRUNC(PRODUCT(G$10:G766),15)</f>
        <v>1.1180947795740399</v>
      </c>
      <c r="I767" s="45">
        <f t="shared" si="163"/>
        <v>1</v>
      </c>
      <c r="J767" s="45">
        <f t="shared" ca="1" si="156"/>
        <v>1.1180947800000001</v>
      </c>
      <c r="K767" s="45">
        <f t="shared" ca="1" si="157"/>
        <v>118.08282592</v>
      </c>
      <c r="L767" s="49">
        <f>IF(VLOOKUP(A767,$U$12:$AD$125,8)=VLOOKUP(A766,$U$12:$AD$125,8),0,VLOOKUP(A767,U$12:$AD$125,8))</f>
        <v>0</v>
      </c>
      <c r="M767" s="50">
        <f>IF(L767&gt;0,VLOOKUP(L767,T$12:$AC$125,7),0)</f>
        <v>0</v>
      </c>
      <c r="N767" s="45">
        <f t="shared" si="158"/>
        <v>0</v>
      </c>
      <c r="O767" s="45">
        <f t="shared" ca="1" si="159"/>
        <v>118.08282592</v>
      </c>
      <c r="P767" s="51" t="str">
        <f t="shared" si="164"/>
        <v>A+J=</v>
      </c>
      <c r="Q767" s="52">
        <f t="shared" si="165"/>
        <v>47129</v>
      </c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</row>
    <row r="768" spans="1:162" x14ac:dyDescent="0.2">
      <c r="A768" s="43">
        <f t="shared" si="160"/>
        <v>44254</v>
      </c>
      <c r="B768" s="44">
        <f t="shared" ca="1" si="166"/>
        <v>1118.09433012</v>
      </c>
      <c r="C768" s="45">
        <f t="shared" ca="1" si="161"/>
        <v>999.89877561000003</v>
      </c>
      <c r="D768" s="46">
        <f ca="1">IF(A768&lt;$B$1,VLOOKUP(A768,[1]DI!$A$4:$B$15000,2,FALSE),0)</f>
        <v>0</v>
      </c>
      <c r="E768" s="45">
        <f t="shared" ca="1" si="167"/>
        <v>0</v>
      </c>
      <c r="F768" s="47">
        <f t="shared" si="162"/>
        <v>1.35</v>
      </c>
      <c r="G768" s="48">
        <f t="shared" ca="1" si="155"/>
        <v>1</v>
      </c>
      <c r="H768" s="45">
        <f ca="1">TRUNC(PRODUCT(G$10:G767),15)</f>
        <v>1.1182075187478</v>
      </c>
      <c r="I768" s="45">
        <f t="shared" si="163"/>
        <v>1</v>
      </c>
      <c r="J768" s="45">
        <f t="shared" ca="1" si="156"/>
        <v>1.1182075199999999</v>
      </c>
      <c r="K768" s="45">
        <f t="shared" ca="1" si="157"/>
        <v>118.19555450999999</v>
      </c>
      <c r="L768" s="49">
        <f>IF(VLOOKUP(A768,$U$12:$AD$125,8)=VLOOKUP(A767,$U$12:$AD$125,8),0,VLOOKUP(A768,U$12:$AD$125,8))</f>
        <v>0</v>
      </c>
      <c r="M768" s="50">
        <f>IF(L768&gt;0,VLOOKUP(L768,T$12:$AC$125,7),0)</f>
        <v>0</v>
      </c>
      <c r="N768" s="45">
        <f t="shared" si="158"/>
        <v>0</v>
      </c>
      <c r="O768" s="45">
        <f t="shared" ca="1" si="159"/>
        <v>118.19555450999999</v>
      </c>
      <c r="P768" s="51" t="str">
        <f t="shared" si="164"/>
        <v>A+J=</v>
      </c>
      <c r="Q768" s="52">
        <f t="shared" si="165"/>
        <v>47129</v>
      </c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</row>
    <row r="769" spans="1:162" x14ac:dyDescent="0.2">
      <c r="A769" s="43">
        <f t="shared" si="160"/>
        <v>44255</v>
      </c>
      <c r="B769" s="44">
        <f t="shared" ca="1" si="166"/>
        <v>1118.09433012</v>
      </c>
      <c r="C769" s="45">
        <f t="shared" ca="1" si="161"/>
        <v>999.89877561000003</v>
      </c>
      <c r="D769" s="46">
        <f ca="1">IF(A769&lt;$B$1,VLOOKUP(A769,[1]DI!$A$4:$B$15000,2,FALSE),0)</f>
        <v>0</v>
      </c>
      <c r="E769" s="45">
        <f t="shared" ca="1" si="167"/>
        <v>0</v>
      </c>
      <c r="F769" s="47">
        <f t="shared" si="162"/>
        <v>1.35</v>
      </c>
      <c r="G769" s="48">
        <f t="shared" ca="1" si="155"/>
        <v>1</v>
      </c>
      <c r="H769" s="45">
        <f ca="1">TRUNC(PRODUCT(G$10:G768),15)</f>
        <v>1.1182075187478</v>
      </c>
      <c r="I769" s="45">
        <f t="shared" si="163"/>
        <v>1</v>
      </c>
      <c r="J769" s="45">
        <f t="shared" ca="1" si="156"/>
        <v>1.1182075199999999</v>
      </c>
      <c r="K769" s="45">
        <f t="shared" ca="1" si="157"/>
        <v>118.19555450999999</v>
      </c>
      <c r="L769" s="49">
        <f>IF(VLOOKUP(A769,$U$12:$AD$125,8)=VLOOKUP(A768,$U$12:$AD$125,8),0,VLOOKUP(A769,U$12:$AD$125,8))</f>
        <v>0</v>
      </c>
      <c r="M769" s="50">
        <f>IF(L769&gt;0,VLOOKUP(L769,T$12:$AC$125,7),0)</f>
        <v>0</v>
      </c>
      <c r="N769" s="45">
        <f t="shared" si="158"/>
        <v>0</v>
      </c>
      <c r="O769" s="45">
        <f t="shared" ca="1" si="159"/>
        <v>118.19555450999999</v>
      </c>
      <c r="P769" s="51" t="str">
        <f t="shared" si="164"/>
        <v>A+J=</v>
      </c>
      <c r="Q769" s="52">
        <f t="shared" si="165"/>
        <v>47129</v>
      </c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</row>
    <row r="770" spans="1:162" x14ac:dyDescent="0.2">
      <c r="A770" s="43">
        <f t="shared" si="160"/>
        <v>44256</v>
      </c>
      <c r="B770" s="44">
        <f t="shared" ca="1" si="166"/>
        <v>1118.09433012</v>
      </c>
      <c r="C770" s="45">
        <f t="shared" ca="1" si="161"/>
        <v>999.89877561000003</v>
      </c>
      <c r="D770" s="46">
        <f ca="1">IF(A770&lt;$B$1,VLOOKUP(A770,[1]DI!$A$4:$B$15000,2,FALSE),0)</f>
        <v>1.9000000000000006E-2</v>
      </c>
      <c r="E770" s="45">
        <f t="shared" ca="1" si="167"/>
        <v>7.4690000000000005E-5</v>
      </c>
      <c r="F770" s="47">
        <f t="shared" si="162"/>
        <v>1.35</v>
      </c>
      <c r="G770" s="48">
        <f t="shared" ca="1" si="155"/>
        <v>1.0001008315</v>
      </c>
      <c r="H770" s="45">
        <f ca="1">TRUNC(PRODUCT(G$10:G769),15)</f>
        <v>1.1182075187478</v>
      </c>
      <c r="I770" s="45">
        <f t="shared" si="163"/>
        <v>1</v>
      </c>
      <c r="J770" s="45">
        <f t="shared" ca="1" si="156"/>
        <v>1.1182075199999999</v>
      </c>
      <c r="K770" s="45">
        <f t="shared" ca="1" si="157"/>
        <v>118.19555450999999</v>
      </c>
      <c r="L770" s="49">
        <f>IF(VLOOKUP(A770,$U$12:$AD$125,8)=VLOOKUP(A769,$U$12:$AD$125,8),0,VLOOKUP(A770,U$12:$AD$125,8))</f>
        <v>0</v>
      </c>
      <c r="M770" s="50">
        <f>IF(L770&gt;0,VLOOKUP(L770,T$12:$AC$125,7),0)</f>
        <v>0</v>
      </c>
      <c r="N770" s="45">
        <f t="shared" si="158"/>
        <v>0</v>
      </c>
      <c r="O770" s="45">
        <f t="shared" ca="1" si="159"/>
        <v>118.19555450999999</v>
      </c>
      <c r="P770" s="51" t="str">
        <f t="shared" si="164"/>
        <v>A+J=</v>
      </c>
      <c r="Q770" s="52">
        <f t="shared" si="165"/>
        <v>47129</v>
      </c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</row>
    <row r="771" spans="1:162" x14ac:dyDescent="0.2">
      <c r="A771" s="43">
        <f t="shared" si="160"/>
        <v>44257</v>
      </c>
      <c r="B771" s="44">
        <f t="shared" ca="1" si="166"/>
        <v>1118.2070687099999</v>
      </c>
      <c r="C771" s="45">
        <f t="shared" ca="1" si="161"/>
        <v>999.89877561000003</v>
      </c>
      <c r="D771" s="46">
        <f ca="1">IF(A771&lt;$B$1,VLOOKUP(A771,[1]DI!$A$4:$B$15000,2,FALSE),0)</f>
        <v>1.9000000000000006E-2</v>
      </c>
      <c r="E771" s="45">
        <f t="shared" ca="1" si="167"/>
        <v>7.4690000000000005E-5</v>
      </c>
      <c r="F771" s="47">
        <f t="shared" si="162"/>
        <v>1.35</v>
      </c>
      <c r="G771" s="48">
        <f t="shared" ca="1" si="155"/>
        <v>1.0001008315</v>
      </c>
      <c r="H771" s="45">
        <f ca="1">TRUNC(PRODUCT(G$10:G770),15)</f>
        <v>1.11832026928923</v>
      </c>
      <c r="I771" s="45">
        <f t="shared" si="163"/>
        <v>1</v>
      </c>
      <c r="J771" s="45">
        <f t="shared" ca="1" si="156"/>
        <v>1.1183202699999999</v>
      </c>
      <c r="K771" s="45">
        <f t="shared" ca="1" si="157"/>
        <v>118.3082931</v>
      </c>
      <c r="L771" s="49">
        <f>IF(VLOOKUP(A771,$U$12:$AD$125,8)=VLOOKUP(A770,$U$12:$AD$125,8),0,VLOOKUP(A771,U$12:$AD$125,8))</f>
        <v>0</v>
      </c>
      <c r="M771" s="50">
        <f>IF(L771&gt;0,VLOOKUP(L771,T$12:$AC$125,7),0)</f>
        <v>0</v>
      </c>
      <c r="N771" s="45">
        <f t="shared" si="158"/>
        <v>0</v>
      </c>
      <c r="O771" s="45">
        <f t="shared" ca="1" si="159"/>
        <v>118.3082931</v>
      </c>
      <c r="P771" s="51" t="str">
        <f t="shared" si="164"/>
        <v>A+J=</v>
      </c>
      <c r="Q771" s="52">
        <f t="shared" si="165"/>
        <v>47129</v>
      </c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</row>
    <row r="772" spans="1:162" x14ac:dyDescent="0.2">
      <c r="A772" s="43">
        <f t="shared" si="160"/>
        <v>44258</v>
      </c>
      <c r="B772" s="44">
        <f t="shared" ca="1" si="166"/>
        <v>1118.3198172899999</v>
      </c>
      <c r="C772" s="45">
        <f t="shared" ca="1" si="161"/>
        <v>999.89877561000003</v>
      </c>
      <c r="D772" s="46">
        <f ca="1">IF(A772&lt;$B$1,VLOOKUP(A772,[1]DI!$A$4:$B$15000,2,FALSE),0)</f>
        <v>1.9000000000000006E-2</v>
      </c>
      <c r="E772" s="45">
        <f t="shared" ca="1" si="167"/>
        <v>7.4690000000000005E-5</v>
      </c>
      <c r="F772" s="47">
        <f t="shared" si="162"/>
        <v>1.35</v>
      </c>
      <c r="G772" s="48">
        <f t="shared" ca="1" si="155"/>
        <v>1.0001008315</v>
      </c>
      <c r="H772" s="45">
        <f ca="1">TRUNC(PRODUCT(G$10:G771),15)</f>
        <v>1.1184330311994599</v>
      </c>
      <c r="I772" s="45">
        <f t="shared" si="163"/>
        <v>1</v>
      </c>
      <c r="J772" s="45">
        <f t="shared" ca="1" si="156"/>
        <v>1.1184330300000001</v>
      </c>
      <c r="K772" s="45">
        <f t="shared" ca="1" si="157"/>
        <v>118.42104168</v>
      </c>
      <c r="L772" s="49">
        <f>IF(VLOOKUP(A772,$U$12:$AD$125,8)=VLOOKUP(A771,$U$12:$AD$125,8),0,VLOOKUP(A772,U$12:$AD$125,8))</f>
        <v>0</v>
      </c>
      <c r="M772" s="50">
        <f>IF(L772&gt;0,VLOOKUP(L772,T$12:$AC$125,7),0)</f>
        <v>0</v>
      </c>
      <c r="N772" s="45">
        <f t="shared" si="158"/>
        <v>0</v>
      </c>
      <c r="O772" s="45">
        <f t="shared" ca="1" si="159"/>
        <v>118.42104168</v>
      </c>
      <c r="P772" s="51" t="str">
        <f t="shared" si="164"/>
        <v>A+J=</v>
      </c>
      <c r="Q772" s="52">
        <f t="shared" si="165"/>
        <v>47129</v>
      </c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</row>
    <row r="773" spans="1:162" x14ac:dyDescent="0.2">
      <c r="A773" s="43">
        <f t="shared" si="160"/>
        <v>44259</v>
      </c>
      <c r="B773" s="44">
        <f t="shared" ca="1" si="166"/>
        <v>1118.4325758800001</v>
      </c>
      <c r="C773" s="45">
        <f t="shared" ca="1" si="161"/>
        <v>999.89877561000003</v>
      </c>
      <c r="D773" s="46">
        <f ca="1">IF(A773&lt;$B$1,VLOOKUP(A773,[1]DI!$A$4:$B$15000,2,FALSE),0)</f>
        <v>1.9000000000000006E-2</v>
      </c>
      <c r="E773" s="45">
        <f t="shared" ca="1" si="167"/>
        <v>7.4690000000000005E-5</v>
      </c>
      <c r="F773" s="47">
        <f t="shared" si="162"/>
        <v>1.35</v>
      </c>
      <c r="G773" s="48">
        <f t="shared" ca="1" si="155"/>
        <v>1.0001008315</v>
      </c>
      <c r="H773" s="45">
        <f ca="1">TRUNC(PRODUCT(G$10:G772),15)</f>
        <v>1.1185458044796499</v>
      </c>
      <c r="I773" s="45">
        <f t="shared" si="163"/>
        <v>1</v>
      </c>
      <c r="J773" s="45">
        <f t="shared" ca="1" si="156"/>
        <v>1.1185457999999999</v>
      </c>
      <c r="K773" s="45">
        <f t="shared" ca="1" si="157"/>
        <v>118.53380027</v>
      </c>
      <c r="L773" s="49">
        <f>IF(VLOOKUP(A773,$U$12:$AD$125,8)=VLOOKUP(A772,$U$12:$AD$125,8),0,VLOOKUP(A773,U$12:$AD$125,8))</f>
        <v>0</v>
      </c>
      <c r="M773" s="50">
        <f>IF(L773&gt;0,VLOOKUP(L773,T$12:$AC$125,7),0)</f>
        <v>0</v>
      </c>
      <c r="N773" s="45">
        <f t="shared" si="158"/>
        <v>0</v>
      </c>
      <c r="O773" s="45">
        <f t="shared" ca="1" si="159"/>
        <v>118.53380027</v>
      </c>
      <c r="P773" s="51" t="str">
        <f t="shared" si="164"/>
        <v>A+J=</v>
      </c>
      <c r="Q773" s="52">
        <f t="shared" si="165"/>
        <v>47129</v>
      </c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</row>
    <row r="774" spans="1:162" x14ac:dyDescent="0.2">
      <c r="A774" s="43">
        <f t="shared" si="160"/>
        <v>44260</v>
      </c>
      <c r="B774" s="44">
        <f t="shared" ca="1" si="166"/>
        <v>1118.54535446</v>
      </c>
      <c r="C774" s="45">
        <f t="shared" ca="1" si="161"/>
        <v>999.89877561000003</v>
      </c>
      <c r="D774" s="46">
        <f ca="1">IF(A774&lt;$B$1,VLOOKUP(A774,[1]DI!$A$4:$B$15000,2,FALSE),0)</f>
        <v>1.9000000000000006E-2</v>
      </c>
      <c r="E774" s="45">
        <f t="shared" ca="1" si="167"/>
        <v>7.4690000000000005E-5</v>
      </c>
      <c r="F774" s="47">
        <f t="shared" si="162"/>
        <v>1.35</v>
      </c>
      <c r="G774" s="48">
        <f t="shared" ca="1" si="155"/>
        <v>1.0001008315</v>
      </c>
      <c r="H774" s="45">
        <f ca="1">TRUNC(PRODUCT(G$10:G773),15)</f>
        <v>1.11865858913093</v>
      </c>
      <c r="I774" s="45">
        <f t="shared" si="163"/>
        <v>1</v>
      </c>
      <c r="J774" s="45">
        <f t="shared" ca="1" si="156"/>
        <v>1.1186585899999999</v>
      </c>
      <c r="K774" s="45">
        <f t="shared" ca="1" si="157"/>
        <v>118.64657885</v>
      </c>
      <c r="L774" s="49">
        <f>IF(VLOOKUP(A774,$U$12:$AD$125,8)=VLOOKUP(A773,$U$12:$AD$125,8),0,VLOOKUP(A774,U$12:$AD$125,8))</f>
        <v>0</v>
      </c>
      <c r="M774" s="50">
        <f>IF(L774&gt;0,VLOOKUP(L774,T$12:$AC$125,7),0)</f>
        <v>0</v>
      </c>
      <c r="N774" s="45">
        <f t="shared" si="158"/>
        <v>0</v>
      </c>
      <c r="O774" s="45">
        <f t="shared" ca="1" si="159"/>
        <v>118.64657885</v>
      </c>
      <c r="P774" s="51" t="str">
        <f t="shared" si="164"/>
        <v>A+J=</v>
      </c>
      <c r="Q774" s="52">
        <f t="shared" si="165"/>
        <v>47129</v>
      </c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</row>
    <row r="775" spans="1:162" x14ac:dyDescent="0.2">
      <c r="A775" s="43">
        <f t="shared" si="160"/>
        <v>44261</v>
      </c>
      <c r="B775" s="44">
        <f t="shared" ca="1" si="166"/>
        <v>1118.6581430400001</v>
      </c>
      <c r="C775" s="45">
        <f t="shared" ca="1" si="161"/>
        <v>999.89877561000003</v>
      </c>
      <c r="D775" s="46">
        <f ca="1">IF(A775&lt;$B$1,VLOOKUP(A775,[1]DI!$A$4:$B$15000,2,FALSE),0)</f>
        <v>0</v>
      </c>
      <c r="E775" s="45">
        <f t="shared" ca="1" si="167"/>
        <v>0</v>
      </c>
      <c r="F775" s="47">
        <f t="shared" si="162"/>
        <v>1.35</v>
      </c>
      <c r="G775" s="48">
        <f t="shared" ca="1" si="155"/>
        <v>1</v>
      </c>
      <c r="H775" s="45">
        <f ca="1">TRUNC(PRODUCT(G$10:G774),15)</f>
        <v>1.1187713851544601</v>
      </c>
      <c r="I775" s="45">
        <f t="shared" si="163"/>
        <v>1</v>
      </c>
      <c r="J775" s="45">
        <f t="shared" ca="1" si="156"/>
        <v>1.11877139</v>
      </c>
      <c r="K775" s="45">
        <f t="shared" ca="1" si="157"/>
        <v>118.75936743</v>
      </c>
      <c r="L775" s="49">
        <f>IF(VLOOKUP(A775,$U$12:$AD$125,8)=VLOOKUP(A774,$U$12:$AD$125,8),0,VLOOKUP(A775,U$12:$AD$125,8))</f>
        <v>0</v>
      </c>
      <c r="M775" s="50">
        <f>IF(L775&gt;0,VLOOKUP(L775,T$12:$AC$125,7),0)</f>
        <v>0</v>
      </c>
      <c r="N775" s="45">
        <f t="shared" si="158"/>
        <v>0</v>
      </c>
      <c r="O775" s="45">
        <f t="shared" ca="1" si="159"/>
        <v>118.75936743</v>
      </c>
      <c r="P775" s="51" t="str">
        <f t="shared" si="164"/>
        <v>A+J=</v>
      </c>
      <c r="Q775" s="52">
        <f t="shared" si="165"/>
        <v>47129</v>
      </c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</row>
    <row r="776" spans="1:162" x14ac:dyDescent="0.2">
      <c r="A776" s="43">
        <f t="shared" si="160"/>
        <v>44262</v>
      </c>
      <c r="B776" s="44">
        <f t="shared" ca="1" si="166"/>
        <v>1118.6581430400001</v>
      </c>
      <c r="C776" s="45">
        <f t="shared" ca="1" si="161"/>
        <v>999.89877561000003</v>
      </c>
      <c r="D776" s="46">
        <f ca="1">IF(A776&lt;$B$1,VLOOKUP(A776,[1]DI!$A$4:$B$15000,2,FALSE),0)</f>
        <v>0</v>
      </c>
      <c r="E776" s="45">
        <f t="shared" ca="1" si="167"/>
        <v>0</v>
      </c>
      <c r="F776" s="47">
        <f t="shared" si="162"/>
        <v>1.35</v>
      </c>
      <c r="G776" s="48">
        <f t="shared" ca="1" si="155"/>
        <v>1</v>
      </c>
      <c r="H776" s="45">
        <f ca="1">TRUNC(PRODUCT(G$10:G775),15)</f>
        <v>1.1187713851544601</v>
      </c>
      <c r="I776" s="45">
        <f t="shared" si="163"/>
        <v>1</v>
      </c>
      <c r="J776" s="45">
        <f t="shared" ca="1" si="156"/>
        <v>1.11877139</v>
      </c>
      <c r="K776" s="45">
        <f t="shared" ca="1" si="157"/>
        <v>118.75936743</v>
      </c>
      <c r="L776" s="49">
        <f>IF(VLOOKUP(A776,$U$12:$AD$125,8)=VLOOKUP(A775,$U$12:$AD$125,8),0,VLOOKUP(A776,U$12:$AD$125,8))</f>
        <v>0</v>
      </c>
      <c r="M776" s="50">
        <f>IF(L776&gt;0,VLOOKUP(L776,T$12:$AC$125,7),0)</f>
        <v>0</v>
      </c>
      <c r="N776" s="45">
        <f t="shared" si="158"/>
        <v>0</v>
      </c>
      <c r="O776" s="45">
        <f t="shared" ca="1" si="159"/>
        <v>118.75936743</v>
      </c>
      <c r="P776" s="51" t="str">
        <f t="shared" si="164"/>
        <v>A+J=</v>
      </c>
      <c r="Q776" s="52">
        <f t="shared" si="165"/>
        <v>47129</v>
      </c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</row>
    <row r="777" spans="1:162" x14ac:dyDescent="0.2">
      <c r="A777" s="43">
        <f t="shared" si="160"/>
        <v>44263</v>
      </c>
      <c r="B777" s="44">
        <f t="shared" ca="1" si="166"/>
        <v>1118.6581430400001</v>
      </c>
      <c r="C777" s="45">
        <f t="shared" ca="1" si="161"/>
        <v>999.89877561000003</v>
      </c>
      <c r="D777" s="46">
        <f ca="1">IF(A777&lt;$B$1,VLOOKUP(A777,[1]DI!$A$4:$B$15000,2,FALSE),0)</f>
        <v>1.9000000000000006E-2</v>
      </c>
      <c r="E777" s="45">
        <f t="shared" ca="1" si="167"/>
        <v>7.4690000000000005E-5</v>
      </c>
      <c r="F777" s="47">
        <f t="shared" si="162"/>
        <v>1.35</v>
      </c>
      <c r="G777" s="48">
        <f t="shared" ca="1" si="155"/>
        <v>1.0001008315</v>
      </c>
      <c r="H777" s="45">
        <f ca="1">TRUNC(PRODUCT(G$10:G776),15)</f>
        <v>1.1187713851544601</v>
      </c>
      <c r="I777" s="45">
        <f t="shared" si="163"/>
        <v>1</v>
      </c>
      <c r="J777" s="45">
        <f t="shared" ca="1" si="156"/>
        <v>1.11877139</v>
      </c>
      <c r="K777" s="45">
        <f t="shared" ca="1" si="157"/>
        <v>118.75936743</v>
      </c>
      <c r="L777" s="49">
        <f>IF(VLOOKUP(A777,$U$12:$AD$125,8)=VLOOKUP(A776,$U$12:$AD$125,8),0,VLOOKUP(A777,U$12:$AD$125,8))</f>
        <v>0</v>
      </c>
      <c r="M777" s="50">
        <f>IF(L777&gt;0,VLOOKUP(L777,T$12:$AC$125,7),0)</f>
        <v>0</v>
      </c>
      <c r="N777" s="45">
        <f t="shared" si="158"/>
        <v>0</v>
      </c>
      <c r="O777" s="45">
        <f t="shared" ca="1" si="159"/>
        <v>118.75936743</v>
      </c>
      <c r="P777" s="51" t="str">
        <f t="shared" si="164"/>
        <v>A+J=</v>
      </c>
      <c r="Q777" s="52">
        <f t="shared" si="165"/>
        <v>47129</v>
      </c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</row>
    <row r="778" spans="1:162" x14ac:dyDescent="0.2">
      <c r="A778" s="43">
        <f t="shared" si="160"/>
        <v>44264</v>
      </c>
      <c r="B778" s="44">
        <f t="shared" ca="1" si="166"/>
        <v>1118.77093163</v>
      </c>
      <c r="C778" s="45">
        <f t="shared" ca="1" si="161"/>
        <v>999.89877561000003</v>
      </c>
      <c r="D778" s="46">
        <f ca="1">IF(A778&lt;$B$1,VLOOKUP(A778,[1]DI!$A$4:$B$15000,2,FALSE),0)</f>
        <v>1.9000000000000006E-2</v>
      </c>
      <c r="E778" s="45">
        <f t="shared" ca="1" si="167"/>
        <v>7.4690000000000005E-5</v>
      </c>
      <c r="F778" s="47">
        <f t="shared" si="162"/>
        <v>1.35</v>
      </c>
      <c r="G778" s="48">
        <f t="shared" ref="G778:G841" ca="1" si="168">TRUNC((1+(E778*F778)),15)</f>
        <v>1.0001008315</v>
      </c>
      <c r="H778" s="45">
        <f ca="1">TRUNC(PRODUCT(G$10:G777),15)</f>
        <v>1.1188841925513799</v>
      </c>
      <c r="I778" s="45">
        <f t="shared" si="163"/>
        <v>1</v>
      </c>
      <c r="J778" s="45">
        <f t="shared" ref="J778:J841" ca="1" si="169">ROUND(TRUNC(H778/I778,15),8)</f>
        <v>1.1188841899999999</v>
      </c>
      <c r="K778" s="45">
        <f t="shared" ref="K778:K841" ca="1" si="170">TRUNC((C778*(J778-1)),8)</f>
        <v>118.87215602000001</v>
      </c>
      <c r="L778" s="49">
        <f>IF(VLOOKUP(A778,$U$12:$AD$125,8)=VLOOKUP(A777,$U$12:$AD$125,8),0,VLOOKUP(A778,U$12:$AD$125,8))</f>
        <v>0</v>
      </c>
      <c r="M778" s="50">
        <f>IF(L778&gt;0,VLOOKUP(L778,T$12:$AC$125,7),0)</f>
        <v>0</v>
      </c>
      <c r="N778" s="45">
        <f t="shared" ref="N778:N841" si="171">IF(M778&gt;0,(C$10*M778),0)</f>
        <v>0</v>
      </c>
      <c r="O778" s="45">
        <f t="shared" ref="O778:O841" ca="1" si="172">(K778+N778)</f>
        <v>118.87215602000001</v>
      </c>
      <c r="P778" s="51" t="str">
        <f t="shared" si="164"/>
        <v>A+J=</v>
      </c>
      <c r="Q778" s="52">
        <f t="shared" si="165"/>
        <v>47129</v>
      </c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</row>
    <row r="779" spans="1:162" x14ac:dyDescent="0.2">
      <c r="A779" s="43">
        <f t="shared" ref="A779:A842" si="173">(A778+1)</f>
        <v>44265</v>
      </c>
      <c r="B779" s="44">
        <f t="shared" ca="1" si="166"/>
        <v>1118.88374021</v>
      </c>
      <c r="C779" s="45">
        <f t="shared" ref="C779:C842" ca="1" si="174">TRUNC(C778-N778,8)</f>
        <v>999.89877561000003</v>
      </c>
      <c r="D779" s="46">
        <f ca="1">IF(A779&lt;$B$1,VLOOKUP(A779,[1]DI!$A$4:$B$15000,2,FALSE),0)</f>
        <v>1.9000000000000006E-2</v>
      </c>
      <c r="E779" s="45">
        <f t="shared" ca="1" si="167"/>
        <v>7.4690000000000005E-5</v>
      </c>
      <c r="F779" s="47">
        <f t="shared" ref="F779:F842" si="175">F778</f>
        <v>1.35</v>
      </c>
      <c r="G779" s="48">
        <f t="shared" ca="1" si="168"/>
        <v>1.0001008315</v>
      </c>
      <c r="H779" s="45">
        <f ca="1">TRUNC(PRODUCT(G$10:G778),15)</f>
        <v>1.11899701132285</v>
      </c>
      <c r="I779" s="45">
        <f t="shared" ref="I779:I842" si="176">IF(OR(L778&gt;0,L778="E"),H778,I778)</f>
        <v>1</v>
      </c>
      <c r="J779" s="45">
        <f t="shared" ca="1" si="169"/>
        <v>1.11899701</v>
      </c>
      <c r="K779" s="45">
        <f t="shared" ca="1" si="170"/>
        <v>118.9849646</v>
      </c>
      <c r="L779" s="49">
        <f>IF(VLOOKUP(A779,$U$12:$AD$125,8)=VLOOKUP(A778,$U$12:$AD$125,8),0,VLOOKUP(A779,U$12:$AD$125,8))</f>
        <v>0</v>
      </c>
      <c r="M779" s="50">
        <f>IF(L779&gt;0,VLOOKUP(L779,T$12:$AC$125,7),0)</f>
        <v>0</v>
      </c>
      <c r="N779" s="45">
        <f t="shared" si="171"/>
        <v>0</v>
      </c>
      <c r="O779" s="45">
        <f t="shared" ca="1" si="172"/>
        <v>118.9849646</v>
      </c>
      <c r="P779" s="51" t="str">
        <f t="shared" ref="P779:P842" si="177">IF(L778&gt;0,VLOOKUP(A778,$U$12:$AD$125,9),P778)</f>
        <v>A+J=</v>
      </c>
      <c r="Q779" s="52">
        <f t="shared" ref="Q779:Q842" si="178">IF(L778&gt;0,VLOOKUP(A778,$U$12:$AD$125,10),Q778)</f>
        <v>47129</v>
      </c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</row>
    <row r="780" spans="1:162" x14ac:dyDescent="0.2">
      <c r="A780" s="43">
        <f t="shared" si="173"/>
        <v>44266</v>
      </c>
      <c r="B780" s="44">
        <f t="shared" ref="B780:B843" ca="1" si="179">IF(A780&lt;=TODAY(),C780+K780,IF(AND(A780&gt;TODAY(),A780&lt;=$B$1),IF(VLOOKUP(TODAY(),$A$10:$D$5000,4,FALSE)=0,"n.d",C780+K780),"n.d"))</f>
        <v>1118.99655878</v>
      </c>
      <c r="C780" s="45">
        <f t="shared" ca="1" si="174"/>
        <v>999.89877561000003</v>
      </c>
      <c r="D780" s="46">
        <f ca="1">IF(A780&lt;$B$1,VLOOKUP(A780,[1]DI!$A$4:$B$15000,2,FALSE),0)</f>
        <v>1.9000000000000006E-2</v>
      </c>
      <c r="E780" s="45">
        <f t="shared" ca="1" si="167"/>
        <v>7.4690000000000005E-5</v>
      </c>
      <c r="F780" s="47">
        <f t="shared" si="175"/>
        <v>1.35</v>
      </c>
      <c r="G780" s="48">
        <f t="shared" ca="1" si="168"/>
        <v>1.0001008315</v>
      </c>
      <c r="H780" s="45">
        <f ca="1">TRUNC(PRODUCT(G$10:G779),15)</f>
        <v>1.11910984146999</v>
      </c>
      <c r="I780" s="45">
        <f t="shared" si="176"/>
        <v>1</v>
      </c>
      <c r="J780" s="45">
        <f t="shared" ca="1" si="169"/>
        <v>1.1191098399999999</v>
      </c>
      <c r="K780" s="45">
        <f t="shared" ca="1" si="170"/>
        <v>119.09778317</v>
      </c>
      <c r="L780" s="49">
        <f>IF(VLOOKUP(A780,$U$12:$AD$125,8)=VLOOKUP(A779,$U$12:$AD$125,8),0,VLOOKUP(A780,U$12:$AD$125,8))</f>
        <v>0</v>
      </c>
      <c r="M780" s="50">
        <f>IF(L780&gt;0,VLOOKUP(L780,T$12:$AC$125,7),0)</f>
        <v>0</v>
      </c>
      <c r="N780" s="45">
        <f t="shared" si="171"/>
        <v>0</v>
      </c>
      <c r="O780" s="45">
        <f t="shared" ca="1" si="172"/>
        <v>119.09778317</v>
      </c>
      <c r="P780" s="51" t="str">
        <f t="shared" si="177"/>
        <v>A+J=</v>
      </c>
      <c r="Q780" s="52">
        <f t="shared" si="178"/>
        <v>47129</v>
      </c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</row>
    <row r="781" spans="1:162" x14ac:dyDescent="0.2">
      <c r="A781" s="43">
        <f t="shared" si="173"/>
        <v>44267</v>
      </c>
      <c r="B781" s="44">
        <f t="shared" ca="1" si="179"/>
        <v>1119.10938736</v>
      </c>
      <c r="C781" s="45">
        <f t="shared" ca="1" si="174"/>
        <v>999.89877561000003</v>
      </c>
      <c r="D781" s="46">
        <f ca="1">IF(A781&lt;$B$1,VLOOKUP(A781,[1]DI!$A$4:$B$15000,2,FALSE),0)</f>
        <v>1.9000000000000006E-2</v>
      </c>
      <c r="E781" s="45">
        <f t="shared" ref="E781:E844" ca="1" si="180">ROUND((((1+D781)^(1/252)-1)),8)</f>
        <v>7.4690000000000005E-5</v>
      </c>
      <c r="F781" s="47">
        <f t="shared" si="175"/>
        <v>1.35</v>
      </c>
      <c r="G781" s="48">
        <f t="shared" ca="1" si="168"/>
        <v>1.0001008315</v>
      </c>
      <c r="H781" s="45">
        <f ca="1">TRUNC(PRODUCT(G$10:G780),15)</f>
        <v>1.11922268299397</v>
      </c>
      <c r="I781" s="45">
        <f t="shared" si="176"/>
        <v>1</v>
      </c>
      <c r="J781" s="45">
        <f t="shared" ca="1" si="169"/>
        <v>1.11922268</v>
      </c>
      <c r="K781" s="45">
        <f t="shared" ca="1" si="170"/>
        <v>119.21061175</v>
      </c>
      <c r="L781" s="49">
        <f>IF(VLOOKUP(A781,$U$12:$AD$125,8)=VLOOKUP(A780,$U$12:$AD$125,8),0,VLOOKUP(A781,U$12:$AD$125,8))</f>
        <v>0</v>
      </c>
      <c r="M781" s="50">
        <f>IF(L781&gt;0,VLOOKUP(L781,T$12:$AC$125,7),0)</f>
        <v>0</v>
      </c>
      <c r="N781" s="45">
        <f t="shared" si="171"/>
        <v>0</v>
      </c>
      <c r="O781" s="45">
        <f t="shared" ca="1" si="172"/>
        <v>119.21061175</v>
      </c>
      <c r="P781" s="51" t="str">
        <f t="shared" si="177"/>
        <v>A+J=</v>
      </c>
      <c r="Q781" s="52">
        <f t="shared" si="178"/>
        <v>47129</v>
      </c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</row>
    <row r="782" spans="1:162" x14ac:dyDescent="0.2">
      <c r="A782" s="43">
        <f t="shared" si="173"/>
        <v>44268</v>
      </c>
      <c r="B782" s="44">
        <f t="shared" ca="1" si="179"/>
        <v>1119.22223594</v>
      </c>
      <c r="C782" s="45">
        <f t="shared" ca="1" si="174"/>
        <v>999.89877561000003</v>
      </c>
      <c r="D782" s="46">
        <f ca="1">IF(A782&lt;$B$1,VLOOKUP(A782,[1]DI!$A$4:$B$15000,2,FALSE),0)</f>
        <v>0</v>
      </c>
      <c r="E782" s="45">
        <f t="shared" ca="1" si="180"/>
        <v>0</v>
      </c>
      <c r="F782" s="47">
        <f t="shared" si="175"/>
        <v>1.35</v>
      </c>
      <c r="G782" s="48">
        <f t="shared" ca="1" si="168"/>
        <v>1</v>
      </c>
      <c r="H782" s="45">
        <f ca="1">TRUNC(PRODUCT(G$10:G781),15)</f>
        <v>1.11933553589593</v>
      </c>
      <c r="I782" s="45">
        <f t="shared" si="176"/>
        <v>1</v>
      </c>
      <c r="J782" s="45">
        <f t="shared" ca="1" si="169"/>
        <v>1.11933554</v>
      </c>
      <c r="K782" s="45">
        <f t="shared" ca="1" si="170"/>
        <v>119.32346033</v>
      </c>
      <c r="L782" s="49">
        <f>IF(VLOOKUP(A782,$U$12:$AD$125,8)=VLOOKUP(A781,$U$12:$AD$125,8),0,VLOOKUP(A782,U$12:$AD$125,8))</f>
        <v>0</v>
      </c>
      <c r="M782" s="50">
        <f>IF(L782&gt;0,VLOOKUP(L782,T$12:$AC$125,7),0)</f>
        <v>0</v>
      </c>
      <c r="N782" s="45">
        <f t="shared" si="171"/>
        <v>0</v>
      </c>
      <c r="O782" s="45">
        <f t="shared" ca="1" si="172"/>
        <v>119.32346033</v>
      </c>
      <c r="P782" s="51" t="str">
        <f t="shared" si="177"/>
        <v>A+J=</v>
      </c>
      <c r="Q782" s="52">
        <f t="shared" si="178"/>
        <v>47129</v>
      </c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</row>
    <row r="783" spans="1:162" x14ac:dyDescent="0.2">
      <c r="A783" s="43">
        <f t="shared" si="173"/>
        <v>44269</v>
      </c>
      <c r="B783" s="44">
        <f t="shared" ca="1" si="179"/>
        <v>1119.22223594</v>
      </c>
      <c r="C783" s="45">
        <f t="shared" ca="1" si="174"/>
        <v>999.89877561000003</v>
      </c>
      <c r="D783" s="46">
        <f ca="1">IF(A783&lt;$B$1,VLOOKUP(A783,[1]DI!$A$4:$B$15000,2,FALSE),0)</f>
        <v>0</v>
      </c>
      <c r="E783" s="45">
        <f t="shared" ca="1" si="180"/>
        <v>0</v>
      </c>
      <c r="F783" s="47">
        <f t="shared" si="175"/>
        <v>1.35</v>
      </c>
      <c r="G783" s="48">
        <f t="shared" ca="1" si="168"/>
        <v>1</v>
      </c>
      <c r="H783" s="45">
        <f ca="1">TRUNC(PRODUCT(G$10:G782),15)</f>
        <v>1.11933553589593</v>
      </c>
      <c r="I783" s="45">
        <f t="shared" si="176"/>
        <v>1</v>
      </c>
      <c r="J783" s="45">
        <f t="shared" ca="1" si="169"/>
        <v>1.11933554</v>
      </c>
      <c r="K783" s="45">
        <f t="shared" ca="1" si="170"/>
        <v>119.32346033</v>
      </c>
      <c r="L783" s="49">
        <f>IF(VLOOKUP(A783,$U$12:$AD$125,8)=VLOOKUP(A782,$U$12:$AD$125,8),0,VLOOKUP(A783,U$12:$AD$125,8))</f>
        <v>0</v>
      </c>
      <c r="M783" s="50">
        <f>IF(L783&gt;0,VLOOKUP(L783,T$12:$AC$125,7),0)</f>
        <v>0</v>
      </c>
      <c r="N783" s="45">
        <f t="shared" si="171"/>
        <v>0</v>
      </c>
      <c r="O783" s="45">
        <f t="shared" ca="1" si="172"/>
        <v>119.32346033</v>
      </c>
      <c r="P783" s="51" t="str">
        <f t="shared" si="177"/>
        <v>A+J=</v>
      </c>
      <c r="Q783" s="52">
        <f t="shared" si="178"/>
        <v>47129</v>
      </c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</row>
    <row r="784" spans="1:162" x14ac:dyDescent="0.2">
      <c r="A784" s="43">
        <f t="shared" si="173"/>
        <v>44270</v>
      </c>
      <c r="B784" s="44">
        <f t="shared" ca="1" si="179"/>
        <v>1119.22223594</v>
      </c>
      <c r="C784" s="45">
        <f t="shared" ca="1" si="174"/>
        <v>999.89877561000003</v>
      </c>
      <c r="D784" s="46">
        <f ca="1">IF(A784&lt;$B$1,VLOOKUP(A784,[1]DI!$A$4:$B$15000,2,FALSE),0)</f>
        <v>1.9000000000000006E-2</v>
      </c>
      <c r="E784" s="45">
        <f t="shared" ca="1" si="180"/>
        <v>7.4690000000000005E-5</v>
      </c>
      <c r="F784" s="47">
        <f t="shared" si="175"/>
        <v>1.35</v>
      </c>
      <c r="G784" s="48">
        <f t="shared" ca="1" si="168"/>
        <v>1.0001008315</v>
      </c>
      <c r="H784" s="45">
        <f ca="1">TRUNC(PRODUCT(G$10:G783),15)</f>
        <v>1.11933553589593</v>
      </c>
      <c r="I784" s="45">
        <f t="shared" si="176"/>
        <v>1</v>
      </c>
      <c r="J784" s="45">
        <f t="shared" ca="1" si="169"/>
        <v>1.11933554</v>
      </c>
      <c r="K784" s="45">
        <f t="shared" ca="1" si="170"/>
        <v>119.32346033</v>
      </c>
      <c r="L784" s="49">
        <f>IF(VLOOKUP(A784,$U$12:$AD$125,8)=VLOOKUP(A783,$U$12:$AD$125,8),0,VLOOKUP(A784,U$12:$AD$125,8))</f>
        <v>0</v>
      </c>
      <c r="M784" s="50">
        <f>IF(L784&gt;0,VLOOKUP(L784,T$12:$AC$125,7),0)</f>
        <v>0</v>
      </c>
      <c r="N784" s="45">
        <f t="shared" si="171"/>
        <v>0</v>
      </c>
      <c r="O784" s="45">
        <f t="shared" ca="1" si="172"/>
        <v>119.32346033</v>
      </c>
      <c r="P784" s="51" t="str">
        <f t="shared" si="177"/>
        <v>A+J=</v>
      </c>
      <c r="Q784" s="52">
        <f t="shared" si="178"/>
        <v>47129</v>
      </c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</row>
    <row r="785" spans="1:165" x14ac:dyDescent="0.2">
      <c r="A785" s="43">
        <f t="shared" si="173"/>
        <v>44271</v>
      </c>
      <c r="B785" s="44">
        <f t="shared" ca="1" si="179"/>
        <v>1119.3350845100001</v>
      </c>
      <c r="C785" s="45">
        <f t="shared" ca="1" si="174"/>
        <v>999.89877561000003</v>
      </c>
      <c r="D785" s="46">
        <f ca="1">IF(A785&lt;$B$1,VLOOKUP(A785,[1]DI!$A$4:$B$15000,2,FALSE),0)</f>
        <v>1.9000000000000006E-2</v>
      </c>
      <c r="E785" s="45">
        <f t="shared" ca="1" si="180"/>
        <v>7.4690000000000005E-5</v>
      </c>
      <c r="F785" s="47">
        <f t="shared" si="175"/>
        <v>1.35</v>
      </c>
      <c r="G785" s="48">
        <f t="shared" ca="1" si="168"/>
        <v>1.0001008315</v>
      </c>
      <c r="H785" s="45">
        <f ca="1">TRUNC(PRODUCT(G$10:G784),15)</f>
        <v>1.11944840017702</v>
      </c>
      <c r="I785" s="45">
        <f t="shared" si="176"/>
        <v>1</v>
      </c>
      <c r="J785" s="45">
        <f t="shared" ca="1" si="169"/>
        <v>1.1194484</v>
      </c>
      <c r="K785" s="45">
        <f t="shared" ca="1" si="170"/>
        <v>119.4363089</v>
      </c>
      <c r="L785" s="49">
        <f>IF(VLOOKUP(A785,$U$12:$AD$125,8)=VLOOKUP(A784,$U$12:$AD$125,8),0,VLOOKUP(A785,U$12:$AD$125,8))</f>
        <v>0</v>
      </c>
      <c r="M785" s="50">
        <f>IF(L785&gt;0,VLOOKUP(L785,T$12:$AC$125,7),0)</f>
        <v>0</v>
      </c>
      <c r="N785" s="45">
        <f t="shared" si="171"/>
        <v>0</v>
      </c>
      <c r="O785" s="45">
        <f t="shared" ca="1" si="172"/>
        <v>119.4363089</v>
      </c>
      <c r="P785" s="51" t="str">
        <f t="shared" si="177"/>
        <v>A+J=</v>
      </c>
      <c r="Q785" s="52">
        <f t="shared" si="178"/>
        <v>47129</v>
      </c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</row>
    <row r="786" spans="1:165" x14ac:dyDescent="0.2">
      <c r="A786" s="43">
        <f t="shared" si="173"/>
        <v>44272</v>
      </c>
      <c r="B786" s="44">
        <f t="shared" ca="1" si="179"/>
        <v>1119.4479530900001</v>
      </c>
      <c r="C786" s="45">
        <f t="shared" ca="1" si="174"/>
        <v>999.89877561000003</v>
      </c>
      <c r="D786" s="46">
        <f ca="1">IF(A786&lt;$B$1,VLOOKUP(A786,[1]DI!$A$4:$B$15000,2,FALSE),0)</f>
        <v>1.9000000000000006E-2</v>
      </c>
      <c r="E786" s="45">
        <f t="shared" ca="1" si="180"/>
        <v>7.4690000000000005E-5</v>
      </c>
      <c r="F786" s="47">
        <f t="shared" si="175"/>
        <v>1.35</v>
      </c>
      <c r="G786" s="48">
        <f t="shared" ca="1" si="168"/>
        <v>1.0001008315</v>
      </c>
      <c r="H786" s="45">
        <f ca="1">TRUNC(PRODUCT(G$10:G785),15)</f>
        <v>1.1195612758383799</v>
      </c>
      <c r="I786" s="45">
        <f t="shared" si="176"/>
        <v>1</v>
      </c>
      <c r="J786" s="45">
        <f t="shared" ca="1" si="169"/>
        <v>1.1195612800000001</v>
      </c>
      <c r="K786" s="45">
        <f t="shared" ca="1" si="170"/>
        <v>119.54917748</v>
      </c>
      <c r="L786" s="49">
        <f>IF(VLOOKUP(A786,$U$12:$AD$125,8)=VLOOKUP(A785,$U$12:$AD$125,8),0,VLOOKUP(A786,U$12:$AD$125,8))</f>
        <v>0</v>
      </c>
      <c r="M786" s="50">
        <f>IF(L786&gt;0,VLOOKUP(L786,T$12:$AC$125,7),0)</f>
        <v>0</v>
      </c>
      <c r="N786" s="45">
        <f t="shared" si="171"/>
        <v>0</v>
      </c>
      <c r="O786" s="45">
        <f t="shared" ca="1" si="172"/>
        <v>119.54917748</v>
      </c>
      <c r="P786" s="51" t="str">
        <f t="shared" si="177"/>
        <v>A+J=</v>
      </c>
      <c r="Q786" s="52">
        <f t="shared" si="178"/>
        <v>47129</v>
      </c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</row>
    <row r="787" spans="1:165" x14ac:dyDescent="0.2">
      <c r="A787" s="43">
        <f t="shared" si="173"/>
        <v>44273</v>
      </c>
      <c r="B787" s="44">
        <f t="shared" ca="1" si="179"/>
        <v>1119.5608216600001</v>
      </c>
      <c r="C787" s="45">
        <f t="shared" ca="1" si="174"/>
        <v>999.89877561000003</v>
      </c>
      <c r="D787" s="46">
        <f ca="1">IF(A787&lt;$B$1,VLOOKUP(A787,[1]DI!$A$4:$B$15000,2,FALSE),0)</f>
        <v>2.6499999999999999E-2</v>
      </c>
      <c r="E787" s="45">
        <f t="shared" ca="1" si="180"/>
        <v>1.0378999999999999E-4</v>
      </c>
      <c r="F787" s="47">
        <f t="shared" si="175"/>
        <v>1.35</v>
      </c>
      <c r="G787" s="48">
        <f t="shared" ca="1" si="168"/>
        <v>1.0001401164999999</v>
      </c>
      <c r="H787" s="45">
        <f ca="1">TRUNC(PRODUCT(G$10:G786),15)</f>
        <v>1.1196741628811699</v>
      </c>
      <c r="I787" s="45">
        <f t="shared" si="176"/>
        <v>1</v>
      </c>
      <c r="J787" s="45">
        <f t="shared" ca="1" si="169"/>
        <v>1.11967416</v>
      </c>
      <c r="K787" s="45">
        <f t="shared" ca="1" si="170"/>
        <v>119.66204605</v>
      </c>
      <c r="L787" s="49">
        <f>IF(VLOOKUP(A787,$U$12:$AD$125,8)=VLOOKUP(A786,$U$12:$AD$125,8),0,VLOOKUP(A787,U$12:$AD$125,8))</f>
        <v>0</v>
      </c>
      <c r="M787" s="50">
        <f>IF(L787&gt;0,VLOOKUP(L787,T$12:$AC$125,7),0)</f>
        <v>0</v>
      </c>
      <c r="N787" s="45">
        <f t="shared" si="171"/>
        <v>0</v>
      </c>
      <c r="O787" s="45">
        <f t="shared" ca="1" si="172"/>
        <v>119.66204605</v>
      </c>
      <c r="P787" s="51" t="str">
        <f t="shared" si="177"/>
        <v>A+J=</v>
      </c>
      <c r="Q787" s="52">
        <f t="shared" si="178"/>
        <v>47129</v>
      </c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</row>
    <row r="788" spans="1:165" x14ac:dyDescent="0.2">
      <c r="A788" s="43">
        <f t="shared" si="173"/>
        <v>44274</v>
      </c>
      <c r="B788" s="44">
        <f t="shared" ca="1" si="179"/>
        <v>1119.71769578</v>
      </c>
      <c r="C788" s="45">
        <f t="shared" ca="1" si="174"/>
        <v>999.89877561000003</v>
      </c>
      <c r="D788" s="46">
        <f ca="1">IF(A788&lt;$B$1,VLOOKUP(A788,[1]DI!$A$4:$B$15000,2,FALSE),0)</f>
        <v>2.6499999999999999E-2</v>
      </c>
      <c r="E788" s="45">
        <f t="shared" ca="1" si="180"/>
        <v>1.0378999999999999E-4</v>
      </c>
      <c r="F788" s="47">
        <f t="shared" si="175"/>
        <v>1.35</v>
      </c>
      <c r="G788" s="48">
        <f t="shared" ca="1" si="168"/>
        <v>1.0001401164999999</v>
      </c>
      <c r="H788" s="45">
        <f ca="1">TRUNC(PRODUCT(G$10:G787),15)</f>
        <v>1.1198310477060101</v>
      </c>
      <c r="I788" s="45">
        <f t="shared" si="176"/>
        <v>1</v>
      </c>
      <c r="J788" s="45">
        <f t="shared" ca="1" si="169"/>
        <v>1.1198310499999999</v>
      </c>
      <c r="K788" s="45">
        <f t="shared" ca="1" si="170"/>
        <v>119.81892017</v>
      </c>
      <c r="L788" s="49">
        <f>IF(VLOOKUP(A788,$U$12:$AD$125,8)=VLOOKUP(A787,$U$12:$AD$125,8),0,VLOOKUP(A788,U$12:$AD$125,8))</f>
        <v>0</v>
      </c>
      <c r="M788" s="50">
        <f>IF(L788&gt;0,VLOOKUP(L788,T$12:$AC$125,7),0)</f>
        <v>0</v>
      </c>
      <c r="N788" s="45">
        <f t="shared" si="171"/>
        <v>0</v>
      </c>
      <c r="O788" s="45">
        <f t="shared" ca="1" si="172"/>
        <v>119.81892017</v>
      </c>
      <c r="P788" s="51" t="str">
        <f t="shared" si="177"/>
        <v>A+J=</v>
      </c>
      <c r="Q788" s="52">
        <f t="shared" si="178"/>
        <v>47129</v>
      </c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</row>
    <row r="789" spans="1:165" x14ac:dyDescent="0.2">
      <c r="A789" s="43">
        <f t="shared" si="173"/>
        <v>44275</v>
      </c>
      <c r="B789" s="44">
        <f t="shared" ca="1" si="179"/>
        <v>1119.8745799000001</v>
      </c>
      <c r="C789" s="45">
        <f t="shared" ca="1" si="174"/>
        <v>999.89877561000003</v>
      </c>
      <c r="D789" s="46">
        <f ca="1">IF(A789&lt;$B$1,VLOOKUP(A789,[1]DI!$A$4:$B$15000,2,FALSE),0)</f>
        <v>0</v>
      </c>
      <c r="E789" s="45">
        <f t="shared" ca="1" si="180"/>
        <v>0</v>
      </c>
      <c r="F789" s="47">
        <f t="shared" si="175"/>
        <v>1.35</v>
      </c>
      <c r="G789" s="48">
        <f t="shared" ca="1" si="168"/>
        <v>1</v>
      </c>
      <c r="H789" s="45">
        <f ca="1">TRUNC(PRODUCT(G$10:G788),15)</f>
        <v>1.11998795451301</v>
      </c>
      <c r="I789" s="45">
        <f t="shared" si="176"/>
        <v>1</v>
      </c>
      <c r="J789" s="45">
        <f t="shared" ca="1" si="169"/>
        <v>1.1199879500000001</v>
      </c>
      <c r="K789" s="45">
        <f t="shared" ca="1" si="170"/>
        <v>119.97580429</v>
      </c>
      <c r="L789" s="49">
        <f>IF(VLOOKUP(A789,$U$12:$AD$125,8)=VLOOKUP(A788,$U$12:$AD$125,8),0,VLOOKUP(A789,U$12:$AD$125,8))</f>
        <v>0</v>
      </c>
      <c r="M789" s="50">
        <f>IF(L789&gt;0,VLOOKUP(L789,T$12:$AC$125,7),0)</f>
        <v>0</v>
      </c>
      <c r="N789" s="45">
        <f t="shared" si="171"/>
        <v>0</v>
      </c>
      <c r="O789" s="45">
        <f t="shared" ca="1" si="172"/>
        <v>119.97580429</v>
      </c>
      <c r="P789" s="51" t="str">
        <f t="shared" si="177"/>
        <v>A+J=</v>
      </c>
      <c r="Q789" s="52">
        <f t="shared" si="178"/>
        <v>47129</v>
      </c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</row>
    <row r="790" spans="1:165" x14ac:dyDescent="0.2">
      <c r="A790" s="43">
        <f t="shared" si="173"/>
        <v>44276</v>
      </c>
      <c r="B790" s="44">
        <f t="shared" ca="1" si="179"/>
        <v>1119.8745799000001</v>
      </c>
      <c r="C790" s="45">
        <f t="shared" ca="1" si="174"/>
        <v>999.89877561000003</v>
      </c>
      <c r="D790" s="46">
        <f ca="1">IF(A790&lt;$B$1,VLOOKUP(A790,[1]DI!$A$4:$B$15000,2,FALSE),0)</f>
        <v>0</v>
      </c>
      <c r="E790" s="45">
        <f t="shared" ca="1" si="180"/>
        <v>0</v>
      </c>
      <c r="F790" s="47">
        <f t="shared" si="175"/>
        <v>1.35</v>
      </c>
      <c r="G790" s="48">
        <f t="shared" ca="1" si="168"/>
        <v>1</v>
      </c>
      <c r="H790" s="45">
        <f ca="1">TRUNC(PRODUCT(G$10:G789),15)</f>
        <v>1.11998795451301</v>
      </c>
      <c r="I790" s="45">
        <f t="shared" si="176"/>
        <v>1</v>
      </c>
      <c r="J790" s="45">
        <f t="shared" ca="1" si="169"/>
        <v>1.1199879500000001</v>
      </c>
      <c r="K790" s="45">
        <f t="shared" ca="1" si="170"/>
        <v>119.97580429</v>
      </c>
      <c r="L790" s="49">
        <f>IF(VLOOKUP(A790,$U$12:$AD$125,8)=VLOOKUP(A789,$U$12:$AD$125,8),0,VLOOKUP(A790,U$12:$AD$125,8))</f>
        <v>0</v>
      </c>
      <c r="M790" s="50">
        <f>IF(L790&gt;0,VLOOKUP(L790,T$12:$AC$125,7),0)</f>
        <v>0</v>
      </c>
      <c r="N790" s="45">
        <f t="shared" si="171"/>
        <v>0</v>
      </c>
      <c r="O790" s="45">
        <f t="shared" ca="1" si="172"/>
        <v>119.97580429</v>
      </c>
      <c r="P790" s="51" t="str">
        <f t="shared" si="177"/>
        <v>A+J=</v>
      </c>
      <c r="Q790" s="52">
        <f t="shared" si="178"/>
        <v>47129</v>
      </c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</row>
    <row r="791" spans="1:165" x14ac:dyDescent="0.2">
      <c r="A791" s="43">
        <f t="shared" si="173"/>
        <v>44277</v>
      </c>
      <c r="B791" s="44">
        <f t="shared" ca="1" si="179"/>
        <v>1119.8745799000001</v>
      </c>
      <c r="C791" s="45">
        <f t="shared" ca="1" si="174"/>
        <v>999.89877561000003</v>
      </c>
      <c r="D791" s="46">
        <f ca="1">IF(A791&lt;$B$1,VLOOKUP(A791,[1]DI!$A$4:$B$15000,2,FALSE),0)</f>
        <v>2.6499999999999999E-2</v>
      </c>
      <c r="E791" s="45">
        <f t="shared" ca="1" si="180"/>
        <v>1.0378999999999999E-4</v>
      </c>
      <c r="F791" s="47">
        <f t="shared" si="175"/>
        <v>1.35</v>
      </c>
      <c r="G791" s="48">
        <f t="shared" ca="1" si="168"/>
        <v>1.0001401164999999</v>
      </c>
      <c r="H791" s="45">
        <f ca="1">TRUNC(PRODUCT(G$10:G790),15)</f>
        <v>1.11998795451301</v>
      </c>
      <c r="I791" s="45">
        <f t="shared" si="176"/>
        <v>1</v>
      </c>
      <c r="J791" s="45">
        <f t="shared" ca="1" si="169"/>
        <v>1.1199879500000001</v>
      </c>
      <c r="K791" s="45">
        <f t="shared" ca="1" si="170"/>
        <v>119.97580429</v>
      </c>
      <c r="L791" s="49">
        <f>IF(VLOOKUP(A791,$U$12:$AD$125,8)=VLOOKUP(A790,$U$12:$AD$125,8),0,VLOOKUP(A791,U$12:$AD$125,8))</f>
        <v>0</v>
      </c>
      <c r="M791" s="50">
        <f>IF(L791&gt;0,VLOOKUP(L791,T$12:$AC$125,7),0)</f>
        <v>0</v>
      </c>
      <c r="N791" s="45">
        <f t="shared" si="171"/>
        <v>0</v>
      </c>
      <c r="O791" s="45">
        <f t="shared" ca="1" si="172"/>
        <v>119.97580429</v>
      </c>
      <c r="P791" s="51" t="str">
        <f t="shared" si="177"/>
        <v>A+J=</v>
      </c>
      <c r="Q791" s="52">
        <f t="shared" si="178"/>
        <v>47129</v>
      </c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</row>
    <row r="792" spans="1:165" x14ac:dyDescent="0.2">
      <c r="A792" s="43">
        <f t="shared" si="173"/>
        <v>44278</v>
      </c>
      <c r="B792" s="44">
        <f t="shared" ca="1" si="179"/>
        <v>1120.03149401</v>
      </c>
      <c r="C792" s="45">
        <f t="shared" ca="1" si="174"/>
        <v>999.89877561000003</v>
      </c>
      <c r="D792" s="46">
        <f ca="1">IF(A792&lt;$B$1,VLOOKUP(A792,[1]DI!$A$4:$B$15000,2,FALSE),0)</f>
        <v>2.6499999999999999E-2</v>
      </c>
      <c r="E792" s="45">
        <f t="shared" ca="1" si="180"/>
        <v>1.0378999999999999E-4</v>
      </c>
      <c r="F792" s="47">
        <f t="shared" si="175"/>
        <v>1.35</v>
      </c>
      <c r="G792" s="48">
        <f t="shared" ca="1" si="168"/>
        <v>1.0001401164999999</v>
      </c>
      <c r="H792" s="45">
        <f ca="1">TRUNC(PRODUCT(G$10:G791),15)</f>
        <v>1.1201448833052301</v>
      </c>
      <c r="I792" s="45">
        <f t="shared" si="176"/>
        <v>1</v>
      </c>
      <c r="J792" s="45">
        <f t="shared" ca="1" si="169"/>
        <v>1.12014488</v>
      </c>
      <c r="K792" s="45">
        <f t="shared" ca="1" si="170"/>
        <v>120.1327184</v>
      </c>
      <c r="L792" s="49">
        <f>IF(VLOOKUP(A792,$U$12:$AD$125,8)=VLOOKUP(A791,$U$12:$AD$125,8),0,VLOOKUP(A792,U$12:$AD$125,8))</f>
        <v>0</v>
      </c>
      <c r="M792" s="50">
        <f>IF(L792&gt;0,VLOOKUP(L792,T$12:$AC$125,7),0)</f>
        <v>0</v>
      </c>
      <c r="N792" s="45">
        <f t="shared" si="171"/>
        <v>0</v>
      </c>
      <c r="O792" s="45">
        <f t="shared" ca="1" si="172"/>
        <v>120.1327184</v>
      </c>
      <c r="P792" s="51" t="str">
        <f t="shared" si="177"/>
        <v>A+J=</v>
      </c>
      <c r="Q792" s="52">
        <f t="shared" si="178"/>
        <v>47129</v>
      </c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</row>
    <row r="793" spans="1:165" x14ac:dyDescent="0.2">
      <c r="A793" s="43">
        <f t="shared" si="173"/>
        <v>44279</v>
      </c>
      <c r="B793" s="44">
        <f t="shared" ca="1" si="179"/>
        <v>1120.1884281299999</v>
      </c>
      <c r="C793" s="45">
        <f t="shared" ca="1" si="174"/>
        <v>999.89877561000003</v>
      </c>
      <c r="D793" s="46">
        <f ca="1">IF(A793&lt;$B$1,VLOOKUP(A793,[1]DI!$A$4:$B$15000,2,FALSE),0)</f>
        <v>2.6499999999999999E-2</v>
      </c>
      <c r="E793" s="45">
        <f t="shared" ca="1" si="180"/>
        <v>1.0378999999999999E-4</v>
      </c>
      <c r="F793" s="47">
        <f t="shared" si="175"/>
        <v>1.35</v>
      </c>
      <c r="G793" s="48">
        <f t="shared" ca="1" si="168"/>
        <v>1.0001401164999999</v>
      </c>
      <c r="H793" s="45">
        <f ca="1">TRUNC(PRODUCT(G$10:G792),15)</f>
        <v>1.12030183408578</v>
      </c>
      <c r="I793" s="45">
        <f t="shared" si="176"/>
        <v>1</v>
      </c>
      <c r="J793" s="45">
        <f t="shared" ca="1" si="169"/>
        <v>1.1203018300000001</v>
      </c>
      <c r="K793" s="45">
        <f t="shared" ca="1" si="170"/>
        <v>120.28965252</v>
      </c>
      <c r="L793" s="49">
        <f>IF(VLOOKUP(A793,$U$12:$AD$125,8)=VLOOKUP(A792,$U$12:$AD$125,8),0,VLOOKUP(A793,U$12:$AD$125,8))</f>
        <v>0</v>
      </c>
      <c r="M793" s="50">
        <f>IF(L793&gt;0,VLOOKUP(L793,T$12:$AC$125,7),0)</f>
        <v>0</v>
      </c>
      <c r="N793" s="45">
        <f t="shared" si="171"/>
        <v>0</v>
      </c>
      <c r="O793" s="45">
        <f t="shared" ca="1" si="172"/>
        <v>120.28965252</v>
      </c>
      <c r="P793" s="51" t="str">
        <f t="shared" si="177"/>
        <v>A+J=</v>
      </c>
      <c r="Q793" s="52">
        <f t="shared" si="178"/>
        <v>47129</v>
      </c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</row>
    <row r="794" spans="1:165" x14ac:dyDescent="0.2">
      <c r="A794" s="43">
        <f t="shared" si="173"/>
        <v>44280</v>
      </c>
      <c r="B794" s="44">
        <f t="shared" ca="1" si="179"/>
        <v>1120.3453922399999</v>
      </c>
      <c r="C794" s="45">
        <f t="shared" ca="1" si="174"/>
        <v>999.89877561000003</v>
      </c>
      <c r="D794" s="46">
        <f ca="1">IF(A794&lt;$B$1,VLOOKUP(A794,[1]DI!$A$4:$B$15000,2,FALSE),0)</f>
        <v>2.6499999999999999E-2</v>
      </c>
      <c r="E794" s="45">
        <f t="shared" ca="1" si="180"/>
        <v>1.0378999999999999E-4</v>
      </c>
      <c r="F794" s="47">
        <f t="shared" si="175"/>
        <v>1.35</v>
      </c>
      <c r="G794" s="48">
        <f t="shared" ca="1" si="168"/>
        <v>1.0001401164999999</v>
      </c>
      <c r="H794" s="45">
        <f ca="1">TRUNC(PRODUCT(G$10:G793),15)</f>
        <v>1.1204588068577099</v>
      </c>
      <c r="I794" s="45">
        <f t="shared" si="176"/>
        <v>1</v>
      </c>
      <c r="J794" s="45">
        <f t="shared" ca="1" si="169"/>
        <v>1.1204588099999999</v>
      </c>
      <c r="K794" s="45">
        <f t="shared" ca="1" si="170"/>
        <v>120.44661662999999</v>
      </c>
      <c r="L794" s="49">
        <f>IF(VLOOKUP(A794,$U$12:$AD$125,8)=VLOOKUP(A793,$U$12:$AD$125,8),0,VLOOKUP(A794,U$12:$AD$125,8))</f>
        <v>0</v>
      </c>
      <c r="M794" s="50">
        <f>IF(L794&gt;0,VLOOKUP(L794,T$12:$AC$125,7),0)</f>
        <v>0</v>
      </c>
      <c r="N794" s="45">
        <f t="shared" si="171"/>
        <v>0</v>
      </c>
      <c r="O794" s="45">
        <f t="shared" ca="1" si="172"/>
        <v>120.44661662999999</v>
      </c>
      <c r="P794" s="51" t="str">
        <f t="shared" si="177"/>
        <v>A+J=</v>
      </c>
      <c r="Q794" s="52">
        <f t="shared" si="178"/>
        <v>47129</v>
      </c>
      <c r="R794" s="4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</row>
    <row r="795" spans="1:165" x14ac:dyDescent="0.2">
      <c r="A795" s="43">
        <f t="shared" si="173"/>
        <v>44281</v>
      </c>
      <c r="B795" s="44">
        <f t="shared" ca="1" si="179"/>
        <v>1120.50236634</v>
      </c>
      <c r="C795" s="45">
        <f t="shared" ca="1" si="174"/>
        <v>999.89877561000003</v>
      </c>
      <c r="D795" s="46">
        <f ca="1">IF(A795&lt;$B$1,VLOOKUP(A795,[1]DI!$A$4:$B$15000,2,FALSE),0)</f>
        <v>2.6499999999999999E-2</v>
      </c>
      <c r="E795" s="45">
        <f t="shared" ca="1" si="180"/>
        <v>1.0378999999999999E-4</v>
      </c>
      <c r="F795" s="47">
        <f t="shared" si="175"/>
        <v>1.35</v>
      </c>
      <c r="G795" s="48">
        <f t="shared" ca="1" si="168"/>
        <v>1.0001401164999999</v>
      </c>
      <c r="H795" s="45">
        <f ca="1">TRUNC(PRODUCT(G$10:G794),15)</f>
        <v>1.1206158016241199</v>
      </c>
      <c r="I795" s="45">
        <f t="shared" si="176"/>
        <v>1</v>
      </c>
      <c r="J795" s="45">
        <f t="shared" ca="1" si="169"/>
        <v>1.1206157999999999</v>
      </c>
      <c r="K795" s="45">
        <f t="shared" ca="1" si="170"/>
        <v>120.60359072999999</v>
      </c>
      <c r="L795" s="49">
        <f>IF(VLOOKUP(A795,$U$12:$AD$125,8)=VLOOKUP(A794,$U$12:$AD$125,8),0,VLOOKUP(A795,U$12:$AD$125,8))</f>
        <v>0</v>
      </c>
      <c r="M795" s="50">
        <f>IF(L795&gt;0,VLOOKUP(L795,T$12:$AC$125,7),0)</f>
        <v>0</v>
      </c>
      <c r="N795" s="45">
        <f t="shared" si="171"/>
        <v>0</v>
      </c>
      <c r="O795" s="45">
        <f t="shared" ca="1" si="172"/>
        <v>120.60359072999999</v>
      </c>
      <c r="P795" s="51" t="str">
        <f t="shared" si="177"/>
        <v>A+J=</v>
      </c>
      <c r="Q795" s="52">
        <f t="shared" si="178"/>
        <v>47129</v>
      </c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</row>
    <row r="796" spans="1:165" x14ac:dyDescent="0.2">
      <c r="A796" s="43">
        <f t="shared" si="173"/>
        <v>44282</v>
      </c>
      <c r="B796" s="44">
        <f t="shared" ca="1" si="179"/>
        <v>1120.6593704500001</v>
      </c>
      <c r="C796" s="45">
        <f t="shared" ca="1" si="174"/>
        <v>999.89877561000003</v>
      </c>
      <c r="D796" s="46">
        <f ca="1">IF(A796&lt;$B$1,VLOOKUP(A796,[1]DI!$A$4:$B$15000,2,FALSE),0)</f>
        <v>0</v>
      </c>
      <c r="E796" s="45">
        <f t="shared" ca="1" si="180"/>
        <v>0</v>
      </c>
      <c r="F796" s="47">
        <f t="shared" si="175"/>
        <v>1.35</v>
      </c>
      <c r="G796" s="48">
        <f t="shared" ca="1" si="168"/>
        <v>1</v>
      </c>
      <c r="H796" s="45">
        <f ca="1">TRUNC(PRODUCT(G$10:G795),15)</f>
        <v>1.1207728183880901</v>
      </c>
      <c r="I796" s="45">
        <f t="shared" si="176"/>
        <v>1</v>
      </c>
      <c r="J796" s="45">
        <f t="shared" ca="1" si="169"/>
        <v>1.12077282</v>
      </c>
      <c r="K796" s="45">
        <f t="shared" ca="1" si="170"/>
        <v>120.76059484</v>
      </c>
      <c r="L796" s="49">
        <f>IF(VLOOKUP(A796,$U$12:$AD$125,8)=VLOOKUP(A795,$U$12:$AD$125,8),0,VLOOKUP(A796,U$12:$AD$125,8))</f>
        <v>0</v>
      </c>
      <c r="M796" s="50">
        <f>IF(L796&gt;0,VLOOKUP(L796,T$12:$AC$125,7),0)</f>
        <v>0</v>
      </c>
      <c r="N796" s="45">
        <f t="shared" si="171"/>
        <v>0</v>
      </c>
      <c r="O796" s="45">
        <f t="shared" ca="1" si="172"/>
        <v>120.76059484</v>
      </c>
      <c r="P796" s="51" t="str">
        <f t="shared" si="177"/>
        <v>A+J=</v>
      </c>
      <c r="Q796" s="52">
        <f t="shared" si="178"/>
        <v>47129</v>
      </c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</row>
    <row r="797" spans="1:165" x14ac:dyDescent="0.2">
      <c r="A797" s="43">
        <f t="shared" si="173"/>
        <v>44283</v>
      </c>
      <c r="B797" s="44">
        <f t="shared" ca="1" si="179"/>
        <v>1120.6593704500001</v>
      </c>
      <c r="C797" s="45">
        <f t="shared" ca="1" si="174"/>
        <v>999.89877561000003</v>
      </c>
      <c r="D797" s="46">
        <f ca="1">IF(A797&lt;$B$1,VLOOKUP(A797,[1]DI!$A$4:$B$15000,2,FALSE),0)</f>
        <v>0</v>
      </c>
      <c r="E797" s="45">
        <f t="shared" ca="1" si="180"/>
        <v>0</v>
      </c>
      <c r="F797" s="47">
        <f t="shared" si="175"/>
        <v>1.35</v>
      </c>
      <c r="G797" s="48">
        <f t="shared" ca="1" si="168"/>
        <v>1</v>
      </c>
      <c r="H797" s="45">
        <f ca="1">TRUNC(PRODUCT(G$10:G796),15)</f>
        <v>1.1207728183880901</v>
      </c>
      <c r="I797" s="45">
        <f t="shared" si="176"/>
        <v>1</v>
      </c>
      <c r="J797" s="45">
        <f t="shared" ca="1" si="169"/>
        <v>1.12077282</v>
      </c>
      <c r="K797" s="45">
        <f t="shared" ca="1" si="170"/>
        <v>120.76059484</v>
      </c>
      <c r="L797" s="49">
        <f>IF(VLOOKUP(A797,$U$12:$AD$125,8)=VLOOKUP(A796,$U$12:$AD$125,8),0,VLOOKUP(A797,U$12:$AD$125,8))</f>
        <v>0</v>
      </c>
      <c r="M797" s="50">
        <f>IF(L797&gt;0,VLOOKUP(L797,T$12:$AC$125,7),0)</f>
        <v>0</v>
      </c>
      <c r="N797" s="45">
        <f t="shared" si="171"/>
        <v>0</v>
      </c>
      <c r="O797" s="45">
        <f t="shared" ca="1" si="172"/>
        <v>120.76059484</v>
      </c>
      <c r="P797" s="51" t="str">
        <f t="shared" si="177"/>
        <v>A+J=</v>
      </c>
      <c r="Q797" s="52">
        <f t="shared" si="178"/>
        <v>47129</v>
      </c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</row>
    <row r="798" spans="1:165" x14ac:dyDescent="0.2">
      <c r="A798" s="43">
        <f t="shared" si="173"/>
        <v>44284</v>
      </c>
      <c r="B798" s="44">
        <f t="shared" ca="1" si="179"/>
        <v>1120.6593704500001</v>
      </c>
      <c r="C798" s="45">
        <f t="shared" ca="1" si="174"/>
        <v>999.89877561000003</v>
      </c>
      <c r="D798" s="46">
        <f ca="1">IF(A798&lt;$B$1,VLOOKUP(A798,[1]DI!$A$4:$B$15000,2,FALSE),0)</f>
        <v>2.6499999999999999E-2</v>
      </c>
      <c r="E798" s="45">
        <f t="shared" ca="1" si="180"/>
        <v>1.0378999999999999E-4</v>
      </c>
      <c r="F798" s="47">
        <f t="shared" si="175"/>
        <v>1.35</v>
      </c>
      <c r="G798" s="48">
        <f t="shared" ca="1" si="168"/>
        <v>1.0001401164999999</v>
      </c>
      <c r="H798" s="45">
        <f ca="1">TRUNC(PRODUCT(G$10:G797),15)</f>
        <v>1.1207728183880901</v>
      </c>
      <c r="I798" s="45">
        <f t="shared" si="176"/>
        <v>1</v>
      </c>
      <c r="J798" s="45">
        <f t="shared" ca="1" si="169"/>
        <v>1.12077282</v>
      </c>
      <c r="K798" s="45">
        <f t="shared" ca="1" si="170"/>
        <v>120.76059484</v>
      </c>
      <c r="L798" s="49">
        <f>IF(VLOOKUP(A798,$U$12:$AD$125,8)=VLOOKUP(A797,$U$12:$AD$125,8),0,VLOOKUP(A798,U$12:$AD$125,8))</f>
        <v>0</v>
      </c>
      <c r="M798" s="50">
        <f>IF(L798&gt;0,VLOOKUP(L798,T$12:$AC$125,7),0)</f>
        <v>0</v>
      </c>
      <c r="N798" s="45">
        <f t="shared" si="171"/>
        <v>0</v>
      </c>
      <c r="O798" s="45">
        <f t="shared" ca="1" si="172"/>
        <v>120.76059484</v>
      </c>
      <c r="P798" s="51" t="str">
        <f t="shared" si="177"/>
        <v>A+J=</v>
      </c>
      <c r="Q798" s="52">
        <f t="shared" si="178"/>
        <v>47129</v>
      </c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</row>
    <row r="799" spans="1:165" x14ac:dyDescent="0.2">
      <c r="A799" s="43">
        <f t="shared" si="173"/>
        <v>44285</v>
      </c>
      <c r="B799" s="44">
        <f t="shared" ca="1" si="179"/>
        <v>1120.81639455</v>
      </c>
      <c r="C799" s="45">
        <f t="shared" ca="1" si="174"/>
        <v>999.89877561000003</v>
      </c>
      <c r="D799" s="46">
        <f ca="1">IF(A799&lt;$B$1,VLOOKUP(A799,[1]DI!$A$4:$B$15000,2,FALSE),0)</f>
        <v>2.6499999999999999E-2</v>
      </c>
      <c r="E799" s="45">
        <f t="shared" ca="1" si="180"/>
        <v>1.0378999999999999E-4</v>
      </c>
      <c r="F799" s="47">
        <f t="shared" si="175"/>
        <v>1.35</v>
      </c>
      <c r="G799" s="48">
        <f t="shared" ca="1" si="168"/>
        <v>1.0001401164999999</v>
      </c>
      <c r="H799" s="45">
        <f ca="1">TRUNC(PRODUCT(G$10:G798),15)</f>
        <v>1.1209298571527</v>
      </c>
      <c r="I799" s="45">
        <f t="shared" si="176"/>
        <v>1</v>
      </c>
      <c r="J799" s="45">
        <f t="shared" ca="1" si="169"/>
        <v>1.1209298599999999</v>
      </c>
      <c r="K799" s="45">
        <f t="shared" ca="1" si="170"/>
        <v>120.91761894</v>
      </c>
      <c r="L799" s="49">
        <f>IF(VLOOKUP(A799,$U$12:$AD$125,8)=VLOOKUP(A798,$U$12:$AD$125,8),0,VLOOKUP(A799,U$12:$AD$125,8))</f>
        <v>0</v>
      </c>
      <c r="M799" s="50">
        <f>IF(L799&gt;0,VLOOKUP(L799,T$12:$AC$125,7),0)</f>
        <v>0</v>
      </c>
      <c r="N799" s="45">
        <f t="shared" si="171"/>
        <v>0</v>
      </c>
      <c r="O799" s="45">
        <f t="shared" ca="1" si="172"/>
        <v>120.91761894</v>
      </c>
      <c r="P799" s="51" t="str">
        <f t="shared" si="177"/>
        <v>A+J=</v>
      </c>
      <c r="Q799" s="52">
        <f t="shared" si="178"/>
        <v>47129</v>
      </c>
      <c r="R799" s="19"/>
      <c r="S799" s="10" t="s">
        <v>47</v>
      </c>
      <c r="T799" s="10" t="s">
        <v>9</v>
      </c>
      <c r="U799" s="10" t="s">
        <v>9</v>
      </c>
      <c r="V799" s="4"/>
      <c r="W799" s="4"/>
      <c r="X799" s="4"/>
      <c r="Y799" s="4"/>
      <c r="Z799" s="4"/>
      <c r="AA799" s="4"/>
      <c r="AB799" s="4"/>
      <c r="AC799" s="4"/>
      <c r="AD799" s="4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</row>
    <row r="800" spans="1:165" x14ac:dyDescent="0.2">
      <c r="A800" s="43">
        <f t="shared" si="173"/>
        <v>44286</v>
      </c>
      <c r="B800" s="44">
        <f t="shared" ca="1" si="179"/>
        <v>1120.9734386600001</v>
      </c>
      <c r="C800" s="45">
        <f t="shared" ca="1" si="174"/>
        <v>999.89877561000003</v>
      </c>
      <c r="D800" s="46">
        <f ca="1">IF(A800&lt;$B$1,VLOOKUP(A800,[1]DI!$A$4:$B$15000,2,FALSE),0)</f>
        <v>2.6499999999999999E-2</v>
      </c>
      <c r="E800" s="45">
        <f t="shared" ca="1" si="180"/>
        <v>1.0378999999999999E-4</v>
      </c>
      <c r="F800" s="47">
        <f t="shared" si="175"/>
        <v>1.35</v>
      </c>
      <c r="G800" s="48">
        <f t="shared" ca="1" si="168"/>
        <v>1.0001401164999999</v>
      </c>
      <c r="H800" s="45">
        <f ca="1">TRUNC(PRODUCT(G$10:G799),15)</f>
        <v>1.1210869179210301</v>
      </c>
      <c r="I800" s="45">
        <f t="shared" si="176"/>
        <v>1</v>
      </c>
      <c r="J800" s="45">
        <f t="shared" ca="1" si="169"/>
        <v>1.12108692</v>
      </c>
      <c r="K800" s="45">
        <f t="shared" ca="1" si="170"/>
        <v>121.07466305</v>
      </c>
      <c r="L800" s="49">
        <f>IF(VLOOKUP(A800,$U$12:$AD$125,8)=VLOOKUP(A799,$U$12:$AD$125,8),0,VLOOKUP(A800,U$12:$AD$125,8))</f>
        <v>0</v>
      </c>
      <c r="M800" s="50">
        <f>IF(L800&gt;0,VLOOKUP(L800,T$12:$AC$125,7),0)</f>
        <v>0</v>
      </c>
      <c r="N800" s="45">
        <f t="shared" si="171"/>
        <v>0</v>
      </c>
      <c r="O800" s="45">
        <f t="shared" ca="1" si="172"/>
        <v>121.07466305</v>
      </c>
      <c r="P800" s="51" t="str">
        <f t="shared" si="177"/>
        <v>A+J=</v>
      </c>
      <c r="Q800" s="52">
        <f t="shared" si="178"/>
        <v>47129</v>
      </c>
      <c r="R800" s="16"/>
      <c r="S800" s="20">
        <v>37721000</v>
      </c>
      <c r="T800" s="20">
        <f>(S800-R800)</f>
        <v>37721000</v>
      </c>
      <c r="U800" s="17">
        <f>TRUNC(T800/181900,6)</f>
        <v>207.37218200000001</v>
      </c>
      <c r="V800" s="4"/>
      <c r="W800" s="4"/>
      <c r="X800" s="4"/>
      <c r="Y800" s="4"/>
      <c r="Z800" s="4"/>
      <c r="AA800" s="4"/>
      <c r="AB800" s="4"/>
      <c r="AC800" s="4"/>
      <c r="AD800" s="4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</row>
    <row r="801" spans="1:162" x14ac:dyDescent="0.2">
      <c r="A801" s="43">
        <f t="shared" si="173"/>
        <v>44287</v>
      </c>
      <c r="B801" s="44">
        <f t="shared" ca="1" si="179"/>
        <v>1121.1305027600001</v>
      </c>
      <c r="C801" s="45">
        <f t="shared" ca="1" si="174"/>
        <v>999.89877561000003</v>
      </c>
      <c r="D801" s="46">
        <f ca="1">IF(A801&lt;$B$1,VLOOKUP(A801,[1]DI!$A$4:$B$15000,2,FALSE),0)</f>
        <v>2.6499999999999999E-2</v>
      </c>
      <c r="E801" s="45">
        <f t="shared" ca="1" si="180"/>
        <v>1.0378999999999999E-4</v>
      </c>
      <c r="F801" s="47">
        <f t="shared" si="175"/>
        <v>1.35</v>
      </c>
      <c r="G801" s="48">
        <f t="shared" ca="1" si="168"/>
        <v>1.0001401164999999</v>
      </c>
      <c r="H801" s="45">
        <f ca="1">TRUNC(PRODUCT(G$10:G800),15)</f>
        <v>1.1212440006961599</v>
      </c>
      <c r="I801" s="45">
        <f t="shared" si="176"/>
        <v>1</v>
      </c>
      <c r="J801" s="45">
        <f t="shared" ca="1" si="169"/>
        <v>1.1212439999999999</v>
      </c>
      <c r="K801" s="45">
        <f t="shared" ca="1" si="170"/>
        <v>121.23172715</v>
      </c>
      <c r="L801" s="49">
        <f>IF(VLOOKUP(A801,$U$12:$AD$125,8)=VLOOKUP(A800,$U$12:$AD$125,8),0,VLOOKUP(A801,U$12:$AD$125,8))</f>
        <v>0</v>
      </c>
      <c r="M801" s="50">
        <f>IF(L801&gt;0,VLOOKUP(L801,T$12:$AC$125,7),0)</f>
        <v>0</v>
      </c>
      <c r="N801" s="45">
        <f t="shared" si="171"/>
        <v>0</v>
      </c>
      <c r="O801" s="45">
        <f t="shared" ca="1" si="172"/>
        <v>121.23172715</v>
      </c>
      <c r="P801" s="51" t="str">
        <f t="shared" si="177"/>
        <v>A+J=</v>
      </c>
      <c r="Q801" s="52">
        <f t="shared" si="178"/>
        <v>47129</v>
      </c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</row>
    <row r="802" spans="1:162" x14ac:dyDescent="0.2">
      <c r="A802" s="43">
        <f t="shared" si="173"/>
        <v>44288</v>
      </c>
      <c r="B802" s="44">
        <f t="shared" ca="1" si="179"/>
        <v>1121.28759685</v>
      </c>
      <c r="C802" s="45">
        <f t="shared" ca="1" si="174"/>
        <v>999.89877561000003</v>
      </c>
      <c r="D802" s="46">
        <f ca="1">IF(A802&lt;$B$1,VLOOKUP(A802,[1]DI!$A$4:$B$15000,2,FALSE),0)</f>
        <v>0</v>
      </c>
      <c r="E802" s="45">
        <f t="shared" ca="1" si="180"/>
        <v>0</v>
      </c>
      <c r="F802" s="47">
        <f t="shared" si="175"/>
        <v>1.35</v>
      </c>
      <c r="G802" s="48">
        <f t="shared" ca="1" si="168"/>
        <v>1</v>
      </c>
      <c r="H802" s="45">
        <f ca="1">TRUNC(PRODUCT(G$10:G801),15)</f>
        <v>1.1214011054811901</v>
      </c>
      <c r="I802" s="45">
        <f t="shared" si="176"/>
        <v>1</v>
      </c>
      <c r="J802" s="45">
        <f t="shared" ca="1" si="169"/>
        <v>1.1214011100000001</v>
      </c>
      <c r="K802" s="45">
        <f t="shared" ca="1" si="170"/>
        <v>121.38882124</v>
      </c>
      <c r="L802" s="49">
        <f>IF(VLOOKUP(A802,$U$12:$AD$125,8)=VLOOKUP(A801,$U$12:$AD$125,8),0,VLOOKUP(A802,U$12:$AD$125,8))</f>
        <v>0</v>
      </c>
      <c r="M802" s="50">
        <f>IF(L802&gt;0,VLOOKUP(L802,T$12:$AC$125,7),0)</f>
        <v>0</v>
      </c>
      <c r="N802" s="45">
        <f t="shared" si="171"/>
        <v>0</v>
      </c>
      <c r="O802" s="45">
        <f t="shared" ca="1" si="172"/>
        <v>121.38882124</v>
      </c>
      <c r="P802" s="51" t="str">
        <f t="shared" si="177"/>
        <v>A+J=</v>
      </c>
      <c r="Q802" s="52">
        <f t="shared" si="178"/>
        <v>47129</v>
      </c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</row>
    <row r="803" spans="1:162" x14ac:dyDescent="0.2">
      <c r="A803" s="43">
        <f t="shared" si="173"/>
        <v>44289</v>
      </c>
      <c r="B803" s="44">
        <f t="shared" ca="1" si="179"/>
        <v>1121.28759685</v>
      </c>
      <c r="C803" s="45">
        <f t="shared" ca="1" si="174"/>
        <v>999.89877561000003</v>
      </c>
      <c r="D803" s="46">
        <f ca="1">IF(A803&lt;$B$1,VLOOKUP(A803,[1]DI!$A$4:$B$15000,2,FALSE),0)</f>
        <v>0</v>
      </c>
      <c r="E803" s="45">
        <f t="shared" ca="1" si="180"/>
        <v>0</v>
      </c>
      <c r="F803" s="47">
        <f t="shared" si="175"/>
        <v>1.35</v>
      </c>
      <c r="G803" s="48">
        <f t="shared" ca="1" si="168"/>
        <v>1</v>
      </c>
      <c r="H803" s="45">
        <f ca="1">TRUNC(PRODUCT(G$10:G802),15)</f>
        <v>1.1214011054811901</v>
      </c>
      <c r="I803" s="45">
        <f t="shared" si="176"/>
        <v>1</v>
      </c>
      <c r="J803" s="45">
        <f t="shared" ca="1" si="169"/>
        <v>1.1214011100000001</v>
      </c>
      <c r="K803" s="45">
        <f t="shared" ca="1" si="170"/>
        <v>121.38882124</v>
      </c>
      <c r="L803" s="49">
        <f>IF(VLOOKUP(A803,$U$12:$AD$125,8)=VLOOKUP(A802,$U$12:$AD$125,8),0,VLOOKUP(A803,U$12:$AD$125,8))</f>
        <v>0</v>
      </c>
      <c r="M803" s="50">
        <f>IF(L803&gt;0,VLOOKUP(L803,T$12:$AC$125,7),0)</f>
        <v>0</v>
      </c>
      <c r="N803" s="45">
        <f t="shared" si="171"/>
        <v>0</v>
      </c>
      <c r="O803" s="45">
        <f t="shared" ca="1" si="172"/>
        <v>121.38882124</v>
      </c>
      <c r="P803" s="51" t="str">
        <f t="shared" si="177"/>
        <v>A+J=</v>
      </c>
      <c r="Q803" s="52">
        <f t="shared" si="178"/>
        <v>47129</v>
      </c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</row>
    <row r="804" spans="1:162" x14ac:dyDescent="0.2">
      <c r="A804" s="43">
        <f t="shared" si="173"/>
        <v>44290</v>
      </c>
      <c r="B804" s="44">
        <f t="shared" ca="1" si="179"/>
        <v>1121.28759685</v>
      </c>
      <c r="C804" s="45">
        <f t="shared" ca="1" si="174"/>
        <v>999.89877561000003</v>
      </c>
      <c r="D804" s="46">
        <f ca="1">IF(A804&lt;$B$1,VLOOKUP(A804,[1]DI!$A$4:$B$15000,2,FALSE),0)</f>
        <v>0</v>
      </c>
      <c r="E804" s="45">
        <f t="shared" ca="1" si="180"/>
        <v>0</v>
      </c>
      <c r="F804" s="47">
        <f t="shared" si="175"/>
        <v>1.35</v>
      </c>
      <c r="G804" s="48">
        <f t="shared" ca="1" si="168"/>
        <v>1</v>
      </c>
      <c r="H804" s="45">
        <f ca="1">TRUNC(PRODUCT(G$10:G803),15)</f>
        <v>1.1214011054811901</v>
      </c>
      <c r="I804" s="45">
        <f t="shared" si="176"/>
        <v>1</v>
      </c>
      <c r="J804" s="45">
        <f t="shared" ca="1" si="169"/>
        <v>1.1214011100000001</v>
      </c>
      <c r="K804" s="45">
        <f t="shared" ca="1" si="170"/>
        <v>121.38882124</v>
      </c>
      <c r="L804" s="49">
        <f>IF(VLOOKUP(A804,$U$12:$AD$125,8)=VLOOKUP(A803,$U$12:$AD$125,8),0,VLOOKUP(A804,U$12:$AD$125,8))</f>
        <v>0</v>
      </c>
      <c r="M804" s="50">
        <f>IF(L804&gt;0,VLOOKUP(L804,T$12:$AC$125,7),0)</f>
        <v>0</v>
      </c>
      <c r="N804" s="45">
        <f t="shared" si="171"/>
        <v>0</v>
      </c>
      <c r="O804" s="45">
        <f t="shared" ca="1" si="172"/>
        <v>121.38882124</v>
      </c>
      <c r="P804" s="51" t="str">
        <f t="shared" si="177"/>
        <v>A+J=</v>
      </c>
      <c r="Q804" s="52">
        <f t="shared" si="178"/>
        <v>47129</v>
      </c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</row>
    <row r="805" spans="1:162" x14ac:dyDescent="0.2">
      <c r="A805" s="43">
        <f t="shared" si="173"/>
        <v>44291</v>
      </c>
      <c r="B805" s="44">
        <f t="shared" ca="1" si="179"/>
        <v>1121.28759685</v>
      </c>
      <c r="C805" s="45">
        <f t="shared" ca="1" si="174"/>
        <v>999.89877561000003</v>
      </c>
      <c r="D805" s="46">
        <f ca="1">IF(A805&lt;$B$1,VLOOKUP(A805,[1]DI!$A$4:$B$15000,2,FALSE),0)</f>
        <v>2.6499999999999999E-2</v>
      </c>
      <c r="E805" s="45">
        <f t="shared" ca="1" si="180"/>
        <v>1.0378999999999999E-4</v>
      </c>
      <c r="F805" s="47">
        <f t="shared" si="175"/>
        <v>1.35</v>
      </c>
      <c r="G805" s="48">
        <f t="shared" ca="1" si="168"/>
        <v>1.0001401164999999</v>
      </c>
      <c r="H805" s="45">
        <f ca="1">TRUNC(PRODUCT(G$10:G804),15)</f>
        <v>1.1214011054811901</v>
      </c>
      <c r="I805" s="45">
        <f t="shared" si="176"/>
        <v>1</v>
      </c>
      <c r="J805" s="45">
        <f t="shared" ca="1" si="169"/>
        <v>1.1214011100000001</v>
      </c>
      <c r="K805" s="45">
        <f t="shared" ca="1" si="170"/>
        <v>121.38882124</v>
      </c>
      <c r="L805" s="49">
        <f>IF(VLOOKUP(A805,$U$12:$AD$125,8)=VLOOKUP(A804,$U$12:$AD$125,8),0,VLOOKUP(A805,U$12:$AD$125,8))</f>
        <v>0</v>
      </c>
      <c r="M805" s="50">
        <f>IF(L805&gt;0,VLOOKUP(L805,T$12:$AC$125,7),0)</f>
        <v>0</v>
      </c>
      <c r="N805" s="45">
        <f t="shared" si="171"/>
        <v>0</v>
      </c>
      <c r="O805" s="45">
        <f t="shared" ca="1" si="172"/>
        <v>121.38882124</v>
      </c>
      <c r="P805" s="51" t="str">
        <f t="shared" si="177"/>
        <v>A+J=</v>
      </c>
      <c r="Q805" s="52">
        <f t="shared" si="178"/>
        <v>47129</v>
      </c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</row>
    <row r="806" spans="1:162" x14ac:dyDescent="0.2">
      <c r="A806" s="43">
        <f t="shared" si="173"/>
        <v>44292</v>
      </c>
      <c r="B806" s="44">
        <f t="shared" ca="1" si="179"/>
        <v>1121.44470095</v>
      </c>
      <c r="C806" s="45">
        <f t="shared" ca="1" si="174"/>
        <v>999.89877561000003</v>
      </c>
      <c r="D806" s="46">
        <f ca="1">IF(A806&lt;$B$1,VLOOKUP(A806,[1]DI!$A$4:$B$15000,2,FALSE),0)</f>
        <v>2.6499999999999999E-2</v>
      </c>
      <c r="E806" s="45">
        <f t="shared" ca="1" si="180"/>
        <v>1.0378999999999999E-4</v>
      </c>
      <c r="F806" s="47">
        <f t="shared" si="175"/>
        <v>1.35</v>
      </c>
      <c r="G806" s="48">
        <f t="shared" ca="1" si="168"/>
        <v>1.0001401164999999</v>
      </c>
      <c r="H806" s="45">
        <f ca="1">TRUNC(PRODUCT(G$10:G805),15)</f>
        <v>1.1215582322791799</v>
      </c>
      <c r="I806" s="45">
        <f t="shared" si="176"/>
        <v>1</v>
      </c>
      <c r="J806" s="45">
        <f t="shared" ca="1" si="169"/>
        <v>1.12155823</v>
      </c>
      <c r="K806" s="45">
        <f t="shared" ca="1" si="170"/>
        <v>121.54592534</v>
      </c>
      <c r="L806" s="49">
        <f>IF(VLOOKUP(A806,$U$12:$AD$125,8)=VLOOKUP(A805,$U$12:$AD$125,8),0,VLOOKUP(A806,U$12:$AD$125,8))</f>
        <v>0</v>
      </c>
      <c r="M806" s="50">
        <f>IF(L806&gt;0,VLOOKUP(L806,T$12:$AC$125,7),0)</f>
        <v>0</v>
      </c>
      <c r="N806" s="45">
        <f t="shared" si="171"/>
        <v>0</v>
      </c>
      <c r="O806" s="45">
        <f t="shared" ca="1" si="172"/>
        <v>121.54592534</v>
      </c>
      <c r="P806" s="51" t="str">
        <f t="shared" si="177"/>
        <v>A+J=</v>
      </c>
      <c r="Q806" s="52">
        <f t="shared" si="178"/>
        <v>47129</v>
      </c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</row>
    <row r="807" spans="1:162" x14ac:dyDescent="0.2">
      <c r="A807" s="43">
        <f t="shared" si="173"/>
        <v>44293</v>
      </c>
      <c r="B807" s="44">
        <f t="shared" ca="1" si="179"/>
        <v>1121.60183504</v>
      </c>
      <c r="C807" s="45">
        <f t="shared" ca="1" si="174"/>
        <v>999.89877561000003</v>
      </c>
      <c r="D807" s="46">
        <f ca="1">IF(A807&lt;$B$1,VLOOKUP(A807,[1]DI!$A$4:$B$15000,2,FALSE),0)</f>
        <v>2.6499999999999999E-2</v>
      </c>
      <c r="E807" s="45">
        <f t="shared" ca="1" si="180"/>
        <v>1.0378999999999999E-4</v>
      </c>
      <c r="F807" s="47">
        <f t="shared" si="175"/>
        <v>1.35</v>
      </c>
      <c r="G807" s="48">
        <f t="shared" ca="1" si="168"/>
        <v>1.0001401164999999</v>
      </c>
      <c r="H807" s="45">
        <f ca="1">TRUNC(PRODUCT(G$10:G806),15)</f>
        <v>1.1217153810932401</v>
      </c>
      <c r="I807" s="45">
        <f t="shared" si="176"/>
        <v>1</v>
      </c>
      <c r="J807" s="45">
        <f t="shared" ca="1" si="169"/>
        <v>1.1217153799999999</v>
      </c>
      <c r="K807" s="45">
        <f t="shared" ca="1" si="170"/>
        <v>121.70305943</v>
      </c>
      <c r="L807" s="49">
        <f>IF(VLOOKUP(A807,$U$12:$AD$125,8)=VLOOKUP(A806,$U$12:$AD$125,8),0,VLOOKUP(A807,U$12:$AD$125,8))</f>
        <v>0</v>
      </c>
      <c r="M807" s="50">
        <f>IF(L807&gt;0,VLOOKUP(L807,T$12:$AC$125,7),0)</f>
        <v>0</v>
      </c>
      <c r="N807" s="45">
        <f t="shared" si="171"/>
        <v>0</v>
      </c>
      <c r="O807" s="45">
        <f t="shared" ca="1" si="172"/>
        <v>121.70305943</v>
      </c>
      <c r="P807" s="51" t="str">
        <f t="shared" si="177"/>
        <v>A+J=</v>
      </c>
      <c r="Q807" s="52">
        <f t="shared" si="178"/>
        <v>47129</v>
      </c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</row>
    <row r="808" spans="1:162" x14ac:dyDescent="0.2">
      <c r="A808" s="43">
        <f t="shared" si="173"/>
        <v>44294</v>
      </c>
      <c r="B808" s="44">
        <f t="shared" ca="1" si="179"/>
        <v>1121.7589891299999</v>
      </c>
      <c r="C808" s="45">
        <f t="shared" ca="1" si="174"/>
        <v>999.89877561000003</v>
      </c>
      <c r="D808" s="46">
        <f ca="1">IF(A808&lt;$B$1,VLOOKUP(A808,[1]DI!$A$4:$B$15000,2,FALSE),0)</f>
        <v>2.6499999999999999E-2</v>
      </c>
      <c r="E808" s="45">
        <f t="shared" ca="1" si="180"/>
        <v>1.0378999999999999E-4</v>
      </c>
      <c r="F808" s="47">
        <f t="shared" si="175"/>
        <v>1.35</v>
      </c>
      <c r="G808" s="48">
        <f t="shared" ca="1" si="168"/>
        <v>1.0001401164999999</v>
      </c>
      <c r="H808" s="45">
        <f ca="1">TRUNC(PRODUCT(G$10:G807),15)</f>
        <v>1.1218725519264301</v>
      </c>
      <c r="I808" s="45">
        <f t="shared" si="176"/>
        <v>1</v>
      </c>
      <c r="J808" s="45">
        <f t="shared" ca="1" si="169"/>
        <v>1.12187255</v>
      </c>
      <c r="K808" s="45">
        <f t="shared" ca="1" si="170"/>
        <v>121.86021352</v>
      </c>
      <c r="L808" s="49">
        <f>IF(VLOOKUP(A808,$U$12:$AD$125,8)=VLOOKUP(A807,$U$12:$AD$125,8),0,VLOOKUP(A808,U$12:$AD$125,8))</f>
        <v>0</v>
      </c>
      <c r="M808" s="50">
        <f>IF(L808&gt;0,VLOOKUP(L808,T$12:$AC$125,7),0)</f>
        <v>0</v>
      </c>
      <c r="N808" s="45">
        <f t="shared" si="171"/>
        <v>0</v>
      </c>
      <c r="O808" s="45">
        <f t="shared" ca="1" si="172"/>
        <v>121.86021352</v>
      </c>
      <c r="P808" s="51" t="str">
        <f t="shared" si="177"/>
        <v>A+J=</v>
      </c>
      <c r="Q808" s="52">
        <f t="shared" si="178"/>
        <v>47129</v>
      </c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</row>
    <row r="809" spans="1:162" x14ac:dyDescent="0.2">
      <c r="A809" s="43">
        <f t="shared" si="173"/>
        <v>44295</v>
      </c>
      <c r="B809" s="44">
        <f t="shared" ca="1" si="179"/>
        <v>1121.91616322</v>
      </c>
      <c r="C809" s="45">
        <f t="shared" ca="1" si="174"/>
        <v>999.89877561000003</v>
      </c>
      <c r="D809" s="46">
        <f ca="1">IF(A809&lt;$B$1,VLOOKUP(A809,[1]DI!$A$4:$B$15000,2,FALSE),0)</f>
        <v>2.6499999999999999E-2</v>
      </c>
      <c r="E809" s="45">
        <f t="shared" ca="1" si="180"/>
        <v>1.0378999999999999E-4</v>
      </c>
      <c r="F809" s="47">
        <f t="shared" si="175"/>
        <v>1.35</v>
      </c>
      <c r="G809" s="48">
        <f t="shared" ca="1" si="168"/>
        <v>1.0001401164999999</v>
      </c>
      <c r="H809" s="45">
        <f ca="1">TRUNC(PRODUCT(G$10:G808),15)</f>
        <v>1.1220297447818499</v>
      </c>
      <c r="I809" s="45">
        <f t="shared" si="176"/>
        <v>1</v>
      </c>
      <c r="J809" s="45">
        <f t="shared" ca="1" si="169"/>
        <v>1.1220297400000001</v>
      </c>
      <c r="K809" s="45">
        <f t="shared" ca="1" si="170"/>
        <v>122.01738761</v>
      </c>
      <c r="L809" s="49">
        <f>IF(VLOOKUP(A809,$U$12:$AD$125,8)=VLOOKUP(A808,$U$12:$AD$125,8),0,VLOOKUP(A809,U$12:$AD$125,8))</f>
        <v>0</v>
      </c>
      <c r="M809" s="50">
        <f>IF(L809&gt;0,VLOOKUP(L809,T$12:$AC$125,7),0)</f>
        <v>0</v>
      </c>
      <c r="N809" s="45">
        <f t="shared" si="171"/>
        <v>0</v>
      </c>
      <c r="O809" s="45">
        <f t="shared" ca="1" si="172"/>
        <v>122.01738761</v>
      </c>
      <c r="P809" s="51" t="str">
        <f t="shared" si="177"/>
        <v>A+J=</v>
      </c>
      <c r="Q809" s="52">
        <f t="shared" si="178"/>
        <v>47129</v>
      </c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</row>
    <row r="810" spans="1:162" x14ac:dyDescent="0.2">
      <c r="A810" s="43">
        <f t="shared" si="173"/>
        <v>44296</v>
      </c>
      <c r="B810" s="44">
        <f t="shared" ca="1" si="179"/>
        <v>1122.0733673</v>
      </c>
      <c r="C810" s="45">
        <f t="shared" ca="1" si="174"/>
        <v>999.89877561000003</v>
      </c>
      <c r="D810" s="46">
        <f ca="1">IF(A810&lt;$B$1,VLOOKUP(A810,[1]DI!$A$4:$B$15000,2,FALSE),0)</f>
        <v>0</v>
      </c>
      <c r="E810" s="45">
        <f t="shared" ca="1" si="180"/>
        <v>0</v>
      </c>
      <c r="F810" s="47">
        <f t="shared" si="175"/>
        <v>1.35</v>
      </c>
      <c r="G810" s="48">
        <f t="shared" ca="1" si="168"/>
        <v>1</v>
      </c>
      <c r="H810" s="45">
        <f ca="1">TRUNC(PRODUCT(G$10:G809),15)</f>
        <v>1.12218695966259</v>
      </c>
      <c r="I810" s="45">
        <f t="shared" si="176"/>
        <v>1</v>
      </c>
      <c r="J810" s="45">
        <f t="shared" ca="1" si="169"/>
        <v>1.1221869600000001</v>
      </c>
      <c r="K810" s="45">
        <f t="shared" ca="1" si="170"/>
        <v>122.17459169</v>
      </c>
      <c r="L810" s="49">
        <f>IF(VLOOKUP(A810,$U$12:$AD$125,8)=VLOOKUP(A809,$U$12:$AD$125,8),0,VLOOKUP(A810,U$12:$AD$125,8))</f>
        <v>0</v>
      </c>
      <c r="M810" s="50">
        <f>IF(L810&gt;0,VLOOKUP(L810,T$12:$AC$125,7),0)</f>
        <v>0</v>
      </c>
      <c r="N810" s="45">
        <f t="shared" si="171"/>
        <v>0</v>
      </c>
      <c r="O810" s="45">
        <f t="shared" ca="1" si="172"/>
        <v>122.17459169</v>
      </c>
      <c r="P810" s="51" t="str">
        <f t="shared" si="177"/>
        <v>A+J=</v>
      </c>
      <c r="Q810" s="52">
        <f t="shared" si="178"/>
        <v>47129</v>
      </c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</row>
    <row r="811" spans="1:162" x14ac:dyDescent="0.2">
      <c r="A811" s="43">
        <f t="shared" si="173"/>
        <v>44297</v>
      </c>
      <c r="B811" s="44">
        <f t="shared" ca="1" si="179"/>
        <v>1122.0733673</v>
      </c>
      <c r="C811" s="45">
        <f t="shared" ca="1" si="174"/>
        <v>999.89877561000003</v>
      </c>
      <c r="D811" s="46">
        <f ca="1">IF(A811&lt;$B$1,VLOOKUP(A811,[1]DI!$A$4:$B$15000,2,FALSE),0)</f>
        <v>0</v>
      </c>
      <c r="E811" s="45">
        <f t="shared" ca="1" si="180"/>
        <v>0</v>
      </c>
      <c r="F811" s="47">
        <f t="shared" si="175"/>
        <v>1.35</v>
      </c>
      <c r="G811" s="48">
        <f t="shared" ca="1" si="168"/>
        <v>1</v>
      </c>
      <c r="H811" s="45">
        <f ca="1">TRUNC(PRODUCT(G$10:G810),15)</f>
        <v>1.12218695966259</v>
      </c>
      <c r="I811" s="45">
        <f t="shared" si="176"/>
        <v>1</v>
      </c>
      <c r="J811" s="45">
        <f t="shared" ca="1" si="169"/>
        <v>1.1221869600000001</v>
      </c>
      <c r="K811" s="45">
        <f t="shared" ca="1" si="170"/>
        <v>122.17459169</v>
      </c>
      <c r="L811" s="49">
        <f>IF(VLOOKUP(A811,$U$12:$AD$125,8)=VLOOKUP(A810,$U$12:$AD$125,8),0,VLOOKUP(A811,U$12:$AD$125,8))</f>
        <v>0</v>
      </c>
      <c r="M811" s="50">
        <f>IF(L811&gt;0,VLOOKUP(L811,T$12:$AC$125,7),0)</f>
        <v>0</v>
      </c>
      <c r="N811" s="45">
        <f t="shared" si="171"/>
        <v>0</v>
      </c>
      <c r="O811" s="45">
        <f t="shared" ca="1" si="172"/>
        <v>122.17459169</v>
      </c>
      <c r="P811" s="51" t="str">
        <f t="shared" si="177"/>
        <v>A+J=</v>
      </c>
      <c r="Q811" s="52">
        <f t="shared" si="178"/>
        <v>47129</v>
      </c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</row>
    <row r="812" spans="1:162" x14ac:dyDescent="0.2">
      <c r="A812" s="43">
        <f t="shared" si="173"/>
        <v>44298</v>
      </c>
      <c r="B812" s="44">
        <f t="shared" ca="1" si="179"/>
        <v>1122.0733673</v>
      </c>
      <c r="C812" s="45">
        <f t="shared" ca="1" si="174"/>
        <v>999.89877561000003</v>
      </c>
      <c r="D812" s="46">
        <f ca="1">IF(A812&lt;$B$1,VLOOKUP(A812,[1]DI!$A$4:$B$15000,2,FALSE),0)</f>
        <v>2.6499999999999999E-2</v>
      </c>
      <c r="E812" s="45">
        <f t="shared" ca="1" si="180"/>
        <v>1.0378999999999999E-4</v>
      </c>
      <c r="F812" s="47">
        <f t="shared" si="175"/>
        <v>1.35</v>
      </c>
      <c r="G812" s="48">
        <f t="shared" ca="1" si="168"/>
        <v>1.0001401164999999</v>
      </c>
      <c r="H812" s="45">
        <f ca="1">TRUNC(PRODUCT(G$10:G811),15)</f>
        <v>1.12218695966259</v>
      </c>
      <c r="I812" s="45">
        <f t="shared" si="176"/>
        <v>1</v>
      </c>
      <c r="J812" s="45">
        <f t="shared" ca="1" si="169"/>
        <v>1.1221869600000001</v>
      </c>
      <c r="K812" s="45">
        <f t="shared" ca="1" si="170"/>
        <v>122.17459169</v>
      </c>
      <c r="L812" s="49">
        <f>IF(VLOOKUP(A812,$U$12:$AD$125,8)=VLOOKUP(A811,$U$12:$AD$125,8),0,VLOOKUP(A812,U$12:$AD$125,8))</f>
        <v>0</v>
      </c>
      <c r="M812" s="50">
        <f>IF(L812&gt;0,VLOOKUP(L812,T$12:$AC$125,7),0)</f>
        <v>0</v>
      </c>
      <c r="N812" s="45">
        <f t="shared" si="171"/>
        <v>0</v>
      </c>
      <c r="O812" s="45">
        <f t="shared" ca="1" si="172"/>
        <v>122.17459169</v>
      </c>
      <c r="P812" s="51" t="str">
        <f t="shared" si="177"/>
        <v>A+J=</v>
      </c>
      <c r="Q812" s="52">
        <f t="shared" si="178"/>
        <v>47129</v>
      </c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</row>
    <row r="813" spans="1:162" x14ac:dyDescent="0.2">
      <c r="A813" s="43">
        <f t="shared" si="173"/>
        <v>44299</v>
      </c>
      <c r="B813" s="44">
        <f t="shared" ca="1" si="179"/>
        <v>1122.23059139</v>
      </c>
      <c r="C813" s="45">
        <f t="shared" ca="1" si="174"/>
        <v>999.89877561000003</v>
      </c>
      <c r="D813" s="46">
        <f ca="1">IF(A813&lt;$B$1,VLOOKUP(A813,[1]DI!$A$4:$B$15000,2,FALSE),0)</f>
        <v>2.6499999999999999E-2</v>
      </c>
      <c r="E813" s="45">
        <f t="shared" ca="1" si="180"/>
        <v>1.0378999999999999E-4</v>
      </c>
      <c r="F813" s="47">
        <f t="shared" si="175"/>
        <v>1.35</v>
      </c>
      <c r="G813" s="48">
        <f t="shared" ca="1" si="168"/>
        <v>1.0001401164999999</v>
      </c>
      <c r="H813" s="45">
        <f ca="1">TRUNC(PRODUCT(G$10:G812),15)</f>
        <v>1.12234419657172</v>
      </c>
      <c r="I813" s="45">
        <f t="shared" si="176"/>
        <v>1</v>
      </c>
      <c r="J813" s="45">
        <f t="shared" ca="1" si="169"/>
        <v>1.1223441999999999</v>
      </c>
      <c r="K813" s="45">
        <f t="shared" ca="1" si="170"/>
        <v>122.33181578</v>
      </c>
      <c r="L813" s="49">
        <f>IF(VLOOKUP(A813,$U$12:$AD$125,8)=VLOOKUP(A812,$U$12:$AD$125,8),0,VLOOKUP(A813,U$12:$AD$125,8))</f>
        <v>0</v>
      </c>
      <c r="M813" s="50">
        <f>IF(L813&gt;0,VLOOKUP(L813,T$12:$AC$125,7),0)</f>
        <v>0</v>
      </c>
      <c r="N813" s="45">
        <f t="shared" si="171"/>
        <v>0</v>
      </c>
      <c r="O813" s="45">
        <f t="shared" ca="1" si="172"/>
        <v>122.33181578</v>
      </c>
      <c r="P813" s="51" t="str">
        <f t="shared" si="177"/>
        <v>A+J=</v>
      </c>
      <c r="Q813" s="52">
        <f t="shared" si="178"/>
        <v>47129</v>
      </c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</row>
    <row r="814" spans="1:162" x14ac:dyDescent="0.2">
      <c r="A814" s="43">
        <f t="shared" si="173"/>
        <v>44300</v>
      </c>
      <c r="B814" s="44">
        <f t="shared" ca="1" si="179"/>
        <v>1122.38783547</v>
      </c>
      <c r="C814" s="45">
        <f t="shared" ca="1" si="174"/>
        <v>999.89877561000003</v>
      </c>
      <c r="D814" s="46">
        <f ca="1">IF(A814&lt;$B$1,VLOOKUP(A814,[1]DI!$A$4:$B$15000,2,FALSE),0)</f>
        <v>2.6499999999999999E-2</v>
      </c>
      <c r="E814" s="45">
        <f t="shared" ca="1" si="180"/>
        <v>1.0378999999999999E-4</v>
      </c>
      <c r="F814" s="47">
        <f t="shared" si="175"/>
        <v>1.35</v>
      </c>
      <c r="G814" s="48">
        <f t="shared" ca="1" si="168"/>
        <v>1.0001401164999999</v>
      </c>
      <c r="H814" s="45">
        <f ca="1">TRUNC(PRODUCT(G$10:G813),15)</f>
        <v>1.12250145551234</v>
      </c>
      <c r="I814" s="45">
        <f t="shared" si="176"/>
        <v>1</v>
      </c>
      <c r="J814" s="45">
        <f t="shared" ca="1" si="169"/>
        <v>1.1225014600000001</v>
      </c>
      <c r="K814" s="45">
        <f t="shared" ca="1" si="170"/>
        <v>122.48905986</v>
      </c>
      <c r="L814" s="49">
        <f>IF(VLOOKUP(A814,$U$12:$AD$125,8)=VLOOKUP(A813,$U$12:$AD$125,8),0,VLOOKUP(A814,U$12:$AD$125,8))</f>
        <v>0</v>
      </c>
      <c r="M814" s="50">
        <f>IF(L814&gt;0,VLOOKUP(L814,T$12:$AC$125,7),0)</f>
        <v>0</v>
      </c>
      <c r="N814" s="45">
        <f t="shared" si="171"/>
        <v>0</v>
      </c>
      <c r="O814" s="45">
        <f t="shared" ca="1" si="172"/>
        <v>122.48905986</v>
      </c>
      <c r="P814" s="51" t="str">
        <f t="shared" si="177"/>
        <v>A+J=</v>
      </c>
      <c r="Q814" s="52">
        <f t="shared" si="178"/>
        <v>47129</v>
      </c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</row>
    <row r="815" spans="1:162" x14ac:dyDescent="0.2">
      <c r="A815" s="43">
        <f t="shared" si="173"/>
        <v>44301</v>
      </c>
      <c r="B815" s="44">
        <f t="shared" ca="1" si="179"/>
        <v>1122.54509955</v>
      </c>
      <c r="C815" s="45">
        <f t="shared" ca="1" si="174"/>
        <v>999.89877561000003</v>
      </c>
      <c r="D815" s="46">
        <f ca="1">IF(A815&lt;$B$1,VLOOKUP(A815,[1]DI!$A$4:$B$15000,2,FALSE),0)</f>
        <v>2.6499999999999999E-2</v>
      </c>
      <c r="E815" s="45">
        <f t="shared" ca="1" si="180"/>
        <v>1.0378999999999999E-4</v>
      </c>
      <c r="F815" s="47">
        <f t="shared" si="175"/>
        <v>1.35</v>
      </c>
      <c r="G815" s="48">
        <f t="shared" ca="1" si="168"/>
        <v>1.0001401164999999</v>
      </c>
      <c r="H815" s="45">
        <f ca="1">TRUNC(PRODUCT(G$10:G814),15)</f>
        <v>1.12265873648753</v>
      </c>
      <c r="I815" s="45">
        <f t="shared" si="176"/>
        <v>1</v>
      </c>
      <c r="J815" s="45">
        <f t="shared" ca="1" si="169"/>
        <v>1.1226587400000001</v>
      </c>
      <c r="K815" s="45">
        <f t="shared" ca="1" si="170"/>
        <v>122.64632394</v>
      </c>
      <c r="L815" s="49">
        <f>IF(VLOOKUP(A815,$U$12:$AD$125,8)=VLOOKUP(A814,$U$12:$AD$125,8),0,VLOOKUP(A815,U$12:$AD$125,8))</f>
        <v>0</v>
      </c>
      <c r="M815" s="50">
        <f>IF(L815&gt;0,VLOOKUP(L815,T$12:$AC$125,7),0)</f>
        <v>0</v>
      </c>
      <c r="N815" s="45">
        <f t="shared" si="171"/>
        <v>0</v>
      </c>
      <c r="O815" s="45">
        <f t="shared" ca="1" si="172"/>
        <v>122.64632394</v>
      </c>
      <c r="P815" s="51" t="str">
        <f t="shared" si="177"/>
        <v>A+J=</v>
      </c>
      <c r="Q815" s="52">
        <f t="shared" si="178"/>
        <v>47129</v>
      </c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</row>
    <row r="816" spans="1:162" x14ac:dyDescent="0.2">
      <c r="A816" s="43">
        <f t="shared" si="173"/>
        <v>44302</v>
      </c>
      <c r="B816" s="44">
        <f t="shared" ca="1" si="179"/>
        <v>1122.70238363</v>
      </c>
      <c r="C816" s="45">
        <f t="shared" ca="1" si="174"/>
        <v>999.89877561000003</v>
      </c>
      <c r="D816" s="46">
        <f ca="1">IF(A816&lt;$B$1,VLOOKUP(A816,[1]DI!$A$4:$B$15000,2,FALSE),0)</f>
        <v>2.6499999999999999E-2</v>
      </c>
      <c r="E816" s="45">
        <f t="shared" ca="1" si="180"/>
        <v>1.0378999999999999E-4</v>
      </c>
      <c r="F816" s="47">
        <f t="shared" si="175"/>
        <v>1.35</v>
      </c>
      <c r="G816" s="48">
        <f t="shared" ca="1" si="168"/>
        <v>1.0001401164999999</v>
      </c>
      <c r="H816" s="45">
        <f ca="1">TRUNC(PRODUCT(G$10:G815),15)</f>
        <v>1.1228160395003799</v>
      </c>
      <c r="I816" s="45">
        <f t="shared" si="176"/>
        <v>1</v>
      </c>
      <c r="J816" s="45">
        <f t="shared" ca="1" si="169"/>
        <v>1.12281604</v>
      </c>
      <c r="K816" s="45">
        <f t="shared" ca="1" si="170"/>
        <v>122.80360802</v>
      </c>
      <c r="L816" s="49">
        <f>IF(VLOOKUP(A816,$U$12:$AD$125,8)=VLOOKUP(A815,$U$12:$AD$125,8),0,VLOOKUP(A816,U$12:$AD$125,8))</f>
        <v>0</v>
      </c>
      <c r="M816" s="50">
        <f>IF(L816&gt;0,VLOOKUP(L816,T$12:$AC$125,7),0)</f>
        <v>0</v>
      </c>
      <c r="N816" s="45">
        <f t="shared" si="171"/>
        <v>0</v>
      </c>
      <c r="O816" s="45">
        <f t="shared" ca="1" si="172"/>
        <v>122.80360802</v>
      </c>
      <c r="P816" s="51" t="str">
        <f t="shared" si="177"/>
        <v>A+J=</v>
      </c>
      <c r="Q816" s="52">
        <f t="shared" si="178"/>
        <v>47129</v>
      </c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</row>
    <row r="817" spans="1:162" x14ac:dyDescent="0.2">
      <c r="A817" s="43">
        <f t="shared" si="173"/>
        <v>44303</v>
      </c>
      <c r="B817" s="44">
        <f t="shared" ca="1" si="179"/>
        <v>1122.8596877</v>
      </c>
      <c r="C817" s="45">
        <f t="shared" ca="1" si="174"/>
        <v>999.89877561000003</v>
      </c>
      <c r="D817" s="46">
        <f ca="1">IF(A817&lt;$B$1,VLOOKUP(A817,[1]DI!$A$4:$B$15000,2,FALSE),0)</f>
        <v>0</v>
      </c>
      <c r="E817" s="45">
        <f t="shared" ca="1" si="180"/>
        <v>0</v>
      </c>
      <c r="F817" s="47">
        <f t="shared" si="175"/>
        <v>1.35</v>
      </c>
      <c r="G817" s="48">
        <f t="shared" ca="1" si="168"/>
        <v>1</v>
      </c>
      <c r="H817" s="45">
        <f ca="1">TRUNC(PRODUCT(G$10:G816),15)</f>
        <v>1.1229733645539799</v>
      </c>
      <c r="I817" s="45">
        <f t="shared" si="176"/>
        <v>1</v>
      </c>
      <c r="J817" s="45">
        <f t="shared" ca="1" si="169"/>
        <v>1.12297336</v>
      </c>
      <c r="K817" s="45">
        <f t="shared" ca="1" si="170"/>
        <v>122.96091208999999</v>
      </c>
      <c r="L817" s="49">
        <f>IF(VLOOKUP(A817,$U$12:$AD$125,8)=VLOOKUP(A816,$U$12:$AD$125,8),0,VLOOKUP(A817,U$12:$AD$125,8))</f>
        <v>0</v>
      </c>
      <c r="M817" s="50">
        <f>IF(L817&gt;0,VLOOKUP(L817,T$12:$AC$125,7),0)</f>
        <v>0</v>
      </c>
      <c r="N817" s="45">
        <f t="shared" si="171"/>
        <v>0</v>
      </c>
      <c r="O817" s="45">
        <f t="shared" ca="1" si="172"/>
        <v>122.96091208999999</v>
      </c>
      <c r="P817" s="51" t="str">
        <f t="shared" si="177"/>
        <v>A+J=</v>
      </c>
      <c r="Q817" s="52">
        <f t="shared" si="178"/>
        <v>47129</v>
      </c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</row>
    <row r="818" spans="1:162" x14ac:dyDescent="0.2">
      <c r="A818" s="43">
        <f t="shared" si="173"/>
        <v>44304</v>
      </c>
      <c r="B818" s="44">
        <f t="shared" ca="1" si="179"/>
        <v>1122.8596877</v>
      </c>
      <c r="C818" s="45">
        <f t="shared" ca="1" si="174"/>
        <v>999.89877561000003</v>
      </c>
      <c r="D818" s="46">
        <f ca="1">IF(A818&lt;$B$1,VLOOKUP(A818,[1]DI!$A$4:$B$15000,2,FALSE),0)</f>
        <v>0</v>
      </c>
      <c r="E818" s="45">
        <f t="shared" ca="1" si="180"/>
        <v>0</v>
      </c>
      <c r="F818" s="47">
        <f t="shared" si="175"/>
        <v>1.35</v>
      </c>
      <c r="G818" s="48">
        <f t="shared" ca="1" si="168"/>
        <v>1</v>
      </c>
      <c r="H818" s="45">
        <f ca="1">TRUNC(PRODUCT(G$10:G817),15)</f>
        <v>1.1229733645539799</v>
      </c>
      <c r="I818" s="45">
        <f t="shared" si="176"/>
        <v>1</v>
      </c>
      <c r="J818" s="45">
        <f t="shared" ca="1" si="169"/>
        <v>1.12297336</v>
      </c>
      <c r="K818" s="45">
        <f t="shared" ca="1" si="170"/>
        <v>122.96091208999999</v>
      </c>
      <c r="L818" s="49">
        <f>IF(VLOOKUP(A818,$U$12:$AD$125,8)=VLOOKUP(A817,$U$12:$AD$125,8),0,VLOOKUP(A818,U$12:$AD$125,8))</f>
        <v>0</v>
      </c>
      <c r="M818" s="50">
        <f>IF(L818&gt;0,VLOOKUP(L818,T$12:$AC$125,7),0)</f>
        <v>0</v>
      </c>
      <c r="N818" s="45">
        <f t="shared" si="171"/>
        <v>0</v>
      </c>
      <c r="O818" s="45">
        <f t="shared" ca="1" si="172"/>
        <v>122.96091208999999</v>
      </c>
      <c r="P818" s="51" t="str">
        <f t="shared" si="177"/>
        <v>A+J=</v>
      </c>
      <c r="Q818" s="52">
        <f t="shared" si="178"/>
        <v>47129</v>
      </c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</row>
    <row r="819" spans="1:162" x14ac:dyDescent="0.2">
      <c r="A819" s="43">
        <f t="shared" si="173"/>
        <v>44305</v>
      </c>
      <c r="B819" s="44">
        <f t="shared" ca="1" si="179"/>
        <v>1122.8596877</v>
      </c>
      <c r="C819" s="45">
        <f t="shared" ca="1" si="174"/>
        <v>999.89877561000003</v>
      </c>
      <c r="D819" s="46">
        <f ca="1">IF(A819&lt;$B$1,VLOOKUP(A819,[1]DI!$A$4:$B$15000,2,FALSE),0)</f>
        <v>2.6499999999999999E-2</v>
      </c>
      <c r="E819" s="45">
        <f t="shared" ca="1" si="180"/>
        <v>1.0378999999999999E-4</v>
      </c>
      <c r="F819" s="47">
        <f t="shared" si="175"/>
        <v>1.35</v>
      </c>
      <c r="G819" s="48">
        <f t="shared" ca="1" si="168"/>
        <v>1.0001401164999999</v>
      </c>
      <c r="H819" s="45">
        <f ca="1">TRUNC(PRODUCT(G$10:G818),15)</f>
        <v>1.1229733645539799</v>
      </c>
      <c r="I819" s="45">
        <f t="shared" si="176"/>
        <v>1</v>
      </c>
      <c r="J819" s="45">
        <f t="shared" ca="1" si="169"/>
        <v>1.12297336</v>
      </c>
      <c r="K819" s="45">
        <f t="shared" ca="1" si="170"/>
        <v>122.96091208999999</v>
      </c>
      <c r="L819" s="49">
        <f>IF(VLOOKUP(A819,$U$12:$AD$125,8)=VLOOKUP(A818,$U$12:$AD$125,8),0,VLOOKUP(A819,U$12:$AD$125,8))</f>
        <v>0</v>
      </c>
      <c r="M819" s="50">
        <f>IF(L819&gt;0,VLOOKUP(L819,T$12:$AC$125,7),0)</f>
        <v>0</v>
      </c>
      <c r="N819" s="45">
        <f t="shared" si="171"/>
        <v>0</v>
      </c>
      <c r="O819" s="45">
        <f t="shared" ca="1" si="172"/>
        <v>122.96091208999999</v>
      </c>
      <c r="P819" s="51" t="str">
        <f t="shared" si="177"/>
        <v>A+J=</v>
      </c>
      <c r="Q819" s="52">
        <f t="shared" si="178"/>
        <v>47129</v>
      </c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</row>
    <row r="820" spans="1:162" x14ac:dyDescent="0.2">
      <c r="A820" s="43">
        <f t="shared" si="173"/>
        <v>44306</v>
      </c>
      <c r="B820" s="44">
        <f t="shared" ca="1" si="179"/>
        <v>1123.0170217699999</v>
      </c>
      <c r="C820" s="45">
        <f t="shared" ca="1" si="174"/>
        <v>999.89877561000003</v>
      </c>
      <c r="D820" s="46">
        <f ca="1">IF(A820&lt;$B$1,VLOOKUP(A820,[1]DI!$A$4:$B$15000,2,FALSE),0)</f>
        <v>2.6499999999999999E-2</v>
      </c>
      <c r="E820" s="45">
        <f t="shared" ca="1" si="180"/>
        <v>1.0378999999999999E-4</v>
      </c>
      <c r="F820" s="47">
        <f t="shared" si="175"/>
        <v>1.35</v>
      </c>
      <c r="G820" s="48">
        <f t="shared" ca="1" si="168"/>
        <v>1.0001401164999999</v>
      </c>
      <c r="H820" s="45">
        <f ca="1">TRUNC(PRODUCT(G$10:G819),15)</f>
        <v>1.12313071165141</v>
      </c>
      <c r="I820" s="45">
        <f t="shared" si="176"/>
        <v>1</v>
      </c>
      <c r="J820" s="45">
        <f t="shared" ca="1" si="169"/>
        <v>1.1231307100000001</v>
      </c>
      <c r="K820" s="45">
        <f t="shared" ca="1" si="170"/>
        <v>123.11824616</v>
      </c>
      <c r="L820" s="49">
        <f>IF(VLOOKUP(A820,$U$12:$AD$125,8)=VLOOKUP(A819,$U$12:$AD$125,8),0,VLOOKUP(A820,U$12:$AD$125,8))</f>
        <v>0</v>
      </c>
      <c r="M820" s="50">
        <f>IF(L820&gt;0,VLOOKUP(L820,T$12:$AC$125,7),0)</f>
        <v>0</v>
      </c>
      <c r="N820" s="45">
        <f t="shared" si="171"/>
        <v>0</v>
      </c>
      <c r="O820" s="45">
        <f t="shared" ca="1" si="172"/>
        <v>123.11824616</v>
      </c>
      <c r="P820" s="51" t="str">
        <f t="shared" si="177"/>
        <v>A+J=</v>
      </c>
      <c r="Q820" s="52">
        <f t="shared" si="178"/>
        <v>47129</v>
      </c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</row>
    <row r="821" spans="1:162" x14ac:dyDescent="0.2">
      <c r="A821" s="43">
        <f t="shared" si="173"/>
        <v>44307</v>
      </c>
      <c r="B821" s="44">
        <f t="shared" ca="1" si="179"/>
        <v>1123.17437584</v>
      </c>
      <c r="C821" s="45">
        <f t="shared" ca="1" si="174"/>
        <v>999.89877561000003</v>
      </c>
      <c r="D821" s="46">
        <f ca="1">IF(A821&lt;$B$1,VLOOKUP(A821,[1]DI!$A$4:$B$15000,2,FALSE),0)</f>
        <v>0</v>
      </c>
      <c r="E821" s="45">
        <f t="shared" ca="1" si="180"/>
        <v>0</v>
      </c>
      <c r="F821" s="47">
        <f t="shared" si="175"/>
        <v>1.35</v>
      </c>
      <c r="G821" s="48">
        <f t="shared" ca="1" si="168"/>
        <v>1</v>
      </c>
      <c r="H821" s="45">
        <f ca="1">TRUNC(PRODUCT(G$10:G820),15)</f>
        <v>1.1232880807957699</v>
      </c>
      <c r="I821" s="45">
        <f t="shared" si="176"/>
        <v>1</v>
      </c>
      <c r="J821" s="45">
        <f t="shared" ca="1" si="169"/>
        <v>1.12328808</v>
      </c>
      <c r="K821" s="45">
        <f t="shared" ca="1" si="170"/>
        <v>123.27560022999999</v>
      </c>
      <c r="L821" s="49">
        <f>IF(VLOOKUP(A821,$U$12:$AD$125,8)=VLOOKUP(A820,$U$12:$AD$125,8),0,VLOOKUP(A821,U$12:$AD$125,8))</f>
        <v>0</v>
      </c>
      <c r="M821" s="50">
        <f>IF(L821&gt;0,VLOOKUP(L821,T$12:$AC$125,7),0)</f>
        <v>0</v>
      </c>
      <c r="N821" s="45">
        <f t="shared" si="171"/>
        <v>0</v>
      </c>
      <c r="O821" s="45">
        <f t="shared" ca="1" si="172"/>
        <v>123.27560022999999</v>
      </c>
      <c r="P821" s="51" t="str">
        <f t="shared" si="177"/>
        <v>A+J=</v>
      </c>
      <c r="Q821" s="52">
        <f t="shared" si="178"/>
        <v>47129</v>
      </c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</row>
    <row r="822" spans="1:162" x14ac:dyDescent="0.2">
      <c r="A822" s="43">
        <f t="shared" si="173"/>
        <v>44308</v>
      </c>
      <c r="B822" s="44">
        <f t="shared" ca="1" si="179"/>
        <v>1123.17437584</v>
      </c>
      <c r="C822" s="45">
        <f t="shared" ca="1" si="174"/>
        <v>999.89877561000003</v>
      </c>
      <c r="D822" s="46">
        <f ca="1">IF(A822&lt;$B$1,VLOOKUP(A822,[1]DI!$A$4:$B$15000,2,FALSE),0)</f>
        <v>2.6499999999999999E-2</v>
      </c>
      <c r="E822" s="45">
        <f t="shared" ca="1" si="180"/>
        <v>1.0378999999999999E-4</v>
      </c>
      <c r="F822" s="47">
        <f t="shared" si="175"/>
        <v>1.35</v>
      </c>
      <c r="G822" s="48">
        <f t="shared" ca="1" si="168"/>
        <v>1.0001401164999999</v>
      </c>
      <c r="H822" s="45">
        <f ca="1">TRUNC(PRODUCT(G$10:G821),15)</f>
        <v>1.1232880807957699</v>
      </c>
      <c r="I822" s="45">
        <f t="shared" si="176"/>
        <v>1</v>
      </c>
      <c r="J822" s="45">
        <f t="shared" ca="1" si="169"/>
        <v>1.12328808</v>
      </c>
      <c r="K822" s="45">
        <f t="shared" ca="1" si="170"/>
        <v>123.27560022999999</v>
      </c>
      <c r="L822" s="49">
        <f>IF(VLOOKUP(A822,$U$12:$AD$125,8)=VLOOKUP(A821,$U$12:$AD$125,8),0,VLOOKUP(A822,U$12:$AD$125,8))</f>
        <v>0</v>
      </c>
      <c r="M822" s="50">
        <f>IF(L822&gt;0,VLOOKUP(L822,T$12:$AC$125,7),0)</f>
        <v>0</v>
      </c>
      <c r="N822" s="45">
        <f t="shared" si="171"/>
        <v>0</v>
      </c>
      <c r="O822" s="45">
        <f t="shared" ca="1" si="172"/>
        <v>123.27560022999999</v>
      </c>
      <c r="P822" s="51" t="str">
        <f t="shared" si="177"/>
        <v>A+J=</v>
      </c>
      <c r="Q822" s="52">
        <f t="shared" si="178"/>
        <v>47129</v>
      </c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</row>
    <row r="823" spans="1:162" x14ac:dyDescent="0.2">
      <c r="A823" s="43">
        <f t="shared" si="173"/>
        <v>44309</v>
      </c>
      <c r="B823" s="44">
        <f t="shared" ca="1" si="179"/>
        <v>1123.3317499100001</v>
      </c>
      <c r="C823" s="45">
        <f t="shared" ca="1" si="174"/>
        <v>999.89877561000003</v>
      </c>
      <c r="D823" s="46">
        <f ca="1">IF(A823&lt;$B$1,VLOOKUP(A823,[1]DI!$A$4:$B$15000,2,FALSE),0)</f>
        <v>2.6499999999999999E-2</v>
      </c>
      <c r="E823" s="45">
        <f t="shared" ca="1" si="180"/>
        <v>1.0378999999999999E-4</v>
      </c>
      <c r="F823" s="47">
        <f t="shared" si="175"/>
        <v>1.35</v>
      </c>
      <c r="G823" s="48">
        <f t="shared" ca="1" si="168"/>
        <v>1.0001401164999999</v>
      </c>
      <c r="H823" s="45">
        <f ca="1">TRUNC(PRODUCT(G$10:G822),15)</f>
        <v>1.1234454719901501</v>
      </c>
      <c r="I823" s="45">
        <f t="shared" si="176"/>
        <v>1</v>
      </c>
      <c r="J823" s="45">
        <f t="shared" ca="1" si="169"/>
        <v>1.1234454700000001</v>
      </c>
      <c r="K823" s="45">
        <f t="shared" ca="1" si="170"/>
        <v>123.4329743</v>
      </c>
      <c r="L823" s="49">
        <f>IF(VLOOKUP(A823,$U$12:$AD$125,8)=VLOOKUP(A822,$U$12:$AD$125,8),0,VLOOKUP(A823,U$12:$AD$125,8))</f>
        <v>0</v>
      </c>
      <c r="M823" s="50">
        <f>IF(L823&gt;0,VLOOKUP(L823,T$12:$AC$125,7),0)</f>
        <v>0</v>
      </c>
      <c r="N823" s="45">
        <f t="shared" si="171"/>
        <v>0</v>
      </c>
      <c r="O823" s="45">
        <f t="shared" ca="1" si="172"/>
        <v>123.4329743</v>
      </c>
      <c r="P823" s="51" t="str">
        <f t="shared" si="177"/>
        <v>A+J=</v>
      </c>
      <c r="Q823" s="52">
        <f t="shared" si="178"/>
        <v>47129</v>
      </c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</row>
    <row r="824" spans="1:162" x14ac:dyDescent="0.2">
      <c r="A824" s="43">
        <f t="shared" si="173"/>
        <v>44310</v>
      </c>
      <c r="B824" s="44">
        <f t="shared" ca="1" si="179"/>
        <v>1123.4891539800001</v>
      </c>
      <c r="C824" s="45">
        <f t="shared" ca="1" si="174"/>
        <v>999.89877561000003</v>
      </c>
      <c r="D824" s="46">
        <f ca="1">IF(A824&lt;$B$1,VLOOKUP(A824,[1]DI!$A$4:$B$15000,2,FALSE),0)</f>
        <v>0</v>
      </c>
      <c r="E824" s="45">
        <f t="shared" ca="1" si="180"/>
        <v>0</v>
      </c>
      <c r="F824" s="47">
        <f t="shared" si="175"/>
        <v>1.35</v>
      </c>
      <c r="G824" s="48">
        <f t="shared" ca="1" si="168"/>
        <v>1</v>
      </c>
      <c r="H824" s="45">
        <f ca="1">TRUNC(PRODUCT(G$10:G823),15)</f>
        <v>1.1236028852376201</v>
      </c>
      <c r="I824" s="45">
        <f t="shared" si="176"/>
        <v>1</v>
      </c>
      <c r="J824" s="45">
        <f t="shared" ca="1" si="169"/>
        <v>1.1236028899999999</v>
      </c>
      <c r="K824" s="45">
        <f t="shared" ca="1" si="170"/>
        <v>123.59037837</v>
      </c>
      <c r="L824" s="49">
        <f>IF(VLOOKUP(A824,$U$12:$AD$125,8)=VLOOKUP(A823,$U$12:$AD$125,8),0,VLOOKUP(A824,U$12:$AD$125,8))</f>
        <v>0</v>
      </c>
      <c r="M824" s="50">
        <f>IF(L824&gt;0,VLOOKUP(L824,T$12:$AC$125,7),0)</f>
        <v>0</v>
      </c>
      <c r="N824" s="45">
        <f t="shared" si="171"/>
        <v>0</v>
      </c>
      <c r="O824" s="45">
        <f t="shared" ca="1" si="172"/>
        <v>123.59037837</v>
      </c>
      <c r="P824" s="51" t="str">
        <f t="shared" si="177"/>
        <v>A+J=</v>
      </c>
      <c r="Q824" s="52">
        <f t="shared" si="178"/>
        <v>47129</v>
      </c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</row>
    <row r="825" spans="1:162" x14ac:dyDescent="0.2">
      <c r="A825" s="43">
        <f t="shared" si="173"/>
        <v>44311</v>
      </c>
      <c r="B825" s="44">
        <f t="shared" ca="1" si="179"/>
        <v>1123.4891539800001</v>
      </c>
      <c r="C825" s="45">
        <f t="shared" ca="1" si="174"/>
        <v>999.89877561000003</v>
      </c>
      <c r="D825" s="46">
        <f ca="1">IF(A825&lt;$B$1,VLOOKUP(A825,[1]DI!$A$4:$B$15000,2,FALSE),0)</f>
        <v>0</v>
      </c>
      <c r="E825" s="45">
        <f t="shared" ca="1" si="180"/>
        <v>0</v>
      </c>
      <c r="F825" s="47">
        <f t="shared" si="175"/>
        <v>1.35</v>
      </c>
      <c r="G825" s="48">
        <f t="shared" ca="1" si="168"/>
        <v>1</v>
      </c>
      <c r="H825" s="45">
        <f ca="1">TRUNC(PRODUCT(G$10:G824),15)</f>
        <v>1.1236028852376201</v>
      </c>
      <c r="I825" s="45">
        <f t="shared" si="176"/>
        <v>1</v>
      </c>
      <c r="J825" s="45">
        <f t="shared" ca="1" si="169"/>
        <v>1.1236028899999999</v>
      </c>
      <c r="K825" s="45">
        <f t="shared" ca="1" si="170"/>
        <v>123.59037837</v>
      </c>
      <c r="L825" s="49">
        <f>IF(VLOOKUP(A825,$U$12:$AD$125,8)=VLOOKUP(A824,$U$12:$AD$125,8),0,VLOOKUP(A825,U$12:$AD$125,8))</f>
        <v>0</v>
      </c>
      <c r="M825" s="50">
        <f>IF(L825&gt;0,VLOOKUP(L825,T$12:$AC$125,7),0)</f>
        <v>0</v>
      </c>
      <c r="N825" s="45">
        <f t="shared" si="171"/>
        <v>0</v>
      </c>
      <c r="O825" s="45">
        <f t="shared" ca="1" si="172"/>
        <v>123.59037837</v>
      </c>
      <c r="P825" s="51" t="str">
        <f t="shared" si="177"/>
        <v>A+J=</v>
      </c>
      <c r="Q825" s="52">
        <f t="shared" si="178"/>
        <v>47129</v>
      </c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</row>
    <row r="826" spans="1:162" x14ac:dyDescent="0.2">
      <c r="A826" s="43">
        <f t="shared" si="173"/>
        <v>44312</v>
      </c>
      <c r="B826" s="44">
        <f t="shared" ca="1" si="179"/>
        <v>1123.4891539800001</v>
      </c>
      <c r="C826" s="45">
        <f t="shared" ca="1" si="174"/>
        <v>999.89877561000003</v>
      </c>
      <c r="D826" s="46">
        <f ca="1">IF(A826&lt;$B$1,VLOOKUP(A826,[1]DI!$A$4:$B$15000,2,FALSE),0)</f>
        <v>2.6499999999999999E-2</v>
      </c>
      <c r="E826" s="45">
        <f t="shared" ca="1" si="180"/>
        <v>1.0378999999999999E-4</v>
      </c>
      <c r="F826" s="47">
        <f t="shared" si="175"/>
        <v>1.35</v>
      </c>
      <c r="G826" s="48">
        <f t="shared" ca="1" si="168"/>
        <v>1.0001401164999999</v>
      </c>
      <c r="H826" s="45">
        <f ca="1">TRUNC(PRODUCT(G$10:G825),15)</f>
        <v>1.1236028852376201</v>
      </c>
      <c r="I826" s="45">
        <f t="shared" si="176"/>
        <v>1</v>
      </c>
      <c r="J826" s="45">
        <f t="shared" ca="1" si="169"/>
        <v>1.1236028899999999</v>
      </c>
      <c r="K826" s="45">
        <f t="shared" ca="1" si="170"/>
        <v>123.59037837</v>
      </c>
      <c r="L826" s="49">
        <f>IF(VLOOKUP(A826,$U$12:$AD$125,8)=VLOOKUP(A825,$U$12:$AD$125,8),0,VLOOKUP(A826,U$12:$AD$125,8))</f>
        <v>0</v>
      </c>
      <c r="M826" s="50">
        <f>IF(L826&gt;0,VLOOKUP(L826,T$12:$AC$125,7),0)</f>
        <v>0</v>
      </c>
      <c r="N826" s="45">
        <f t="shared" si="171"/>
        <v>0</v>
      </c>
      <c r="O826" s="45">
        <f t="shared" ca="1" si="172"/>
        <v>123.59037837</v>
      </c>
      <c r="P826" s="51" t="str">
        <f t="shared" si="177"/>
        <v>A+J=</v>
      </c>
      <c r="Q826" s="52">
        <f t="shared" si="178"/>
        <v>47129</v>
      </c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</row>
    <row r="827" spans="1:162" x14ac:dyDescent="0.2">
      <c r="A827" s="43">
        <f t="shared" si="173"/>
        <v>44313</v>
      </c>
      <c r="B827" s="44">
        <f t="shared" ca="1" si="179"/>
        <v>1123.6465680400001</v>
      </c>
      <c r="C827" s="45">
        <f t="shared" ca="1" si="174"/>
        <v>999.89877561000003</v>
      </c>
      <c r="D827" s="46">
        <f ca="1">IF(A827&lt;$B$1,VLOOKUP(A827,[1]DI!$A$4:$B$15000,2,FALSE),0)</f>
        <v>2.6499999999999999E-2</v>
      </c>
      <c r="E827" s="45">
        <f t="shared" ca="1" si="180"/>
        <v>1.0378999999999999E-4</v>
      </c>
      <c r="F827" s="47">
        <f t="shared" si="175"/>
        <v>1.35</v>
      </c>
      <c r="G827" s="48">
        <f t="shared" ca="1" si="168"/>
        <v>1.0001401164999999</v>
      </c>
      <c r="H827" s="45">
        <f ca="1">TRUNC(PRODUCT(G$10:G826),15)</f>
        <v>1.12376032054129</v>
      </c>
      <c r="I827" s="45">
        <f t="shared" si="176"/>
        <v>1</v>
      </c>
      <c r="J827" s="45">
        <f t="shared" ca="1" si="169"/>
        <v>1.1237603199999999</v>
      </c>
      <c r="K827" s="45">
        <f t="shared" ca="1" si="170"/>
        <v>123.74779243</v>
      </c>
      <c r="L827" s="49">
        <f>IF(VLOOKUP(A827,$U$12:$AD$125,8)=VLOOKUP(A826,$U$12:$AD$125,8),0,VLOOKUP(A827,U$12:$AD$125,8))</f>
        <v>0</v>
      </c>
      <c r="M827" s="50">
        <f>IF(L827&gt;0,VLOOKUP(L827,T$12:$AC$125,7),0)</f>
        <v>0</v>
      </c>
      <c r="N827" s="45">
        <f t="shared" si="171"/>
        <v>0</v>
      </c>
      <c r="O827" s="45">
        <f t="shared" ca="1" si="172"/>
        <v>123.74779243</v>
      </c>
      <c r="P827" s="51" t="str">
        <f t="shared" si="177"/>
        <v>A+J=</v>
      </c>
      <c r="Q827" s="52">
        <f t="shared" si="178"/>
        <v>47129</v>
      </c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</row>
    <row r="828" spans="1:162" x14ac:dyDescent="0.2">
      <c r="A828" s="43">
        <f t="shared" si="173"/>
        <v>44314</v>
      </c>
      <c r="B828" s="44">
        <f t="shared" ca="1" si="179"/>
        <v>1123.8040120999999</v>
      </c>
      <c r="C828" s="45">
        <f t="shared" ca="1" si="174"/>
        <v>999.89877561000003</v>
      </c>
      <c r="D828" s="46">
        <f ca="1">IF(A828&lt;$B$1,VLOOKUP(A828,[1]DI!$A$4:$B$15000,2,FALSE),0)</f>
        <v>2.6499999999999999E-2</v>
      </c>
      <c r="E828" s="45">
        <f t="shared" ca="1" si="180"/>
        <v>1.0378999999999999E-4</v>
      </c>
      <c r="F828" s="47">
        <f t="shared" si="175"/>
        <v>1.35</v>
      </c>
      <c r="G828" s="48">
        <f t="shared" ca="1" si="168"/>
        <v>1.0001401164999999</v>
      </c>
      <c r="H828" s="45">
        <f ca="1">TRUNC(PRODUCT(G$10:G827),15)</f>
        <v>1.12391777790424</v>
      </c>
      <c r="I828" s="45">
        <f t="shared" si="176"/>
        <v>1</v>
      </c>
      <c r="J828" s="45">
        <f t="shared" ca="1" si="169"/>
        <v>1.12391778</v>
      </c>
      <c r="K828" s="45">
        <f t="shared" ca="1" si="170"/>
        <v>123.90523648999999</v>
      </c>
      <c r="L828" s="49">
        <f>IF(VLOOKUP(A828,$U$12:$AD$125,8)=VLOOKUP(A827,$U$12:$AD$125,8),0,VLOOKUP(A828,U$12:$AD$125,8))</f>
        <v>0</v>
      </c>
      <c r="M828" s="50">
        <f>IF(L828&gt;0,VLOOKUP(L828,T$12:$AC$125,7),0)</f>
        <v>0</v>
      </c>
      <c r="N828" s="45">
        <f t="shared" si="171"/>
        <v>0</v>
      </c>
      <c r="O828" s="45">
        <f t="shared" ca="1" si="172"/>
        <v>123.90523648999999</v>
      </c>
      <c r="P828" s="51" t="str">
        <f t="shared" si="177"/>
        <v>A+J=</v>
      </c>
      <c r="Q828" s="52">
        <f t="shared" si="178"/>
        <v>47129</v>
      </c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</row>
    <row r="829" spans="1:162" x14ac:dyDescent="0.2">
      <c r="A829" s="43">
        <f t="shared" si="173"/>
        <v>44315</v>
      </c>
      <c r="B829" s="44">
        <f t="shared" ca="1" si="179"/>
        <v>1123.9614761600001</v>
      </c>
      <c r="C829" s="45">
        <f t="shared" ca="1" si="174"/>
        <v>999.89877561000003</v>
      </c>
      <c r="D829" s="46">
        <f ca="1">IF(A829&lt;$B$1,VLOOKUP(A829,[1]DI!$A$4:$B$15000,2,FALSE),0)</f>
        <v>2.6499999999999999E-2</v>
      </c>
      <c r="E829" s="45">
        <f t="shared" ca="1" si="180"/>
        <v>1.0378999999999999E-4</v>
      </c>
      <c r="F829" s="47">
        <f t="shared" si="175"/>
        <v>1.35</v>
      </c>
      <c r="G829" s="48">
        <f t="shared" ca="1" si="168"/>
        <v>1.0001401164999999</v>
      </c>
      <c r="H829" s="45">
        <f ca="1">TRUNC(PRODUCT(G$10:G828),15)</f>
        <v>1.12407525732957</v>
      </c>
      <c r="I829" s="45">
        <f t="shared" si="176"/>
        <v>1</v>
      </c>
      <c r="J829" s="45">
        <f t="shared" ca="1" si="169"/>
        <v>1.1240752599999999</v>
      </c>
      <c r="K829" s="45">
        <f t="shared" ca="1" si="170"/>
        <v>124.06270055</v>
      </c>
      <c r="L829" s="49">
        <f>IF(VLOOKUP(A829,$U$12:$AD$125,8)=VLOOKUP(A828,$U$12:$AD$125,8),0,VLOOKUP(A829,U$12:$AD$125,8))</f>
        <v>0</v>
      </c>
      <c r="M829" s="50">
        <f>IF(L829&gt;0,VLOOKUP(L829,T$12:$AC$125,7),0)</f>
        <v>0</v>
      </c>
      <c r="N829" s="45">
        <f t="shared" si="171"/>
        <v>0</v>
      </c>
      <c r="O829" s="45">
        <f t="shared" ca="1" si="172"/>
        <v>124.06270055</v>
      </c>
      <c r="P829" s="51" t="str">
        <f t="shared" si="177"/>
        <v>A+J=</v>
      </c>
      <c r="Q829" s="52">
        <f t="shared" si="178"/>
        <v>47129</v>
      </c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</row>
    <row r="830" spans="1:162" x14ac:dyDescent="0.2">
      <c r="A830" s="43">
        <f t="shared" si="173"/>
        <v>44316</v>
      </c>
      <c r="B830" s="44">
        <f t="shared" ca="1" si="179"/>
        <v>1124.11896022</v>
      </c>
      <c r="C830" s="45">
        <f t="shared" ca="1" si="174"/>
        <v>999.89877561000003</v>
      </c>
      <c r="D830" s="46">
        <f ca="1">IF(A830&lt;$B$1,VLOOKUP(A830,[1]DI!$A$4:$B$15000,2,FALSE),0)</f>
        <v>2.6499999999999999E-2</v>
      </c>
      <c r="E830" s="45">
        <f t="shared" ca="1" si="180"/>
        <v>1.0378999999999999E-4</v>
      </c>
      <c r="F830" s="47">
        <f t="shared" si="175"/>
        <v>1.35</v>
      </c>
      <c r="G830" s="48">
        <f t="shared" ca="1" si="168"/>
        <v>1.0001401164999999</v>
      </c>
      <c r="H830" s="45">
        <f ca="1">TRUNC(PRODUCT(G$10:G829),15)</f>
        <v>1.12423275882037</v>
      </c>
      <c r="I830" s="45">
        <f t="shared" si="176"/>
        <v>1</v>
      </c>
      <c r="J830" s="45">
        <f t="shared" ca="1" si="169"/>
        <v>1.1242327599999999</v>
      </c>
      <c r="K830" s="45">
        <f t="shared" ca="1" si="170"/>
        <v>124.22018461</v>
      </c>
      <c r="L830" s="49">
        <f>IF(VLOOKUP(A830,$U$12:$AD$125,8)=VLOOKUP(A829,$U$12:$AD$125,8),0,VLOOKUP(A830,U$12:$AD$125,8))</f>
        <v>0</v>
      </c>
      <c r="M830" s="50">
        <f>IF(L830&gt;0,VLOOKUP(L830,T$12:$AC$125,7),0)</f>
        <v>0</v>
      </c>
      <c r="N830" s="45">
        <f t="shared" si="171"/>
        <v>0</v>
      </c>
      <c r="O830" s="45">
        <f t="shared" ca="1" si="172"/>
        <v>124.22018461</v>
      </c>
      <c r="P830" s="51" t="str">
        <f t="shared" si="177"/>
        <v>A+J=</v>
      </c>
      <c r="Q830" s="52">
        <f t="shared" si="178"/>
        <v>47129</v>
      </c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</row>
    <row r="831" spans="1:162" x14ac:dyDescent="0.2">
      <c r="A831" s="43">
        <f t="shared" si="173"/>
        <v>44317</v>
      </c>
      <c r="B831" s="44">
        <f t="shared" ca="1" si="179"/>
        <v>1124.2764642700001</v>
      </c>
      <c r="C831" s="45">
        <f t="shared" ca="1" si="174"/>
        <v>999.89877561000003</v>
      </c>
      <c r="D831" s="46">
        <f ca="1">IF(A831&lt;$B$1,VLOOKUP(A831,[1]DI!$A$4:$B$15000,2,FALSE),0)</f>
        <v>0</v>
      </c>
      <c r="E831" s="45">
        <f t="shared" ca="1" si="180"/>
        <v>0</v>
      </c>
      <c r="F831" s="47">
        <f t="shared" si="175"/>
        <v>1.35</v>
      </c>
      <c r="G831" s="48">
        <f t="shared" ca="1" si="168"/>
        <v>1</v>
      </c>
      <c r="H831" s="45">
        <f ca="1">TRUNC(PRODUCT(G$10:G830),15)</f>
        <v>1.1243902823797201</v>
      </c>
      <c r="I831" s="45">
        <f t="shared" si="176"/>
        <v>1</v>
      </c>
      <c r="J831" s="45">
        <f t="shared" ca="1" si="169"/>
        <v>1.1243902800000001</v>
      </c>
      <c r="K831" s="45">
        <f t="shared" ca="1" si="170"/>
        <v>124.37768866</v>
      </c>
      <c r="L831" s="49">
        <f>IF(VLOOKUP(A831,$U$12:$AD$125,8)=VLOOKUP(A830,$U$12:$AD$125,8),0,VLOOKUP(A831,U$12:$AD$125,8))</f>
        <v>0</v>
      </c>
      <c r="M831" s="50">
        <f>IF(L831&gt;0,VLOOKUP(L831,T$12:$AC$125,7),0)</f>
        <v>0</v>
      </c>
      <c r="N831" s="45">
        <f t="shared" si="171"/>
        <v>0</v>
      </c>
      <c r="O831" s="45">
        <f t="shared" ca="1" si="172"/>
        <v>124.37768866</v>
      </c>
      <c r="P831" s="51" t="str">
        <f t="shared" si="177"/>
        <v>A+J=</v>
      </c>
      <c r="Q831" s="52">
        <f t="shared" si="178"/>
        <v>47129</v>
      </c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</row>
    <row r="832" spans="1:162" x14ac:dyDescent="0.2">
      <c r="A832" s="43">
        <f t="shared" si="173"/>
        <v>44318</v>
      </c>
      <c r="B832" s="44">
        <f t="shared" ca="1" si="179"/>
        <v>1124.2764642700001</v>
      </c>
      <c r="C832" s="45">
        <f t="shared" ca="1" si="174"/>
        <v>999.89877561000003</v>
      </c>
      <c r="D832" s="46">
        <f ca="1">IF(A832&lt;$B$1,VLOOKUP(A832,[1]DI!$A$4:$B$15000,2,FALSE),0)</f>
        <v>0</v>
      </c>
      <c r="E832" s="45">
        <f t="shared" ca="1" si="180"/>
        <v>0</v>
      </c>
      <c r="F832" s="47">
        <f t="shared" si="175"/>
        <v>1.35</v>
      </c>
      <c r="G832" s="48">
        <f t="shared" ca="1" si="168"/>
        <v>1</v>
      </c>
      <c r="H832" s="45">
        <f ca="1">TRUNC(PRODUCT(G$10:G831),15)</f>
        <v>1.1243902823797201</v>
      </c>
      <c r="I832" s="45">
        <f t="shared" si="176"/>
        <v>1</v>
      </c>
      <c r="J832" s="45">
        <f t="shared" ca="1" si="169"/>
        <v>1.1243902800000001</v>
      </c>
      <c r="K832" s="45">
        <f t="shared" ca="1" si="170"/>
        <v>124.37768866</v>
      </c>
      <c r="L832" s="49">
        <f>IF(VLOOKUP(A832,$U$12:$AD$125,8)=VLOOKUP(A831,$U$12:$AD$125,8),0,VLOOKUP(A832,U$12:$AD$125,8))</f>
        <v>0</v>
      </c>
      <c r="M832" s="50">
        <f>IF(L832&gt;0,VLOOKUP(L832,T$12:$AC$125,7),0)</f>
        <v>0</v>
      </c>
      <c r="N832" s="45">
        <f t="shared" si="171"/>
        <v>0</v>
      </c>
      <c r="O832" s="45">
        <f t="shared" ca="1" si="172"/>
        <v>124.37768866</v>
      </c>
      <c r="P832" s="51" t="str">
        <f t="shared" si="177"/>
        <v>A+J=</v>
      </c>
      <c r="Q832" s="52">
        <f t="shared" si="178"/>
        <v>47129</v>
      </c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</row>
    <row r="833" spans="1:165" x14ac:dyDescent="0.2">
      <c r="A833" s="43">
        <f t="shared" si="173"/>
        <v>44319</v>
      </c>
      <c r="B833" s="44">
        <f t="shared" ca="1" si="179"/>
        <v>1124.2764642700001</v>
      </c>
      <c r="C833" s="45">
        <f t="shared" ca="1" si="174"/>
        <v>999.89877561000003</v>
      </c>
      <c r="D833" s="46">
        <f ca="1">IF(A833&lt;$B$1,VLOOKUP(A833,[1]DI!$A$4:$B$15000,2,FALSE),0)</f>
        <v>2.6499999999999999E-2</v>
      </c>
      <c r="E833" s="45">
        <f t="shared" ca="1" si="180"/>
        <v>1.0378999999999999E-4</v>
      </c>
      <c r="F833" s="47">
        <f t="shared" si="175"/>
        <v>1.35</v>
      </c>
      <c r="G833" s="48">
        <f t="shared" ca="1" si="168"/>
        <v>1.0001401164999999</v>
      </c>
      <c r="H833" s="45">
        <f ca="1">TRUNC(PRODUCT(G$10:G832),15)</f>
        <v>1.1243902823797201</v>
      </c>
      <c r="I833" s="45">
        <f t="shared" si="176"/>
        <v>1</v>
      </c>
      <c r="J833" s="45">
        <f t="shared" ca="1" si="169"/>
        <v>1.1243902800000001</v>
      </c>
      <c r="K833" s="45">
        <f t="shared" ca="1" si="170"/>
        <v>124.37768866</v>
      </c>
      <c r="L833" s="49">
        <f>IF(VLOOKUP(A833,$U$12:$AD$125,8)=VLOOKUP(A832,$U$12:$AD$125,8),0,VLOOKUP(A833,U$12:$AD$125,8))</f>
        <v>0</v>
      </c>
      <c r="M833" s="50">
        <f>IF(L833&gt;0,VLOOKUP(L833,T$12:$AC$125,7),0)</f>
        <v>0</v>
      </c>
      <c r="N833" s="45">
        <f t="shared" si="171"/>
        <v>0</v>
      </c>
      <c r="O833" s="45">
        <f t="shared" ca="1" si="172"/>
        <v>124.37768866</v>
      </c>
      <c r="P833" s="51" t="str">
        <f t="shared" si="177"/>
        <v>A+J=</v>
      </c>
      <c r="Q833" s="52">
        <f t="shared" si="178"/>
        <v>47129</v>
      </c>
      <c r="R833" s="19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</row>
    <row r="834" spans="1:165" x14ac:dyDescent="0.2">
      <c r="A834" s="43">
        <f t="shared" si="173"/>
        <v>44320</v>
      </c>
      <c r="B834" s="44">
        <f t="shared" ca="1" si="179"/>
        <v>1124.4339983300001</v>
      </c>
      <c r="C834" s="45">
        <f t="shared" ca="1" si="174"/>
        <v>999.89877561000003</v>
      </c>
      <c r="D834" s="46">
        <f ca="1">IF(A834&lt;$B$1,VLOOKUP(A834,[1]DI!$A$4:$B$15000,2,FALSE),0)</f>
        <v>2.6499999999999999E-2</v>
      </c>
      <c r="E834" s="45">
        <f t="shared" ca="1" si="180"/>
        <v>1.0378999999999999E-4</v>
      </c>
      <c r="F834" s="47">
        <f t="shared" si="175"/>
        <v>1.35</v>
      </c>
      <c r="G834" s="48">
        <f t="shared" ca="1" si="168"/>
        <v>1.0001401164999999</v>
      </c>
      <c r="H834" s="45">
        <f ca="1">TRUNC(PRODUCT(G$10:G833),15)</f>
        <v>1.12454782801072</v>
      </c>
      <c r="I834" s="45">
        <f t="shared" si="176"/>
        <v>1</v>
      </c>
      <c r="J834" s="45">
        <f t="shared" ca="1" si="169"/>
        <v>1.12454783</v>
      </c>
      <c r="K834" s="45">
        <f t="shared" ca="1" si="170"/>
        <v>124.53522271999999</v>
      </c>
      <c r="L834" s="49">
        <f>IF(VLOOKUP(A834,$U$12:$AD$125,8)=VLOOKUP(A833,$U$12:$AD$125,8),0,VLOOKUP(A834,U$12:$AD$125,8))</f>
        <v>0</v>
      </c>
      <c r="M834" s="50">
        <f>IF(L834&gt;0,VLOOKUP(L834,T$12:$AC$125,7),0)</f>
        <v>0</v>
      </c>
      <c r="N834" s="45">
        <f t="shared" si="171"/>
        <v>0</v>
      </c>
      <c r="O834" s="45">
        <f t="shared" ca="1" si="172"/>
        <v>124.53522271999999</v>
      </c>
      <c r="P834" s="51" t="str">
        <f t="shared" si="177"/>
        <v>A+J=</v>
      </c>
      <c r="Q834" s="52">
        <f t="shared" si="178"/>
        <v>47129</v>
      </c>
      <c r="R834" s="16"/>
      <c r="S834" s="20"/>
      <c r="T834" s="20"/>
      <c r="U834" s="17"/>
      <c r="V834" s="4"/>
      <c r="W834" s="4"/>
      <c r="X834" s="4"/>
      <c r="Y834" s="4"/>
      <c r="Z834" s="4"/>
      <c r="AA834" s="4"/>
      <c r="AB834" s="4"/>
      <c r="AC834" s="4"/>
      <c r="AD834" s="4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</row>
    <row r="835" spans="1:165" x14ac:dyDescent="0.2">
      <c r="A835" s="43">
        <f t="shared" si="173"/>
        <v>44321</v>
      </c>
      <c r="B835" s="44">
        <f t="shared" ca="1" si="179"/>
        <v>1124.5915523799999</v>
      </c>
      <c r="C835" s="45">
        <f t="shared" ca="1" si="174"/>
        <v>999.89877561000003</v>
      </c>
      <c r="D835" s="46">
        <f ca="1">IF(A835&lt;$B$1,VLOOKUP(A835,[1]DI!$A$4:$B$15000,2,FALSE),0)</f>
        <v>2.6499999999999999E-2</v>
      </c>
      <c r="E835" s="45">
        <f t="shared" ca="1" si="180"/>
        <v>1.0378999999999999E-4</v>
      </c>
      <c r="F835" s="47">
        <f t="shared" si="175"/>
        <v>1.35</v>
      </c>
      <c r="G835" s="48">
        <f t="shared" ca="1" si="168"/>
        <v>1.0001401164999999</v>
      </c>
      <c r="H835" s="45">
        <f ca="1">TRUNC(PRODUCT(G$10:G834),15)</f>
        <v>1.1247053957164601</v>
      </c>
      <c r="I835" s="45">
        <f t="shared" si="176"/>
        <v>1</v>
      </c>
      <c r="J835" s="45">
        <f t="shared" ca="1" si="169"/>
        <v>1.1247054000000001</v>
      </c>
      <c r="K835" s="45">
        <f t="shared" ca="1" si="170"/>
        <v>124.69277676999999</v>
      </c>
      <c r="L835" s="49">
        <f>IF(VLOOKUP(A835,$U$12:$AD$125,8)=VLOOKUP(A834,$U$12:$AD$125,8),0,VLOOKUP(A835,U$12:$AD$125,8))</f>
        <v>0</v>
      </c>
      <c r="M835" s="50">
        <f>IF(L835&gt;0,VLOOKUP(L835,T$12:$AC$125,7),0)</f>
        <v>0</v>
      </c>
      <c r="N835" s="45">
        <f t="shared" si="171"/>
        <v>0</v>
      </c>
      <c r="O835" s="45">
        <f t="shared" ca="1" si="172"/>
        <v>124.69277676999999</v>
      </c>
      <c r="P835" s="51" t="str">
        <f t="shared" si="177"/>
        <v>A+J=</v>
      </c>
      <c r="Q835" s="52">
        <f t="shared" si="178"/>
        <v>47129</v>
      </c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</row>
    <row r="836" spans="1:165" x14ac:dyDescent="0.2">
      <c r="A836" s="43">
        <f t="shared" si="173"/>
        <v>44322</v>
      </c>
      <c r="B836" s="44">
        <f t="shared" ca="1" si="179"/>
        <v>1124.7491264299999</v>
      </c>
      <c r="C836" s="45">
        <f t="shared" ca="1" si="174"/>
        <v>999.89877561000003</v>
      </c>
      <c r="D836" s="46">
        <f ca="1">IF(A836&lt;$B$1,VLOOKUP(A836,[1]DI!$A$4:$B$15000,2,FALSE),0)</f>
        <v>3.4000000000000002E-2</v>
      </c>
      <c r="E836" s="45">
        <f t="shared" ca="1" si="180"/>
        <v>1.3269000000000001E-4</v>
      </c>
      <c r="F836" s="47">
        <f t="shared" si="175"/>
        <v>1.35</v>
      </c>
      <c r="G836" s="48">
        <f t="shared" ca="1" si="168"/>
        <v>1.0001791314999999</v>
      </c>
      <c r="H836" s="45">
        <f ca="1">TRUNC(PRODUCT(G$10:G835),15)</f>
        <v>1.12486298550004</v>
      </c>
      <c r="I836" s="45">
        <f t="shared" si="176"/>
        <v>1</v>
      </c>
      <c r="J836" s="45">
        <f t="shared" ca="1" si="169"/>
        <v>1.12486299</v>
      </c>
      <c r="K836" s="45">
        <f t="shared" ca="1" si="170"/>
        <v>124.85035082</v>
      </c>
      <c r="L836" s="49">
        <f>IF(VLOOKUP(A836,$U$12:$AD$125,8)=VLOOKUP(A835,$U$12:$AD$125,8),0,VLOOKUP(A836,U$12:$AD$125,8))</f>
        <v>0</v>
      </c>
      <c r="M836" s="50">
        <f>IF(L836&gt;0,VLOOKUP(L836,T$12:$AC$125,7),0)</f>
        <v>0</v>
      </c>
      <c r="N836" s="45">
        <f t="shared" si="171"/>
        <v>0</v>
      </c>
      <c r="O836" s="45">
        <f t="shared" ca="1" si="172"/>
        <v>124.85035082</v>
      </c>
      <c r="P836" s="51" t="str">
        <f t="shared" si="177"/>
        <v>A+J=</v>
      </c>
      <c r="Q836" s="52">
        <f t="shared" si="178"/>
        <v>47129</v>
      </c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</row>
    <row r="837" spans="1:165" x14ac:dyDescent="0.2">
      <c r="A837" s="43">
        <f t="shared" si="173"/>
        <v>44323</v>
      </c>
      <c r="B837" s="44">
        <f t="shared" ca="1" si="179"/>
        <v>1124.95059603</v>
      </c>
      <c r="C837" s="45">
        <f t="shared" ca="1" si="174"/>
        <v>999.89877561000003</v>
      </c>
      <c r="D837" s="46">
        <f ca="1">IF(A837&lt;$B$1,VLOOKUP(A837,[1]DI!$A$4:$B$15000,2,FALSE),0)</f>
        <v>3.4000000000000002E-2</v>
      </c>
      <c r="E837" s="45">
        <f t="shared" ca="1" si="180"/>
        <v>1.3269000000000001E-4</v>
      </c>
      <c r="F837" s="47">
        <f t="shared" si="175"/>
        <v>1.35</v>
      </c>
      <c r="G837" s="48">
        <f t="shared" ca="1" si="168"/>
        <v>1.0001791314999999</v>
      </c>
      <c r="H837" s="45">
        <f ca="1">TRUNC(PRODUCT(G$10:G836),15)</f>
        <v>1.1250644838939301</v>
      </c>
      <c r="I837" s="45">
        <f t="shared" si="176"/>
        <v>1</v>
      </c>
      <c r="J837" s="45">
        <f t="shared" ca="1" si="169"/>
        <v>1.12506448</v>
      </c>
      <c r="K837" s="45">
        <f t="shared" ca="1" si="170"/>
        <v>125.05182042</v>
      </c>
      <c r="L837" s="49">
        <f>IF(VLOOKUP(A837,$U$12:$AD$125,8)=VLOOKUP(A836,$U$12:$AD$125,8),0,VLOOKUP(A837,U$12:$AD$125,8))</f>
        <v>0</v>
      </c>
      <c r="M837" s="50">
        <f>IF(L837&gt;0,VLOOKUP(L837,T$12:$AC$125,7),0)</f>
        <v>0</v>
      </c>
      <c r="N837" s="45">
        <f t="shared" si="171"/>
        <v>0</v>
      </c>
      <c r="O837" s="45">
        <f t="shared" ca="1" si="172"/>
        <v>125.05182042</v>
      </c>
      <c r="P837" s="51" t="str">
        <f t="shared" si="177"/>
        <v>A+J=</v>
      </c>
      <c r="Q837" s="52">
        <f t="shared" si="178"/>
        <v>47129</v>
      </c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</row>
    <row r="838" spans="1:165" x14ac:dyDescent="0.2">
      <c r="A838" s="43">
        <f t="shared" si="173"/>
        <v>44324</v>
      </c>
      <c r="B838" s="44">
        <f t="shared" ca="1" si="179"/>
        <v>1125.15211563</v>
      </c>
      <c r="C838" s="45">
        <f t="shared" ca="1" si="174"/>
        <v>999.89877561000003</v>
      </c>
      <c r="D838" s="46">
        <f ca="1">IF(A838&lt;$B$1,VLOOKUP(A838,[1]DI!$A$4:$B$15000,2,FALSE),0)</f>
        <v>0</v>
      </c>
      <c r="E838" s="45">
        <f t="shared" ca="1" si="180"/>
        <v>0</v>
      </c>
      <c r="F838" s="47">
        <f t="shared" si="175"/>
        <v>1.35</v>
      </c>
      <c r="G838" s="48">
        <f t="shared" ca="1" si="168"/>
        <v>1</v>
      </c>
      <c r="H838" s="45">
        <f ca="1">TRUNC(PRODUCT(G$10:G837),15)</f>
        <v>1.1252660183825201</v>
      </c>
      <c r="I838" s="45">
        <f t="shared" si="176"/>
        <v>1</v>
      </c>
      <c r="J838" s="45">
        <f t="shared" ca="1" si="169"/>
        <v>1.12526602</v>
      </c>
      <c r="K838" s="45">
        <f t="shared" ca="1" si="170"/>
        <v>125.25334002</v>
      </c>
      <c r="L838" s="49">
        <f>IF(VLOOKUP(A838,$U$12:$AD$125,8)=VLOOKUP(A837,$U$12:$AD$125,8),0,VLOOKUP(A838,U$12:$AD$125,8))</f>
        <v>0</v>
      </c>
      <c r="M838" s="50">
        <f>IF(L838&gt;0,VLOOKUP(L838,T$12:$AC$125,7),0)</f>
        <v>0</v>
      </c>
      <c r="N838" s="45">
        <f t="shared" si="171"/>
        <v>0</v>
      </c>
      <c r="O838" s="45">
        <f t="shared" ca="1" si="172"/>
        <v>125.25334002</v>
      </c>
      <c r="P838" s="51" t="str">
        <f t="shared" si="177"/>
        <v>A+J=</v>
      </c>
      <c r="Q838" s="52">
        <f t="shared" si="178"/>
        <v>47129</v>
      </c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</row>
    <row r="839" spans="1:165" x14ac:dyDescent="0.2">
      <c r="A839" s="43">
        <f t="shared" si="173"/>
        <v>44325</v>
      </c>
      <c r="B839" s="44">
        <f t="shared" ca="1" si="179"/>
        <v>1125.15211563</v>
      </c>
      <c r="C839" s="45">
        <f t="shared" ca="1" si="174"/>
        <v>999.89877561000003</v>
      </c>
      <c r="D839" s="46">
        <f ca="1">IF(A839&lt;$B$1,VLOOKUP(A839,[1]DI!$A$4:$B$15000,2,FALSE),0)</f>
        <v>0</v>
      </c>
      <c r="E839" s="45">
        <f t="shared" ca="1" si="180"/>
        <v>0</v>
      </c>
      <c r="F839" s="47">
        <f t="shared" si="175"/>
        <v>1.35</v>
      </c>
      <c r="G839" s="48">
        <f t="shared" ca="1" si="168"/>
        <v>1</v>
      </c>
      <c r="H839" s="45">
        <f ca="1">TRUNC(PRODUCT(G$10:G838),15)</f>
        <v>1.1252660183825201</v>
      </c>
      <c r="I839" s="45">
        <f t="shared" si="176"/>
        <v>1</v>
      </c>
      <c r="J839" s="45">
        <f t="shared" ca="1" si="169"/>
        <v>1.12526602</v>
      </c>
      <c r="K839" s="45">
        <f t="shared" ca="1" si="170"/>
        <v>125.25334002</v>
      </c>
      <c r="L839" s="49">
        <f>IF(VLOOKUP(A839,$U$12:$AD$125,8)=VLOOKUP(A838,$U$12:$AD$125,8),0,VLOOKUP(A839,U$12:$AD$125,8))</f>
        <v>0</v>
      </c>
      <c r="M839" s="50">
        <f>IF(L839&gt;0,VLOOKUP(L839,T$12:$AC$125,7),0)</f>
        <v>0</v>
      </c>
      <c r="N839" s="45">
        <f t="shared" si="171"/>
        <v>0</v>
      </c>
      <c r="O839" s="45">
        <f t="shared" ca="1" si="172"/>
        <v>125.25334002</v>
      </c>
      <c r="P839" s="51" t="str">
        <f t="shared" si="177"/>
        <v>A+J=</v>
      </c>
      <c r="Q839" s="52">
        <f t="shared" si="178"/>
        <v>47129</v>
      </c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</row>
    <row r="840" spans="1:165" x14ac:dyDescent="0.2">
      <c r="A840" s="43">
        <f t="shared" si="173"/>
        <v>44326</v>
      </c>
      <c r="B840" s="44">
        <f t="shared" ca="1" si="179"/>
        <v>1125.15211563</v>
      </c>
      <c r="C840" s="45">
        <f t="shared" ca="1" si="174"/>
        <v>999.89877561000003</v>
      </c>
      <c r="D840" s="46">
        <f ca="1">IF(A840&lt;$B$1,VLOOKUP(A840,[1]DI!$A$4:$B$15000,2,FALSE),0)</f>
        <v>3.4000000000000002E-2</v>
      </c>
      <c r="E840" s="45">
        <f t="shared" ca="1" si="180"/>
        <v>1.3269000000000001E-4</v>
      </c>
      <c r="F840" s="47">
        <f t="shared" si="175"/>
        <v>1.35</v>
      </c>
      <c r="G840" s="48">
        <f t="shared" ca="1" si="168"/>
        <v>1.0001791314999999</v>
      </c>
      <c r="H840" s="45">
        <f ca="1">TRUNC(PRODUCT(G$10:G839),15)</f>
        <v>1.1252660183825201</v>
      </c>
      <c r="I840" s="45">
        <f t="shared" si="176"/>
        <v>1</v>
      </c>
      <c r="J840" s="45">
        <f t="shared" ca="1" si="169"/>
        <v>1.12526602</v>
      </c>
      <c r="K840" s="45">
        <f t="shared" ca="1" si="170"/>
        <v>125.25334002</v>
      </c>
      <c r="L840" s="49">
        <f>IF(VLOOKUP(A840,$U$12:$AD$125,8)=VLOOKUP(A839,$U$12:$AD$125,8),0,VLOOKUP(A840,U$12:$AD$125,8))</f>
        <v>0</v>
      </c>
      <c r="M840" s="50">
        <f>IF(L840&gt;0,VLOOKUP(L840,T$12:$AC$125,7),0)</f>
        <v>0</v>
      </c>
      <c r="N840" s="45">
        <f t="shared" si="171"/>
        <v>0</v>
      </c>
      <c r="O840" s="45">
        <f t="shared" ca="1" si="172"/>
        <v>125.25334002</v>
      </c>
      <c r="P840" s="51" t="str">
        <f t="shared" si="177"/>
        <v>A+J=</v>
      </c>
      <c r="Q840" s="52">
        <f t="shared" si="178"/>
        <v>47129</v>
      </c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</row>
    <row r="841" spans="1:165" x14ac:dyDescent="0.2">
      <c r="A841" s="43">
        <f t="shared" si="173"/>
        <v>44327</v>
      </c>
      <c r="B841" s="44">
        <f t="shared" ca="1" si="179"/>
        <v>1125.35366522</v>
      </c>
      <c r="C841" s="45">
        <f t="shared" ca="1" si="174"/>
        <v>999.89877561000003</v>
      </c>
      <c r="D841" s="46">
        <f ca="1">IF(A841&lt;$B$1,VLOOKUP(A841,[1]DI!$A$4:$B$15000,2,FALSE),0)</f>
        <v>3.4000000000000002E-2</v>
      </c>
      <c r="E841" s="45">
        <f t="shared" ca="1" si="180"/>
        <v>1.3269000000000001E-4</v>
      </c>
      <c r="F841" s="47">
        <f t="shared" si="175"/>
        <v>1.35</v>
      </c>
      <c r="G841" s="48">
        <f t="shared" ca="1" si="168"/>
        <v>1.0001791314999999</v>
      </c>
      <c r="H841" s="45">
        <f ca="1">TRUNC(PRODUCT(G$10:G840),15)</f>
        <v>1.12546758897229</v>
      </c>
      <c r="I841" s="45">
        <f t="shared" si="176"/>
        <v>1</v>
      </c>
      <c r="J841" s="45">
        <f t="shared" ca="1" si="169"/>
        <v>1.12546759</v>
      </c>
      <c r="K841" s="45">
        <f t="shared" ca="1" si="170"/>
        <v>125.45488961</v>
      </c>
      <c r="L841" s="49">
        <f>IF(VLOOKUP(A841,$U$12:$AD$125,8)=VLOOKUP(A840,$U$12:$AD$125,8),0,VLOOKUP(A841,U$12:$AD$125,8))</f>
        <v>0</v>
      </c>
      <c r="M841" s="50">
        <f>IF(L841&gt;0,VLOOKUP(L841,T$12:$AC$125,7),0)</f>
        <v>0</v>
      </c>
      <c r="N841" s="45">
        <f t="shared" si="171"/>
        <v>0</v>
      </c>
      <c r="O841" s="45">
        <f t="shared" ca="1" si="172"/>
        <v>125.45488961</v>
      </c>
      <c r="P841" s="51" t="str">
        <f t="shared" si="177"/>
        <v>A+J=</v>
      </c>
      <c r="Q841" s="52">
        <f t="shared" si="178"/>
        <v>47129</v>
      </c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</row>
    <row r="842" spans="1:165" x14ac:dyDescent="0.2">
      <c r="A842" s="43">
        <f t="shared" si="173"/>
        <v>44328</v>
      </c>
      <c r="B842" s="44">
        <f t="shared" ca="1" si="179"/>
        <v>1125.5552548200001</v>
      </c>
      <c r="C842" s="45">
        <f t="shared" ca="1" si="174"/>
        <v>999.89877561000003</v>
      </c>
      <c r="D842" s="46">
        <f ca="1">IF(A842&lt;$B$1,VLOOKUP(A842,[1]DI!$A$4:$B$15000,2,FALSE),0)</f>
        <v>3.4000000000000002E-2</v>
      </c>
      <c r="E842" s="45">
        <f t="shared" ca="1" si="180"/>
        <v>1.3269000000000001E-4</v>
      </c>
      <c r="F842" s="47">
        <f t="shared" si="175"/>
        <v>1.35</v>
      </c>
      <c r="G842" s="48">
        <f t="shared" ref="G842:G905" ca="1" si="181">TRUNC((1+(E842*F842)),15)</f>
        <v>1.0001791314999999</v>
      </c>
      <c r="H842" s="45">
        <f ca="1">TRUNC(PRODUCT(G$10:G841),15)</f>
        <v>1.12566919566971</v>
      </c>
      <c r="I842" s="45">
        <f t="shared" si="176"/>
        <v>1</v>
      </c>
      <c r="J842" s="45">
        <f t="shared" ref="J842:J905" ca="1" si="182">ROUND(TRUNC(H842/I842,15),8)</f>
        <v>1.1256691999999999</v>
      </c>
      <c r="K842" s="45">
        <f t="shared" ref="K842:K905" ca="1" si="183">TRUNC((C842*(J842-1)),8)</f>
        <v>125.65647921</v>
      </c>
      <c r="L842" s="49">
        <f>IF(VLOOKUP(A842,$U$12:$AD$125,8)=VLOOKUP(A841,$U$12:$AD$125,8),0,VLOOKUP(A842,U$12:$AD$125,8))</f>
        <v>0</v>
      </c>
      <c r="M842" s="50">
        <f>IF(L842&gt;0,VLOOKUP(L842,T$12:$AC$125,7),0)</f>
        <v>0</v>
      </c>
      <c r="N842" s="45">
        <f t="shared" ref="N842:N905" si="184">IF(M842&gt;0,(C$10*M842),0)</f>
        <v>0</v>
      </c>
      <c r="O842" s="45">
        <f t="shared" ref="O842:O905" ca="1" si="185">(K842+N842)</f>
        <v>125.65647921</v>
      </c>
      <c r="P842" s="51" t="str">
        <f t="shared" si="177"/>
        <v>A+J=</v>
      </c>
      <c r="Q842" s="52">
        <f t="shared" si="178"/>
        <v>47129</v>
      </c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</row>
    <row r="843" spans="1:165" x14ac:dyDescent="0.2">
      <c r="A843" s="43">
        <f t="shared" ref="A843:A906" si="186">(A842+1)</f>
        <v>44329</v>
      </c>
      <c r="B843" s="44">
        <f t="shared" ca="1" si="179"/>
        <v>1125.7568744099999</v>
      </c>
      <c r="C843" s="45">
        <f t="shared" ref="C843:C906" ca="1" si="187">TRUNC(C842-N842,8)</f>
        <v>999.89877561000003</v>
      </c>
      <c r="D843" s="46">
        <f ca="1">IF(A843&lt;$B$1,VLOOKUP(A843,[1]DI!$A$4:$B$15000,2,FALSE),0)</f>
        <v>3.4000000000000002E-2</v>
      </c>
      <c r="E843" s="45">
        <f t="shared" ca="1" si="180"/>
        <v>1.3269000000000001E-4</v>
      </c>
      <c r="F843" s="47">
        <f t="shared" ref="F843:F906" si="188">F842</f>
        <v>1.35</v>
      </c>
      <c r="G843" s="48">
        <f t="shared" ca="1" si="181"/>
        <v>1.0001791314999999</v>
      </c>
      <c r="H843" s="45">
        <f ca="1">TRUNC(PRODUCT(G$10:G842),15)</f>
        <v>1.1258708384812299</v>
      </c>
      <c r="I843" s="45">
        <f t="shared" ref="I843:I906" si="189">IF(OR(L842&gt;0,L842="E"),H842,I842)</f>
        <v>1</v>
      </c>
      <c r="J843" s="45">
        <f t="shared" ca="1" si="182"/>
        <v>1.1258708399999999</v>
      </c>
      <c r="K843" s="45">
        <f t="shared" ca="1" si="183"/>
        <v>125.85809879999999</v>
      </c>
      <c r="L843" s="49">
        <f>IF(VLOOKUP(A843,$U$12:$AD$125,8)=VLOOKUP(A842,$U$12:$AD$125,8),0,VLOOKUP(A843,U$12:$AD$125,8))</f>
        <v>0</v>
      </c>
      <c r="M843" s="50">
        <f>IF(L843&gt;0,VLOOKUP(L843,T$12:$AC$125,7),0)</f>
        <v>0</v>
      </c>
      <c r="N843" s="45">
        <f t="shared" si="184"/>
        <v>0</v>
      </c>
      <c r="O843" s="45">
        <f t="shared" ca="1" si="185"/>
        <v>125.85809879999999</v>
      </c>
      <c r="P843" s="51" t="str">
        <f t="shared" ref="P843:P906" si="190">IF(L842&gt;0,VLOOKUP(A842,$U$12:$AD$125,9),P842)</f>
        <v>A+J=</v>
      </c>
      <c r="Q843" s="52">
        <f t="shared" ref="Q843:Q906" si="191">IF(L842&gt;0,VLOOKUP(A842,$U$12:$AD$125,10),Q842)</f>
        <v>47129</v>
      </c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</row>
    <row r="844" spans="1:165" x14ac:dyDescent="0.2">
      <c r="A844" s="43">
        <f t="shared" si="186"/>
        <v>44330</v>
      </c>
      <c r="B844" s="44">
        <f t="shared" ref="B844:B907" ca="1" si="192">IF(A844&lt;=TODAY(),C844+K844,IF(AND(A844&gt;TODAY(),A844&lt;=$B$1),IF(VLOOKUP(TODAY(),$A$10:$D$5000,4,FALSE)=0,"n.d",C844+K844),"n.d"))</f>
        <v>1125.95853399</v>
      </c>
      <c r="C844" s="45">
        <f t="shared" ca="1" si="187"/>
        <v>999.89877561000003</v>
      </c>
      <c r="D844" s="46">
        <f ca="1">IF(A844&lt;$B$1,VLOOKUP(A844,[1]DI!$A$4:$B$15000,2,FALSE),0)</f>
        <v>3.4000000000000002E-2</v>
      </c>
      <c r="E844" s="45">
        <f t="shared" ca="1" si="180"/>
        <v>1.3269000000000001E-4</v>
      </c>
      <c r="F844" s="47">
        <f t="shared" si="188"/>
        <v>1.35</v>
      </c>
      <c r="G844" s="48">
        <f t="shared" ca="1" si="181"/>
        <v>1.0001791314999999</v>
      </c>
      <c r="H844" s="45">
        <f ca="1">TRUNC(PRODUCT(G$10:G843),15)</f>
        <v>1.1260725174133399</v>
      </c>
      <c r="I844" s="45">
        <f t="shared" si="189"/>
        <v>1</v>
      </c>
      <c r="J844" s="45">
        <f t="shared" ca="1" si="182"/>
        <v>1.1260725199999999</v>
      </c>
      <c r="K844" s="45">
        <f t="shared" ca="1" si="183"/>
        <v>126.05975838000001</v>
      </c>
      <c r="L844" s="49">
        <f>IF(VLOOKUP(A844,$U$12:$AD$125,8)=VLOOKUP(A843,$U$12:$AD$125,8),0,VLOOKUP(A844,U$12:$AD$125,8))</f>
        <v>0</v>
      </c>
      <c r="M844" s="50">
        <f>IF(L844&gt;0,VLOOKUP(L844,T$12:$AC$125,7),0)</f>
        <v>0</v>
      </c>
      <c r="N844" s="45">
        <f t="shared" si="184"/>
        <v>0</v>
      </c>
      <c r="O844" s="45">
        <f t="shared" ca="1" si="185"/>
        <v>126.05975838000001</v>
      </c>
      <c r="P844" s="51" t="str">
        <f t="shared" si="190"/>
        <v>A+J=</v>
      </c>
      <c r="Q844" s="52">
        <f t="shared" si="191"/>
        <v>47129</v>
      </c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</row>
    <row r="845" spans="1:165" x14ac:dyDescent="0.2">
      <c r="A845" s="43">
        <f t="shared" si="186"/>
        <v>44331</v>
      </c>
      <c r="B845" s="44">
        <f t="shared" ca="1" si="192"/>
        <v>1126.16022357</v>
      </c>
      <c r="C845" s="45">
        <f t="shared" ca="1" si="187"/>
        <v>999.89877561000003</v>
      </c>
      <c r="D845" s="46">
        <f ca="1">IF(A845&lt;$B$1,VLOOKUP(A845,[1]DI!$A$4:$B$15000,2,FALSE),0)</f>
        <v>0</v>
      </c>
      <c r="E845" s="45">
        <f t="shared" ref="E845:E908" ca="1" si="193">ROUND((((1+D845)^(1/252)-1)),8)</f>
        <v>0</v>
      </c>
      <c r="F845" s="47">
        <f t="shared" si="188"/>
        <v>1.35</v>
      </c>
      <c r="G845" s="48">
        <f t="shared" ca="1" si="181"/>
        <v>1</v>
      </c>
      <c r="H845" s="45">
        <f ca="1">TRUNC(PRODUCT(G$10:G844),15)</f>
        <v>1.1262742324724899</v>
      </c>
      <c r="I845" s="45">
        <f t="shared" si="189"/>
        <v>1</v>
      </c>
      <c r="J845" s="45">
        <f t="shared" ca="1" si="182"/>
        <v>1.1262742299999999</v>
      </c>
      <c r="K845" s="45">
        <f t="shared" ca="1" si="183"/>
        <v>126.26144796</v>
      </c>
      <c r="L845" s="49">
        <f>IF(VLOOKUP(A845,$U$12:$AD$125,8)=VLOOKUP(A844,$U$12:$AD$125,8),0,VLOOKUP(A845,U$12:$AD$125,8))</f>
        <v>0</v>
      </c>
      <c r="M845" s="50">
        <f>IF(L845&gt;0,VLOOKUP(L845,T$12:$AC$125,7),0)</f>
        <v>0</v>
      </c>
      <c r="N845" s="45">
        <f t="shared" si="184"/>
        <v>0</v>
      </c>
      <c r="O845" s="45">
        <f t="shared" ca="1" si="185"/>
        <v>126.26144796</v>
      </c>
      <c r="P845" s="51" t="str">
        <f t="shared" si="190"/>
        <v>A+J=</v>
      </c>
      <c r="Q845" s="52">
        <f t="shared" si="191"/>
        <v>47129</v>
      </c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</row>
    <row r="846" spans="1:165" x14ac:dyDescent="0.2">
      <c r="A846" s="43">
        <f t="shared" si="186"/>
        <v>44332</v>
      </c>
      <c r="B846" s="44">
        <f t="shared" ca="1" si="192"/>
        <v>1126.16022357</v>
      </c>
      <c r="C846" s="45">
        <f t="shared" ca="1" si="187"/>
        <v>999.89877561000003</v>
      </c>
      <c r="D846" s="46">
        <f ca="1">IF(A846&lt;$B$1,VLOOKUP(A846,[1]DI!$A$4:$B$15000,2,FALSE),0)</f>
        <v>0</v>
      </c>
      <c r="E846" s="45">
        <f t="shared" ca="1" si="193"/>
        <v>0</v>
      </c>
      <c r="F846" s="47">
        <f t="shared" si="188"/>
        <v>1.35</v>
      </c>
      <c r="G846" s="48">
        <f t="shared" ca="1" si="181"/>
        <v>1</v>
      </c>
      <c r="H846" s="45">
        <f ca="1">TRUNC(PRODUCT(G$10:G845),15)</f>
        <v>1.1262742324724899</v>
      </c>
      <c r="I846" s="45">
        <f t="shared" si="189"/>
        <v>1</v>
      </c>
      <c r="J846" s="45">
        <f t="shared" ca="1" si="182"/>
        <v>1.1262742299999999</v>
      </c>
      <c r="K846" s="45">
        <f t="shared" ca="1" si="183"/>
        <v>126.26144796</v>
      </c>
      <c r="L846" s="49">
        <f>IF(VLOOKUP(A846,$U$12:$AD$125,8)=VLOOKUP(A845,$U$12:$AD$125,8),0,VLOOKUP(A846,U$12:$AD$125,8))</f>
        <v>0</v>
      </c>
      <c r="M846" s="50">
        <f>IF(L846&gt;0,VLOOKUP(L846,T$12:$AC$125,7),0)</f>
        <v>0</v>
      </c>
      <c r="N846" s="45">
        <f t="shared" si="184"/>
        <v>0</v>
      </c>
      <c r="O846" s="45">
        <f t="shared" ca="1" si="185"/>
        <v>126.26144796</v>
      </c>
      <c r="P846" s="51" t="str">
        <f t="shared" si="190"/>
        <v>A+J=</v>
      </c>
      <c r="Q846" s="52">
        <f t="shared" si="191"/>
        <v>47129</v>
      </c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</row>
    <row r="847" spans="1:165" x14ac:dyDescent="0.2">
      <c r="A847" s="43">
        <f t="shared" si="186"/>
        <v>44333</v>
      </c>
      <c r="B847" s="44">
        <f t="shared" ca="1" si="192"/>
        <v>1126.16022357</v>
      </c>
      <c r="C847" s="45">
        <f t="shared" ca="1" si="187"/>
        <v>999.89877561000003</v>
      </c>
      <c r="D847" s="46">
        <f ca="1">IF(A847&lt;$B$1,VLOOKUP(A847,[1]DI!$A$4:$B$15000,2,FALSE),0)</f>
        <v>3.4000000000000002E-2</v>
      </c>
      <c r="E847" s="45">
        <f t="shared" ca="1" si="193"/>
        <v>1.3269000000000001E-4</v>
      </c>
      <c r="F847" s="47">
        <f t="shared" si="188"/>
        <v>1.35</v>
      </c>
      <c r="G847" s="48">
        <f t="shared" ca="1" si="181"/>
        <v>1.0001791314999999</v>
      </c>
      <c r="H847" s="45">
        <f ca="1">TRUNC(PRODUCT(G$10:G846),15)</f>
        <v>1.1262742324724899</v>
      </c>
      <c r="I847" s="45">
        <f t="shared" si="189"/>
        <v>1</v>
      </c>
      <c r="J847" s="45">
        <f t="shared" ca="1" si="182"/>
        <v>1.1262742299999999</v>
      </c>
      <c r="K847" s="45">
        <f t="shared" ca="1" si="183"/>
        <v>126.26144796</v>
      </c>
      <c r="L847" s="49">
        <f>IF(VLOOKUP(A847,$U$12:$AD$125,8)=VLOOKUP(A846,$U$12:$AD$125,8),0,VLOOKUP(A847,U$12:$AD$125,8))</f>
        <v>0</v>
      </c>
      <c r="M847" s="50">
        <f>IF(L847&gt;0,VLOOKUP(L847,T$12:$AC$125,7),0)</f>
        <v>0</v>
      </c>
      <c r="N847" s="45">
        <f t="shared" si="184"/>
        <v>0</v>
      </c>
      <c r="O847" s="45">
        <f t="shared" ca="1" si="185"/>
        <v>126.26144796</v>
      </c>
      <c r="P847" s="51" t="str">
        <f t="shared" si="190"/>
        <v>A+J=</v>
      </c>
      <c r="Q847" s="52">
        <f t="shared" si="191"/>
        <v>47129</v>
      </c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</row>
    <row r="848" spans="1:165" x14ac:dyDescent="0.2">
      <c r="A848" s="43">
        <f t="shared" si="186"/>
        <v>44334</v>
      </c>
      <c r="B848" s="44">
        <f t="shared" ca="1" si="192"/>
        <v>1126.3619531500001</v>
      </c>
      <c r="C848" s="45">
        <f t="shared" ca="1" si="187"/>
        <v>999.89877561000003</v>
      </c>
      <c r="D848" s="46">
        <f ca="1">IF(A848&lt;$B$1,VLOOKUP(A848,[1]DI!$A$4:$B$15000,2,FALSE),0)</f>
        <v>3.4000000000000002E-2</v>
      </c>
      <c r="E848" s="45">
        <f t="shared" ca="1" si="193"/>
        <v>1.3269000000000001E-4</v>
      </c>
      <c r="F848" s="47">
        <f t="shared" si="188"/>
        <v>1.35</v>
      </c>
      <c r="G848" s="48">
        <f t="shared" ca="1" si="181"/>
        <v>1.0001791314999999</v>
      </c>
      <c r="H848" s="45">
        <f ca="1">TRUNC(PRODUCT(G$10:G847),15)</f>
        <v>1.1264759836651601</v>
      </c>
      <c r="I848" s="45">
        <f t="shared" si="189"/>
        <v>1</v>
      </c>
      <c r="J848" s="45">
        <f t="shared" ca="1" si="182"/>
        <v>1.1264759799999999</v>
      </c>
      <c r="K848" s="45">
        <f t="shared" ca="1" si="183"/>
        <v>126.46317754</v>
      </c>
      <c r="L848" s="49">
        <f>IF(VLOOKUP(A848,$U$12:$AD$125,8)=VLOOKUP(A847,$U$12:$AD$125,8),0,VLOOKUP(A848,U$12:$AD$125,8))</f>
        <v>0</v>
      </c>
      <c r="M848" s="50">
        <f>IF(L848&gt;0,VLOOKUP(L848,T$12:$AC$125,7),0)</f>
        <v>0</v>
      </c>
      <c r="N848" s="45">
        <f t="shared" si="184"/>
        <v>0</v>
      </c>
      <c r="O848" s="45">
        <f t="shared" ca="1" si="185"/>
        <v>126.46317754</v>
      </c>
      <c r="P848" s="51" t="str">
        <f t="shared" si="190"/>
        <v>A+J=</v>
      </c>
      <c r="Q848" s="52">
        <f t="shared" si="191"/>
        <v>47129</v>
      </c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</row>
    <row r="849" spans="1:162" x14ac:dyDescent="0.2">
      <c r="A849" s="43">
        <f t="shared" si="186"/>
        <v>44335</v>
      </c>
      <c r="B849" s="44">
        <f t="shared" ca="1" si="192"/>
        <v>1126.5637227300001</v>
      </c>
      <c r="C849" s="45">
        <f t="shared" ca="1" si="187"/>
        <v>999.89877561000003</v>
      </c>
      <c r="D849" s="46">
        <f ca="1">IF(A849&lt;$B$1,VLOOKUP(A849,[1]DI!$A$4:$B$15000,2,FALSE),0)</f>
        <v>3.4000000000000002E-2</v>
      </c>
      <c r="E849" s="45">
        <f t="shared" ca="1" si="193"/>
        <v>1.3269000000000001E-4</v>
      </c>
      <c r="F849" s="47">
        <f t="shared" si="188"/>
        <v>1.35</v>
      </c>
      <c r="G849" s="48">
        <f t="shared" ca="1" si="181"/>
        <v>1.0001791314999999</v>
      </c>
      <c r="H849" s="45">
        <f ca="1">TRUNC(PRODUCT(G$10:G848),15)</f>
        <v>1.12667777099783</v>
      </c>
      <c r="I849" s="45">
        <f t="shared" si="189"/>
        <v>1</v>
      </c>
      <c r="J849" s="45">
        <f t="shared" ca="1" si="182"/>
        <v>1.1266777699999999</v>
      </c>
      <c r="K849" s="45">
        <f t="shared" ca="1" si="183"/>
        <v>126.66494711999999</v>
      </c>
      <c r="L849" s="49">
        <f>IF(VLOOKUP(A849,$U$12:$AD$125,8)=VLOOKUP(A848,$U$12:$AD$125,8),0,VLOOKUP(A849,U$12:$AD$125,8))</f>
        <v>0</v>
      </c>
      <c r="M849" s="50">
        <f>IF(L849&gt;0,VLOOKUP(L849,T$12:$AC$125,7),0)</f>
        <v>0</v>
      </c>
      <c r="N849" s="45">
        <f t="shared" si="184"/>
        <v>0</v>
      </c>
      <c r="O849" s="45">
        <f t="shared" ca="1" si="185"/>
        <v>126.66494711999999</v>
      </c>
      <c r="P849" s="51" t="str">
        <f t="shared" si="190"/>
        <v>A+J=</v>
      </c>
      <c r="Q849" s="52">
        <f t="shared" si="191"/>
        <v>47129</v>
      </c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</row>
    <row r="850" spans="1:162" x14ac:dyDescent="0.2">
      <c r="A850" s="43">
        <f t="shared" si="186"/>
        <v>44336</v>
      </c>
      <c r="B850" s="44">
        <f t="shared" ca="1" si="192"/>
        <v>1126.7655222999999</v>
      </c>
      <c r="C850" s="45">
        <f t="shared" ca="1" si="187"/>
        <v>999.89877561000003</v>
      </c>
      <c r="D850" s="46">
        <f ca="1">IF(A850&lt;$B$1,VLOOKUP(A850,[1]DI!$A$4:$B$15000,2,FALSE),0)</f>
        <v>3.4000000000000002E-2</v>
      </c>
      <c r="E850" s="45">
        <f t="shared" ca="1" si="193"/>
        <v>1.3269000000000001E-4</v>
      </c>
      <c r="F850" s="47">
        <f t="shared" si="188"/>
        <v>1.35</v>
      </c>
      <c r="G850" s="48">
        <f t="shared" ca="1" si="181"/>
        <v>1.0001791314999999</v>
      </c>
      <c r="H850" s="45">
        <f ca="1">TRUNC(PRODUCT(G$10:G849),15)</f>
        <v>1.1268795944769701</v>
      </c>
      <c r="I850" s="45">
        <f t="shared" si="189"/>
        <v>1</v>
      </c>
      <c r="J850" s="45">
        <f t="shared" ca="1" si="182"/>
        <v>1.1268795899999999</v>
      </c>
      <c r="K850" s="45">
        <f t="shared" ca="1" si="183"/>
        <v>126.86674669</v>
      </c>
      <c r="L850" s="49">
        <f>IF(VLOOKUP(A850,$U$12:$AD$125,8)=VLOOKUP(A849,$U$12:$AD$125,8),0,VLOOKUP(A850,U$12:$AD$125,8))</f>
        <v>0</v>
      </c>
      <c r="M850" s="50">
        <f>IF(L850&gt;0,VLOOKUP(L850,T$12:$AC$125,7),0)</f>
        <v>0</v>
      </c>
      <c r="N850" s="45">
        <f t="shared" si="184"/>
        <v>0</v>
      </c>
      <c r="O850" s="45">
        <f t="shared" ca="1" si="185"/>
        <v>126.86674669</v>
      </c>
      <c r="P850" s="51" t="str">
        <f t="shared" si="190"/>
        <v>A+J=</v>
      </c>
      <c r="Q850" s="52">
        <f t="shared" si="191"/>
        <v>47129</v>
      </c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</row>
    <row r="851" spans="1:162" x14ac:dyDescent="0.2">
      <c r="A851" s="43">
        <f t="shared" si="186"/>
        <v>44337</v>
      </c>
      <c r="B851" s="44">
        <f t="shared" ca="1" si="192"/>
        <v>1126.96736186</v>
      </c>
      <c r="C851" s="45">
        <f t="shared" ca="1" si="187"/>
        <v>999.89877561000003</v>
      </c>
      <c r="D851" s="46">
        <f ca="1">IF(A851&lt;$B$1,VLOOKUP(A851,[1]DI!$A$4:$B$15000,2,FALSE),0)</f>
        <v>3.4000000000000002E-2</v>
      </c>
      <c r="E851" s="45">
        <f t="shared" ca="1" si="193"/>
        <v>1.3269000000000001E-4</v>
      </c>
      <c r="F851" s="47">
        <f t="shared" si="188"/>
        <v>1.35</v>
      </c>
      <c r="G851" s="48">
        <f t="shared" ca="1" si="181"/>
        <v>1.0001791314999999</v>
      </c>
      <c r="H851" s="45">
        <f ca="1">TRUNC(PRODUCT(G$10:G850),15)</f>
        <v>1.1270814541090399</v>
      </c>
      <c r="I851" s="45">
        <f t="shared" si="189"/>
        <v>1</v>
      </c>
      <c r="J851" s="45">
        <f t="shared" ca="1" si="182"/>
        <v>1.1270814499999999</v>
      </c>
      <c r="K851" s="45">
        <f t="shared" ca="1" si="183"/>
        <v>127.06858625</v>
      </c>
      <c r="L851" s="49">
        <f>IF(VLOOKUP(A851,$U$12:$AD$125,8)=VLOOKUP(A850,$U$12:$AD$125,8),0,VLOOKUP(A851,U$12:$AD$125,8))</f>
        <v>0</v>
      </c>
      <c r="M851" s="50">
        <f>IF(L851&gt;0,VLOOKUP(L851,T$12:$AC$125,7),0)</f>
        <v>0</v>
      </c>
      <c r="N851" s="45">
        <f t="shared" si="184"/>
        <v>0</v>
      </c>
      <c r="O851" s="45">
        <f t="shared" ca="1" si="185"/>
        <v>127.06858625</v>
      </c>
      <c r="P851" s="51" t="str">
        <f t="shared" si="190"/>
        <v>A+J=</v>
      </c>
      <c r="Q851" s="52">
        <f t="shared" si="191"/>
        <v>47129</v>
      </c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</row>
    <row r="852" spans="1:162" x14ac:dyDescent="0.2">
      <c r="A852" s="43">
        <f t="shared" si="186"/>
        <v>44338</v>
      </c>
      <c r="B852" s="44">
        <f t="shared" ca="1" si="192"/>
        <v>1127.1692414300001</v>
      </c>
      <c r="C852" s="45">
        <f t="shared" ca="1" si="187"/>
        <v>999.89877561000003</v>
      </c>
      <c r="D852" s="46">
        <f ca="1">IF(A852&lt;$B$1,VLOOKUP(A852,[1]DI!$A$4:$B$15000,2,FALSE),0)</f>
        <v>0</v>
      </c>
      <c r="E852" s="45">
        <f t="shared" ca="1" si="193"/>
        <v>0</v>
      </c>
      <c r="F852" s="47">
        <f t="shared" si="188"/>
        <v>1.35</v>
      </c>
      <c r="G852" s="48">
        <f t="shared" ca="1" si="181"/>
        <v>1</v>
      </c>
      <c r="H852" s="45">
        <f ca="1">TRUNC(PRODUCT(G$10:G851),15)</f>
        <v>1.1272833499005399</v>
      </c>
      <c r="I852" s="45">
        <f t="shared" si="189"/>
        <v>1</v>
      </c>
      <c r="J852" s="45">
        <f t="shared" ca="1" si="182"/>
        <v>1.1272833499999999</v>
      </c>
      <c r="K852" s="45">
        <f t="shared" ca="1" si="183"/>
        <v>127.27046582</v>
      </c>
      <c r="L852" s="49">
        <f>IF(VLOOKUP(A852,$U$12:$AD$125,8)=VLOOKUP(A851,$U$12:$AD$125,8),0,VLOOKUP(A852,U$12:$AD$125,8))</f>
        <v>0</v>
      </c>
      <c r="M852" s="50">
        <f>IF(L852&gt;0,VLOOKUP(L852,T$12:$AC$125,7),0)</f>
        <v>0</v>
      </c>
      <c r="N852" s="45">
        <f t="shared" si="184"/>
        <v>0</v>
      </c>
      <c r="O852" s="45">
        <f t="shared" ca="1" si="185"/>
        <v>127.27046582</v>
      </c>
      <c r="P852" s="51" t="str">
        <f t="shared" si="190"/>
        <v>A+J=</v>
      </c>
      <c r="Q852" s="52">
        <f t="shared" si="191"/>
        <v>47129</v>
      </c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</row>
    <row r="853" spans="1:162" x14ac:dyDescent="0.2">
      <c r="A853" s="43">
        <f t="shared" si="186"/>
        <v>44339</v>
      </c>
      <c r="B853" s="44">
        <f t="shared" ca="1" si="192"/>
        <v>1127.1692414300001</v>
      </c>
      <c r="C853" s="45">
        <f t="shared" ca="1" si="187"/>
        <v>999.89877561000003</v>
      </c>
      <c r="D853" s="46">
        <f ca="1">IF(A853&lt;$B$1,VLOOKUP(A853,[1]DI!$A$4:$B$15000,2,FALSE),0)</f>
        <v>0</v>
      </c>
      <c r="E853" s="45">
        <f t="shared" ca="1" si="193"/>
        <v>0</v>
      </c>
      <c r="F853" s="47">
        <f t="shared" si="188"/>
        <v>1.35</v>
      </c>
      <c r="G853" s="48">
        <f t="shared" ca="1" si="181"/>
        <v>1</v>
      </c>
      <c r="H853" s="45">
        <f ca="1">TRUNC(PRODUCT(G$10:G852),15)</f>
        <v>1.1272833499005399</v>
      </c>
      <c r="I853" s="45">
        <f t="shared" si="189"/>
        <v>1</v>
      </c>
      <c r="J853" s="45">
        <f t="shared" ca="1" si="182"/>
        <v>1.1272833499999999</v>
      </c>
      <c r="K853" s="45">
        <f t="shared" ca="1" si="183"/>
        <v>127.27046582</v>
      </c>
      <c r="L853" s="49">
        <f>IF(VLOOKUP(A853,$U$12:$AD$125,8)=VLOOKUP(A852,$U$12:$AD$125,8),0,VLOOKUP(A853,U$12:$AD$125,8))</f>
        <v>0</v>
      </c>
      <c r="M853" s="50">
        <f>IF(L853&gt;0,VLOOKUP(L853,T$12:$AC$125,7),0)</f>
        <v>0</v>
      </c>
      <c r="N853" s="45">
        <f t="shared" si="184"/>
        <v>0</v>
      </c>
      <c r="O853" s="45">
        <f t="shared" ca="1" si="185"/>
        <v>127.27046582</v>
      </c>
      <c r="P853" s="51" t="str">
        <f t="shared" si="190"/>
        <v>A+J=</v>
      </c>
      <c r="Q853" s="52">
        <f t="shared" si="191"/>
        <v>47129</v>
      </c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</row>
    <row r="854" spans="1:162" x14ac:dyDescent="0.2">
      <c r="A854" s="43">
        <f t="shared" si="186"/>
        <v>44340</v>
      </c>
      <c r="B854" s="44">
        <f t="shared" ca="1" si="192"/>
        <v>1127.1692414300001</v>
      </c>
      <c r="C854" s="45">
        <f t="shared" ca="1" si="187"/>
        <v>999.89877561000003</v>
      </c>
      <c r="D854" s="46">
        <f ca="1">IF(A854&lt;$B$1,VLOOKUP(A854,[1]DI!$A$4:$B$15000,2,FALSE),0)</f>
        <v>3.4000000000000002E-2</v>
      </c>
      <c r="E854" s="45">
        <f t="shared" ca="1" si="193"/>
        <v>1.3269000000000001E-4</v>
      </c>
      <c r="F854" s="47">
        <f t="shared" si="188"/>
        <v>1.35</v>
      </c>
      <c r="G854" s="48">
        <f t="shared" ca="1" si="181"/>
        <v>1.0001791314999999</v>
      </c>
      <c r="H854" s="45">
        <f ca="1">TRUNC(PRODUCT(G$10:G853),15)</f>
        <v>1.1272833499005399</v>
      </c>
      <c r="I854" s="45">
        <f t="shared" si="189"/>
        <v>1</v>
      </c>
      <c r="J854" s="45">
        <f t="shared" ca="1" si="182"/>
        <v>1.1272833499999999</v>
      </c>
      <c r="K854" s="45">
        <f t="shared" ca="1" si="183"/>
        <v>127.27046582</v>
      </c>
      <c r="L854" s="49">
        <f>IF(VLOOKUP(A854,$U$12:$AD$125,8)=VLOOKUP(A853,$U$12:$AD$125,8),0,VLOOKUP(A854,U$12:$AD$125,8))</f>
        <v>0</v>
      </c>
      <c r="M854" s="50">
        <f>IF(L854&gt;0,VLOOKUP(L854,T$12:$AC$125,7),0)</f>
        <v>0</v>
      </c>
      <c r="N854" s="45">
        <f t="shared" si="184"/>
        <v>0</v>
      </c>
      <c r="O854" s="45">
        <f t="shared" ca="1" si="185"/>
        <v>127.27046582</v>
      </c>
      <c r="P854" s="51" t="str">
        <f t="shared" si="190"/>
        <v>A+J=</v>
      </c>
      <c r="Q854" s="52">
        <f t="shared" si="191"/>
        <v>47129</v>
      </c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</row>
    <row r="855" spans="1:162" x14ac:dyDescent="0.2">
      <c r="A855" s="43">
        <f t="shared" si="186"/>
        <v>44341</v>
      </c>
      <c r="B855" s="44">
        <f t="shared" ca="1" si="192"/>
        <v>1127.3711509899999</v>
      </c>
      <c r="C855" s="45">
        <f t="shared" ca="1" si="187"/>
        <v>999.89877561000003</v>
      </c>
      <c r="D855" s="46">
        <f ca="1">IF(A855&lt;$B$1,VLOOKUP(A855,[1]DI!$A$4:$B$15000,2,FALSE),0)</f>
        <v>3.4000000000000002E-2</v>
      </c>
      <c r="E855" s="45">
        <f t="shared" ca="1" si="193"/>
        <v>1.3269000000000001E-4</v>
      </c>
      <c r="F855" s="47">
        <f t="shared" si="188"/>
        <v>1.35</v>
      </c>
      <c r="G855" s="48">
        <f t="shared" ca="1" si="181"/>
        <v>1.0001791314999999</v>
      </c>
      <c r="H855" s="45">
        <f ca="1">TRUNC(PRODUCT(G$10:G854),15)</f>
        <v>1.12748528185793</v>
      </c>
      <c r="I855" s="45">
        <f t="shared" si="189"/>
        <v>1</v>
      </c>
      <c r="J855" s="45">
        <f t="shared" ca="1" si="182"/>
        <v>1.1274852799999999</v>
      </c>
      <c r="K855" s="45">
        <f t="shared" ca="1" si="183"/>
        <v>127.47237538</v>
      </c>
      <c r="L855" s="49">
        <f>IF(VLOOKUP(A855,$U$12:$AD$125,8)=VLOOKUP(A854,$U$12:$AD$125,8),0,VLOOKUP(A855,U$12:$AD$125,8))</f>
        <v>0</v>
      </c>
      <c r="M855" s="50">
        <f>IF(L855&gt;0,VLOOKUP(L855,T$12:$AC$125,7),0)</f>
        <v>0</v>
      </c>
      <c r="N855" s="45">
        <f t="shared" si="184"/>
        <v>0</v>
      </c>
      <c r="O855" s="45">
        <f t="shared" ca="1" si="185"/>
        <v>127.47237538</v>
      </c>
      <c r="P855" s="51" t="str">
        <f t="shared" si="190"/>
        <v>A+J=</v>
      </c>
      <c r="Q855" s="52">
        <f t="shared" si="191"/>
        <v>47129</v>
      </c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</row>
    <row r="856" spans="1:162" x14ac:dyDescent="0.2">
      <c r="A856" s="43">
        <f t="shared" si="186"/>
        <v>44342</v>
      </c>
      <c r="B856" s="44">
        <f t="shared" ca="1" si="192"/>
        <v>1127.57310054</v>
      </c>
      <c r="C856" s="45">
        <f t="shared" ca="1" si="187"/>
        <v>999.89877561000003</v>
      </c>
      <c r="D856" s="46">
        <f ca="1">IF(A856&lt;$B$1,VLOOKUP(A856,[1]DI!$A$4:$B$15000,2,FALSE),0)</f>
        <v>3.4000000000000002E-2</v>
      </c>
      <c r="E856" s="45">
        <f t="shared" ca="1" si="193"/>
        <v>1.3269000000000001E-4</v>
      </c>
      <c r="F856" s="47">
        <f t="shared" si="188"/>
        <v>1.35</v>
      </c>
      <c r="G856" s="48">
        <f t="shared" ca="1" si="181"/>
        <v>1.0001791314999999</v>
      </c>
      <c r="H856" s="45">
        <f ca="1">TRUNC(PRODUCT(G$10:G855),15)</f>
        <v>1.1276872499877</v>
      </c>
      <c r="I856" s="45">
        <f t="shared" si="189"/>
        <v>1</v>
      </c>
      <c r="J856" s="45">
        <f t="shared" ca="1" si="182"/>
        <v>1.1276872499999999</v>
      </c>
      <c r="K856" s="45">
        <f t="shared" ca="1" si="183"/>
        <v>127.67432493</v>
      </c>
      <c r="L856" s="49">
        <f>IF(VLOOKUP(A856,$U$12:$AD$125,8)=VLOOKUP(A855,$U$12:$AD$125,8),0,VLOOKUP(A856,U$12:$AD$125,8))</f>
        <v>0</v>
      </c>
      <c r="M856" s="50">
        <f>IF(L856&gt;0,VLOOKUP(L856,T$12:$AC$125,7),0)</f>
        <v>0</v>
      </c>
      <c r="N856" s="45">
        <f t="shared" si="184"/>
        <v>0</v>
      </c>
      <c r="O856" s="45">
        <f t="shared" ca="1" si="185"/>
        <v>127.67432493</v>
      </c>
      <c r="P856" s="51" t="str">
        <f t="shared" si="190"/>
        <v>A+J=</v>
      </c>
      <c r="Q856" s="52">
        <f t="shared" si="191"/>
        <v>47129</v>
      </c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</row>
    <row r="857" spans="1:162" x14ac:dyDescent="0.2">
      <c r="A857" s="43">
        <f t="shared" si="186"/>
        <v>44343</v>
      </c>
      <c r="B857" s="44">
        <f t="shared" ca="1" si="192"/>
        <v>1127.7750800900001</v>
      </c>
      <c r="C857" s="45">
        <f t="shared" ca="1" si="187"/>
        <v>999.89877561000003</v>
      </c>
      <c r="D857" s="46">
        <f ca="1">IF(A857&lt;$B$1,VLOOKUP(A857,[1]DI!$A$4:$B$15000,2,FALSE),0)</f>
        <v>3.4000000000000002E-2</v>
      </c>
      <c r="E857" s="45">
        <f t="shared" ca="1" si="193"/>
        <v>1.3269000000000001E-4</v>
      </c>
      <c r="F857" s="47">
        <f t="shared" si="188"/>
        <v>1.35</v>
      </c>
      <c r="G857" s="48">
        <f t="shared" ca="1" si="181"/>
        <v>1.0001791314999999</v>
      </c>
      <c r="H857" s="45">
        <f ca="1">TRUNC(PRODUCT(G$10:G856),15)</f>
        <v>1.1278892542963199</v>
      </c>
      <c r="I857" s="45">
        <f t="shared" si="189"/>
        <v>1</v>
      </c>
      <c r="J857" s="45">
        <f t="shared" ca="1" si="182"/>
        <v>1.12788925</v>
      </c>
      <c r="K857" s="45">
        <f t="shared" ca="1" si="183"/>
        <v>127.87630448</v>
      </c>
      <c r="L857" s="49">
        <f>IF(VLOOKUP(A857,$U$12:$AD$125,8)=VLOOKUP(A856,$U$12:$AD$125,8),0,VLOOKUP(A857,U$12:$AD$125,8))</f>
        <v>0</v>
      </c>
      <c r="M857" s="50">
        <f>IF(L857&gt;0,VLOOKUP(L857,T$12:$AC$125,7),0)</f>
        <v>0</v>
      </c>
      <c r="N857" s="45">
        <f t="shared" si="184"/>
        <v>0</v>
      </c>
      <c r="O857" s="45">
        <f t="shared" ca="1" si="185"/>
        <v>127.87630448</v>
      </c>
      <c r="P857" s="51" t="str">
        <f t="shared" si="190"/>
        <v>A+J=</v>
      </c>
      <c r="Q857" s="52">
        <f t="shared" si="191"/>
        <v>47129</v>
      </c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</row>
    <row r="858" spans="1:162" x14ac:dyDescent="0.2">
      <c r="A858" s="43">
        <f t="shared" si="186"/>
        <v>44344</v>
      </c>
      <c r="B858" s="44">
        <f t="shared" ca="1" si="192"/>
        <v>1127.97709964</v>
      </c>
      <c r="C858" s="45">
        <f t="shared" ca="1" si="187"/>
        <v>999.89877561000003</v>
      </c>
      <c r="D858" s="46">
        <f ca="1">IF(A858&lt;$B$1,VLOOKUP(A858,[1]DI!$A$4:$B$15000,2,FALSE),0)</f>
        <v>3.4000000000000002E-2</v>
      </c>
      <c r="E858" s="45">
        <f t="shared" ca="1" si="193"/>
        <v>1.3269000000000001E-4</v>
      </c>
      <c r="F858" s="47">
        <f t="shared" si="188"/>
        <v>1.35</v>
      </c>
      <c r="G858" s="48">
        <f t="shared" ca="1" si="181"/>
        <v>1.0001791314999999</v>
      </c>
      <c r="H858" s="45">
        <f ca="1">TRUNC(PRODUCT(G$10:G857),15)</f>
        <v>1.1280912947902799</v>
      </c>
      <c r="I858" s="45">
        <f t="shared" si="189"/>
        <v>1</v>
      </c>
      <c r="J858" s="45">
        <f t="shared" ca="1" si="182"/>
        <v>1.12809129</v>
      </c>
      <c r="K858" s="45">
        <f t="shared" ca="1" si="183"/>
        <v>128.07832403</v>
      </c>
      <c r="L858" s="49">
        <f>IF(VLOOKUP(A858,$U$12:$AD$125,8)=VLOOKUP(A857,$U$12:$AD$125,8),0,VLOOKUP(A858,U$12:$AD$125,8))</f>
        <v>0</v>
      </c>
      <c r="M858" s="50">
        <f>IF(L858&gt;0,VLOOKUP(L858,T$12:$AC$125,7),0)</f>
        <v>0</v>
      </c>
      <c r="N858" s="45">
        <f t="shared" si="184"/>
        <v>0</v>
      </c>
      <c r="O858" s="45">
        <f t="shared" ca="1" si="185"/>
        <v>128.07832403</v>
      </c>
      <c r="P858" s="51" t="str">
        <f t="shared" si="190"/>
        <v>A+J=</v>
      </c>
      <c r="Q858" s="52">
        <f t="shared" si="191"/>
        <v>47129</v>
      </c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</row>
    <row r="859" spans="1:162" x14ac:dyDescent="0.2">
      <c r="A859" s="43">
        <f t="shared" si="186"/>
        <v>44345</v>
      </c>
      <c r="B859" s="44">
        <f t="shared" ca="1" si="192"/>
        <v>1128.1791591900001</v>
      </c>
      <c r="C859" s="45">
        <f t="shared" ca="1" si="187"/>
        <v>999.89877561000003</v>
      </c>
      <c r="D859" s="46">
        <f ca="1">IF(A859&lt;$B$1,VLOOKUP(A859,[1]DI!$A$4:$B$15000,2,FALSE),0)</f>
        <v>0</v>
      </c>
      <c r="E859" s="45">
        <f t="shared" ca="1" si="193"/>
        <v>0</v>
      </c>
      <c r="F859" s="47">
        <f t="shared" si="188"/>
        <v>1.35</v>
      </c>
      <c r="G859" s="48">
        <f t="shared" ca="1" si="181"/>
        <v>1</v>
      </c>
      <c r="H859" s="45">
        <f ca="1">TRUNC(PRODUCT(G$10:G858),15)</f>
        <v>1.1282933714760499</v>
      </c>
      <c r="I859" s="45">
        <f t="shared" si="189"/>
        <v>1</v>
      </c>
      <c r="J859" s="45">
        <f t="shared" ca="1" si="182"/>
        <v>1.12829337</v>
      </c>
      <c r="K859" s="45">
        <f t="shared" ca="1" si="183"/>
        <v>128.28038358000001</v>
      </c>
      <c r="L859" s="49">
        <f>IF(VLOOKUP(A859,$U$12:$AD$125,8)=VLOOKUP(A858,$U$12:$AD$125,8),0,VLOOKUP(A859,U$12:$AD$125,8))</f>
        <v>0</v>
      </c>
      <c r="M859" s="50">
        <f>IF(L859&gt;0,VLOOKUP(L859,T$12:$AC$125,7),0)</f>
        <v>0</v>
      </c>
      <c r="N859" s="45">
        <f t="shared" si="184"/>
        <v>0</v>
      </c>
      <c r="O859" s="45">
        <f t="shared" ca="1" si="185"/>
        <v>128.28038358000001</v>
      </c>
      <c r="P859" s="51" t="str">
        <f t="shared" si="190"/>
        <v>A+J=</v>
      </c>
      <c r="Q859" s="52">
        <f t="shared" si="191"/>
        <v>47129</v>
      </c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</row>
    <row r="860" spans="1:162" x14ac:dyDescent="0.2">
      <c r="A860" s="43">
        <f t="shared" si="186"/>
        <v>44346</v>
      </c>
      <c r="B860" s="44">
        <f t="shared" ca="1" si="192"/>
        <v>1128.1791591900001</v>
      </c>
      <c r="C860" s="45">
        <f t="shared" ca="1" si="187"/>
        <v>999.89877561000003</v>
      </c>
      <c r="D860" s="46">
        <f ca="1">IF(A860&lt;$B$1,VLOOKUP(A860,[1]DI!$A$4:$B$15000,2,FALSE),0)</f>
        <v>0</v>
      </c>
      <c r="E860" s="45">
        <f t="shared" ca="1" si="193"/>
        <v>0</v>
      </c>
      <c r="F860" s="47">
        <f t="shared" si="188"/>
        <v>1.35</v>
      </c>
      <c r="G860" s="48">
        <f t="shared" ca="1" si="181"/>
        <v>1</v>
      </c>
      <c r="H860" s="45">
        <f ca="1">TRUNC(PRODUCT(G$10:G859),15)</f>
        <v>1.1282933714760499</v>
      </c>
      <c r="I860" s="45">
        <f t="shared" si="189"/>
        <v>1</v>
      </c>
      <c r="J860" s="45">
        <f t="shared" ca="1" si="182"/>
        <v>1.12829337</v>
      </c>
      <c r="K860" s="45">
        <f t="shared" ca="1" si="183"/>
        <v>128.28038358000001</v>
      </c>
      <c r="L860" s="49">
        <f>IF(VLOOKUP(A860,$U$12:$AD$125,8)=VLOOKUP(A859,$U$12:$AD$125,8),0,VLOOKUP(A860,U$12:$AD$125,8))</f>
        <v>0</v>
      </c>
      <c r="M860" s="50">
        <f>IF(L860&gt;0,VLOOKUP(L860,T$12:$AC$125,7),0)</f>
        <v>0</v>
      </c>
      <c r="N860" s="45">
        <f t="shared" si="184"/>
        <v>0</v>
      </c>
      <c r="O860" s="45">
        <f t="shared" ca="1" si="185"/>
        <v>128.28038358000001</v>
      </c>
      <c r="P860" s="51" t="str">
        <f t="shared" si="190"/>
        <v>A+J=</v>
      </c>
      <c r="Q860" s="52">
        <f t="shared" si="191"/>
        <v>47129</v>
      </c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</row>
    <row r="861" spans="1:162" x14ac:dyDescent="0.2">
      <c r="A861" s="43">
        <f t="shared" si="186"/>
        <v>44347</v>
      </c>
      <c r="B861" s="44">
        <f t="shared" ca="1" si="192"/>
        <v>1128.1791591900001</v>
      </c>
      <c r="C861" s="45">
        <f t="shared" ca="1" si="187"/>
        <v>999.89877561000003</v>
      </c>
      <c r="D861" s="46">
        <f ca="1">IF(A861&lt;$B$1,VLOOKUP(A861,[1]DI!$A$4:$B$15000,2,FALSE),0)</f>
        <v>3.4000000000000002E-2</v>
      </c>
      <c r="E861" s="45">
        <f t="shared" ca="1" si="193"/>
        <v>1.3269000000000001E-4</v>
      </c>
      <c r="F861" s="47">
        <f t="shared" si="188"/>
        <v>1.35</v>
      </c>
      <c r="G861" s="48">
        <f t="shared" ca="1" si="181"/>
        <v>1.0001791314999999</v>
      </c>
      <c r="H861" s="45">
        <f ca="1">TRUNC(PRODUCT(G$10:G860),15)</f>
        <v>1.1282933714760499</v>
      </c>
      <c r="I861" s="45">
        <f t="shared" si="189"/>
        <v>1</v>
      </c>
      <c r="J861" s="45">
        <f t="shared" ca="1" si="182"/>
        <v>1.12829337</v>
      </c>
      <c r="K861" s="45">
        <f t="shared" ca="1" si="183"/>
        <v>128.28038358000001</v>
      </c>
      <c r="L861" s="49">
        <f>IF(VLOOKUP(A861,$U$12:$AD$125,8)=VLOOKUP(A860,$U$12:$AD$125,8),0,VLOOKUP(A861,U$12:$AD$125,8))</f>
        <v>0</v>
      </c>
      <c r="M861" s="50">
        <f>IF(L861&gt;0,VLOOKUP(L861,T$12:$AC$125,7),0)</f>
        <v>0</v>
      </c>
      <c r="N861" s="45">
        <f t="shared" si="184"/>
        <v>0</v>
      </c>
      <c r="O861" s="45">
        <f t="shared" ca="1" si="185"/>
        <v>128.28038358000001</v>
      </c>
      <c r="P861" s="51" t="str">
        <f t="shared" si="190"/>
        <v>A+J=</v>
      </c>
      <c r="Q861" s="52">
        <f t="shared" si="191"/>
        <v>47129</v>
      </c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</row>
    <row r="862" spans="1:162" x14ac:dyDescent="0.2">
      <c r="A862" s="43">
        <f t="shared" si="186"/>
        <v>44348</v>
      </c>
      <c r="B862" s="44">
        <f t="shared" ca="1" si="192"/>
        <v>1128.3812487300002</v>
      </c>
      <c r="C862" s="45">
        <f t="shared" ca="1" si="187"/>
        <v>999.89877561000003</v>
      </c>
      <c r="D862" s="46">
        <f ca="1">IF(A862&lt;$B$1,VLOOKUP(A862,[1]DI!$A$4:$B$15000,2,FALSE),0)</f>
        <v>3.4000000000000002E-2</v>
      </c>
      <c r="E862" s="45">
        <f t="shared" ca="1" si="193"/>
        <v>1.3269000000000001E-4</v>
      </c>
      <c r="F862" s="47">
        <f t="shared" si="188"/>
        <v>1.35</v>
      </c>
      <c r="G862" s="48">
        <f t="shared" ca="1" si="181"/>
        <v>1.0001791314999999</v>
      </c>
      <c r="H862" s="45">
        <f ca="1">TRUNC(PRODUCT(G$10:G861),15)</f>
        <v>1.12849548436012</v>
      </c>
      <c r="I862" s="45">
        <f t="shared" si="189"/>
        <v>1</v>
      </c>
      <c r="J862" s="45">
        <f t="shared" ca="1" si="182"/>
        <v>1.12849548</v>
      </c>
      <c r="K862" s="45">
        <f t="shared" ca="1" si="183"/>
        <v>128.48247312000001</v>
      </c>
      <c r="L862" s="49">
        <f>IF(VLOOKUP(A862,$U$12:$AD$125,8)=VLOOKUP(A861,$U$12:$AD$125,8),0,VLOOKUP(A862,U$12:$AD$125,8))</f>
        <v>0</v>
      </c>
      <c r="M862" s="50">
        <f>IF(L862&gt;0,VLOOKUP(L862,T$12:$AC$125,7),0)</f>
        <v>0</v>
      </c>
      <c r="N862" s="45">
        <f t="shared" si="184"/>
        <v>0</v>
      </c>
      <c r="O862" s="45">
        <f t="shared" ca="1" si="185"/>
        <v>128.48247312000001</v>
      </c>
      <c r="P862" s="51" t="str">
        <f t="shared" si="190"/>
        <v>A+J=</v>
      </c>
      <c r="Q862" s="52">
        <f t="shared" si="191"/>
        <v>47129</v>
      </c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</row>
    <row r="863" spans="1:162" x14ac:dyDescent="0.2">
      <c r="A863" s="43">
        <f t="shared" si="186"/>
        <v>44349</v>
      </c>
      <c r="B863" s="44">
        <f t="shared" ca="1" si="192"/>
        <v>1128.5833782700001</v>
      </c>
      <c r="C863" s="45">
        <f t="shared" ca="1" si="187"/>
        <v>999.89877561000003</v>
      </c>
      <c r="D863" s="46">
        <f ca="1">IF(A863&lt;$B$1,VLOOKUP(A863,[1]DI!$A$4:$B$15000,2,FALSE),0)</f>
        <v>3.4000000000000002E-2</v>
      </c>
      <c r="E863" s="45">
        <f t="shared" ca="1" si="193"/>
        <v>1.3269000000000001E-4</v>
      </c>
      <c r="F863" s="47">
        <f t="shared" si="188"/>
        <v>1.35</v>
      </c>
      <c r="G863" s="48">
        <f t="shared" ca="1" si="181"/>
        <v>1.0001791314999999</v>
      </c>
      <c r="H863" s="45">
        <f ca="1">TRUNC(PRODUCT(G$10:G862),15)</f>
        <v>1.12869763344898</v>
      </c>
      <c r="I863" s="45">
        <f t="shared" si="189"/>
        <v>1</v>
      </c>
      <c r="J863" s="45">
        <f t="shared" ca="1" si="182"/>
        <v>1.12869763</v>
      </c>
      <c r="K863" s="45">
        <f t="shared" ca="1" si="183"/>
        <v>128.68460266</v>
      </c>
      <c r="L863" s="49">
        <f>IF(VLOOKUP(A863,$U$12:$AD$125,8)=VLOOKUP(A862,$U$12:$AD$125,8),0,VLOOKUP(A863,U$12:$AD$125,8))</f>
        <v>0</v>
      </c>
      <c r="M863" s="50">
        <f>IF(L863&gt;0,VLOOKUP(L863,T$12:$AC$125,7),0)</f>
        <v>0</v>
      </c>
      <c r="N863" s="45">
        <f t="shared" si="184"/>
        <v>0</v>
      </c>
      <c r="O863" s="45">
        <f t="shared" ca="1" si="185"/>
        <v>128.68460266</v>
      </c>
      <c r="P863" s="51" t="str">
        <f t="shared" si="190"/>
        <v>A+J=</v>
      </c>
      <c r="Q863" s="52">
        <f t="shared" si="191"/>
        <v>47129</v>
      </c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</row>
    <row r="864" spans="1:162" x14ac:dyDescent="0.2">
      <c r="A864" s="43">
        <f t="shared" si="186"/>
        <v>44350</v>
      </c>
      <c r="B864" s="44">
        <f t="shared" ca="1" si="192"/>
        <v>1128.7855478000001</v>
      </c>
      <c r="C864" s="45">
        <f t="shared" ca="1" si="187"/>
        <v>999.89877561000003</v>
      </c>
      <c r="D864" s="46">
        <f ca="1">IF(A864&lt;$B$1,VLOOKUP(A864,[1]DI!$A$4:$B$15000,2,FALSE),0)</f>
        <v>0</v>
      </c>
      <c r="E864" s="45">
        <f t="shared" ca="1" si="193"/>
        <v>0</v>
      </c>
      <c r="F864" s="47">
        <f t="shared" si="188"/>
        <v>1.35</v>
      </c>
      <c r="G864" s="48">
        <f t="shared" ca="1" si="181"/>
        <v>1</v>
      </c>
      <c r="H864" s="45">
        <f ca="1">TRUNC(PRODUCT(G$10:G863),15)</f>
        <v>1.1288998187491099</v>
      </c>
      <c r="I864" s="45">
        <f t="shared" si="189"/>
        <v>1</v>
      </c>
      <c r="J864" s="45">
        <f t="shared" ca="1" si="182"/>
        <v>1.12889982</v>
      </c>
      <c r="K864" s="45">
        <f t="shared" ca="1" si="183"/>
        <v>128.88677218999999</v>
      </c>
      <c r="L864" s="49">
        <f>IF(VLOOKUP(A864,$U$12:$AD$125,8)=VLOOKUP(A863,$U$12:$AD$125,8),0,VLOOKUP(A864,U$12:$AD$125,8))</f>
        <v>0</v>
      </c>
      <c r="M864" s="50">
        <f>IF(L864&gt;0,VLOOKUP(L864,T$12:$AC$125,7),0)</f>
        <v>0</v>
      </c>
      <c r="N864" s="45">
        <f t="shared" si="184"/>
        <v>0</v>
      </c>
      <c r="O864" s="45">
        <f t="shared" ca="1" si="185"/>
        <v>128.88677218999999</v>
      </c>
      <c r="P864" s="51" t="str">
        <f t="shared" si="190"/>
        <v>A+J=</v>
      </c>
      <c r="Q864" s="52">
        <f t="shared" si="191"/>
        <v>47129</v>
      </c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</row>
    <row r="865" spans="1:162" x14ac:dyDescent="0.2">
      <c r="A865" s="43">
        <f t="shared" si="186"/>
        <v>44351</v>
      </c>
      <c r="B865" s="44">
        <f t="shared" ca="1" si="192"/>
        <v>1128.7855478000001</v>
      </c>
      <c r="C865" s="45">
        <f t="shared" ca="1" si="187"/>
        <v>999.89877561000003</v>
      </c>
      <c r="D865" s="46">
        <f ca="1">IF(A865&lt;$B$1,VLOOKUP(A865,[1]DI!$A$4:$B$15000,2,FALSE),0)</f>
        <v>3.4000000000000002E-2</v>
      </c>
      <c r="E865" s="45">
        <f t="shared" ca="1" si="193"/>
        <v>1.3269000000000001E-4</v>
      </c>
      <c r="F865" s="47">
        <f t="shared" si="188"/>
        <v>1.35</v>
      </c>
      <c r="G865" s="48">
        <f t="shared" ca="1" si="181"/>
        <v>1.0001791314999999</v>
      </c>
      <c r="H865" s="45">
        <f ca="1">TRUNC(PRODUCT(G$10:G864),15)</f>
        <v>1.1288998187491099</v>
      </c>
      <c r="I865" s="45">
        <f t="shared" si="189"/>
        <v>1</v>
      </c>
      <c r="J865" s="45">
        <f t="shared" ca="1" si="182"/>
        <v>1.12889982</v>
      </c>
      <c r="K865" s="45">
        <f t="shared" ca="1" si="183"/>
        <v>128.88677218999999</v>
      </c>
      <c r="L865" s="49">
        <f>IF(VLOOKUP(A865,$U$12:$AD$125,8)=VLOOKUP(A864,$U$12:$AD$125,8),0,VLOOKUP(A865,U$12:$AD$125,8))</f>
        <v>0</v>
      </c>
      <c r="M865" s="50">
        <f>IF(L865&gt;0,VLOOKUP(L865,T$12:$AC$125,7),0)</f>
        <v>0</v>
      </c>
      <c r="N865" s="45">
        <f t="shared" si="184"/>
        <v>0</v>
      </c>
      <c r="O865" s="45">
        <f t="shared" ca="1" si="185"/>
        <v>128.88677218999999</v>
      </c>
      <c r="P865" s="51" t="str">
        <f t="shared" si="190"/>
        <v>A+J=</v>
      </c>
      <c r="Q865" s="52">
        <f t="shared" si="191"/>
        <v>47129</v>
      </c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</row>
    <row r="866" spans="1:162" x14ac:dyDescent="0.2">
      <c r="A866" s="43">
        <f t="shared" si="186"/>
        <v>44352</v>
      </c>
      <c r="B866" s="44">
        <f t="shared" ca="1" si="192"/>
        <v>1128.98774733</v>
      </c>
      <c r="C866" s="45">
        <f t="shared" ca="1" si="187"/>
        <v>999.89877561000003</v>
      </c>
      <c r="D866" s="46">
        <f ca="1">IF(A866&lt;$B$1,VLOOKUP(A866,[1]DI!$A$4:$B$15000,2,FALSE),0)</f>
        <v>0</v>
      </c>
      <c r="E866" s="45">
        <f t="shared" ca="1" si="193"/>
        <v>0</v>
      </c>
      <c r="F866" s="47">
        <f t="shared" si="188"/>
        <v>1.35</v>
      </c>
      <c r="G866" s="48">
        <f t="shared" ca="1" si="181"/>
        <v>1</v>
      </c>
      <c r="H866" s="45">
        <f ca="1">TRUNC(PRODUCT(G$10:G865),15)</f>
        <v>1.12910204026699</v>
      </c>
      <c r="I866" s="45">
        <f t="shared" si="189"/>
        <v>1</v>
      </c>
      <c r="J866" s="45">
        <f t="shared" ca="1" si="182"/>
        <v>1.12910204</v>
      </c>
      <c r="K866" s="45">
        <f t="shared" ca="1" si="183"/>
        <v>129.08897171999999</v>
      </c>
      <c r="L866" s="49">
        <f>IF(VLOOKUP(A866,$U$12:$AD$125,8)=VLOOKUP(A865,$U$12:$AD$125,8),0,VLOOKUP(A866,U$12:$AD$125,8))</f>
        <v>0</v>
      </c>
      <c r="M866" s="50">
        <f>IF(L866&gt;0,VLOOKUP(L866,T$12:$AC$125,7),0)</f>
        <v>0</v>
      </c>
      <c r="N866" s="45">
        <f t="shared" si="184"/>
        <v>0</v>
      </c>
      <c r="O866" s="45">
        <f t="shared" ca="1" si="185"/>
        <v>129.08897171999999</v>
      </c>
      <c r="P866" s="51" t="str">
        <f t="shared" si="190"/>
        <v>A+J=</v>
      </c>
      <c r="Q866" s="52">
        <f t="shared" si="191"/>
        <v>47129</v>
      </c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</row>
    <row r="867" spans="1:162" x14ac:dyDescent="0.2">
      <c r="A867" s="43">
        <f t="shared" si="186"/>
        <v>44353</v>
      </c>
      <c r="B867" s="44">
        <f t="shared" ca="1" si="192"/>
        <v>1128.98774733</v>
      </c>
      <c r="C867" s="45">
        <f t="shared" ca="1" si="187"/>
        <v>999.89877561000003</v>
      </c>
      <c r="D867" s="46">
        <f ca="1">IF(A867&lt;$B$1,VLOOKUP(A867,[1]DI!$A$4:$B$15000,2,FALSE),0)</f>
        <v>0</v>
      </c>
      <c r="E867" s="45">
        <f t="shared" ca="1" si="193"/>
        <v>0</v>
      </c>
      <c r="F867" s="47">
        <f t="shared" si="188"/>
        <v>1.35</v>
      </c>
      <c r="G867" s="48">
        <f t="shared" ca="1" si="181"/>
        <v>1</v>
      </c>
      <c r="H867" s="45">
        <f ca="1">TRUNC(PRODUCT(G$10:G866),15)</f>
        <v>1.12910204026699</v>
      </c>
      <c r="I867" s="45">
        <f t="shared" si="189"/>
        <v>1</v>
      </c>
      <c r="J867" s="45">
        <f t="shared" ca="1" si="182"/>
        <v>1.12910204</v>
      </c>
      <c r="K867" s="45">
        <f t="shared" ca="1" si="183"/>
        <v>129.08897171999999</v>
      </c>
      <c r="L867" s="49">
        <f>IF(VLOOKUP(A867,$U$12:$AD$125,8)=VLOOKUP(A866,$U$12:$AD$125,8),0,VLOOKUP(A867,U$12:$AD$125,8))</f>
        <v>0</v>
      </c>
      <c r="M867" s="50">
        <f>IF(L867&gt;0,VLOOKUP(L867,T$12:$AC$125,7),0)</f>
        <v>0</v>
      </c>
      <c r="N867" s="45">
        <f t="shared" si="184"/>
        <v>0</v>
      </c>
      <c r="O867" s="45">
        <f t="shared" ca="1" si="185"/>
        <v>129.08897171999999</v>
      </c>
      <c r="P867" s="51" t="str">
        <f t="shared" si="190"/>
        <v>A+J=</v>
      </c>
      <c r="Q867" s="52">
        <f t="shared" si="191"/>
        <v>47129</v>
      </c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</row>
    <row r="868" spans="1:162" x14ac:dyDescent="0.2">
      <c r="A868" s="43">
        <f t="shared" si="186"/>
        <v>44354</v>
      </c>
      <c r="B868" s="44">
        <f t="shared" ca="1" si="192"/>
        <v>1128.98774733</v>
      </c>
      <c r="C868" s="45">
        <f t="shared" ca="1" si="187"/>
        <v>999.89877561000003</v>
      </c>
      <c r="D868" s="46">
        <f ca="1">IF(A868&lt;$B$1,VLOOKUP(A868,[1]DI!$A$4:$B$15000,2,FALSE),0)</f>
        <v>3.4000000000000002E-2</v>
      </c>
      <c r="E868" s="45">
        <f t="shared" ca="1" si="193"/>
        <v>1.3269000000000001E-4</v>
      </c>
      <c r="F868" s="47">
        <f t="shared" si="188"/>
        <v>1.35</v>
      </c>
      <c r="G868" s="48">
        <f t="shared" ca="1" si="181"/>
        <v>1.0001791314999999</v>
      </c>
      <c r="H868" s="45">
        <f ca="1">TRUNC(PRODUCT(G$10:G867),15)</f>
        <v>1.12910204026699</v>
      </c>
      <c r="I868" s="45">
        <f t="shared" si="189"/>
        <v>1</v>
      </c>
      <c r="J868" s="45">
        <f t="shared" ca="1" si="182"/>
        <v>1.12910204</v>
      </c>
      <c r="K868" s="45">
        <f t="shared" ca="1" si="183"/>
        <v>129.08897171999999</v>
      </c>
      <c r="L868" s="49">
        <f>IF(VLOOKUP(A868,$U$12:$AD$125,8)=VLOOKUP(A867,$U$12:$AD$125,8),0,VLOOKUP(A868,U$12:$AD$125,8))</f>
        <v>0</v>
      </c>
      <c r="M868" s="50">
        <f>IF(L868&gt;0,VLOOKUP(L868,T$12:$AC$125,7),0)</f>
        <v>0</v>
      </c>
      <c r="N868" s="45">
        <f t="shared" si="184"/>
        <v>0</v>
      </c>
      <c r="O868" s="45">
        <f t="shared" ca="1" si="185"/>
        <v>129.08897171999999</v>
      </c>
      <c r="P868" s="51" t="str">
        <f t="shared" si="190"/>
        <v>A+J=</v>
      </c>
      <c r="Q868" s="52">
        <f t="shared" si="191"/>
        <v>47129</v>
      </c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</row>
    <row r="869" spans="1:162" x14ac:dyDescent="0.2">
      <c r="A869" s="43">
        <f t="shared" si="186"/>
        <v>44355</v>
      </c>
      <c r="B869" s="44">
        <f t="shared" ca="1" si="192"/>
        <v>1129.1899868600001</v>
      </c>
      <c r="C869" s="45">
        <f t="shared" ca="1" si="187"/>
        <v>999.89877561000003</v>
      </c>
      <c r="D869" s="46">
        <f ca="1">IF(A869&lt;$B$1,VLOOKUP(A869,[1]DI!$A$4:$B$15000,2,FALSE),0)</f>
        <v>3.4000000000000002E-2</v>
      </c>
      <c r="E869" s="45">
        <f t="shared" ca="1" si="193"/>
        <v>1.3269000000000001E-4</v>
      </c>
      <c r="F869" s="47">
        <f t="shared" si="188"/>
        <v>1.35</v>
      </c>
      <c r="G869" s="48">
        <f t="shared" ca="1" si="181"/>
        <v>1.0001791314999999</v>
      </c>
      <c r="H869" s="45">
        <f ca="1">TRUNC(PRODUCT(G$10:G868),15)</f>
        <v>1.1293042980091099</v>
      </c>
      <c r="I869" s="45">
        <f t="shared" si="189"/>
        <v>1</v>
      </c>
      <c r="J869" s="45">
        <f t="shared" ca="1" si="182"/>
        <v>1.1293043</v>
      </c>
      <c r="K869" s="45">
        <f t="shared" ca="1" si="183"/>
        <v>129.29121125</v>
      </c>
      <c r="L869" s="49">
        <f>IF(VLOOKUP(A869,$U$12:$AD$125,8)=VLOOKUP(A868,$U$12:$AD$125,8),0,VLOOKUP(A869,U$12:$AD$125,8))</f>
        <v>0</v>
      </c>
      <c r="M869" s="50">
        <f>IF(L869&gt;0,VLOOKUP(L869,T$12:$AC$125,7),0)</f>
        <v>0</v>
      </c>
      <c r="N869" s="45">
        <f t="shared" si="184"/>
        <v>0</v>
      </c>
      <c r="O869" s="45">
        <f t="shared" ca="1" si="185"/>
        <v>129.29121125</v>
      </c>
      <c r="P869" s="51" t="str">
        <f t="shared" si="190"/>
        <v>A+J=</v>
      </c>
      <c r="Q869" s="52">
        <f t="shared" si="191"/>
        <v>47129</v>
      </c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</row>
    <row r="870" spans="1:162" x14ac:dyDescent="0.2">
      <c r="A870" s="43">
        <f t="shared" si="186"/>
        <v>44356</v>
      </c>
      <c r="B870" s="44">
        <f t="shared" ca="1" si="192"/>
        <v>1129.3922563799999</v>
      </c>
      <c r="C870" s="45">
        <f t="shared" ca="1" si="187"/>
        <v>999.89877561000003</v>
      </c>
      <c r="D870" s="46">
        <f ca="1">IF(A870&lt;$B$1,VLOOKUP(A870,[1]DI!$A$4:$B$15000,2,FALSE),0)</f>
        <v>3.4000000000000002E-2</v>
      </c>
      <c r="E870" s="45">
        <f t="shared" ca="1" si="193"/>
        <v>1.3269000000000001E-4</v>
      </c>
      <c r="F870" s="47">
        <f t="shared" si="188"/>
        <v>1.35</v>
      </c>
      <c r="G870" s="48">
        <f t="shared" ca="1" si="181"/>
        <v>1.0001791314999999</v>
      </c>
      <c r="H870" s="45">
        <f ca="1">TRUNC(PRODUCT(G$10:G869),15)</f>
        <v>1.12950659198197</v>
      </c>
      <c r="I870" s="45">
        <f t="shared" si="189"/>
        <v>1</v>
      </c>
      <c r="J870" s="45">
        <f t="shared" ca="1" si="182"/>
        <v>1.1295065900000001</v>
      </c>
      <c r="K870" s="45">
        <f t="shared" ca="1" si="183"/>
        <v>129.49348076999999</v>
      </c>
      <c r="L870" s="49">
        <f>IF(VLOOKUP(A870,$U$12:$AD$125,8)=VLOOKUP(A869,$U$12:$AD$125,8),0,VLOOKUP(A870,U$12:$AD$125,8))</f>
        <v>0</v>
      </c>
      <c r="M870" s="50">
        <f>IF(L870&gt;0,VLOOKUP(L870,T$12:$AC$125,7),0)</f>
        <v>0</v>
      </c>
      <c r="N870" s="45">
        <f t="shared" si="184"/>
        <v>0</v>
      </c>
      <c r="O870" s="45">
        <f t="shared" ca="1" si="185"/>
        <v>129.49348076999999</v>
      </c>
      <c r="P870" s="51" t="str">
        <f t="shared" si="190"/>
        <v>A+J=</v>
      </c>
      <c r="Q870" s="52">
        <f t="shared" si="191"/>
        <v>47129</v>
      </c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</row>
    <row r="871" spans="1:162" x14ac:dyDescent="0.2">
      <c r="A871" s="43">
        <f t="shared" si="186"/>
        <v>44357</v>
      </c>
      <c r="B871" s="44">
        <f t="shared" ca="1" si="192"/>
        <v>1129.5945658999999</v>
      </c>
      <c r="C871" s="45">
        <f t="shared" ca="1" si="187"/>
        <v>999.89877561000003</v>
      </c>
      <c r="D871" s="46">
        <f ca="1">IF(A871&lt;$B$1,VLOOKUP(A871,[1]DI!$A$4:$B$15000,2,FALSE),0)</f>
        <v>3.4000000000000002E-2</v>
      </c>
      <c r="E871" s="45">
        <f t="shared" ca="1" si="193"/>
        <v>1.3269000000000001E-4</v>
      </c>
      <c r="F871" s="47">
        <f t="shared" si="188"/>
        <v>1.35</v>
      </c>
      <c r="G871" s="48">
        <f t="shared" ca="1" si="181"/>
        <v>1.0001791314999999</v>
      </c>
      <c r="H871" s="45">
        <f ca="1">TRUNC(PRODUCT(G$10:G870),15)</f>
        <v>1.12970892219205</v>
      </c>
      <c r="I871" s="45">
        <f t="shared" si="189"/>
        <v>1</v>
      </c>
      <c r="J871" s="45">
        <f t="shared" ca="1" si="182"/>
        <v>1.1297089199999999</v>
      </c>
      <c r="K871" s="45">
        <f t="shared" ca="1" si="183"/>
        <v>129.69579028999999</v>
      </c>
      <c r="L871" s="49">
        <f>IF(VLOOKUP(A871,$U$12:$AD$125,8)=VLOOKUP(A870,$U$12:$AD$125,8),0,VLOOKUP(A871,U$12:$AD$125,8))</f>
        <v>0</v>
      </c>
      <c r="M871" s="50">
        <f>IF(L871&gt;0,VLOOKUP(L871,T$12:$AC$125,7),0)</f>
        <v>0</v>
      </c>
      <c r="N871" s="45">
        <f t="shared" si="184"/>
        <v>0</v>
      </c>
      <c r="O871" s="45">
        <f t="shared" ca="1" si="185"/>
        <v>129.69579028999999</v>
      </c>
      <c r="P871" s="51" t="str">
        <f t="shared" si="190"/>
        <v>A+J=</v>
      </c>
      <c r="Q871" s="52">
        <f t="shared" si="191"/>
        <v>47129</v>
      </c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</row>
    <row r="872" spans="1:162" x14ac:dyDescent="0.2">
      <c r="A872" s="43">
        <f t="shared" si="186"/>
        <v>44358</v>
      </c>
      <c r="B872" s="44">
        <f t="shared" ca="1" si="192"/>
        <v>1129.7969154100001</v>
      </c>
      <c r="C872" s="45">
        <f t="shared" ca="1" si="187"/>
        <v>999.89877561000003</v>
      </c>
      <c r="D872" s="46">
        <f ca="1">IF(A872&lt;$B$1,VLOOKUP(A872,[1]DI!$A$4:$B$15000,2,FALSE),0)</f>
        <v>3.4000000000000002E-2</v>
      </c>
      <c r="E872" s="45">
        <f t="shared" ca="1" si="193"/>
        <v>1.3269000000000001E-4</v>
      </c>
      <c r="F872" s="47">
        <f t="shared" si="188"/>
        <v>1.35</v>
      </c>
      <c r="G872" s="48">
        <f t="shared" ca="1" si="181"/>
        <v>1.0001791314999999</v>
      </c>
      <c r="H872" s="45">
        <f ca="1">TRUNC(PRODUCT(G$10:G871),15)</f>
        <v>1.12991128864585</v>
      </c>
      <c r="I872" s="45">
        <f t="shared" si="189"/>
        <v>1</v>
      </c>
      <c r="J872" s="45">
        <f t="shared" ca="1" si="182"/>
        <v>1.1299112899999999</v>
      </c>
      <c r="K872" s="45">
        <f t="shared" ca="1" si="183"/>
        <v>129.8981398</v>
      </c>
      <c r="L872" s="49">
        <f>IF(VLOOKUP(A872,$U$12:$AD$125,8)=VLOOKUP(A871,$U$12:$AD$125,8),0,VLOOKUP(A872,U$12:$AD$125,8))</f>
        <v>0</v>
      </c>
      <c r="M872" s="50">
        <f>IF(L872&gt;0,VLOOKUP(L872,T$12:$AC$125,7),0)</f>
        <v>0</v>
      </c>
      <c r="N872" s="45">
        <f t="shared" si="184"/>
        <v>0</v>
      </c>
      <c r="O872" s="45">
        <f t="shared" ca="1" si="185"/>
        <v>129.8981398</v>
      </c>
      <c r="P872" s="51" t="str">
        <f t="shared" si="190"/>
        <v>A+J=</v>
      </c>
      <c r="Q872" s="52">
        <f t="shared" si="191"/>
        <v>47129</v>
      </c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</row>
    <row r="873" spans="1:162" x14ac:dyDescent="0.2">
      <c r="A873" s="43">
        <f t="shared" si="186"/>
        <v>44359</v>
      </c>
      <c r="B873" s="44">
        <f t="shared" ca="1" si="192"/>
        <v>1129.9992949299999</v>
      </c>
      <c r="C873" s="45">
        <f t="shared" ca="1" si="187"/>
        <v>999.89877561000003</v>
      </c>
      <c r="D873" s="46">
        <f ca="1">IF(A873&lt;$B$1,VLOOKUP(A873,[1]DI!$A$4:$B$15000,2,FALSE),0)</f>
        <v>0</v>
      </c>
      <c r="E873" s="45">
        <f t="shared" ca="1" si="193"/>
        <v>0</v>
      </c>
      <c r="F873" s="47">
        <f t="shared" si="188"/>
        <v>1.35</v>
      </c>
      <c r="G873" s="48">
        <f t="shared" ca="1" si="181"/>
        <v>1</v>
      </c>
      <c r="H873" s="45">
        <f ca="1">TRUNC(PRODUCT(G$10:G872),15)</f>
        <v>1.13011369134985</v>
      </c>
      <c r="I873" s="45">
        <f t="shared" si="189"/>
        <v>1</v>
      </c>
      <c r="J873" s="45">
        <f t="shared" ca="1" si="182"/>
        <v>1.1301136899999999</v>
      </c>
      <c r="K873" s="45">
        <f t="shared" ca="1" si="183"/>
        <v>130.10051931999999</v>
      </c>
      <c r="L873" s="49">
        <f>IF(VLOOKUP(A873,$U$12:$AD$125,8)=VLOOKUP(A872,$U$12:$AD$125,8),0,VLOOKUP(A873,U$12:$AD$125,8))</f>
        <v>0</v>
      </c>
      <c r="M873" s="50">
        <f>IF(L873&gt;0,VLOOKUP(L873,T$12:$AC$125,7),0)</f>
        <v>0</v>
      </c>
      <c r="N873" s="45">
        <f t="shared" si="184"/>
        <v>0</v>
      </c>
      <c r="O873" s="45">
        <f t="shared" ca="1" si="185"/>
        <v>130.10051931999999</v>
      </c>
      <c r="P873" s="51" t="str">
        <f t="shared" si="190"/>
        <v>A+J=</v>
      </c>
      <c r="Q873" s="52">
        <f t="shared" si="191"/>
        <v>47129</v>
      </c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</row>
    <row r="874" spans="1:162" x14ac:dyDescent="0.2">
      <c r="A874" s="43">
        <f t="shared" si="186"/>
        <v>44360</v>
      </c>
      <c r="B874" s="44">
        <f t="shared" ca="1" si="192"/>
        <v>1129.9992949299999</v>
      </c>
      <c r="C874" s="45">
        <f t="shared" ca="1" si="187"/>
        <v>999.89877561000003</v>
      </c>
      <c r="D874" s="46">
        <f ca="1">IF(A874&lt;$B$1,VLOOKUP(A874,[1]DI!$A$4:$B$15000,2,FALSE),0)</f>
        <v>0</v>
      </c>
      <c r="E874" s="45">
        <f t="shared" ca="1" si="193"/>
        <v>0</v>
      </c>
      <c r="F874" s="47">
        <f t="shared" si="188"/>
        <v>1.35</v>
      </c>
      <c r="G874" s="48">
        <f t="shared" ca="1" si="181"/>
        <v>1</v>
      </c>
      <c r="H874" s="45">
        <f ca="1">TRUNC(PRODUCT(G$10:G873),15)</f>
        <v>1.13011369134985</v>
      </c>
      <c r="I874" s="45">
        <f t="shared" si="189"/>
        <v>1</v>
      </c>
      <c r="J874" s="45">
        <f t="shared" ca="1" si="182"/>
        <v>1.1301136899999999</v>
      </c>
      <c r="K874" s="45">
        <f t="shared" ca="1" si="183"/>
        <v>130.10051931999999</v>
      </c>
      <c r="L874" s="49">
        <f>IF(VLOOKUP(A874,$U$12:$AD$125,8)=VLOOKUP(A873,$U$12:$AD$125,8),0,VLOOKUP(A874,U$12:$AD$125,8))</f>
        <v>0</v>
      </c>
      <c r="M874" s="50">
        <f>IF(L874&gt;0,VLOOKUP(L874,T$12:$AC$125,7),0)</f>
        <v>0</v>
      </c>
      <c r="N874" s="45">
        <f t="shared" si="184"/>
        <v>0</v>
      </c>
      <c r="O874" s="45">
        <f t="shared" ca="1" si="185"/>
        <v>130.10051931999999</v>
      </c>
      <c r="P874" s="51" t="str">
        <f t="shared" si="190"/>
        <v>A+J=</v>
      </c>
      <c r="Q874" s="52">
        <f t="shared" si="191"/>
        <v>47129</v>
      </c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</row>
    <row r="875" spans="1:162" x14ac:dyDescent="0.2">
      <c r="A875" s="43">
        <f t="shared" si="186"/>
        <v>44361</v>
      </c>
      <c r="B875" s="44">
        <f t="shared" ca="1" si="192"/>
        <v>1129.9992949299999</v>
      </c>
      <c r="C875" s="45">
        <f t="shared" ca="1" si="187"/>
        <v>999.89877561000003</v>
      </c>
      <c r="D875" s="46">
        <f ca="1">IF(A875&lt;$B$1,VLOOKUP(A875,[1]DI!$A$4:$B$15000,2,FALSE),0)</f>
        <v>3.4000000000000002E-2</v>
      </c>
      <c r="E875" s="45">
        <f t="shared" ca="1" si="193"/>
        <v>1.3269000000000001E-4</v>
      </c>
      <c r="F875" s="47">
        <f t="shared" si="188"/>
        <v>1.35</v>
      </c>
      <c r="G875" s="48">
        <f t="shared" ca="1" si="181"/>
        <v>1.0001791314999999</v>
      </c>
      <c r="H875" s="45">
        <f ca="1">TRUNC(PRODUCT(G$10:G874),15)</f>
        <v>1.13011369134985</v>
      </c>
      <c r="I875" s="45">
        <f t="shared" si="189"/>
        <v>1</v>
      </c>
      <c r="J875" s="45">
        <f t="shared" ca="1" si="182"/>
        <v>1.1301136899999999</v>
      </c>
      <c r="K875" s="45">
        <f t="shared" ca="1" si="183"/>
        <v>130.10051931999999</v>
      </c>
      <c r="L875" s="49">
        <f>IF(VLOOKUP(A875,$U$12:$AD$125,8)=VLOOKUP(A874,$U$12:$AD$125,8),0,VLOOKUP(A875,U$12:$AD$125,8))</f>
        <v>0</v>
      </c>
      <c r="M875" s="50">
        <f>IF(L875&gt;0,VLOOKUP(L875,T$12:$AC$125,7),0)</f>
        <v>0</v>
      </c>
      <c r="N875" s="45">
        <f t="shared" si="184"/>
        <v>0</v>
      </c>
      <c r="O875" s="45">
        <f t="shared" ca="1" si="185"/>
        <v>130.10051931999999</v>
      </c>
      <c r="P875" s="51" t="str">
        <f t="shared" si="190"/>
        <v>A+J=</v>
      </c>
      <c r="Q875" s="52">
        <f t="shared" si="191"/>
        <v>47129</v>
      </c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</row>
    <row r="876" spans="1:162" x14ac:dyDescent="0.2">
      <c r="A876" s="43">
        <f t="shared" si="186"/>
        <v>44362</v>
      </c>
      <c r="B876" s="44">
        <f t="shared" ca="1" si="192"/>
        <v>1130.20171443</v>
      </c>
      <c r="C876" s="45">
        <f t="shared" ca="1" si="187"/>
        <v>999.89877561000003</v>
      </c>
      <c r="D876" s="46">
        <f ca="1">IF(A876&lt;$B$1,VLOOKUP(A876,[1]DI!$A$4:$B$15000,2,FALSE),0)</f>
        <v>3.4000000000000002E-2</v>
      </c>
      <c r="E876" s="45">
        <f t="shared" ca="1" si="193"/>
        <v>1.3269000000000001E-4</v>
      </c>
      <c r="F876" s="47">
        <f t="shared" si="188"/>
        <v>1.35</v>
      </c>
      <c r="G876" s="48">
        <f t="shared" ca="1" si="181"/>
        <v>1.0001791314999999</v>
      </c>
      <c r="H876" s="45">
        <f ca="1">TRUNC(PRODUCT(G$10:G875),15)</f>
        <v>1.13031613031055</v>
      </c>
      <c r="I876" s="45">
        <f t="shared" si="189"/>
        <v>1</v>
      </c>
      <c r="J876" s="45">
        <f t="shared" ca="1" si="182"/>
        <v>1.13031613</v>
      </c>
      <c r="K876" s="45">
        <f t="shared" ca="1" si="183"/>
        <v>130.30293882000001</v>
      </c>
      <c r="L876" s="49">
        <f>IF(VLOOKUP(A876,$U$12:$AD$125,8)=VLOOKUP(A875,$U$12:$AD$125,8),0,VLOOKUP(A876,U$12:$AD$125,8))</f>
        <v>0</v>
      </c>
      <c r="M876" s="50">
        <f>IF(L876&gt;0,VLOOKUP(L876,T$12:$AC$125,7),0)</f>
        <v>0</v>
      </c>
      <c r="N876" s="45">
        <f t="shared" si="184"/>
        <v>0</v>
      </c>
      <c r="O876" s="45">
        <f t="shared" ca="1" si="185"/>
        <v>130.30293882000001</v>
      </c>
      <c r="P876" s="51" t="str">
        <f t="shared" si="190"/>
        <v>A+J=</v>
      </c>
      <c r="Q876" s="52">
        <f t="shared" si="191"/>
        <v>47129</v>
      </c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</row>
    <row r="877" spans="1:162" x14ac:dyDescent="0.2">
      <c r="A877" s="43">
        <f t="shared" si="186"/>
        <v>44363</v>
      </c>
      <c r="B877" s="44">
        <f t="shared" ca="1" si="192"/>
        <v>1130.40417394</v>
      </c>
      <c r="C877" s="45">
        <f t="shared" ca="1" si="187"/>
        <v>999.89877561000003</v>
      </c>
      <c r="D877" s="46">
        <f ca="1">IF(A877&lt;$B$1,VLOOKUP(A877,[1]DI!$A$4:$B$15000,2,FALSE),0)</f>
        <v>3.4000000000000002E-2</v>
      </c>
      <c r="E877" s="45">
        <f t="shared" ca="1" si="193"/>
        <v>1.3269000000000001E-4</v>
      </c>
      <c r="F877" s="47">
        <f t="shared" si="188"/>
        <v>1.35</v>
      </c>
      <c r="G877" s="48">
        <f t="shared" ca="1" si="181"/>
        <v>1.0001791314999999</v>
      </c>
      <c r="H877" s="45">
        <f ca="1">TRUNC(PRODUCT(G$10:G876),15)</f>
        <v>1.13051860553445</v>
      </c>
      <c r="I877" s="45">
        <f t="shared" si="189"/>
        <v>1</v>
      </c>
      <c r="J877" s="45">
        <f t="shared" ca="1" si="182"/>
        <v>1.13051861</v>
      </c>
      <c r="K877" s="45">
        <f t="shared" ca="1" si="183"/>
        <v>130.50539832999999</v>
      </c>
      <c r="L877" s="49">
        <f>IF(VLOOKUP(A877,$U$12:$AD$125,8)=VLOOKUP(A876,$U$12:$AD$125,8),0,VLOOKUP(A877,U$12:$AD$125,8))</f>
        <v>0</v>
      </c>
      <c r="M877" s="50">
        <f>IF(L877&gt;0,VLOOKUP(L877,T$12:$AC$125,7),0)</f>
        <v>0</v>
      </c>
      <c r="N877" s="45">
        <f t="shared" si="184"/>
        <v>0</v>
      </c>
      <c r="O877" s="45">
        <f t="shared" ca="1" si="185"/>
        <v>130.50539832999999</v>
      </c>
      <c r="P877" s="51" t="str">
        <f t="shared" si="190"/>
        <v>A+J=</v>
      </c>
      <c r="Q877" s="52">
        <f t="shared" si="191"/>
        <v>47129</v>
      </c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</row>
    <row r="878" spans="1:162" x14ac:dyDescent="0.2">
      <c r="A878" s="43">
        <f t="shared" si="186"/>
        <v>44364</v>
      </c>
      <c r="B878" s="44">
        <f t="shared" ca="1" si="192"/>
        <v>1130.6066634399999</v>
      </c>
      <c r="C878" s="45">
        <f t="shared" ca="1" si="187"/>
        <v>999.89877561000003</v>
      </c>
      <c r="D878" s="46">
        <f ca="1">IF(A878&lt;$B$1,VLOOKUP(A878,[1]DI!$A$4:$B$15000,2,FALSE),0)</f>
        <v>4.1500000000000002E-2</v>
      </c>
      <c r="E878" s="45">
        <f t="shared" ca="1" si="193"/>
        <v>1.6137000000000001E-4</v>
      </c>
      <c r="F878" s="47">
        <f t="shared" si="188"/>
        <v>1.35</v>
      </c>
      <c r="G878" s="48">
        <f t="shared" ca="1" si="181"/>
        <v>1.0002178495</v>
      </c>
      <c r="H878" s="45">
        <f ca="1">TRUNC(PRODUCT(G$10:G877),15)</f>
        <v>1.13072111702804</v>
      </c>
      <c r="I878" s="45">
        <f t="shared" si="189"/>
        <v>1</v>
      </c>
      <c r="J878" s="45">
        <f t="shared" ca="1" si="182"/>
        <v>1.13072112</v>
      </c>
      <c r="K878" s="45">
        <f t="shared" ca="1" si="183"/>
        <v>130.70788783</v>
      </c>
      <c r="L878" s="49">
        <f>IF(VLOOKUP(A878,$U$12:$AD$125,8)=VLOOKUP(A877,$U$12:$AD$125,8),0,VLOOKUP(A878,U$12:$AD$125,8))</f>
        <v>0</v>
      </c>
      <c r="M878" s="50">
        <f>IF(L878&gt;0,VLOOKUP(L878,T$12:$AC$125,7),0)</f>
        <v>0</v>
      </c>
      <c r="N878" s="45">
        <f t="shared" si="184"/>
        <v>0</v>
      </c>
      <c r="O878" s="45">
        <f t="shared" ca="1" si="185"/>
        <v>130.70788783</v>
      </c>
      <c r="P878" s="51" t="str">
        <f t="shared" si="190"/>
        <v>A+J=</v>
      </c>
      <c r="Q878" s="52">
        <f t="shared" si="191"/>
        <v>47129</v>
      </c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</row>
    <row r="879" spans="1:162" x14ac:dyDescent="0.2">
      <c r="A879" s="43">
        <f t="shared" si="186"/>
        <v>44365</v>
      </c>
      <c r="B879" s="44">
        <f t="shared" ca="1" si="192"/>
        <v>1130.85295851</v>
      </c>
      <c r="C879" s="45">
        <f t="shared" ca="1" si="187"/>
        <v>999.89877561000003</v>
      </c>
      <c r="D879" s="46">
        <f ca="1">IF(A879&lt;$B$1,VLOOKUP(A879,[1]DI!$A$4:$B$15000,2,FALSE),0)</f>
        <v>4.1500000000000002E-2</v>
      </c>
      <c r="E879" s="45">
        <f t="shared" ca="1" si="193"/>
        <v>1.6137000000000001E-4</v>
      </c>
      <c r="F879" s="47">
        <f t="shared" si="188"/>
        <v>1.35</v>
      </c>
      <c r="G879" s="48">
        <f t="shared" ca="1" si="181"/>
        <v>1.0002178495</v>
      </c>
      <c r="H879" s="45">
        <f ca="1">TRUNC(PRODUCT(G$10:G878),15)</f>
        <v>1.13096744405802</v>
      </c>
      <c r="I879" s="45">
        <f t="shared" si="189"/>
        <v>1</v>
      </c>
      <c r="J879" s="45">
        <f t="shared" ca="1" si="182"/>
        <v>1.13096744</v>
      </c>
      <c r="K879" s="45">
        <f t="shared" ca="1" si="183"/>
        <v>130.95418290000001</v>
      </c>
      <c r="L879" s="49">
        <f>IF(VLOOKUP(A879,$U$12:$AD$125,8)=VLOOKUP(A878,$U$12:$AD$125,8),0,VLOOKUP(A879,U$12:$AD$125,8))</f>
        <v>0</v>
      </c>
      <c r="M879" s="50">
        <f>IF(L879&gt;0,VLOOKUP(L879,T$12:$AC$125,7),0)</f>
        <v>0</v>
      </c>
      <c r="N879" s="45">
        <f t="shared" si="184"/>
        <v>0</v>
      </c>
      <c r="O879" s="45">
        <f t="shared" ca="1" si="185"/>
        <v>130.95418290000001</v>
      </c>
      <c r="P879" s="51" t="str">
        <f t="shared" si="190"/>
        <v>A+J=</v>
      </c>
      <c r="Q879" s="52">
        <f t="shared" si="191"/>
        <v>47129</v>
      </c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</row>
    <row r="880" spans="1:162" x14ac:dyDescent="0.2">
      <c r="A880" s="43">
        <f t="shared" si="186"/>
        <v>44366</v>
      </c>
      <c r="B880" s="44">
        <f t="shared" ca="1" si="192"/>
        <v>1131.09931357</v>
      </c>
      <c r="C880" s="45">
        <f t="shared" ca="1" si="187"/>
        <v>999.89877561000003</v>
      </c>
      <c r="D880" s="46">
        <f ca="1">IF(A880&lt;$B$1,VLOOKUP(A880,[1]DI!$A$4:$B$15000,2,FALSE),0)</f>
        <v>0</v>
      </c>
      <c r="E880" s="45">
        <f t="shared" ca="1" si="193"/>
        <v>0</v>
      </c>
      <c r="F880" s="47">
        <f t="shared" si="188"/>
        <v>1.35</v>
      </c>
      <c r="G880" s="48">
        <f t="shared" ca="1" si="181"/>
        <v>1</v>
      </c>
      <c r="H880" s="45">
        <f ca="1">TRUNC(PRODUCT(G$10:G879),15)</f>
        <v>1.1312138247502299</v>
      </c>
      <c r="I880" s="45">
        <f t="shared" si="189"/>
        <v>1</v>
      </c>
      <c r="J880" s="45">
        <f t="shared" ca="1" si="182"/>
        <v>1.1312138199999999</v>
      </c>
      <c r="K880" s="45">
        <f t="shared" ca="1" si="183"/>
        <v>131.20053795999999</v>
      </c>
      <c r="L880" s="49">
        <f>IF(VLOOKUP(A880,$U$12:$AD$125,8)=VLOOKUP(A879,$U$12:$AD$125,8),0,VLOOKUP(A880,U$12:$AD$125,8))</f>
        <v>0</v>
      </c>
      <c r="M880" s="50">
        <f>IF(L880&gt;0,VLOOKUP(L880,T$12:$AC$125,7),0)</f>
        <v>0</v>
      </c>
      <c r="N880" s="45">
        <f t="shared" si="184"/>
        <v>0</v>
      </c>
      <c r="O880" s="45">
        <f t="shared" ca="1" si="185"/>
        <v>131.20053795999999</v>
      </c>
      <c r="P880" s="51" t="str">
        <f t="shared" si="190"/>
        <v>A+J=</v>
      </c>
      <c r="Q880" s="52">
        <f t="shared" si="191"/>
        <v>47129</v>
      </c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</row>
    <row r="881" spans="1:165" x14ac:dyDescent="0.2">
      <c r="A881" s="43">
        <f t="shared" si="186"/>
        <v>44367</v>
      </c>
      <c r="B881" s="44">
        <f t="shared" ca="1" si="192"/>
        <v>1131.09931357</v>
      </c>
      <c r="C881" s="45">
        <f t="shared" ca="1" si="187"/>
        <v>999.89877561000003</v>
      </c>
      <c r="D881" s="46">
        <f ca="1">IF(A881&lt;$B$1,VLOOKUP(A881,[1]DI!$A$4:$B$15000,2,FALSE),0)</f>
        <v>0</v>
      </c>
      <c r="E881" s="45">
        <f t="shared" ca="1" si="193"/>
        <v>0</v>
      </c>
      <c r="F881" s="47">
        <f t="shared" si="188"/>
        <v>1.35</v>
      </c>
      <c r="G881" s="48">
        <f t="shared" ca="1" si="181"/>
        <v>1</v>
      </c>
      <c r="H881" s="45">
        <f ca="1">TRUNC(PRODUCT(G$10:G880),15)</f>
        <v>1.1312138247502299</v>
      </c>
      <c r="I881" s="45">
        <f t="shared" si="189"/>
        <v>1</v>
      </c>
      <c r="J881" s="45">
        <f t="shared" ca="1" si="182"/>
        <v>1.1312138199999999</v>
      </c>
      <c r="K881" s="45">
        <f t="shared" ca="1" si="183"/>
        <v>131.20053795999999</v>
      </c>
      <c r="L881" s="49">
        <f>IF(VLOOKUP(A881,$U$12:$AD$125,8)=VLOOKUP(A880,$U$12:$AD$125,8),0,VLOOKUP(A881,U$12:$AD$125,8))</f>
        <v>0</v>
      </c>
      <c r="M881" s="50">
        <f>IF(L881&gt;0,VLOOKUP(L881,T$12:$AC$125,7),0)</f>
        <v>0</v>
      </c>
      <c r="N881" s="45">
        <f t="shared" si="184"/>
        <v>0</v>
      </c>
      <c r="O881" s="45">
        <f t="shared" ca="1" si="185"/>
        <v>131.20053795999999</v>
      </c>
      <c r="P881" s="51" t="str">
        <f t="shared" si="190"/>
        <v>A+J=</v>
      </c>
      <c r="Q881" s="52">
        <f t="shared" si="191"/>
        <v>47129</v>
      </c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</row>
    <row r="882" spans="1:165" x14ac:dyDescent="0.2">
      <c r="A882" s="43">
        <f t="shared" si="186"/>
        <v>44368</v>
      </c>
      <c r="B882" s="44">
        <f t="shared" ca="1" si="192"/>
        <v>1131.09931357</v>
      </c>
      <c r="C882" s="45">
        <f t="shared" ca="1" si="187"/>
        <v>999.89877561000003</v>
      </c>
      <c r="D882" s="46">
        <f ca="1">IF(A882&lt;$B$1,VLOOKUP(A882,[1]DI!$A$4:$B$15000,2,FALSE),0)</f>
        <v>4.1500000000000002E-2</v>
      </c>
      <c r="E882" s="45">
        <f t="shared" ca="1" si="193"/>
        <v>1.6137000000000001E-4</v>
      </c>
      <c r="F882" s="47">
        <f t="shared" si="188"/>
        <v>1.35</v>
      </c>
      <c r="G882" s="48">
        <f t="shared" ca="1" si="181"/>
        <v>1.0002178495</v>
      </c>
      <c r="H882" s="45">
        <f ca="1">TRUNC(PRODUCT(G$10:G881),15)</f>
        <v>1.1312138247502299</v>
      </c>
      <c r="I882" s="45">
        <f t="shared" si="189"/>
        <v>1</v>
      </c>
      <c r="J882" s="45">
        <f t="shared" ca="1" si="182"/>
        <v>1.1312138199999999</v>
      </c>
      <c r="K882" s="45">
        <f t="shared" ca="1" si="183"/>
        <v>131.20053795999999</v>
      </c>
      <c r="L882" s="49">
        <f>IF(VLOOKUP(A882,$U$12:$AD$125,8)=VLOOKUP(A881,$U$12:$AD$125,8),0,VLOOKUP(A882,U$12:$AD$125,8))</f>
        <v>0</v>
      </c>
      <c r="M882" s="50">
        <f>IF(L882&gt;0,VLOOKUP(L882,T$12:$AC$125,7),0)</f>
        <v>0</v>
      </c>
      <c r="N882" s="45">
        <f t="shared" si="184"/>
        <v>0</v>
      </c>
      <c r="O882" s="45">
        <f t="shared" ca="1" si="185"/>
        <v>131.20053795999999</v>
      </c>
      <c r="P882" s="51" t="str">
        <f t="shared" si="190"/>
        <v>A+J=</v>
      </c>
      <c r="Q882" s="52">
        <f t="shared" si="191"/>
        <v>47129</v>
      </c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</row>
    <row r="883" spans="1:165" x14ac:dyDescent="0.2">
      <c r="A883" s="43">
        <f t="shared" si="186"/>
        <v>44369</v>
      </c>
      <c r="B883" s="44">
        <f t="shared" ca="1" si="192"/>
        <v>1131.34572862</v>
      </c>
      <c r="C883" s="45">
        <f t="shared" ca="1" si="187"/>
        <v>999.89877561000003</v>
      </c>
      <c r="D883" s="46">
        <f ca="1">IF(A883&lt;$B$1,VLOOKUP(A883,[1]DI!$A$4:$B$15000,2,FALSE),0)</f>
        <v>4.1500000000000002E-2</v>
      </c>
      <c r="E883" s="45">
        <f t="shared" ca="1" si="193"/>
        <v>1.6137000000000001E-4</v>
      </c>
      <c r="F883" s="47">
        <f t="shared" si="188"/>
        <v>1.35</v>
      </c>
      <c r="G883" s="48">
        <f t="shared" ca="1" si="181"/>
        <v>1.0002178495</v>
      </c>
      <c r="H883" s="45">
        <f ca="1">TRUNC(PRODUCT(G$10:G882),15)</f>
        <v>1.1314602591163401</v>
      </c>
      <c r="I883" s="45">
        <f t="shared" si="189"/>
        <v>1</v>
      </c>
      <c r="J883" s="45">
        <f t="shared" ca="1" si="182"/>
        <v>1.1314602600000001</v>
      </c>
      <c r="K883" s="45">
        <f t="shared" ca="1" si="183"/>
        <v>131.44695300999999</v>
      </c>
      <c r="L883" s="49">
        <f>IF(VLOOKUP(A883,$U$12:$AD$125,8)=VLOOKUP(A882,$U$12:$AD$125,8),0,VLOOKUP(A883,U$12:$AD$125,8))</f>
        <v>0</v>
      </c>
      <c r="M883" s="50">
        <f>IF(L883&gt;0,VLOOKUP(L883,T$12:$AC$125,7),0)</f>
        <v>0</v>
      </c>
      <c r="N883" s="45">
        <f t="shared" si="184"/>
        <v>0</v>
      </c>
      <c r="O883" s="45">
        <f t="shared" ca="1" si="185"/>
        <v>131.44695300999999</v>
      </c>
      <c r="P883" s="51" t="str">
        <f t="shared" si="190"/>
        <v>A+J=</v>
      </c>
      <c r="Q883" s="52">
        <f t="shared" si="191"/>
        <v>47129</v>
      </c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</row>
    <row r="884" spans="1:165" x14ac:dyDescent="0.2">
      <c r="A884" s="43">
        <f t="shared" si="186"/>
        <v>44370</v>
      </c>
      <c r="B884" s="44">
        <f t="shared" ca="1" si="192"/>
        <v>1131.5921936700001</v>
      </c>
      <c r="C884" s="45">
        <f t="shared" ca="1" si="187"/>
        <v>999.89877561000003</v>
      </c>
      <c r="D884" s="46">
        <f ca="1">IF(A884&lt;$B$1,VLOOKUP(A884,[1]DI!$A$4:$B$15000,2,FALSE),0)</f>
        <v>4.1500000000000002E-2</v>
      </c>
      <c r="E884" s="45">
        <f t="shared" ca="1" si="193"/>
        <v>1.6137000000000001E-4</v>
      </c>
      <c r="F884" s="47">
        <f t="shared" si="188"/>
        <v>1.35</v>
      </c>
      <c r="G884" s="48">
        <f t="shared" ca="1" si="181"/>
        <v>1.0002178495</v>
      </c>
      <c r="H884" s="45">
        <f ca="1">TRUNC(PRODUCT(G$10:G883),15)</f>
        <v>1.13170674716806</v>
      </c>
      <c r="I884" s="45">
        <f t="shared" si="189"/>
        <v>1</v>
      </c>
      <c r="J884" s="45">
        <f t="shared" ca="1" si="182"/>
        <v>1.13170675</v>
      </c>
      <c r="K884" s="45">
        <f t="shared" ca="1" si="183"/>
        <v>131.69341806</v>
      </c>
      <c r="L884" s="49">
        <f>IF(VLOOKUP(A884,$U$12:$AD$125,8)=VLOOKUP(A883,$U$12:$AD$125,8),0,VLOOKUP(A884,U$12:$AD$125,8))</f>
        <v>0</v>
      </c>
      <c r="M884" s="50">
        <f>IF(L884&gt;0,VLOOKUP(L884,T$12:$AC$125,7),0)</f>
        <v>0</v>
      </c>
      <c r="N884" s="45">
        <f t="shared" si="184"/>
        <v>0</v>
      </c>
      <c r="O884" s="45">
        <f t="shared" ca="1" si="185"/>
        <v>131.69341806</v>
      </c>
      <c r="P884" s="51" t="str">
        <f t="shared" si="190"/>
        <v>A+J=</v>
      </c>
      <c r="Q884" s="52">
        <f t="shared" si="191"/>
        <v>47129</v>
      </c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</row>
    <row r="885" spans="1:165" x14ac:dyDescent="0.2">
      <c r="A885" s="43">
        <f t="shared" si="186"/>
        <v>44371</v>
      </c>
      <c r="B885" s="44">
        <f t="shared" ca="1" si="192"/>
        <v>1131.83870871</v>
      </c>
      <c r="C885" s="45">
        <f t="shared" ca="1" si="187"/>
        <v>999.89877561000003</v>
      </c>
      <c r="D885" s="46">
        <f ca="1">IF(A885&lt;$B$1,VLOOKUP(A885,[1]DI!$A$4:$B$15000,2,FALSE),0)</f>
        <v>4.1500000000000002E-2</v>
      </c>
      <c r="E885" s="45">
        <f t="shared" ca="1" si="193"/>
        <v>1.6137000000000001E-4</v>
      </c>
      <c r="F885" s="47">
        <f t="shared" si="188"/>
        <v>1.35</v>
      </c>
      <c r="G885" s="48">
        <f t="shared" ca="1" si="181"/>
        <v>1.0002178495</v>
      </c>
      <c r="H885" s="45">
        <f ca="1">TRUNC(PRODUCT(G$10:G884),15)</f>
        <v>1.13195328891708</v>
      </c>
      <c r="I885" s="45">
        <f t="shared" si="189"/>
        <v>1</v>
      </c>
      <c r="J885" s="45">
        <f t="shared" ca="1" si="182"/>
        <v>1.13195329</v>
      </c>
      <c r="K885" s="45">
        <f t="shared" ca="1" si="183"/>
        <v>131.93993309999999</v>
      </c>
      <c r="L885" s="49">
        <f>IF(VLOOKUP(A885,$U$12:$AD$125,8)=VLOOKUP(A884,$U$12:$AD$125,8),0,VLOOKUP(A885,U$12:$AD$125,8))</f>
        <v>0</v>
      </c>
      <c r="M885" s="50">
        <f>IF(L885&gt;0,VLOOKUP(L885,T$12:$AC$125,7),0)</f>
        <v>0</v>
      </c>
      <c r="N885" s="45">
        <f t="shared" si="184"/>
        <v>0</v>
      </c>
      <c r="O885" s="45">
        <f t="shared" ca="1" si="185"/>
        <v>131.93993309999999</v>
      </c>
      <c r="P885" s="51" t="str">
        <f t="shared" si="190"/>
        <v>A+J=</v>
      </c>
      <c r="Q885" s="52">
        <f t="shared" si="191"/>
        <v>47129</v>
      </c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</row>
    <row r="886" spans="1:165" x14ac:dyDescent="0.2">
      <c r="A886" s="43">
        <f t="shared" si="186"/>
        <v>44372</v>
      </c>
      <c r="B886" s="44">
        <f t="shared" ca="1" si="192"/>
        <v>1132.0852737499999</v>
      </c>
      <c r="C886" s="45">
        <f t="shared" ca="1" si="187"/>
        <v>999.89877561000003</v>
      </c>
      <c r="D886" s="46">
        <f ca="1">IF(A886&lt;$B$1,VLOOKUP(A886,[1]DI!$A$4:$B$15000,2,FALSE),0)</f>
        <v>4.1500000000000002E-2</v>
      </c>
      <c r="E886" s="45">
        <f t="shared" ca="1" si="193"/>
        <v>1.6137000000000001E-4</v>
      </c>
      <c r="F886" s="47">
        <f t="shared" si="188"/>
        <v>1.35</v>
      </c>
      <c r="G886" s="48">
        <f t="shared" ca="1" si="181"/>
        <v>1.0002178495</v>
      </c>
      <c r="H886" s="45">
        <f ca="1">TRUNC(PRODUCT(G$10:G885),15)</f>
        <v>1.13219988437509</v>
      </c>
      <c r="I886" s="45">
        <f t="shared" si="189"/>
        <v>1</v>
      </c>
      <c r="J886" s="45">
        <f t="shared" ca="1" si="182"/>
        <v>1.1321998799999999</v>
      </c>
      <c r="K886" s="45">
        <f t="shared" ca="1" si="183"/>
        <v>132.18649814</v>
      </c>
      <c r="L886" s="49">
        <f>IF(VLOOKUP(A886,$U$12:$AD$125,8)=VLOOKUP(A885,$U$12:$AD$125,8),0,VLOOKUP(A886,U$12:$AD$125,8))</f>
        <v>0</v>
      </c>
      <c r="M886" s="50">
        <f>IF(L886&gt;0,VLOOKUP(L886,T$12:$AC$125,7),0)</f>
        <v>0</v>
      </c>
      <c r="N886" s="45">
        <f t="shared" si="184"/>
        <v>0</v>
      </c>
      <c r="O886" s="45">
        <f t="shared" ca="1" si="185"/>
        <v>132.18649814</v>
      </c>
      <c r="P886" s="51" t="str">
        <f t="shared" si="190"/>
        <v>A+J=</v>
      </c>
      <c r="Q886" s="52">
        <f t="shared" si="191"/>
        <v>47129</v>
      </c>
      <c r="R886" s="4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</row>
    <row r="887" spans="1:165" x14ac:dyDescent="0.2">
      <c r="A887" s="43">
        <f t="shared" si="186"/>
        <v>44373</v>
      </c>
      <c r="B887" s="44">
        <f t="shared" ca="1" si="192"/>
        <v>1132.33189879</v>
      </c>
      <c r="C887" s="45">
        <f t="shared" ca="1" si="187"/>
        <v>999.89877561000003</v>
      </c>
      <c r="D887" s="46">
        <f ca="1">IF(A887&lt;$B$1,VLOOKUP(A887,[1]DI!$A$4:$B$15000,2,FALSE),0)</f>
        <v>0</v>
      </c>
      <c r="E887" s="45">
        <f t="shared" ca="1" si="193"/>
        <v>0</v>
      </c>
      <c r="F887" s="47">
        <f t="shared" si="188"/>
        <v>1.35</v>
      </c>
      <c r="G887" s="48">
        <f t="shared" ca="1" si="181"/>
        <v>1</v>
      </c>
      <c r="H887" s="45">
        <f ca="1">TRUNC(PRODUCT(G$10:G886),15)</f>
        <v>1.1324465335538001</v>
      </c>
      <c r="I887" s="45">
        <f t="shared" si="189"/>
        <v>1</v>
      </c>
      <c r="J887" s="45">
        <f t="shared" ca="1" si="182"/>
        <v>1.13244653</v>
      </c>
      <c r="K887" s="45">
        <f t="shared" ca="1" si="183"/>
        <v>132.43312318</v>
      </c>
      <c r="L887" s="49">
        <f>IF(VLOOKUP(A887,$U$12:$AD$125,8)=VLOOKUP(A886,$U$12:$AD$125,8),0,VLOOKUP(A887,U$12:$AD$125,8))</f>
        <v>0</v>
      </c>
      <c r="M887" s="50">
        <f>IF(L887&gt;0,VLOOKUP(L887,T$12:$AC$125,7),0)</f>
        <v>0</v>
      </c>
      <c r="N887" s="45">
        <f t="shared" si="184"/>
        <v>0</v>
      </c>
      <c r="O887" s="45">
        <f t="shared" ca="1" si="185"/>
        <v>132.43312318</v>
      </c>
      <c r="P887" s="51" t="str">
        <f t="shared" si="190"/>
        <v>A+J=</v>
      </c>
      <c r="Q887" s="52">
        <f t="shared" si="191"/>
        <v>47129</v>
      </c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</row>
    <row r="888" spans="1:165" x14ac:dyDescent="0.2">
      <c r="A888" s="43">
        <f t="shared" si="186"/>
        <v>44374</v>
      </c>
      <c r="B888" s="44">
        <f t="shared" ca="1" si="192"/>
        <v>1132.33189879</v>
      </c>
      <c r="C888" s="45">
        <f t="shared" ca="1" si="187"/>
        <v>999.89877561000003</v>
      </c>
      <c r="D888" s="46">
        <f ca="1">IF(A888&lt;$B$1,VLOOKUP(A888,[1]DI!$A$4:$B$15000,2,FALSE),0)</f>
        <v>0</v>
      </c>
      <c r="E888" s="45">
        <f t="shared" ca="1" si="193"/>
        <v>0</v>
      </c>
      <c r="F888" s="47">
        <f t="shared" si="188"/>
        <v>1.35</v>
      </c>
      <c r="G888" s="48">
        <f t="shared" ca="1" si="181"/>
        <v>1</v>
      </c>
      <c r="H888" s="45">
        <f ca="1">TRUNC(PRODUCT(G$10:G887),15)</f>
        <v>1.1324465335538001</v>
      </c>
      <c r="I888" s="45">
        <f t="shared" si="189"/>
        <v>1</v>
      </c>
      <c r="J888" s="45">
        <f t="shared" ca="1" si="182"/>
        <v>1.13244653</v>
      </c>
      <c r="K888" s="45">
        <f t="shared" ca="1" si="183"/>
        <v>132.43312318</v>
      </c>
      <c r="L888" s="49">
        <f>IF(VLOOKUP(A888,$U$12:$AD$125,8)=VLOOKUP(A887,$U$12:$AD$125,8),0,VLOOKUP(A888,U$12:$AD$125,8))</f>
        <v>0</v>
      </c>
      <c r="M888" s="50">
        <f>IF(L888&gt;0,VLOOKUP(L888,T$12:$AC$125,7),0)</f>
        <v>0</v>
      </c>
      <c r="N888" s="45">
        <f t="shared" si="184"/>
        <v>0</v>
      </c>
      <c r="O888" s="45">
        <f t="shared" ca="1" si="185"/>
        <v>132.43312318</v>
      </c>
      <c r="P888" s="51" t="str">
        <f t="shared" si="190"/>
        <v>A+J=</v>
      </c>
      <c r="Q888" s="52">
        <f t="shared" si="191"/>
        <v>47129</v>
      </c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</row>
    <row r="889" spans="1:165" x14ac:dyDescent="0.2">
      <c r="A889" s="43">
        <f t="shared" si="186"/>
        <v>44375</v>
      </c>
      <c r="B889" s="44">
        <f t="shared" ca="1" si="192"/>
        <v>1132.33189879</v>
      </c>
      <c r="C889" s="45">
        <f t="shared" ca="1" si="187"/>
        <v>999.89877561000003</v>
      </c>
      <c r="D889" s="46">
        <f ca="1">IF(A889&lt;$B$1,VLOOKUP(A889,[1]DI!$A$4:$B$15000,2,FALSE),0)</f>
        <v>4.1500000000000002E-2</v>
      </c>
      <c r="E889" s="45">
        <f t="shared" ca="1" si="193"/>
        <v>1.6137000000000001E-4</v>
      </c>
      <c r="F889" s="47">
        <f t="shared" si="188"/>
        <v>1.35</v>
      </c>
      <c r="G889" s="48">
        <f t="shared" ca="1" si="181"/>
        <v>1.0002178495</v>
      </c>
      <c r="H889" s="45">
        <f ca="1">TRUNC(PRODUCT(G$10:G888),15)</f>
        <v>1.1324465335538001</v>
      </c>
      <c r="I889" s="45">
        <f t="shared" si="189"/>
        <v>1</v>
      </c>
      <c r="J889" s="45">
        <f t="shared" ca="1" si="182"/>
        <v>1.13244653</v>
      </c>
      <c r="K889" s="45">
        <f t="shared" ca="1" si="183"/>
        <v>132.43312318</v>
      </c>
      <c r="L889" s="49">
        <f>IF(VLOOKUP(A889,$U$12:$AD$125,8)=VLOOKUP(A888,$U$12:$AD$125,8),0,VLOOKUP(A889,U$12:$AD$125,8))</f>
        <v>0</v>
      </c>
      <c r="M889" s="50">
        <f>IF(L889&gt;0,VLOOKUP(L889,T$12:$AC$125,7),0)</f>
        <v>0</v>
      </c>
      <c r="N889" s="45">
        <f t="shared" si="184"/>
        <v>0</v>
      </c>
      <c r="O889" s="45">
        <f t="shared" ca="1" si="185"/>
        <v>132.43312318</v>
      </c>
      <c r="P889" s="51" t="str">
        <f t="shared" si="190"/>
        <v>A+J=</v>
      </c>
      <c r="Q889" s="52">
        <f t="shared" si="191"/>
        <v>47129</v>
      </c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</row>
    <row r="890" spans="1:165" x14ac:dyDescent="0.2">
      <c r="A890" s="43">
        <f t="shared" si="186"/>
        <v>44376</v>
      </c>
      <c r="B890" s="44">
        <f t="shared" ca="1" si="192"/>
        <v>1132.5785838100001</v>
      </c>
      <c r="C890" s="45">
        <f t="shared" ca="1" si="187"/>
        <v>999.89877561000003</v>
      </c>
      <c r="D890" s="46">
        <f ca="1">IF(A890&lt;$B$1,VLOOKUP(A890,[1]DI!$A$4:$B$15000,2,FALSE),0)</f>
        <v>4.1500000000000002E-2</v>
      </c>
      <c r="E890" s="45">
        <f t="shared" ca="1" si="193"/>
        <v>1.6137000000000001E-4</v>
      </c>
      <c r="F890" s="47">
        <f t="shared" si="188"/>
        <v>1.35</v>
      </c>
      <c r="G890" s="48">
        <f t="shared" ca="1" si="181"/>
        <v>1.0002178495</v>
      </c>
      <c r="H890" s="45">
        <f ca="1">TRUNC(PRODUCT(G$10:G889),15)</f>
        <v>1.13269323646491</v>
      </c>
      <c r="I890" s="45">
        <f t="shared" si="189"/>
        <v>1</v>
      </c>
      <c r="J890" s="45">
        <f t="shared" ca="1" si="182"/>
        <v>1.13269324</v>
      </c>
      <c r="K890" s="45">
        <f t="shared" ca="1" si="183"/>
        <v>132.6798082</v>
      </c>
      <c r="L890" s="49">
        <f>IF(VLOOKUP(A890,$U$12:$AD$125,8)=VLOOKUP(A889,$U$12:$AD$125,8),0,VLOOKUP(A890,U$12:$AD$125,8))</f>
        <v>0</v>
      </c>
      <c r="M890" s="50">
        <f>IF(L890&gt;0,VLOOKUP(L890,T$12:$AC$125,7),0)</f>
        <v>0</v>
      </c>
      <c r="N890" s="45">
        <f t="shared" si="184"/>
        <v>0</v>
      </c>
      <c r="O890" s="45">
        <f t="shared" ca="1" si="185"/>
        <v>132.6798082</v>
      </c>
      <c r="P890" s="51" t="str">
        <f t="shared" si="190"/>
        <v>A+J=</v>
      </c>
      <c r="Q890" s="52">
        <f t="shared" si="191"/>
        <v>47129</v>
      </c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</row>
    <row r="891" spans="1:165" x14ac:dyDescent="0.2">
      <c r="A891" s="43">
        <f t="shared" si="186"/>
        <v>44377</v>
      </c>
      <c r="B891" s="44">
        <f t="shared" ca="1" si="192"/>
        <v>1132.8253088399999</v>
      </c>
      <c r="C891" s="45">
        <f t="shared" ca="1" si="187"/>
        <v>999.89877561000003</v>
      </c>
      <c r="D891" s="46">
        <f ca="1">IF(A891&lt;$B$1,VLOOKUP(A891,[1]DI!$A$4:$B$15000,2,FALSE),0)</f>
        <v>4.1500000000000002E-2</v>
      </c>
      <c r="E891" s="45">
        <f t="shared" ca="1" si="193"/>
        <v>1.6137000000000001E-4</v>
      </c>
      <c r="F891" s="47">
        <f t="shared" si="188"/>
        <v>1.35</v>
      </c>
      <c r="G891" s="48">
        <f t="shared" ca="1" si="181"/>
        <v>1.0002178495</v>
      </c>
      <c r="H891" s="45">
        <f ca="1">TRUNC(PRODUCT(G$10:G890),15)</f>
        <v>1.1329399931201301</v>
      </c>
      <c r="I891" s="45">
        <f t="shared" si="189"/>
        <v>1</v>
      </c>
      <c r="J891" s="45">
        <f t="shared" ca="1" si="182"/>
        <v>1.1329399899999999</v>
      </c>
      <c r="K891" s="45">
        <f t="shared" ca="1" si="183"/>
        <v>132.92653322999999</v>
      </c>
      <c r="L891" s="49">
        <f>IF(VLOOKUP(A891,$U$12:$AD$125,8)=VLOOKUP(A890,$U$12:$AD$125,8),0,VLOOKUP(A891,U$12:$AD$125,8))</f>
        <v>0</v>
      </c>
      <c r="M891" s="50">
        <f>IF(L891&gt;0,VLOOKUP(L891,T$12:$AC$125,7),0)</f>
        <v>0</v>
      </c>
      <c r="N891" s="45">
        <f t="shared" si="184"/>
        <v>0</v>
      </c>
      <c r="O891" s="45">
        <f t="shared" ca="1" si="185"/>
        <v>132.92653322999999</v>
      </c>
      <c r="P891" s="51" t="str">
        <f t="shared" si="190"/>
        <v>A+J=</v>
      </c>
      <c r="Q891" s="52">
        <f t="shared" si="191"/>
        <v>47129</v>
      </c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</row>
    <row r="892" spans="1:165" x14ac:dyDescent="0.2">
      <c r="A892" s="43">
        <f t="shared" si="186"/>
        <v>44378</v>
      </c>
      <c r="B892" s="44">
        <f t="shared" ca="1" si="192"/>
        <v>1133.0720938500001</v>
      </c>
      <c r="C892" s="45">
        <f t="shared" ca="1" si="187"/>
        <v>999.89877561000003</v>
      </c>
      <c r="D892" s="46">
        <f ca="1">IF(A892&lt;$B$1,VLOOKUP(A892,[1]DI!$A$4:$B$15000,2,FALSE),0)</f>
        <v>4.1500000000000002E-2</v>
      </c>
      <c r="E892" s="45">
        <f t="shared" ca="1" si="193"/>
        <v>1.6137000000000001E-4</v>
      </c>
      <c r="F892" s="47">
        <f t="shared" si="188"/>
        <v>1.35</v>
      </c>
      <c r="G892" s="48">
        <f t="shared" ca="1" si="181"/>
        <v>1.0002178495</v>
      </c>
      <c r="H892" s="45">
        <f ca="1">TRUNC(PRODUCT(G$10:G891),15)</f>
        <v>1.1331868035311601</v>
      </c>
      <c r="I892" s="45">
        <f t="shared" si="189"/>
        <v>1</v>
      </c>
      <c r="J892" s="45">
        <f t="shared" ca="1" si="182"/>
        <v>1.1331868</v>
      </c>
      <c r="K892" s="45">
        <f t="shared" ca="1" si="183"/>
        <v>133.17331823999999</v>
      </c>
      <c r="L892" s="49">
        <f>IF(VLOOKUP(A892,$U$12:$AD$125,8)=VLOOKUP(A891,$U$12:$AD$125,8),0,VLOOKUP(A892,U$12:$AD$125,8))</f>
        <v>0</v>
      </c>
      <c r="M892" s="50">
        <f>IF(L892&gt;0,VLOOKUP(L892,T$12:$AC$125,7),0)</f>
        <v>0</v>
      </c>
      <c r="N892" s="45">
        <f t="shared" si="184"/>
        <v>0</v>
      </c>
      <c r="O892" s="45">
        <f t="shared" ca="1" si="185"/>
        <v>133.17331823999999</v>
      </c>
      <c r="P892" s="51" t="str">
        <f t="shared" si="190"/>
        <v>A+J=</v>
      </c>
      <c r="Q892" s="52">
        <f t="shared" si="191"/>
        <v>47129</v>
      </c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</row>
    <row r="893" spans="1:165" x14ac:dyDescent="0.2">
      <c r="A893" s="43">
        <f t="shared" si="186"/>
        <v>44379</v>
      </c>
      <c r="B893" s="44">
        <f t="shared" ca="1" si="192"/>
        <v>1133.3189388600001</v>
      </c>
      <c r="C893" s="45">
        <f t="shared" ca="1" si="187"/>
        <v>999.89877561000003</v>
      </c>
      <c r="D893" s="46">
        <f ca="1">IF(A893&lt;$B$1,VLOOKUP(A893,[1]DI!$A$4:$B$15000,2,FALSE),0)</f>
        <v>4.1500000000000002E-2</v>
      </c>
      <c r="E893" s="45">
        <f t="shared" ca="1" si="193"/>
        <v>1.6137000000000001E-4</v>
      </c>
      <c r="F893" s="47">
        <f t="shared" si="188"/>
        <v>1.35</v>
      </c>
      <c r="G893" s="48">
        <f t="shared" ca="1" si="181"/>
        <v>1.0002178495</v>
      </c>
      <c r="H893" s="45">
        <f ca="1">TRUNC(PRODUCT(G$10:G892),15)</f>
        <v>1.1334336677097201</v>
      </c>
      <c r="I893" s="45">
        <f t="shared" si="189"/>
        <v>1</v>
      </c>
      <c r="J893" s="45">
        <f t="shared" ca="1" si="182"/>
        <v>1.1334336700000001</v>
      </c>
      <c r="K893" s="45">
        <f t="shared" ca="1" si="183"/>
        <v>133.42016325</v>
      </c>
      <c r="L893" s="49">
        <f>IF(VLOOKUP(A893,$U$12:$AD$125,8)=VLOOKUP(A892,$U$12:$AD$125,8),0,VLOOKUP(A893,U$12:$AD$125,8))</f>
        <v>0</v>
      </c>
      <c r="M893" s="50">
        <f>IF(L893&gt;0,VLOOKUP(L893,T$12:$AC$125,7),0)</f>
        <v>0</v>
      </c>
      <c r="N893" s="45">
        <f t="shared" si="184"/>
        <v>0</v>
      </c>
      <c r="O893" s="45">
        <f t="shared" ca="1" si="185"/>
        <v>133.42016325</v>
      </c>
      <c r="P893" s="51" t="str">
        <f t="shared" si="190"/>
        <v>A+J=</v>
      </c>
      <c r="Q893" s="52">
        <f t="shared" si="191"/>
        <v>47129</v>
      </c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</row>
    <row r="894" spans="1:165" x14ac:dyDescent="0.2">
      <c r="A894" s="43">
        <f t="shared" si="186"/>
        <v>44380</v>
      </c>
      <c r="B894" s="44">
        <f t="shared" ca="1" si="192"/>
        <v>1133.56583387</v>
      </c>
      <c r="C894" s="45">
        <f t="shared" ca="1" si="187"/>
        <v>999.89877561000003</v>
      </c>
      <c r="D894" s="46">
        <f ca="1">IF(A894&lt;$B$1,VLOOKUP(A894,[1]DI!$A$4:$B$15000,2,FALSE),0)</f>
        <v>0</v>
      </c>
      <c r="E894" s="45">
        <f t="shared" ca="1" si="193"/>
        <v>0</v>
      </c>
      <c r="F894" s="47">
        <f t="shared" si="188"/>
        <v>1.35</v>
      </c>
      <c r="G894" s="48">
        <f t="shared" ca="1" si="181"/>
        <v>1</v>
      </c>
      <c r="H894" s="45">
        <f ca="1">TRUNC(PRODUCT(G$10:G893),15)</f>
        <v>1.1336805856675101</v>
      </c>
      <c r="I894" s="45">
        <f t="shared" si="189"/>
        <v>1</v>
      </c>
      <c r="J894" s="45">
        <f t="shared" ca="1" si="182"/>
        <v>1.13368059</v>
      </c>
      <c r="K894" s="45">
        <f t="shared" ca="1" si="183"/>
        <v>133.66705826</v>
      </c>
      <c r="L894" s="49">
        <f>IF(VLOOKUP(A894,$U$12:$AD$125,8)=VLOOKUP(A893,$U$12:$AD$125,8),0,VLOOKUP(A894,U$12:$AD$125,8))</f>
        <v>0</v>
      </c>
      <c r="M894" s="50">
        <f>IF(L894&gt;0,VLOOKUP(L894,T$12:$AC$125,7),0)</f>
        <v>0</v>
      </c>
      <c r="N894" s="45">
        <f t="shared" si="184"/>
        <v>0</v>
      </c>
      <c r="O894" s="45">
        <f t="shared" ca="1" si="185"/>
        <v>133.66705826</v>
      </c>
      <c r="P894" s="51" t="str">
        <f t="shared" si="190"/>
        <v>A+J=</v>
      </c>
      <c r="Q894" s="52">
        <f t="shared" si="191"/>
        <v>47129</v>
      </c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</row>
    <row r="895" spans="1:165" x14ac:dyDescent="0.2">
      <c r="A895" s="43">
        <f t="shared" si="186"/>
        <v>44381</v>
      </c>
      <c r="B895" s="44">
        <f t="shared" ca="1" si="192"/>
        <v>1133.56583387</v>
      </c>
      <c r="C895" s="45">
        <f t="shared" ca="1" si="187"/>
        <v>999.89877561000003</v>
      </c>
      <c r="D895" s="46">
        <f ca="1">IF(A895&lt;$B$1,VLOOKUP(A895,[1]DI!$A$4:$B$15000,2,FALSE),0)</f>
        <v>0</v>
      </c>
      <c r="E895" s="45">
        <f t="shared" ca="1" si="193"/>
        <v>0</v>
      </c>
      <c r="F895" s="47">
        <f t="shared" si="188"/>
        <v>1.35</v>
      </c>
      <c r="G895" s="48">
        <f t="shared" ca="1" si="181"/>
        <v>1</v>
      </c>
      <c r="H895" s="45">
        <f ca="1">TRUNC(PRODUCT(G$10:G894),15)</f>
        <v>1.1336805856675101</v>
      </c>
      <c r="I895" s="45">
        <f t="shared" si="189"/>
        <v>1</v>
      </c>
      <c r="J895" s="45">
        <f t="shared" ca="1" si="182"/>
        <v>1.13368059</v>
      </c>
      <c r="K895" s="45">
        <f t="shared" ca="1" si="183"/>
        <v>133.66705826</v>
      </c>
      <c r="L895" s="49">
        <f>IF(VLOOKUP(A895,$U$12:$AD$125,8)=VLOOKUP(A894,$U$12:$AD$125,8),0,VLOOKUP(A895,U$12:$AD$125,8))</f>
        <v>0</v>
      </c>
      <c r="M895" s="50">
        <f>IF(L895&gt;0,VLOOKUP(L895,T$12:$AC$125,7),0)</f>
        <v>0</v>
      </c>
      <c r="N895" s="45">
        <f t="shared" si="184"/>
        <v>0</v>
      </c>
      <c r="O895" s="45">
        <f t="shared" ca="1" si="185"/>
        <v>133.66705826</v>
      </c>
      <c r="P895" s="51" t="str">
        <f t="shared" si="190"/>
        <v>A+J=</v>
      </c>
      <c r="Q895" s="52">
        <f t="shared" si="191"/>
        <v>47129</v>
      </c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</row>
    <row r="896" spans="1:165" x14ac:dyDescent="0.2">
      <c r="A896" s="43">
        <f t="shared" si="186"/>
        <v>44382</v>
      </c>
      <c r="B896" s="44">
        <f t="shared" ca="1" si="192"/>
        <v>1133.56583387</v>
      </c>
      <c r="C896" s="45">
        <f t="shared" ca="1" si="187"/>
        <v>999.89877561000003</v>
      </c>
      <c r="D896" s="46">
        <f ca="1">IF(A896&lt;$B$1,VLOOKUP(A896,[1]DI!$A$4:$B$15000,2,FALSE),0)</f>
        <v>4.1500000000000002E-2</v>
      </c>
      <c r="E896" s="45">
        <f t="shared" ca="1" si="193"/>
        <v>1.6137000000000001E-4</v>
      </c>
      <c r="F896" s="47">
        <f t="shared" si="188"/>
        <v>1.35</v>
      </c>
      <c r="G896" s="48">
        <f t="shared" ca="1" si="181"/>
        <v>1.0002178495</v>
      </c>
      <c r="H896" s="45">
        <f ca="1">TRUNC(PRODUCT(G$10:G895),15)</f>
        <v>1.1336805856675101</v>
      </c>
      <c r="I896" s="45">
        <f t="shared" si="189"/>
        <v>1</v>
      </c>
      <c r="J896" s="45">
        <f t="shared" ca="1" si="182"/>
        <v>1.13368059</v>
      </c>
      <c r="K896" s="45">
        <f t="shared" ca="1" si="183"/>
        <v>133.66705826</v>
      </c>
      <c r="L896" s="49">
        <f>IF(VLOOKUP(A896,$U$12:$AD$125,8)=VLOOKUP(A895,$U$12:$AD$125,8),0,VLOOKUP(A896,U$12:$AD$125,8))</f>
        <v>0</v>
      </c>
      <c r="M896" s="50">
        <f>IF(L896&gt;0,VLOOKUP(L896,T$12:$AC$125,7),0)</f>
        <v>0</v>
      </c>
      <c r="N896" s="45">
        <f t="shared" si="184"/>
        <v>0</v>
      </c>
      <c r="O896" s="45">
        <f t="shared" ca="1" si="185"/>
        <v>133.66705826</v>
      </c>
      <c r="P896" s="51" t="str">
        <f t="shared" si="190"/>
        <v>A+J=</v>
      </c>
      <c r="Q896" s="52">
        <f t="shared" si="191"/>
        <v>47129</v>
      </c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</row>
    <row r="897" spans="1:162" x14ac:dyDescent="0.2">
      <c r="A897" s="43">
        <f t="shared" si="186"/>
        <v>44383</v>
      </c>
      <c r="B897" s="44">
        <f t="shared" ca="1" si="192"/>
        <v>1133.8127788700001</v>
      </c>
      <c r="C897" s="45">
        <f t="shared" ca="1" si="187"/>
        <v>999.89877561000003</v>
      </c>
      <c r="D897" s="46">
        <f ca="1">IF(A897&lt;$B$1,VLOOKUP(A897,[1]DI!$A$4:$B$15000,2,FALSE),0)</f>
        <v>4.1500000000000002E-2</v>
      </c>
      <c r="E897" s="45">
        <f t="shared" ca="1" si="193"/>
        <v>1.6137000000000001E-4</v>
      </c>
      <c r="F897" s="47">
        <f t="shared" si="188"/>
        <v>1.35</v>
      </c>
      <c r="G897" s="48">
        <f t="shared" ca="1" si="181"/>
        <v>1.0002178495</v>
      </c>
      <c r="H897" s="45">
        <f ca="1">TRUNC(PRODUCT(G$10:G896),15)</f>
        <v>1.1339275574162599</v>
      </c>
      <c r="I897" s="45">
        <f t="shared" si="189"/>
        <v>1</v>
      </c>
      <c r="J897" s="45">
        <f t="shared" ca="1" si="182"/>
        <v>1.1339275600000001</v>
      </c>
      <c r="K897" s="45">
        <f t="shared" ca="1" si="183"/>
        <v>133.91400325999999</v>
      </c>
      <c r="L897" s="49">
        <f>IF(VLOOKUP(A897,$U$12:$AD$125,8)=VLOOKUP(A896,$U$12:$AD$125,8),0,VLOOKUP(A897,U$12:$AD$125,8))</f>
        <v>0</v>
      </c>
      <c r="M897" s="50">
        <f>IF(L897&gt;0,VLOOKUP(L897,T$12:$AC$125,7),0)</f>
        <v>0</v>
      </c>
      <c r="N897" s="45">
        <f t="shared" si="184"/>
        <v>0</v>
      </c>
      <c r="O897" s="45">
        <f t="shared" ca="1" si="185"/>
        <v>133.91400325999999</v>
      </c>
      <c r="P897" s="51" t="str">
        <f t="shared" si="190"/>
        <v>A+J=</v>
      </c>
      <c r="Q897" s="52">
        <f t="shared" si="191"/>
        <v>47129</v>
      </c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</row>
    <row r="898" spans="1:162" x14ac:dyDescent="0.2">
      <c r="A898" s="43">
        <f t="shared" si="186"/>
        <v>44384</v>
      </c>
      <c r="B898" s="44">
        <f t="shared" ca="1" si="192"/>
        <v>1134.05977386</v>
      </c>
      <c r="C898" s="45">
        <f t="shared" ca="1" si="187"/>
        <v>999.89877561000003</v>
      </c>
      <c r="D898" s="46">
        <f ca="1">IF(A898&lt;$B$1,VLOOKUP(A898,[1]DI!$A$4:$B$15000,2,FALSE),0)</f>
        <v>4.1500000000000002E-2</v>
      </c>
      <c r="E898" s="45">
        <f t="shared" ca="1" si="193"/>
        <v>1.6137000000000001E-4</v>
      </c>
      <c r="F898" s="47">
        <f t="shared" si="188"/>
        <v>1.35</v>
      </c>
      <c r="G898" s="48">
        <f t="shared" ca="1" si="181"/>
        <v>1.0002178495</v>
      </c>
      <c r="H898" s="45">
        <f ca="1">TRUNC(PRODUCT(G$10:G897),15)</f>
        <v>1.1341745829676799</v>
      </c>
      <c r="I898" s="45">
        <f t="shared" si="189"/>
        <v>1</v>
      </c>
      <c r="J898" s="45">
        <f t="shared" ca="1" si="182"/>
        <v>1.13417458</v>
      </c>
      <c r="K898" s="45">
        <f t="shared" ca="1" si="183"/>
        <v>134.16099825000001</v>
      </c>
      <c r="L898" s="49">
        <f>IF(VLOOKUP(A898,$U$12:$AD$125,8)=VLOOKUP(A897,$U$12:$AD$125,8),0,VLOOKUP(A898,U$12:$AD$125,8))</f>
        <v>0</v>
      </c>
      <c r="M898" s="50">
        <f>IF(L898&gt;0,VLOOKUP(L898,T$12:$AC$125,7),0)</f>
        <v>0</v>
      </c>
      <c r="N898" s="45">
        <f t="shared" si="184"/>
        <v>0</v>
      </c>
      <c r="O898" s="45">
        <f t="shared" ca="1" si="185"/>
        <v>134.16099825000001</v>
      </c>
      <c r="P898" s="51" t="str">
        <f t="shared" si="190"/>
        <v>A+J=</v>
      </c>
      <c r="Q898" s="52">
        <f t="shared" si="191"/>
        <v>47129</v>
      </c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</row>
    <row r="899" spans="1:162" x14ac:dyDescent="0.2">
      <c r="A899" s="43">
        <f t="shared" si="186"/>
        <v>44385</v>
      </c>
      <c r="B899" s="44">
        <f t="shared" ca="1" si="192"/>
        <v>1134.3068288500001</v>
      </c>
      <c r="C899" s="45">
        <f t="shared" ca="1" si="187"/>
        <v>999.89877561000003</v>
      </c>
      <c r="D899" s="46">
        <f ca="1">IF(A899&lt;$B$1,VLOOKUP(A899,[1]DI!$A$4:$B$15000,2,FALSE),0)</f>
        <v>4.1500000000000002E-2</v>
      </c>
      <c r="E899" s="45">
        <f t="shared" ca="1" si="193"/>
        <v>1.6137000000000001E-4</v>
      </c>
      <c r="F899" s="47">
        <f t="shared" si="188"/>
        <v>1.35</v>
      </c>
      <c r="G899" s="48">
        <f t="shared" ca="1" si="181"/>
        <v>1.0002178495</v>
      </c>
      <c r="H899" s="45">
        <f ca="1">TRUNC(PRODUCT(G$10:G898),15)</f>
        <v>1.13442166233349</v>
      </c>
      <c r="I899" s="45">
        <f t="shared" si="189"/>
        <v>1</v>
      </c>
      <c r="J899" s="45">
        <f t="shared" ca="1" si="182"/>
        <v>1.1344216600000001</v>
      </c>
      <c r="K899" s="45">
        <f t="shared" ca="1" si="183"/>
        <v>134.40805323999999</v>
      </c>
      <c r="L899" s="49">
        <f>IF(VLOOKUP(A899,$U$12:$AD$125,8)=VLOOKUP(A898,$U$12:$AD$125,8),0,VLOOKUP(A899,U$12:$AD$125,8))</f>
        <v>0</v>
      </c>
      <c r="M899" s="50">
        <f>IF(L899&gt;0,VLOOKUP(L899,T$12:$AC$125,7),0)</f>
        <v>0</v>
      </c>
      <c r="N899" s="45">
        <f t="shared" si="184"/>
        <v>0</v>
      </c>
      <c r="O899" s="45">
        <f t="shared" ca="1" si="185"/>
        <v>134.40805323999999</v>
      </c>
      <c r="P899" s="51" t="str">
        <f t="shared" si="190"/>
        <v>A+J=</v>
      </c>
      <c r="Q899" s="52">
        <f t="shared" si="191"/>
        <v>47129</v>
      </c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</row>
    <row r="900" spans="1:162" x14ac:dyDescent="0.2">
      <c r="A900" s="43">
        <f t="shared" si="186"/>
        <v>44386</v>
      </c>
      <c r="B900" s="44">
        <f t="shared" ca="1" si="192"/>
        <v>1134.5539438400001</v>
      </c>
      <c r="C900" s="45">
        <f t="shared" ca="1" si="187"/>
        <v>999.89877561000003</v>
      </c>
      <c r="D900" s="46">
        <f ca="1">IF(A900&lt;$B$1,VLOOKUP(A900,[1]DI!$A$4:$B$15000,2,FALSE),0)</f>
        <v>4.1500000000000002E-2</v>
      </c>
      <c r="E900" s="45">
        <f t="shared" ca="1" si="193"/>
        <v>1.6137000000000001E-4</v>
      </c>
      <c r="F900" s="47">
        <f t="shared" si="188"/>
        <v>1.35</v>
      </c>
      <c r="G900" s="48">
        <f t="shared" ca="1" si="181"/>
        <v>1.0002178495</v>
      </c>
      <c r="H900" s="45">
        <f ca="1">TRUNC(PRODUCT(G$10:G899),15)</f>
        <v>1.13466879552542</v>
      </c>
      <c r="I900" s="45">
        <f t="shared" si="189"/>
        <v>1</v>
      </c>
      <c r="J900" s="45">
        <f t="shared" ca="1" si="182"/>
        <v>1.1346688</v>
      </c>
      <c r="K900" s="45">
        <f t="shared" ca="1" si="183"/>
        <v>134.65516822999999</v>
      </c>
      <c r="L900" s="49">
        <f>IF(VLOOKUP(A900,$U$12:$AD$125,8)=VLOOKUP(A899,$U$12:$AD$125,8),0,VLOOKUP(A900,U$12:$AD$125,8))</f>
        <v>0</v>
      </c>
      <c r="M900" s="50">
        <f>IF(L900&gt;0,VLOOKUP(L900,T$12:$AC$125,7),0)</f>
        <v>0</v>
      </c>
      <c r="N900" s="45">
        <f t="shared" si="184"/>
        <v>0</v>
      </c>
      <c r="O900" s="45">
        <f t="shared" ca="1" si="185"/>
        <v>134.65516822999999</v>
      </c>
      <c r="P900" s="51" t="str">
        <f t="shared" si="190"/>
        <v>A+J=</v>
      </c>
      <c r="Q900" s="52">
        <f t="shared" si="191"/>
        <v>47129</v>
      </c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</row>
    <row r="901" spans="1:162" x14ac:dyDescent="0.2">
      <c r="A901" s="43">
        <f t="shared" si="186"/>
        <v>44387</v>
      </c>
      <c r="B901" s="44">
        <f t="shared" ca="1" si="192"/>
        <v>1134.8010988200001</v>
      </c>
      <c r="C901" s="45">
        <f t="shared" ca="1" si="187"/>
        <v>999.89877561000003</v>
      </c>
      <c r="D901" s="46">
        <f ca="1">IF(A901&lt;$B$1,VLOOKUP(A901,[1]DI!$A$4:$B$15000,2,FALSE),0)</f>
        <v>0</v>
      </c>
      <c r="E901" s="45">
        <f t="shared" ca="1" si="193"/>
        <v>0</v>
      </c>
      <c r="F901" s="47">
        <f t="shared" si="188"/>
        <v>1.35</v>
      </c>
      <c r="G901" s="48">
        <f t="shared" ca="1" si="181"/>
        <v>1</v>
      </c>
      <c r="H901" s="45">
        <f ca="1">TRUNC(PRODUCT(G$10:G900),15)</f>
        <v>1.13491598255519</v>
      </c>
      <c r="I901" s="45">
        <f t="shared" si="189"/>
        <v>1</v>
      </c>
      <c r="J901" s="45">
        <f t="shared" ca="1" si="182"/>
        <v>1.1349159799999999</v>
      </c>
      <c r="K901" s="45">
        <f t="shared" ca="1" si="183"/>
        <v>134.90232320999999</v>
      </c>
      <c r="L901" s="49">
        <f>IF(VLOOKUP(A901,$U$12:$AD$125,8)=VLOOKUP(A900,$U$12:$AD$125,8),0,VLOOKUP(A901,U$12:$AD$125,8))</f>
        <v>0</v>
      </c>
      <c r="M901" s="50">
        <f>IF(L901&gt;0,VLOOKUP(L901,T$12:$AC$125,7),0)</f>
        <v>0</v>
      </c>
      <c r="N901" s="45">
        <f t="shared" si="184"/>
        <v>0</v>
      </c>
      <c r="O901" s="45">
        <f t="shared" ca="1" si="185"/>
        <v>134.90232320999999</v>
      </c>
      <c r="P901" s="51" t="str">
        <f t="shared" si="190"/>
        <v>A+J=</v>
      </c>
      <c r="Q901" s="52">
        <f t="shared" si="191"/>
        <v>47129</v>
      </c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</row>
    <row r="902" spans="1:162" x14ac:dyDescent="0.2">
      <c r="A902" s="43">
        <f t="shared" si="186"/>
        <v>44388</v>
      </c>
      <c r="B902" s="44">
        <f t="shared" ca="1" si="192"/>
        <v>1134.8010988200001</v>
      </c>
      <c r="C902" s="45">
        <f t="shared" ca="1" si="187"/>
        <v>999.89877561000003</v>
      </c>
      <c r="D902" s="46">
        <f ca="1">IF(A902&lt;$B$1,VLOOKUP(A902,[1]DI!$A$4:$B$15000,2,FALSE),0)</f>
        <v>0</v>
      </c>
      <c r="E902" s="45">
        <f t="shared" ca="1" si="193"/>
        <v>0</v>
      </c>
      <c r="F902" s="47">
        <f t="shared" si="188"/>
        <v>1.35</v>
      </c>
      <c r="G902" s="48">
        <f t="shared" ca="1" si="181"/>
        <v>1</v>
      </c>
      <c r="H902" s="45">
        <f ca="1">TRUNC(PRODUCT(G$10:G901),15)</f>
        <v>1.13491598255519</v>
      </c>
      <c r="I902" s="45">
        <f t="shared" si="189"/>
        <v>1</v>
      </c>
      <c r="J902" s="45">
        <f t="shared" ca="1" si="182"/>
        <v>1.1349159799999999</v>
      </c>
      <c r="K902" s="45">
        <f t="shared" ca="1" si="183"/>
        <v>134.90232320999999</v>
      </c>
      <c r="L902" s="49">
        <f>IF(VLOOKUP(A902,$U$12:$AD$125,8)=VLOOKUP(A901,$U$12:$AD$125,8),0,VLOOKUP(A902,U$12:$AD$125,8))</f>
        <v>0</v>
      </c>
      <c r="M902" s="50">
        <f>IF(L902&gt;0,VLOOKUP(L902,T$12:$AC$125,7),0)</f>
        <v>0</v>
      </c>
      <c r="N902" s="45">
        <f t="shared" si="184"/>
        <v>0</v>
      </c>
      <c r="O902" s="45">
        <f t="shared" ca="1" si="185"/>
        <v>134.90232320999999</v>
      </c>
      <c r="P902" s="51" t="str">
        <f t="shared" si="190"/>
        <v>A+J=</v>
      </c>
      <c r="Q902" s="52">
        <f t="shared" si="191"/>
        <v>47129</v>
      </c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</row>
    <row r="903" spans="1:162" x14ac:dyDescent="0.2">
      <c r="A903" s="43">
        <f t="shared" si="186"/>
        <v>44389</v>
      </c>
      <c r="B903" s="44">
        <f t="shared" ca="1" si="192"/>
        <v>1134.8010988200001</v>
      </c>
      <c r="C903" s="45">
        <f t="shared" ca="1" si="187"/>
        <v>999.89877561000003</v>
      </c>
      <c r="D903" s="46">
        <f ca="1">IF(A903&lt;$B$1,VLOOKUP(A903,[1]DI!$A$4:$B$15000,2,FALSE),0)</f>
        <v>4.1500000000000002E-2</v>
      </c>
      <c r="E903" s="45">
        <f t="shared" ca="1" si="193"/>
        <v>1.6137000000000001E-4</v>
      </c>
      <c r="F903" s="47">
        <f t="shared" si="188"/>
        <v>1.35</v>
      </c>
      <c r="G903" s="48">
        <f t="shared" ca="1" si="181"/>
        <v>1.0002178495</v>
      </c>
      <c r="H903" s="45">
        <f ca="1">TRUNC(PRODUCT(G$10:G902),15)</f>
        <v>1.13491598255519</v>
      </c>
      <c r="I903" s="45">
        <f t="shared" si="189"/>
        <v>1</v>
      </c>
      <c r="J903" s="45">
        <f t="shared" ca="1" si="182"/>
        <v>1.1349159799999999</v>
      </c>
      <c r="K903" s="45">
        <f t="shared" ca="1" si="183"/>
        <v>134.90232320999999</v>
      </c>
      <c r="L903" s="49">
        <f>IF(VLOOKUP(A903,$U$12:$AD$125,8)=VLOOKUP(A902,$U$12:$AD$125,8),0,VLOOKUP(A903,U$12:$AD$125,8))</f>
        <v>0</v>
      </c>
      <c r="M903" s="50">
        <f>IF(L903&gt;0,VLOOKUP(L903,T$12:$AC$125,7),0)</f>
        <v>0</v>
      </c>
      <c r="N903" s="45">
        <f t="shared" si="184"/>
        <v>0</v>
      </c>
      <c r="O903" s="45">
        <f t="shared" ca="1" si="185"/>
        <v>134.90232320999999</v>
      </c>
      <c r="P903" s="51" t="str">
        <f t="shared" si="190"/>
        <v>A+J=</v>
      </c>
      <c r="Q903" s="52">
        <f t="shared" si="191"/>
        <v>47129</v>
      </c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</row>
    <row r="904" spans="1:162" x14ac:dyDescent="0.2">
      <c r="A904" s="43">
        <f t="shared" si="186"/>
        <v>44390</v>
      </c>
      <c r="B904" s="44">
        <f t="shared" ca="1" si="192"/>
        <v>1135.0483137900001</v>
      </c>
      <c r="C904" s="45">
        <f t="shared" ca="1" si="187"/>
        <v>999.89877561000003</v>
      </c>
      <c r="D904" s="46">
        <f ca="1">IF(A904&lt;$B$1,VLOOKUP(A904,[1]DI!$A$4:$B$15000,2,FALSE),0)</f>
        <v>4.1500000000000002E-2</v>
      </c>
      <c r="E904" s="45">
        <f t="shared" ca="1" si="193"/>
        <v>1.6137000000000001E-4</v>
      </c>
      <c r="F904" s="47">
        <f t="shared" si="188"/>
        <v>1.35</v>
      </c>
      <c r="G904" s="48">
        <f t="shared" ca="1" si="181"/>
        <v>1.0002178495</v>
      </c>
      <c r="H904" s="45">
        <f ca="1">TRUNC(PRODUCT(G$10:G903),15)</f>
        <v>1.1351632234345299</v>
      </c>
      <c r="I904" s="45">
        <f t="shared" si="189"/>
        <v>1</v>
      </c>
      <c r="J904" s="45">
        <f t="shared" ca="1" si="182"/>
        <v>1.1351632199999999</v>
      </c>
      <c r="K904" s="45">
        <f t="shared" ca="1" si="183"/>
        <v>135.14953818000001</v>
      </c>
      <c r="L904" s="49">
        <f>IF(VLOOKUP(A904,$U$12:$AD$125,8)=VLOOKUP(A903,$U$12:$AD$125,8),0,VLOOKUP(A904,U$12:$AD$125,8))</f>
        <v>0</v>
      </c>
      <c r="M904" s="50">
        <f>IF(L904&gt;0,VLOOKUP(L904,T$12:$AC$125,7),0)</f>
        <v>0</v>
      </c>
      <c r="N904" s="45">
        <f t="shared" si="184"/>
        <v>0</v>
      </c>
      <c r="O904" s="45">
        <f t="shared" ca="1" si="185"/>
        <v>135.14953818000001</v>
      </c>
      <c r="P904" s="51" t="str">
        <f t="shared" si="190"/>
        <v>A+J=</v>
      </c>
      <c r="Q904" s="52">
        <f t="shared" si="191"/>
        <v>47129</v>
      </c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</row>
    <row r="905" spans="1:162" x14ac:dyDescent="0.2">
      <c r="A905" s="43">
        <f t="shared" si="186"/>
        <v>44391</v>
      </c>
      <c r="B905" s="44">
        <f t="shared" ca="1" si="192"/>
        <v>1135.2955887600001</v>
      </c>
      <c r="C905" s="45">
        <f t="shared" ca="1" si="187"/>
        <v>999.89877561000003</v>
      </c>
      <c r="D905" s="46">
        <f ca="1">IF(A905&lt;$B$1,VLOOKUP(A905,[1]DI!$A$4:$B$15000,2,FALSE),0)</f>
        <v>4.1500000000000002E-2</v>
      </c>
      <c r="E905" s="45">
        <f t="shared" ca="1" si="193"/>
        <v>1.6137000000000001E-4</v>
      </c>
      <c r="F905" s="47">
        <f t="shared" si="188"/>
        <v>1.35</v>
      </c>
      <c r="G905" s="48">
        <f t="shared" ca="1" si="181"/>
        <v>1.0002178495</v>
      </c>
      <c r="H905" s="45">
        <f ca="1">TRUNC(PRODUCT(G$10:G904),15)</f>
        <v>1.1354105181751799</v>
      </c>
      <c r="I905" s="45">
        <f t="shared" si="189"/>
        <v>1</v>
      </c>
      <c r="J905" s="45">
        <f t="shared" ca="1" si="182"/>
        <v>1.13541052</v>
      </c>
      <c r="K905" s="45">
        <f t="shared" ca="1" si="183"/>
        <v>135.39681315000001</v>
      </c>
      <c r="L905" s="49">
        <f>IF(VLOOKUP(A905,$U$12:$AD$125,8)=VLOOKUP(A904,$U$12:$AD$125,8),0,VLOOKUP(A905,U$12:$AD$125,8))</f>
        <v>0</v>
      </c>
      <c r="M905" s="50">
        <f>IF(L905&gt;0,VLOOKUP(L905,T$12:$AC$125,7),0)</f>
        <v>0</v>
      </c>
      <c r="N905" s="45">
        <f t="shared" si="184"/>
        <v>0</v>
      </c>
      <c r="O905" s="45">
        <f t="shared" ca="1" si="185"/>
        <v>135.39681315000001</v>
      </c>
      <c r="P905" s="51" t="str">
        <f t="shared" si="190"/>
        <v>A+J=</v>
      </c>
      <c r="Q905" s="52">
        <f t="shared" si="191"/>
        <v>47129</v>
      </c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</row>
    <row r="906" spans="1:162" x14ac:dyDescent="0.2">
      <c r="A906" s="43">
        <f t="shared" si="186"/>
        <v>44392</v>
      </c>
      <c r="B906" s="44">
        <f t="shared" ca="1" si="192"/>
        <v>1135.5429137200001</v>
      </c>
      <c r="C906" s="45">
        <f t="shared" ca="1" si="187"/>
        <v>999.89877561000003</v>
      </c>
      <c r="D906" s="46">
        <f ca="1">IF(A906&lt;$B$1,VLOOKUP(A906,[1]DI!$A$4:$B$15000,2,FALSE),0)</f>
        <v>4.1500000000000002E-2</v>
      </c>
      <c r="E906" s="45">
        <f t="shared" ca="1" si="193"/>
        <v>1.6137000000000001E-4</v>
      </c>
      <c r="F906" s="47">
        <f t="shared" si="188"/>
        <v>1.35</v>
      </c>
      <c r="G906" s="48">
        <f t="shared" ref="G906:G969" ca="1" si="194">TRUNC((1+(E906*F906)),15)</f>
        <v>1.0002178495</v>
      </c>
      <c r="H906" s="45">
        <f ca="1">TRUNC(PRODUCT(G$10:G905),15)</f>
        <v>1.1356578667888499</v>
      </c>
      <c r="I906" s="45">
        <f t="shared" si="189"/>
        <v>1</v>
      </c>
      <c r="J906" s="45">
        <f t="shared" ref="J906:J969" ca="1" si="195">ROUND(TRUNC(H906/I906,15),8)</f>
        <v>1.13565787</v>
      </c>
      <c r="K906" s="45">
        <f t="shared" ref="K906:K969" ca="1" si="196">TRUNC((C906*(J906-1)),8)</f>
        <v>135.64413811</v>
      </c>
      <c r="L906" s="49">
        <f>IF(VLOOKUP(A906,$U$12:$AD$125,8)=VLOOKUP(A905,$U$12:$AD$125,8),0,VLOOKUP(A906,U$12:$AD$125,8))</f>
        <v>0</v>
      </c>
      <c r="M906" s="50">
        <f>IF(L906&gt;0,VLOOKUP(L906,T$12:$AC$125,7),0)</f>
        <v>0</v>
      </c>
      <c r="N906" s="45">
        <f t="shared" ref="N906:N969" si="197">IF(M906&gt;0,(C$10*M906),0)</f>
        <v>0</v>
      </c>
      <c r="O906" s="45">
        <f t="shared" ref="O906:O969" ca="1" si="198">(K906+N906)</f>
        <v>135.64413811</v>
      </c>
      <c r="P906" s="51" t="str">
        <f t="shared" si="190"/>
        <v>A+J=</v>
      </c>
      <c r="Q906" s="52">
        <f t="shared" si="191"/>
        <v>47129</v>
      </c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</row>
    <row r="907" spans="1:162" x14ac:dyDescent="0.2">
      <c r="A907" s="43">
        <f t="shared" ref="A907:A970" si="199">(A906+1)</f>
        <v>44393</v>
      </c>
      <c r="B907" s="44">
        <f t="shared" ca="1" si="192"/>
        <v>1135.79028868</v>
      </c>
      <c r="C907" s="45">
        <f t="shared" ref="C907:C970" ca="1" si="200">TRUNC(C906-N906,8)</f>
        <v>999.89877561000003</v>
      </c>
      <c r="D907" s="46">
        <f ca="1">IF(A907&lt;$B$1,VLOOKUP(A907,[1]DI!$A$4:$B$15000,2,FALSE),0)</f>
        <v>4.1500000000000002E-2</v>
      </c>
      <c r="E907" s="45">
        <f t="shared" ca="1" si="193"/>
        <v>1.6137000000000001E-4</v>
      </c>
      <c r="F907" s="47">
        <f t="shared" ref="F907:F970" si="201">F906</f>
        <v>1.35</v>
      </c>
      <c r="G907" s="48">
        <f t="shared" ca="1" si="194"/>
        <v>1.0002178495</v>
      </c>
      <c r="H907" s="45">
        <f ca="1">TRUNC(PRODUCT(G$10:G906),15)</f>
        <v>1.1359052692873099</v>
      </c>
      <c r="I907" s="45">
        <f t="shared" ref="I907:I970" si="202">IF(OR(L906&gt;0,L906="E"),H906,I906)</f>
        <v>1</v>
      </c>
      <c r="J907" s="45">
        <f t="shared" ca="1" si="195"/>
        <v>1.1359052700000001</v>
      </c>
      <c r="K907" s="45">
        <f t="shared" ca="1" si="196"/>
        <v>135.89151307</v>
      </c>
      <c r="L907" s="49">
        <f>IF(VLOOKUP(A907,$U$12:$AD$125,8)=VLOOKUP(A906,$U$12:$AD$125,8),0,VLOOKUP(A907,U$12:$AD$125,8))</f>
        <v>0</v>
      </c>
      <c r="M907" s="50">
        <f>IF(L907&gt;0,VLOOKUP(L907,T$12:$AC$125,7),0)</f>
        <v>0</v>
      </c>
      <c r="N907" s="45">
        <f t="shared" si="197"/>
        <v>0</v>
      </c>
      <c r="O907" s="45">
        <f t="shared" ca="1" si="198"/>
        <v>135.89151307</v>
      </c>
      <c r="P907" s="51" t="str">
        <f t="shared" ref="P907:P970" si="203">IF(L906&gt;0,VLOOKUP(A906,$U$12:$AD$125,9),P906)</f>
        <v>A+J=</v>
      </c>
      <c r="Q907" s="52">
        <f t="shared" ref="Q907:Q970" si="204">IF(L906&gt;0,VLOOKUP(A906,$U$12:$AD$125,10),Q906)</f>
        <v>47129</v>
      </c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</row>
    <row r="908" spans="1:162" x14ac:dyDescent="0.2">
      <c r="A908" s="43">
        <f t="shared" si="199"/>
        <v>44394</v>
      </c>
      <c r="B908" s="44">
        <f t="shared" ref="B908:B971" ca="1" si="205">IF(A908&lt;=TODAY(),C908+K908,IF(AND(A908&gt;TODAY(),A908&lt;=$B$1),IF(VLOOKUP(TODAY(),$A$10:$D$5000,4,FALSE)=0,"n.d",C908+K908),"n.d"))</f>
        <v>1136.0377236300001</v>
      </c>
      <c r="C908" s="45">
        <f t="shared" ca="1" si="200"/>
        <v>999.89877561000003</v>
      </c>
      <c r="D908" s="46">
        <f ca="1">IF(A908&lt;$B$1,VLOOKUP(A908,[1]DI!$A$4:$B$15000,2,FALSE),0)</f>
        <v>0</v>
      </c>
      <c r="E908" s="45">
        <f t="shared" ca="1" si="193"/>
        <v>0</v>
      </c>
      <c r="F908" s="47">
        <f t="shared" si="201"/>
        <v>1.35</v>
      </c>
      <c r="G908" s="48">
        <f t="shared" ca="1" si="194"/>
        <v>1</v>
      </c>
      <c r="H908" s="45">
        <f ca="1">TRUNC(PRODUCT(G$10:G907),15)</f>
        <v>1.1361527256822701</v>
      </c>
      <c r="I908" s="45">
        <f t="shared" si="202"/>
        <v>1</v>
      </c>
      <c r="J908" s="45">
        <f t="shared" ca="1" si="195"/>
        <v>1.1361527300000001</v>
      </c>
      <c r="K908" s="45">
        <f t="shared" ca="1" si="196"/>
        <v>136.13894801999999</v>
      </c>
      <c r="L908" s="49">
        <f>IF(VLOOKUP(A908,$U$12:$AD$125,8)=VLOOKUP(A907,$U$12:$AD$125,8),0,VLOOKUP(A908,U$12:$AD$125,8))</f>
        <v>0</v>
      </c>
      <c r="M908" s="50">
        <f>IF(L908&gt;0,VLOOKUP(L908,T$12:$AC$125,7),0)</f>
        <v>0</v>
      </c>
      <c r="N908" s="45">
        <f t="shared" si="197"/>
        <v>0</v>
      </c>
      <c r="O908" s="45">
        <f t="shared" ca="1" si="198"/>
        <v>136.13894801999999</v>
      </c>
      <c r="P908" s="51" t="str">
        <f t="shared" si="203"/>
        <v>A+J=</v>
      </c>
      <c r="Q908" s="52">
        <f t="shared" si="204"/>
        <v>47129</v>
      </c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</row>
    <row r="909" spans="1:162" x14ac:dyDescent="0.2">
      <c r="A909" s="43">
        <f t="shared" si="199"/>
        <v>44395</v>
      </c>
      <c r="B909" s="44">
        <f t="shared" ca="1" si="205"/>
        <v>1136.0377236300001</v>
      </c>
      <c r="C909" s="45">
        <f t="shared" ca="1" si="200"/>
        <v>999.89877561000003</v>
      </c>
      <c r="D909" s="46">
        <f ca="1">IF(A909&lt;$B$1,VLOOKUP(A909,[1]DI!$A$4:$B$15000,2,FALSE),0)</f>
        <v>0</v>
      </c>
      <c r="E909" s="45">
        <f t="shared" ref="E909:E972" ca="1" si="206">ROUND((((1+D909)^(1/252)-1)),8)</f>
        <v>0</v>
      </c>
      <c r="F909" s="47">
        <f t="shared" si="201"/>
        <v>1.35</v>
      </c>
      <c r="G909" s="48">
        <f t="shared" ca="1" si="194"/>
        <v>1</v>
      </c>
      <c r="H909" s="45">
        <f ca="1">TRUNC(PRODUCT(G$10:G908),15)</f>
        <v>1.1361527256822701</v>
      </c>
      <c r="I909" s="45">
        <f t="shared" si="202"/>
        <v>1</v>
      </c>
      <c r="J909" s="45">
        <f t="shared" ca="1" si="195"/>
        <v>1.1361527300000001</v>
      </c>
      <c r="K909" s="45">
        <f t="shared" ca="1" si="196"/>
        <v>136.13894801999999</v>
      </c>
      <c r="L909" s="49">
        <f>IF(VLOOKUP(A909,$U$12:$AD$125,8)=VLOOKUP(A908,$U$12:$AD$125,8),0,VLOOKUP(A909,U$12:$AD$125,8))</f>
        <v>0</v>
      </c>
      <c r="M909" s="50">
        <f>IF(L909&gt;0,VLOOKUP(L909,T$12:$AC$125,7),0)</f>
        <v>0</v>
      </c>
      <c r="N909" s="45">
        <f t="shared" si="197"/>
        <v>0</v>
      </c>
      <c r="O909" s="45">
        <f t="shared" ca="1" si="198"/>
        <v>136.13894801999999</v>
      </c>
      <c r="P909" s="51" t="str">
        <f t="shared" si="203"/>
        <v>A+J=</v>
      </c>
      <c r="Q909" s="52">
        <f t="shared" si="204"/>
        <v>47129</v>
      </c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</row>
    <row r="910" spans="1:162" x14ac:dyDescent="0.2">
      <c r="A910" s="43">
        <f t="shared" si="199"/>
        <v>44396</v>
      </c>
      <c r="B910" s="44">
        <f t="shared" ca="1" si="205"/>
        <v>1136.0377236300001</v>
      </c>
      <c r="C910" s="45">
        <f t="shared" ca="1" si="200"/>
        <v>999.89877561000003</v>
      </c>
      <c r="D910" s="46">
        <f ca="1">IF(A910&lt;$B$1,VLOOKUP(A910,[1]DI!$A$4:$B$15000,2,FALSE),0)</f>
        <v>4.1500000000000002E-2</v>
      </c>
      <c r="E910" s="45">
        <f t="shared" ca="1" si="206"/>
        <v>1.6137000000000001E-4</v>
      </c>
      <c r="F910" s="47">
        <f t="shared" si="201"/>
        <v>1.35</v>
      </c>
      <c r="G910" s="48">
        <f t="shared" ca="1" si="194"/>
        <v>1.0002178495</v>
      </c>
      <c r="H910" s="45">
        <f ca="1">TRUNC(PRODUCT(G$10:G909),15)</f>
        <v>1.1361527256822701</v>
      </c>
      <c r="I910" s="45">
        <f t="shared" si="202"/>
        <v>1</v>
      </c>
      <c r="J910" s="45">
        <f t="shared" ca="1" si="195"/>
        <v>1.1361527300000001</v>
      </c>
      <c r="K910" s="45">
        <f t="shared" ca="1" si="196"/>
        <v>136.13894801999999</v>
      </c>
      <c r="L910" s="49">
        <f>IF(VLOOKUP(A910,$U$12:$AD$125,8)=VLOOKUP(A909,$U$12:$AD$125,8),0,VLOOKUP(A910,U$12:$AD$125,8))</f>
        <v>0</v>
      </c>
      <c r="M910" s="50">
        <f>IF(L910&gt;0,VLOOKUP(L910,T$12:$AC$125,7),0)</f>
        <v>0</v>
      </c>
      <c r="N910" s="45">
        <f t="shared" si="197"/>
        <v>0</v>
      </c>
      <c r="O910" s="45">
        <f t="shared" ca="1" si="198"/>
        <v>136.13894801999999</v>
      </c>
      <c r="P910" s="51" t="str">
        <f t="shared" si="203"/>
        <v>A+J=</v>
      </c>
      <c r="Q910" s="52">
        <f t="shared" si="204"/>
        <v>47129</v>
      </c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</row>
    <row r="911" spans="1:162" x14ac:dyDescent="0.2">
      <c r="A911" s="43">
        <f t="shared" si="199"/>
        <v>44397</v>
      </c>
      <c r="B911" s="44">
        <f t="shared" ca="1" si="205"/>
        <v>1136.2852085700001</v>
      </c>
      <c r="C911" s="45">
        <f t="shared" ca="1" si="200"/>
        <v>999.89877561000003</v>
      </c>
      <c r="D911" s="46">
        <f ca="1">IF(A911&lt;$B$1,VLOOKUP(A911,[1]DI!$A$4:$B$15000,2,FALSE),0)</f>
        <v>4.1500000000000002E-2</v>
      </c>
      <c r="E911" s="45">
        <f t="shared" ca="1" si="206"/>
        <v>1.6137000000000001E-4</v>
      </c>
      <c r="F911" s="47">
        <f t="shared" si="201"/>
        <v>1.35</v>
      </c>
      <c r="G911" s="48">
        <f t="shared" ca="1" si="194"/>
        <v>1.0002178495</v>
      </c>
      <c r="H911" s="45">
        <f ca="1">TRUNC(PRODUCT(G$10:G910),15)</f>
        <v>1.1364002359854799</v>
      </c>
      <c r="I911" s="45">
        <f t="shared" si="202"/>
        <v>1</v>
      </c>
      <c r="J911" s="45">
        <f t="shared" ca="1" si="195"/>
        <v>1.13640024</v>
      </c>
      <c r="K911" s="45">
        <f t="shared" ca="1" si="196"/>
        <v>136.38643296000001</v>
      </c>
      <c r="L911" s="49">
        <f>IF(VLOOKUP(A911,$U$12:$AD$125,8)=VLOOKUP(A910,$U$12:$AD$125,8),0,VLOOKUP(A911,U$12:$AD$125,8))</f>
        <v>0</v>
      </c>
      <c r="M911" s="50">
        <f>IF(L911&gt;0,VLOOKUP(L911,T$12:$AC$125,7),0)</f>
        <v>0</v>
      </c>
      <c r="N911" s="45">
        <f t="shared" si="197"/>
        <v>0</v>
      </c>
      <c r="O911" s="45">
        <f t="shared" ca="1" si="198"/>
        <v>136.38643296000001</v>
      </c>
      <c r="P911" s="51" t="str">
        <f t="shared" si="203"/>
        <v>A+J=</v>
      </c>
      <c r="Q911" s="52">
        <f t="shared" si="204"/>
        <v>47129</v>
      </c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</row>
    <row r="912" spans="1:162" x14ac:dyDescent="0.2">
      <c r="A912" s="43">
        <f t="shared" si="199"/>
        <v>44398</v>
      </c>
      <c r="B912" s="44">
        <f t="shared" ca="1" si="205"/>
        <v>1136.53274351</v>
      </c>
      <c r="C912" s="45">
        <f t="shared" ca="1" si="200"/>
        <v>999.89877561000003</v>
      </c>
      <c r="D912" s="46">
        <f ca="1">IF(A912&lt;$B$1,VLOOKUP(A912,[1]DI!$A$4:$B$15000,2,FALSE),0)</f>
        <v>4.1500000000000002E-2</v>
      </c>
      <c r="E912" s="45">
        <f t="shared" ca="1" si="206"/>
        <v>1.6137000000000001E-4</v>
      </c>
      <c r="F912" s="47">
        <f t="shared" si="201"/>
        <v>1.35</v>
      </c>
      <c r="G912" s="48">
        <f t="shared" ca="1" si="194"/>
        <v>1.0002178495</v>
      </c>
      <c r="H912" s="45">
        <f ca="1">TRUNC(PRODUCT(G$10:G911),15)</f>
        <v>1.1366478002086899</v>
      </c>
      <c r="I912" s="45">
        <f t="shared" si="202"/>
        <v>1</v>
      </c>
      <c r="J912" s="45">
        <f t="shared" ca="1" si="195"/>
        <v>1.1366478</v>
      </c>
      <c r="K912" s="45">
        <f t="shared" ca="1" si="196"/>
        <v>136.63396789999999</v>
      </c>
      <c r="L912" s="49">
        <f>IF(VLOOKUP(A912,$U$12:$AD$125,8)=VLOOKUP(A911,$U$12:$AD$125,8),0,VLOOKUP(A912,U$12:$AD$125,8))</f>
        <v>0</v>
      </c>
      <c r="M912" s="50">
        <f>IF(L912&gt;0,VLOOKUP(L912,T$12:$AC$125,7),0)</f>
        <v>0</v>
      </c>
      <c r="N912" s="45">
        <f t="shared" si="197"/>
        <v>0</v>
      </c>
      <c r="O912" s="45">
        <f t="shared" ca="1" si="198"/>
        <v>136.63396789999999</v>
      </c>
      <c r="P912" s="51" t="str">
        <f t="shared" si="203"/>
        <v>A+J=</v>
      </c>
      <c r="Q912" s="52">
        <f t="shared" si="204"/>
        <v>47129</v>
      </c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</row>
    <row r="913" spans="1:165" x14ac:dyDescent="0.2">
      <c r="A913" s="43">
        <f t="shared" si="199"/>
        <v>44399</v>
      </c>
      <c r="B913" s="44">
        <f t="shared" ca="1" si="205"/>
        <v>1136.78033845</v>
      </c>
      <c r="C913" s="45">
        <f t="shared" ca="1" si="200"/>
        <v>999.89877561000003</v>
      </c>
      <c r="D913" s="46">
        <f ca="1">IF(A913&lt;$B$1,VLOOKUP(A913,[1]DI!$A$4:$B$15000,2,FALSE),0)</f>
        <v>4.1500000000000002E-2</v>
      </c>
      <c r="E913" s="45">
        <f t="shared" ca="1" si="206"/>
        <v>1.6137000000000001E-4</v>
      </c>
      <c r="F913" s="47">
        <f t="shared" si="201"/>
        <v>1.35</v>
      </c>
      <c r="G913" s="48">
        <f t="shared" ca="1" si="194"/>
        <v>1.0002178495</v>
      </c>
      <c r="H913" s="45">
        <f ca="1">TRUNC(PRODUCT(G$10:G912),15)</f>
        <v>1.1368954183636399</v>
      </c>
      <c r="I913" s="45">
        <f t="shared" si="202"/>
        <v>1</v>
      </c>
      <c r="J913" s="45">
        <f t="shared" ca="1" si="195"/>
        <v>1.1368954200000001</v>
      </c>
      <c r="K913" s="45">
        <f t="shared" ca="1" si="196"/>
        <v>136.88156283999999</v>
      </c>
      <c r="L913" s="49">
        <f>IF(VLOOKUP(A913,$U$12:$AD$125,8)=VLOOKUP(A912,$U$12:$AD$125,8),0,VLOOKUP(A913,U$12:$AD$125,8))</f>
        <v>0</v>
      </c>
      <c r="M913" s="50">
        <f>IF(L913&gt;0,VLOOKUP(L913,T$12:$AC$125,7),0)</f>
        <v>0</v>
      </c>
      <c r="N913" s="45">
        <f t="shared" si="197"/>
        <v>0</v>
      </c>
      <c r="O913" s="45">
        <f t="shared" ca="1" si="198"/>
        <v>136.88156283999999</v>
      </c>
      <c r="P913" s="51" t="str">
        <f t="shared" si="203"/>
        <v>A+J=</v>
      </c>
      <c r="Q913" s="52">
        <f t="shared" si="204"/>
        <v>47129</v>
      </c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</row>
    <row r="914" spans="1:165" x14ac:dyDescent="0.2">
      <c r="A914" s="43">
        <f t="shared" si="199"/>
        <v>44400</v>
      </c>
      <c r="B914" s="44">
        <f t="shared" ca="1" si="205"/>
        <v>1137.02798338</v>
      </c>
      <c r="C914" s="45">
        <f t="shared" ca="1" si="200"/>
        <v>999.89877561000003</v>
      </c>
      <c r="D914" s="46">
        <f ca="1">IF(A914&lt;$B$1,VLOOKUP(A914,[1]DI!$A$4:$B$15000,2,FALSE),0)</f>
        <v>4.1500000000000002E-2</v>
      </c>
      <c r="E914" s="45">
        <f t="shared" ca="1" si="206"/>
        <v>1.6137000000000001E-4</v>
      </c>
      <c r="F914" s="47">
        <f t="shared" si="201"/>
        <v>1.35</v>
      </c>
      <c r="G914" s="48">
        <f t="shared" ca="1" si="194"/>
        <v>1.0002178495</v>
      </c>
      <c r="H914" s="45">
        <f ca="1">TRUNC(PRODUCT(G$10:G913),15)</f>
        <v>1.1371430904620801</v>
      </c>
      <c r="I914" s="45">
        <f t="shared" si="202"/>
        <v>1</v>
      </c>
      <c r="J914" s="45">
        <f t="shared" ca="1" si="195"/>
        <v>1.1371430899999999</v>
      </c>
      <c r="K914" s="45">
        <f t="shared" ca="1" si="196"/>
        <v>137.12920776999999</v>
      </c>
      <c r="L914" s="49">
        <f>IF(VLOOKUP(A914,$U$12:$AD$125,8)=VLOOKUP(A913,$U$12:$AD$125,8),0,VLOOKUP(A914,U$12:$AD$125,8))</f>
        <v>0</v>
      </c>
      <c r="M914" s="50">
        <f>IF(L914&gt;0,VLOOKUP(L914,T$12:$AC$125,7),0)</f>
        <v>0</v>
      </c>
      <c r="N914" s="45">
        <f t="shared" si="197"/>
        <v>0</v>
      </c>
      <c r="O914" s="45">
        <f t="shared" ca="1" si="198"/>
        <v>137.12920776999999</v>
      </c>
      <c r="P914" s="51" t="str">
        <f t="shared" si="203"/>
        <v>A+J=</v>
      </c>
      <c r="Q914" s="52">
        <f t="shared" si="204"/>
        <v>47129</v>
      </c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</row>
    <row r="915" spans="1:165" x14ac:dyDescent="0.2">
      <c r="A915" s="43">
        <f t="shared" si="199"/>
        <v>44401</v>
      </c>
      <c r="B915" s="44">
        <f t="shared" ca="1" si="205"/>
        <v>1137.2756883</v>
      </c>
      <c r="C915" s="45">
        <f t="shared" ca="1" si="200"/>
        <v>999.89877561000003</v>
      </c>
      <c r="D915" s="46">
        <f ca="1">IF(A915&lt;$B$1,VLOOKUP(A915,[1]DI!$A$4:$B$15000,2,FALSE),0)</f>
        <v>0</v>
      </c>
      <c r="E915" s="45">
        <f t="shared" ca="1" si="206"/>
        <v>0</v>
      </c>
      <c r="F915" s="47">
        <f t="shared" si="201"/>
        <v>1.35</v>
      </c>
      <c r="G915" s="48">
        <f t="shared" ca="1" si="194"/>
        <v>1</v>
      </c>
      <c r="H915" s="45">
        <f ca="1">TRUNC(PRODUCT(G$10:G914),15)</f>
        <v>1.13739081651577</v>
      </c>
      <c r="I915" s="45">
        <f t="shared" si="202"/>
        <v>1</v>
      </c>
      <c r="J915" s="45">
        <f t="shared" ca="1" si="195"/>
        <v>1.13739082</v>
      </c>
      <c r="K915" s="45">
        <f t="shared" ca="1" si="196"/>
        <v>137.37691269000001</v>
      </c>
      <c r="L915" s="49">
        <f>IF(VLOOKUP(A915,$U$12:$AD$125,8)=VLOOKUP(A914,$U$12:$AD$125,8),0,VLOOKUP(A915,U$12:$AD$125,8))</f>
        <v>0</v>
      </c>
      <c r="M915" s="50">
        <f>IF(L915&gt;0,VLOOKUP(L915,T$12:$AC$125,7),0)</f>
        <v>0</v>
      </c>
      <c r="N915" s="45">
        <f t="shared" si="197"/>
        <v>0</v>
      </c>
      <c r="O915" s="45">
        <f t="shared" ca="1" si="198"/>
        <v>137.37691269000001</v>
      </c>
      <c r="P915" s="51" t="str">
        <f t="shared" si="203"/>
        <v>A+J=</v>
      </c>
      <c r="Q915" s="52">
        <f t="shared" si="204"/>
        <v>47129</v>
      </c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</row>
    <row r="916" spans="1:165" x14ac:dyDescent="0.2">
      <c r="A916" s="43">
        <f t="shared" si="199"/>
        <v>44402</v>
      </c>
      <c r="B916" s="44">
        <f t="shared" ca="1" si="205"/>
        <v>1137.2756883</v>
      </c>
      <c r="C916" s="45">
        <f t="shared" ca="1" si="200"/>
        <v>999.89877561000003</v>
      </c>
      <c r="D916" s="46">
        <f ca="1">IF(A916&lt;$B$1,VLOOKUP(A916,[1]DI!$A$4:$B$15000,2,FALSE),0)</f>
        <v>0</v>
      </c>
      <c r="E916" s="45">
        <f t="shared" ca="1" si="206"/>
        <v>0</v>
      </c>
      <c r="F916" s="47">
        <f t="shared" si="201"/>
        <v>1.35</v>
      </c>
      <c r="G916" s="48">
        <f t="shared" ca="1" si="194"/>
        <v>1</v>
      </c>
      <c r="H916" s="45">
        <f ca="1">TRUNC(PRODUCT(G$10:G915),15)</f>
        <v>1.13739081651577</v>
      </c>
      <c r="I916" s="45">
        <f t="shared" si="202"/>
        <v>1</v>
      </c>
      <c r="J916" s="45">
        <f t="shared" ca="1" si="195"/>
        <v>1.13739082</v>
      </c>
      <c r="K916" s="45">
        <f t="shared" ca="1" si="196"/>
        <v>137.37691269000001</v>
      </c>
      <c r="L916" s="49">
        <f>IF(VLOOKUP(A916,$U$12:$AD$125,8)=VLOOKUP(A915,$U$12:$AD$125,8),0,VLOOKUP(A916,U$12:$AD$125,8))</f>
        <v>0</v>
      </c>
      <c r="M916" s="50">
        <f>IF(L916&gt;0,VLOOKUP(L916,T$12:$AC$125,7),0)</f>
        <v>0</v>
      </c>
      <c r="N916" s="45">
        <f t="shared" si="197"/>
        <v>0</v>
      </c>
      <c r="O916" s="45">
        <f t="shared" ca="1" si="198"/>
        <v>137.37691269000001</v>
      </c>
      <c r="P916" s="51" t="str">
        <f t="shared" si="203"/>
        <v>A+J=</v>
      </c>
      <c r="Q916" s="52">
        <f t="shared" si="204"/>
        <v>47129</v>
      </c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</row>
    <row r="917" spans="1:165" x14ac:dyDescent="0.2">
      <c r="A917" s="43">
        <f t="shared" si="199"/>
        <v>44403</v>
      </c>
      <c r="B917" s="44">
        <f t="shared" ca="1" si="205"/>
        <v>1137.2756883</v>
      </c>
      <c r="C917" s="45">
        <f t="shared" ca="1" si="200"/>
        <v>999.89877561000003</v>
      </c>
      <c r="D917" s="46">
        <f ca="1">IF(A917&lt;$B$1,VLOOKUP(A917,[1]DI!$A$4:$B$15000,2,FALSE),0)</f>
        <v>4.1500000000000002E-2</v>
      </c>
      <c r="E917" s="45">
        <f t="shared" ca="1" si="206"/>
        <v>1.6137000000000001E-4</v>
      </c>
      <c r="F917" s="47">
        <f t="shared" si="201"/>
        <v>1.35</v>
      </c>
      <c r="G917" s="48">
        <f t="shared" ca="1" si="194"/>
        <v>1.0002178495</v>
      </c>
      <c r="H917" s="45">
        <f ca="1">TRUNC(PRODUCT(G$10:G916),15)</f>
        <v>1.13739081651577</v>
      </c>
      <c r="I917" s="45">
        <f t="shared" si="202"/>
        <v>1</v>
      </c>
      <c r="J917" s="45">
        <f t="shared" ca="1" si="195"/>
        <v>1.13739082</v>
      </c>
      <c r="K917" s="45">
        <f t="shared" ca="1" si="196"/>
        <v>137.37691269000001</v>
      </c>
      <c r="L917" s="49">
        <f>IF(VLOOKUP(A917,$U$12:$AD$125,8)=VLOOKUP(A916,$U$12:$AD$125,8),0,VLOOKUP(A917,U$12:$AD$125,8))</f>
        <v>0</v>
      </c>
      <c r="M917" s="50">
        <f>IF(L917&gt;0,VLOOKUP(L917,T$12:$AC$125,7),0)</f>
        <v>0</v>
      </c>
      <c r="N917" s="45">
        <f t="shared" si="197"/>
        <v>0</v>
      </c>
      <c r="O917" s="45">
        <f t="shared" ca="1" si="198"/>
        <v>137.37691269000001</v>
      </c>
      <c r="P917" s="51" t="str">
        <f t="shared" si="203"/>
        <v>A+J=</v>
      </c>
      <c r="Q917" s="52">
        <f t="shared" si="204"/>
        <v>47129</v>
      </c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</row>
    <row r="918" spans="1:165" x14ac:dyDescent="0.2">
      <c r="A918" s="43">
        <f t="shared" si="199"/>
        <v>44404</v>
      </c>
      <c r="B918" s="44">
        <f t="shared" ca="1" si="205"/>
        <v>1137.52344322</v>
      </c>
      <c r="C918" s="45">
        <f t="shared" ca="1" si="200"/>
        <v>999.89877561000003</v>
      </c>
      <c r="D918" s="46">
        <f ca="1">IF(A918&lt;$B$1,VLOOKUP(A918,[1]DI!$A$4:$B$15000,2,FALSE),0)</f>
        <v>4.1500000000000002E-2</v>
      </c>
      <c r="E918" s="45">
        <f t="shared" ca="1" si="206"/>
        <v>1.6137000000000001E-4</v>
      </c>
      <c r="F918" s="47">
        <f t="shared" si="201"/>
        <v>1.35</v>
      </c>
      <c r="G918" s="48">
        <f t="shared" ca="1" si="194"/>
        <v>1.0002178495</v>
      </c>
      <c r="H918" s="45">
        <f ca="1">TRUNC(PRODUCT(G$10:G917),15)</f>
        <v>1.1376385965364499</v>
      </c>
      <c r="I918" s="45">
        <f t="shared" si="202"/>
        <v>1</v>
      </c>
      <c r="J918" s="45">
        <f t="shared" ca="1" si="195"/>
        <v>1.1376386000000001</v>
      </c>
      <c r="K918" s="45">
        <f t="shared" ca="1" si="196"/>
        <v>137.62466760999999</v>
      </c>
      <c r="L918" s="49">
        <f>IF(VLOOKUP(A918,$U$12:$AD$125,8)=VLOOKUP(A917,$U$12:$AD$125,8),0,VLOOKUP(A918,U$12:$AD$125,8))</f>
        <v>0</v>
      </c>
      <c r="M918" s="50">
        <f>IF(L918&gt;0,VLOOKUP(L918,T$12:$AC$125,7),0)</f>
        <v>0</v>
      </c>
      <c r="N918" s="45">
        <f t="shared" si="197"/>
        <v>0</v>
      </c>
      <c r="O918" s="45">
        <f t="shared" ca="1" si="198"/>
        <v>137.62466760999999</v>
      </c>
      <c r="P918" s="51" t="str">
        <f t="shared" si="203"/>
        <v>A+J=</v>
      </c>
      <c r="Q918" s="52">
        <f t="shared" si="204"/>
        <v>47129</v>
      </c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</row>
    <row r="919" spans="1:165" x14ac:dyDescent="0.2">
      <c r="A919" s="43">
        <f t="shared" si="199"/>
        <v>44405</v>
      </c>
      <c r="B919" s="44">
        <f t="shared" ca="1" si="205"/>
        <v>1137.7712481400001</v>
      </c>
      <c r="C919" s="45">
        <f t="shared" ca="1" si="200"/>
        <v>999.89877561000003</v>
      </c>
      <c r="D919" s="46">
        <f ca="1">IF(A919&lt;$B$1,VLOOKUP(A919,[1]DI!$A$4:$B$15000,2,FALSE),0)</f>
        <v>4.1500000000000002E-2</v>
      </c>
      <c r="E919" s="45">
        <f t="shared" ca="1" si="206"/>
        <v>1.6137000000000001E-4</v>
      </c>
      <c r="F919" s="47">
        <f t="shared" si="201"/>
        <v>1.35</v>
      </c>
      <c r="G919" s="48">
        <f t="shared" ca="1" si="194"/>
        <v>1.0002178495</v>
      </c>
      <c r="H919" s="45">
        <f ca="1">TRUNC(PRODUCT(G$10:G918),15)</f>
        <v>1.13788643053589</v>
      </c>
      <c r="I919" s="45">
        <f t="shared" si="202"/>
        <v>1</v>
      </c>
      <c r="J919" s="45">
        <f t="shared" ca="1" si="195"/>
        <v>1.13788643</v>
      </c>
      <c r="K919" s="45">
        <f t="shared" ca="1" si="196"/>
        <v>137.87247253000001</v>
      </c>
      <c r="L919" s="49">
        <f>IF(VLOOKUP(A919,$U$12:$AD$125,8)=VLOOKUP(A918,$U$12:$AD$125,8),0,VLOOKUP(A919,U$12:$AD$125,8))</f>
        <v>0</v>
      </c>
      <c r="M919" s="50">
        <f>IF(L919&gt;0,VLOOKUP(L919,T$12:$AC$125,7),0)</f>
        <v>0</v>
      </c>
      <c r="N919" s="45">
        <f t="shared" si="197"/>
        <v>0</v>
      </c>
      <c r="O919" s="45">
        <f t="shared" ca="1" si="198"/>
        <v>137.87247253000001</v>
      </c>
      <c r="P919" s="51" t="str">
        <f t="shared" si="203"/>
        <v>A+J=</v>
      </c>
      <c r="Q919" s="52">
        <f t="shared" si="204"/>
        <v>47129</v>
      </c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</row>
    <row r="920" spans="1:165" x14ac:dyDescent="0.2">
      <c r="A920" s="43">
        <f t="shared" si="199"/>
        <v>44406</v>
      </c>
      <c r="B920" s="44">
        <f t="shared" ca="1" si="205"/>
        <v>1138.0191130400001</v>
      </c>
      <c r="C920" s="45">
        <f t="shared" ca="1" si="200"/>
        <v>999.89877561000003</v>
      </c>
      <c r="D920" s="46">
        <f ca="1">IF(A920&lt;$B$1,VLOOKUP(A920,[1]DI!$A$4:$B$15000,2,FALSE),0)</f>
        <v>4.1500000000000002E-2</v>
      </c>
      <c r="E920" s="45">
        <f t="shared" ca="1" si="206"/>
        <v>1.6137000000000001E-4</v>
      </c>
      <c r="F920" s="47">
        <f t="shared" si="201"/>
        <v>1.35</v>
      </c>
      <c r="G920" s="48">
        <f t="shared" ca="1" si="194"/>
        <v>1.0002178495</v>
      </c>
      <c r="H920" s="45">
        <f ca="1">TRUNC(PRODUCT(G$10:G919),15)</f>
        <v>1.1381343185258399</v>
      </c>
      <c r="I920" s="45">
        <f t="shared" si="202"/>
        <v>1</v>
      </c>
      <c r="J920" s="45">
        <f t="shared" ca="1" si="195"/>
        <v>1.13813432</v>
      </c>
      <c r="K920" s="45">
        <f t="shared" ca="1" si="196"/>
        <v>138.12033743000001</v>
      </c>
      <c r="L920" s="49">
        <f>IF(VLOOKUP(A920,$U$12:$AD$125,8)=VLOOKUP(A919,$U$12:$AD$125,8),0,VLOOKUP(A920,U$12:$AD$125,8))</f>
        <v>0</v>
      </c>
      <c r="M920" s="50">
        <f>IF(L920&gt;0,VLOOKUP(L920,T$12:$AC$125,7),0)</f>
        <v>0</v>
      </c>
      <c r="N920" s="45">
        <f t="shared" si="197"/>
        <v>0</v>
      </c>
      <c r="O920" s="45">
        <f t="shared" ca="1" si="198"/>
        <v>138.12033743000001</v>
      </c>
      <c r="P920" s="51" t="str">
        <f t="shared" si="203"/>
        <v>A+J=</v>
      </c>
      <c r="Q920" s="52">
        <f t="shared" si="204"/>
        <v>47129</v>
      </c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</row>
    <row r="921" spans="1:165" x14ac:dyDescent="0.2">
      <c r="A921" s="43">
        <f t="shared" si="199"/>
        <v>44407</v>
      </c>
      <c r="B921" s="44">
        <f t="shared" ca="1" si="205"/>
        <v>1138.2670279500001</v>
      </c>
      <c r="C921" s="45">
        <f t="shared" ca="1" si="200"/>
        <v>999.89877561000003</v>
      </c>
      <c r="D921" s="46">
        <f ca="1">IF(A921&lt;$B$1,VLOOKUP(A921,[1]DI!$A$4:$B$15000,2,FALSE),0)</f>
        <v>4.1500000000000002E-2</v>
      </c>
      <c r="E921" s="45">
        <f t="shared" ca="1" si="206"/>
        <v>1.6137000000000001E-4</v>
      </c>
      <c r="F921" s="47">
        <f t="shared" si="201"/>
        <v>1.35</v>
      </c>
      <c r="G921" s="48">
        <f t="shared" ca="1" si="194"/>
        <v>1.0002178495</v>
      </c>
      <c r="H921" s="45">
        <f ca="1">TRUNC(PRODUCT(G$10:G920),15)</f>
        <v>1.13838226051806</v>
      </c>
      <c r="I921" s="45">
        <f t="shared" si="202"/>
        <v>1</v>
      </c>
      <c r="J921" s="45">
        <f t="shared" ca="1" si="195"/>
        <v>1.13838226</v>
      </c>
      <c r="K921" s="45">
        <f t="shared" ca="1" si="196"/>
        <v>138.36825234</v>
      </c>
      <c r="L921" s="49">
        <f>IF(VLOOKUP(A921,$U$12:$AD$125,8)=VLOOKUP(A920,$U$12:$AD$125,8),0,VLOOKUP(A921,U$12:$AD$125,8))</f>
        <v>0</v>
      </c>
      <c r="M921" s="50">
        <f>IF(L921&gt;0,VLOOKUP(L921,T$12:$AC$125,7),0)</f>
        <v>0</v>
      </c>
      <c r="N921" s="45">
        <f t="shared" si="197"/>
        <v>0</v>
      </c>
      <c r="O921" s="45">
        <f t="shared" ca="1" si="198"/>
        <v>138.36825234</v>
      </c>
      <c r="P921" s="51" t="str">
        <f t="shared" si="203"/>
        <v>A+J=</v>
      </c>
      <c r="Q921" s="52">
        <f t="shared" si="204"/>
        <v>47129</v>
      </c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</row>
    <row r="922" spans="1:165" x14ac:dyDescent="0.2">
      <c r="A922" s="43">
        <f t="shared" si="199"/>
        <v>44408</v>
      </c>
      <c r="B922" s="44">
        <f t="shared" ca="1" si="205"/>
        <v>1138.5150028400001</v>
      </c>
      <c r="C922" s="45">
        <f t="shared" ca="1" si="200"/>
        <v>999.89877561000003</v>
      </c>
      <c r="D922" s="46">
        <f ca="1">IF(A922&lt;$B$1,VLOOKUP(A922,[1]DI!$A$4:$B$15000,2,FALSE),0)</f>
        <v>0</v>
      </c>
      <c r="E922" s="45">
        <f t="shared" ca="1" si="206"/>
        <v>0</v>
      </c>
      <c r="F922" s="47">
        <f t="shared" si="201"/>
        <v>1.35</v>
      </c>
      <c r="G922" s="48">
        <f t="shared" ca="1" si="194"/>
        <v>1</v>
      </c>
      <c r="H922" s="45">
        <f ca="1">TRUNC(PRODUCT(G$10:G921),15)</f>
        <v>1.13863025652432</v>
      </c>
      <c r="I922" s="45">
        <f t="shared" si="202"/>
        <v>1</v>
      </c>
      <c r="J922" s="45">
        <f t="shared" ca="1" si="195"/>
        <v>1.13863026</v>
      </c>
      <c r="K922" s="45">
        <f t="shared" ca="1" si="196"/>
        <v>138.61622722999999</v>
      </c>
      <c r="L922" s="49">
        <f>IF(VLOOKUP(A922,$U$12:$AD$125,8)=VLOOKUP(A921,$U$12:$AD$125,8),0,VLOOKUP(A922,U$12:$AD$125,8))</f>
        <v>0</v>
      </c>
      <c r="M922" s="50">
        <f>IF(L922&gt;0,VLOOKUP(L922,T$12:$AC$125,7),0)</f>
        <v>0</v>
      </c>
      <c r="N922" s="45">
        <f t="shared" si="197"/>
        <v>0</v>
      </c>
      <c r="O922" s="45">
        <f t="shared" ca="1" si="198"/>
        <v>138.61622722999999</v>
      </c>
      <c r="P922" s="51" t="str">
        <f t="shared" si="203"/>
        <v>A+J=</v>
      </c>
      <c r="Q922" s="52">
        <f t="shared" si="204"/>
        <v>47129</v>
      </c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</row>
    <row r="923" spans="1:165" x14ac:dyDescent="0.2">
      <c r="A923" s="43">
        <f t="shared" si="199"/>
        <v>44409</v>
      </c>
      <c r="B923" s="44">
        <f t="shared" ca="1" si="205"/>
        <v>1138.5150028400001</v>
      </c>
      <c r="C923" s="45">
        <f t="shared" ca="1" si="200"/>
        <v>999.89877561000003</v>
      </c>
      <c r="D923" s="46">
        <f ca="1">IF(A923&lt;$B$1,VLOOKUP(A923,[1]DI!$A$4:$B$15000,2,FALSE),0)</f>
        <v>0</v>
      </c>
      <c r="E923" s="45">
        <f t="shared" ca="1" si="206"/>
        <v>0</v>
      </c>
      <c r="F923" s="47">
        <f t="shared" si="201"/>
        <v>1.35</v>
      </c>
      <c r="G923" s="48">
        <f t="shared" ca="1" si="194"/>
        <v>1</v>
      </c>
      <c r="H923" s="45">
        <f ca="1">TRUNC(PRODUCT(G$10:G922),15)</f>
        <v>1.13863025652432</v>
      </c>
      <c r="I923" s="45">
        <f t="shared" si="202"/>
        <v>1</v>
      </c>
      <c r="J923" s="45">
        <f t="shared" ca="1" si="195"/>
        <v>1.13863026</v>
      </c>
      <c r="K923" s="45">
        <f t="shared" ca="1" si="196"/>
        <v>138.61622722999999</v>
      </c>
      <c r="L923" s="49">
        <f>IF(VLOOKUP(A923,$U$12:$AD$125,8)=VLOOKUP(A922,$U$12:$AD$125,8),0,VLOOKUP(A923,U$12:$AD$125,8))</f>
        <v>0</v>
      </c>
      <c r="M923" s="50">
        <f>IF(L923&gt;0,VLOOKUP(L923,T$12:$AC$125,7),0)</f>
        <v>0</v>
      </c>
      <c r="N923" s="45">
        <f t="shared" si="197"/>
        <v>0</v>
      </c>
      <c r="O923" s="45">
        <f t="shared" ca="1" si="198"/>
        <v>138.61622722999999</v>
      </c>
      <c r="P923" s="51" t="str">
        <f t="shared" si="203"/>
        <v>A+J=</v>
      </c>
      <c r="Q923" s="52">
        <f t="shared" si="204"/>
        <v>47129</v>
      </c>
      <c r="R923" s="4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</row>
    <row r="924" spans="1:165" x14ac:dyDescent="0.2">
      <c r="A924" s="43">
        <f t="shared" si="199"/>
        <v>44410</v>
      </c>
      <c r="B924" s="44">
        <f t="shared" ca="1" si="205"/>
        <v>1138.5150028400001</v>
      </c>
      <c r="C924" s="45">
        <f t="shared" ca="1" si="200"/>
        <v>999.89877561000003</v>
      </c>
      <c r="D924" s="46">
        <f ca="1">IF(A924&lt;$B$1,VLOOKUP(A924,[1]DI!$A$4:$B$15000,2,FALSE),0)</f>
        <v>4.1500000000000002E-2</v>
      </c>
      <c r="E924" s="45">
        <f t="shared" ca="1" si="206"/>
        <v>1.6137000000000001E-4</v>
      </c>
      <c r="F924" s="47">
        <f t="shared" si="201"/>
        <v>1.35</v>
      </c>
      <c r="G924" s="48">
        <f t="shared" ca="1" si="194"/>
        <v>1.0002178495</v>
      </c>
      <c r="H924" s="45">
        <f ca="1">TRUNC(PRODUCT(G$10:G923),15)</f>
        <v>1.13863025652432</v>
      </c>
      <c r="I924" s="45">
        <f t="shared" si="202"/>
        <v>1</v>
      </c>
      <c r="J924" s="45">
        <f t="shared" ca="1" si="195"/>
        <v>1.13863026</v>
      </c>
      <c r="K924" s="45">
        <f t="shared" ca="1" si="196"/>
        <v>138.61622722999999</v>
      </c>
      <c r="L924" s="49">
        <f>IF(VLOOKUP(A924,$U$12:$AD$125,8)=VLOOKUP(A923,$U$12:$AD$125,8),0,VLOOKUP(A924,U$12:$AD$125,8))</f>
        <v>0</v>
      </c>
      <c r="M924" s="50">
        <f>IF(L924&gt;0,VLOOKUP(L924,T$12:$AC$125,7),0)</f>
        <v>0</v>
      </c>
      <c r="N924" s="45">
        <f t="shared" si="197"/>
        <v>0</v>
      </c>
      <c r="O924" s="45">
        <f t="shared" ca="1" si="198"/>
        <v>138.61622722999999</v>
      </c>
      <c r="P924" s="51" t="str">
        <f t="shared" si="203"/>
        <v>A+J=</v>
      </c>
      <c r="Q924" s="52">
        <f t="shared" si="204"/>
        <v>47129</v>
      </c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</row>
    <row r="925" spans="1:165" x14ac:dyDescent="0.2">
      <c r="A925" s="43">
        <f t="shared" si="199"/>
        <v>44411</v>
      </c>
      <c r="B925" s="44">
        <f t="shared" ca="1" si="205"/>
        <v>1138.76302773</v>
      </c>
      <c r="C925" s="45">
        <f t="shared" ca="1" si="200"/>
        <v>999.89877561000003</v>
      </c>
      <c r="D925" s="46">
        <f ca="1">IF(A925&lt;$B$1,VLOOKUP(A925,[1]DI!$A$4:$B$15000,2,FALSE),0)</f>
        <v>4.1500000000000002E-2</v>
      </c>
      <c r="E925" s="45">
        <f t="shared" ca="1" si="206"/>
        <v>1.6137000000000001E-4</v>
      </c>
      <c r="F925" s="47">
        <f t="shared" si="201"/>
        <v>1.35</v>
      </c>
      <c r="G925" s="48">
        <f t="shared" ca="1" si="194"/>
        <v>1.0002178495</v>
      </c>
      <c r="H925" s="45">
        <f ca="1">TRUNC(PRODUCT(G$10:G924),15)</f>
        <v>1.1388783065563901</v>
      </c>
      <c r="I925" s="45">
        <f t="shared" si="202"/>
        <v>1</v>
      </c>
      <c r="J925" s="45">
        <f t="shared" ca="1" si="195"/>
        <v>1.1388783099999999</v>
      </c>
      <c r="K925" s="45">
        <f t="shared" ca="1" si="196"/>
        <v>138.86425212</v>
      </c>
      <c r="L925" s="49">
        <f>IF(VLOOKUP(A925,$U$12:$AD$125,8)=VLOOKUP(A924,$U$12:$AD$125,8),0,VLOOKUP(A925,U$12:$AD$125,8))</f>
        <v>0</v>
      </c>
      <c r="M925" s="50">
        <f>IF(L925&gt;0,VLOOKUP(L925,T$12:$AC$125,7),0)</f>
        <v>0</v>
      </c>
      <c r="N925" s="45">
        <f t="shared" si="197"/>
        <v>0</v>
      </c>
      <c r="O925" s="45">
        <f t="shared" ca="1" si="198"/>
        <v>138.86425212</v>
      </c>
      <c r="P925" s="51" t="str">
        <f t="shared" si="203"/>
        <v>A+J=</v>
      </c>
      <c r="Q925" s="52">
        <f t="shared" si="204"/>
        <v>47129</v>
      </c>
      <c r="R925" s="4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</row>
    <row r="926" spans="1:165" x14ac:dyDescent="0.2">
      <c r="A926" s="43">
        <f t="shared" si="199"/>
        <v>44412</v>
      </c>
      <c r="B926" s="44">
        <f t="shared" ca="1" si="205"/>
        <v>1139.01110262</v>
      </c>
      <c r="C926" s="45">
        <f t="shared" ca="1" si="200"/>
        <v>999.89877561000003</v>
      </c>
      <c r="D926" s="46">
        <f ca="1">IF(A926&lt;$B$1,VLOOKUP(A926,[1]DI!$A$4:$B$15000,2,FALSE),0)</f>
        <v>4.1500000000000002E-2</v>
      </c>
      <c r="E926" s="45">
        <f t="shared" ca="1" si="206"/>
        <v>1.6137000000000001E-4</v>
      </c>
      <c r="F926" s="47">
        <f t="shared" si="201"/>
        <v>1.35</v>
      </c>
      <c r="G926" s="48">
        <f t="shared" ca="1" si="194"/>
        <v>1.0002178495</v>
      </c>
      <c r="H926" s="45">
        <f ca="1">TRUNC(PRODUCT(G$10:G925),15)</f>
        <v>1.1391264106260399</v>
      </c>
      <c r="I926" s="45">
        <f t="shared" si="202"/>
        <v>1</v>
      </c>
      <c r="J926" s="45">
        <f t="shared" ca="1" si="195"/>
        <v>1.13912641</v>
      </c>
      <c r="K926" s="45">
        <f t="shared" ca="1" si="196"/>
        <v>139.11232701</v>
      </c>
      <c r="L926" s="49">
        <f>IF(VLOOKUP(A926,$U$12:$AD$125,8)=VLOOKUP(A925,$U$12:$AD$125,8),0,VLOOKUP(A926,U$12:$AD$125,8))</f>
        <v>0</v>
      </c>
      <c r="M926" s="50">
        <f>IF(L926&gt;0,VLOOKUP(L926,T$12:$AC$125,7),0)</f>
        <v>0</v>
      </c>
      <c r="N926" s="45">
        <f t="shared" si="197"/>
        <v>0</v>
      </c>
      <c r="O926" s="45">
        <f t="shared" ca="1" si="198"/>
        <v>139.11232701</v>
      </c>
      <c r="P926" s="51" t="str">
        <f t="shared" si="203"/>
        <v>A+J=</v>
      </c>
      <c r="Q926" s="52">
        <f t="shared" si="204"/>
        <v>47129</v>
      </c>
      <c r="R926" s="4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</row>
    <row r="927" spans="1:165" x14ac:dyDescent="0.2">
      <c r="A927" s="43">
        <f t="shared" si="199"/>
        <v>44413</v>
      </c>
      <c r="B927" s="44">
        <f t="shared" ca="1" si="205"/>
        <v>1139.2592374999999</v>
      </c>
      <c r="C927" s="45">
        <f t="shared" ca="1" si="200"/>
        <v>999.89877561000003</v>
      </c>
      <c r="D927" s="46">
        <f ca="1">IF(A927&lt;$B$1,VLOOKUP(A927,[1]DI!$A$4:$B$15000,2,FALSE),0)</f>
        <v>5.1499999999999997E-2</v>
      </c>
      <c r="E927" s="45">
        <f t="shared" ca="1" si="206"/>
        <v>1.9929999999999999E-4</v>
      </c>
      <c r="F927" s="47">
        <f t="shared" si="201"/>
        <v>1.35</v>
      </c>
      <c r="G927" s="48">
        <f t="shared" ca="1" si="194"/>
        <v>1.000269055</v>
      </c>
      <c r="H927" s="45">
        <f ca="1">TRUNC(PRODUCT(G$10:G926),15)</f>
        <v>1.1393745687450301</v>
      </c>
      <c r="I927" s="45">
        <f t="shared" si="202"/>
        <v>1</v>
      </c>
      <c r="J927" s="45">
        <f t="shared" ca="1" si="195"/>
        <v>1.13937457</v>
      </c>
      <c r="K927" s="45">
        <f t="shared" ca="1" si="196"/>
        <v>139.36046189000001</v>
      </c>
      <c r="L927" s="49">
        <f>IF(VLOOKUP(A927,$U$12:$AD$125,8)=VLOOKUP(A926,$U$12:$AD$125,8),0,VLOOKUP(A927,U$12:$AD$125,8))</f>
        <v>0</v>
      </c>
      <c r="M927" s="50">
        <f>IF(L927&gt;0,VLOOKUP(L927,T$12:$AC$125,7),0)</f>
        <v>0</v>
      </c>
      <c r="N927" s="45">
        <f t="shared" si="197"/>
        <v>0</v>
      </c>
      <c r="O927" s="45">
        <f t="shared" ca="1" si="198"/>
        <v>139.36046189000001</v>
      </c>
      <c r="P927" s="51" t="str">
        <f t="shared" si="203"/>
        <v>A+J=</v>
      </c>
      <c r="Q927" s="52">
        <f t="shared" si="204"/>
        <v>47129</v>
      </c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</row>
    <row r="928" spans="1:165" x14ac:dyDescent="0.2">
      <c r="A928" s="43">
        <f t="shared" si="199"/>
        <v>44414</v>
      </c>
      <c r="B928" s="44">
        <f t="shared" ca="1" si="205"/>
        <v>1139.56575647</v>
      </c>
      <c r="C928" s="45">
        <f t="shared" ca="1" si="200"/>
        <v>999.89877561000003</v>
      </c>
      <c r="D928" s="46">
        <f ca="1">IF(A928&lt;$B$1,VLOOKUP(A928,[1]DI!$A$4:$B$15000,2,FALSE),0)</f>
        <v>5.1499999999999997E-2</v>
      </c>
      <c r="E928" s="45">
        <f t="shared" ca="1" si="206"/>
        <v>1.9929999999999999E-4</v>
      </c>
      <c r="F928" s="47">
        <f t="shared" si="201"/>
        <v>1.35</v>
      </c>
      <c r="G928" s="48">
        <f t="shared" ca="1" si="194"/>
        <v>1.000269055</v>
      </c>
      <c r="H928" s="45">
        <f ca="1">TRUNC(PRODUCT(G$10:G927),15)</f>
        <v>1.13968112316962</v>
      </c>
      <c r="I928" s="45">
        <f t="shared" si="202"/>
        <v>1</v>
      </c>
      <c r="J928" s="45">
        <f t="shared" ca="1" si="195"/>
        <v>1.1396811200000001</v>
      </c>
      <c r="K928" s="45">
        <f t="shared" ca="1" si="196"/>
        <v>139.66698086</v>
      </c>
      <c r="L928" s="49">
        <f>IF(VLOOKUP(A928,$U$12:$AD$125,8)=VLOOKUP(A927,$U$12:$AD$125,8),0,VLOOKUP(A928,U$12:$AD$125,8))</f>
        <v>0</v>
      </c>
      <c r="M928" s="50">
        <f>IF(L928&gt;0,VLOOKUP(L928,T$12:$AC$125,7),0)</f>
        <v>0</v>
      </c>
      <c r="N928" s="45">
        <f t="shared" si="197"/>
        <v>0</v>
      </c>
      <c r="O928" s="45">
        <f t="shared" ca="1" si="198"/>
        <v>139.66698086</v>
      </c>
      <c r="P928" s="51" t="str">
        <f t="shared" si="203"/>
        <v>A+J=</v>
      </c>
      <c r="Q928" s="52">
        <f t="shared" si="204"/>
        <v>47129</v>
      </c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</row>
    <row r="929" spans="1:162" x14ac:dyDescent="0.2">
      <c r="A929" s="43">
        <f t="shared" si="199"/>
        <v>44415</v>
      </c>
      <c r="B929" s="44">
        <f t="shared" ca="1" si="205"/>
        <v>1139.8723654299999</v>
      </c>
      <c r="C929" s="45">
        <f t="shared" ca="1" si="200"/>
        <v>999.89877561000003</v>
      </c>
      <c r="D929" s="46">
        <f ca="1">IF(A929&lt;$B$1,VLOOKUP(A929,[1]DI!$A$4:$B$15000,2,FALSE),0)</f>
        <v>0</v>
      </c>
      <c r="E929" s="45">
        <f t="shared" ca="1" si="206"/>
        <v>0</v>
      </c>
      <c r="F929" s="47">
        <f t="shared" si="201"/>
        <v>1.35</v>
      </c>
      <c r="G929" s="48">
        <f t="shared" ca="1" si="194"/>
        <v>1</v>
      </c>
      <c r="H929" s="45">
        <f ca="1">TRUNC(PRODUCT(G$10:G928),15)</f>
        <v>1.1399877600742201</v>
      </c>
      <c r="I929" s="45">
        <f t="shared" si="202"/>
        <v>1</v>
      </c>
      <c r="J929" s="45">
        <f t="shared" ca="1" si="195"/>
        <v>1.1399877599999999</v>
      </c>
      <c r="K929" s="45">
        <f t="shared" ca="1" si="196"/>
        <v>139.97358982</v>
      </c>
      <c r="L929" s="49">
        <f>IF(VLOOKUP(A929,$U$12:$AD$125,8)=VLOOKUP(A928,$U$12:$AD$125,8),0,VLOOKUP(A929,U$12:$AD$125,8))</f>
        <v>0</v>
      </c>
      <c r="M929" s="50">
        <f>IF(L929&gt;0,VLOOKUP(L929,T$12:$AC$125,7),0)</f>
        <v>0</v>
      </c>
      <c r="N929" s="45">
        <f t="shared" si="197"/>
        <v>0</v>
      </c>
      <c r="O929" s="45">
        <f t="shared" ca="1" si="198"/>
        <v>139.97358982</v>
      </c>
      <c r="P929" s="51" t="str">
        <f t="shared" si="203"/>
        <v>A+J=</v>
      </c>
      <c r="Q929" s="52">
        <f t="shared" si="204"/>
        <v>47129</v>
      </c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</row>
    <row r="930" spans="1:162" x14ac:dyDescent="0.2">
      <c r="A930" s="43">
        <f t="shared" si="199"/>
        <v>44416</v>
      </c>
      <c r="B930" s="44">
        <f t="shared" ca="1" si="205"/>
        <v>1139.8723654299999</v>
      </c>
      <c r="C930" s="45">
        <f t="shared" ca="1" si="200"/>
        <v>999.89877561000003</v>
      </c>
      <c r="D930" s="46">
        <f ca="1">IF(A930&lt;$B$1,VLOOKUP(A930,[1]DI!$A$4:$B$15000,2,FALSE),0)</f>
        <v>0</v>
      </c>
      <c r="E930" s="45">
        <f t="shared" ca="1" si="206"/>
        <v>0</v>
      </c>
      <c r="F930" s="47">
        <f t="shared" si="201"/>
        <v>1.35</v>
      </c>
      <c r="G930" s="48">
        <f t="shared" ca="1" si="194"/>
        <v>1</v>
      </c>
      <c r="H930" s="45">
        <f ca="1">TRUNC(PRODUCT(G$10:G929),15)</f>
        <v>1.1399877600742201</v>
      </c>
      <c r="I930" s="45">
        <f t="shared" si="202"/>
        <v>1</v>
      </c>
      <c r="J930" s="45">
        <f t="shared" ca="1" si="195"/>
        <v>1.1399877599999999</v>
      </c>
      <c r="K930" s="45">
        <f t="shared" ca="1" si="196"/>
        <v>139.97358982</v>
      </c>
      <c r="L930" s="49">
        <f>IF(VLOOKUP(A930,$U$12:$AD$125,8)=VLOOKUP(A929,$U$12:$AD$125,8),0,VLOOKUP(A930,U$12:$AD$125,8))</f>
        <v>0</v>
      </c>
      <c r="M930" s="50">
        <f>IF(L930&gt;0,VLOOKUP(L930,T$12:$AC$125,7),0)</f>
        <v>0</v>
      </c>
      <c r="N930" s="45">
        <f t="shared" si="197"/>
        <v>0</v>
      </c>
      <c r="O930" s="45">
        <f t="shared" ca="1" si="198"/>
        <v>139.97358982</v>
      </c>
      <c r="P930" s="51" t="str">
        <f t="shared" si="203"/>
        <v>A+J=</v>
      </c>
      <c r="Q930" s="52">
        <f t="shared" si="204"/>
        <v>47129</v>
      </c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</row>
    <row r="931" spans="1:162" x14ac:dyDescent="0.2">
      <c r="A931" s="43">
        <f t="shared" si="199"/>
        <v>44417</v>
      </c>
      <c r="B931" s="44">
        <f t="shared" ca="1" si="205"/>
        <v>1139.8723654299999</v>
      </c>
      <c r="C931" s="45">
        <f t="shared" ca="1" si="200"/>
        <v>999.89877561000003</v>
      </c>
      <c r="D931" s="46">
        <f ca="1">IF(A931&lt;$B$1,VLOOKUP(A931,[1]DI!$A$4:$B$15000,2,FALSE),0)</f>
        <v>5.1499999999999997E-2</v>
      </c>
      <c r="E931" s="45">
        <f t="shared" ca="1" si="206"/>
        <v>1.9929999999999999E-4</v>
      </c>
      <c r="F931" s="47">
        <f t="shared" si="201"/>
        <v>1.35</v>
      </c>
      <c r="G931" s="48">
        <f t="shared" ca="1" si="194"/>
        <v>1.000269055</v>
      </c>
      <c r="H931" s="45">
        <f ca="1">TRUNC(PRODUCT(G$10:G930),15)</f>
        <v>1.1399877600742201</v>
      </c>
      <c r="I931" s="45">
        <f t="shared" si="202"/>
        <v>1</v>
      </c>
      <c r="J931" s="45">
        <f t="shared" ca="1" si="195"/>
        <v>1.1399877599999999</v>
      </c>
      <c r="K931" s="45">
        <f t="shared" ca="1" si="196"/>
        <v>139.97358982</v>
      </c>
      <c r="L931" s="49">
        <f>IF(VLOOKUP(A931,$U$12:$AD$125,8)=VLOOKUP(A930,$U$12:$AD$125,8),0,VLOOKUP(A931,U$12:$AD$125,8))</f>
        <v>0</v>
      </c>
      <c r="M931" s="50">
        <f>IF(L931&gt;0,VLOOKUP(L931,T$12:$AC$125,7),0)</f>
        <v>0</v>
      </c>
      <c r="N931" s="45">
        <f t="shared" si="197"/>
        <v>0</v>
      </c>
      <c r="O931" s="45">
        <f t="shared" ca="1" si="198"/>
        <v>139.97358982</v>
      </c>
      <c r="P931" s="51" t="str">
        <f t="shared" si="203"/>
        <v>A+J=</v>
      </c>
      <c r="Q931" s="52">
        <f t="shared" si="204"/>
        <v>47129</v>
      </c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</row>
    <row r="932" spans="1:162" x14ac:dyDescent="0.2">
      <c r="A932" s="43">
        <f t="shared" si="199"/>
        <v>44418</v>
      </c>
      <c r="B932" s="44">
        <f t="shared" ca="1" si="205"/>
        <v>1140.17905438</v>
      </c>
      <c r="C932" s="45">
        <f t="shared" ca="1" si="200"/>
        <v>999.89877561000003</v>
      </c>
      <c r="D932" s="46">
        <f ca="1">IF(A932&lt;$B$1,VLOOKUP(A932,[1]DI!$A$4:$B$15000,2,FALSE),0)</f>
        <v>5.1499999999999997E-2</v>
      </c>
      <c r="E932" s="45">
        <f t="shared" ca="1" si="206"/>
        <v>1.9929999999999999E-4</v>
      </c>
      <c r="F932" s="47">
        <f t="shared" si="201"/>
        <v>1.35</v>
      </c>
      <c r="G932" s="48">
        <f t="shared" ca="1" si="194"/>
        <v>1.000269055</v>
      </c>
      <c r="H932" s="45">
        <f ca="1">TRUNC(PRODUCT(G$10:G931),15)</f>
        <v>1.1402944794809999</v>
      </c>
      <c r="I932" s="45">
        <f t="shared" si="202"/>
        <v>1</v>
      </c>
      <c r="J932" s="45">
        <f t="shared" ca="1" si="195"/>
        <v>1.1402944800000001</v>
      </c>
      <c r="K932" s="45">
        <f t="shared" ca="1" si="196"/>
        <v>140.28027877</v>
      </c>
      <c r="L932" s="49">
        <f>IF(VLOOKUP(A932,$U$12:$AD$125,8)=VLOOKUP(A931,$U$12:$AD$125,8),0,VLOOKUP(A932,U$12:$AD$125,8))</f>
        <v>0</v>
      </c>
      <c r="M932" s="50">
        <f>IF(L932&gt;0,VLOOKUP(L932,T$12:$AC$125,7),0)</f>
        <v>0</v>
      </c>
      <c r="N932" s="45">
        <f t="shared" si="197"/>
        <v>0</v>
      </c>
      <c r="O932" s="45">
        <f t="shared" ca="1" si="198"/>
        <v>140.28027877</v>
      </c>
      <c r="P932" s="51" t="str">
        <f t="shared" si="203"/>
        <v>A+J=</v>
      </c>
      <c r="Q932" s="52">
        <f t="shared" si="204"/>
        <v>47129</v>
      </c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</row>
    <row r="933" spans="1:162" x14ac:dyDescent="0.2">
      <c r="A933" s="43">
        <f t="shared" si="199"/>
        <v>44419</v>
      </c>
      <c r="B933" s="44">
        <f t="shared" ca="1" si="205"/>
        <v>1140.4858233300001</v>
      </c>
      <c r="C933" s="45">
        <f t="shared" ca="1" si="200"/>
        <v>999.89877561000003</v>
      </c>
      <c r="D933" s="46">
        <f ca="1">IF(A933&lt;$B$1,VLOOKUP(A933,[1]DI!$A$4:$B$15000,2,FALSE),0)</f>
        <v>5.1499999999999997E-2</v>
      </c>
      <c r="E933" s="45">
        <f t="shared" ca="1" si="206"/>
        <v>1.9929999999999999E-4</v>
      </c>
      <c r="F933" s="47">
        <f t="shared" si="201"/>
        <v>1.35</v>
      </c>
      <c r="G933" s="48">
        <f t="shared" ca="1" si="194"/>
        <v>1.000269055</v>
      </c>
      <c r="H933" s="45">
        <f ca="1">TRUNC(PRODUCT(G$10:G932),15)</f>
        <v>1.14060128141218</v>
      </c>
      <c r="I933" s="45">
        <f t="shared" si="202"/>
        <v>1</v>
      </c>
      <c r="J933" s="45">
        <f t="shared" ca="1" si="195"/>
        <v>1.1406012800000001</v>
      </c>
      <c r="K933" s="45">
        <f t="shared" ca="1" si="196"/>
        <v>140.58704771999999</v>
      </c>
      <c r="L933" s="49">
        <f>IF(VLOOKUP(A933,$U$12:$AD$125,8)=VLOOKUP(A932,$U$12:$AD$125,8),0,VLOOKUP(A933,U$12:$AD$125,8))</f>
        <v>0</v>
      </c>
      <c r="M933" s="50">
        <f>IF(L933&gt;0,VLOOKUP(L933,T$12:$AC$125,7),0)</f>
        <v>0</v>
      </c>
      <c r="N933" s="45">
        <f t="shared" si="197"/>
        <v>0</v>
      </c>
      <c r="O933" s="45">
        <f t="shared" ca="1" si="198"/>
        <v>140.58704771999999</v>
      </c>
      <c r="P933" s="51" t="str">
        <f t="shared" si="203"/>
        <v>A+J=</v>
      </c>
      <c r="Q933" s="52">
        <f t="shared" si="204"/>
        <v>47129</v>
      </c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</row>
    <row r="934" spans="1:162" x14ac:dyDescent="0.2">
      <c r="A934" s="43">
        <f t="shared" si="199"/>
        <v>44420</v>
      </c>
      <c r="B934" s="44">
        <f t="shared" ca="1" si="205"/>
        <v>1140.79268226</v>
      </c>
      <c r="C934" s="45">
        <f t="shared" ca="1" si="200"/>
        <v>999.89877561000003</v>
      </c>
      <c r="D934" s="46">
        <f ca="1">IF(A934&lt;$B$1,VLOOKUP(A934,[1]DI!$A$4:$B$15000,2,FALSE),0)</f>
        <v>5.1499999999999997E-2</v>
      </c>
      <c r="E934" s="45">
        <f t="shared" ca="1" si="206"/>
        <v>1.9929999999999999E-4</v>
      </c>
      <c r="F934" s="47">
        <f t="shared" si="201"/>
        <v>1.35</v>
      </c>
      <c r="G934" s="48">
        <f t="shared" ca="1" si="194"/>
        <v>1.000269055</v>
      </c>
      <c r="H934" s="45">
        <f ca="1">TRUNC(PRODUCT(G$10:G933),15)</f>
        <v>1.14090816588995</v>
      </c>
      <c r="I934" s="45">
        <f t="shared" si="202"/>
        <v>1</v>
      </c>
      <c r="J934" s="45">
        <f t="shared" ca="1" si="195"/>
        <v>1.1409081700000001</v>
      </c>
      <c r="K934" s="45">
        <f t="shared" ca="1" si="196"/>
        <v>140.89390664999999</v>
      </c>
      <c r="L934" s="49">
        <f>IF(VLOOKUP(A934,$U$12:$AD$125,8)=VLOOKUP(A933,$U$12:$AD$125,8),0,VLOOKUP(A934,U$12:$AD$125,8))</f>
        <v>0</v>
      </c>
      <c r="M934" s="50">
        <f>IF(L934&gt;0,VLOOKUP(L934,T$12:$AC$125,7),0)</f>
        <v>0</v>
      </c>
      <c r="N934" s="45">
        <f t="shared" si="197"/>
        <v>0</v>
      </c>
      <c r="O934" s="45">
        <f t="shared" ca="1" si="198"/>
        <v>140.89390664999999</v>
      </c>
      <c r="P934" s="51" t="str">
        <f t="shared" si="203"/>
        <v>A+J=</v>
      </c>
      <c r="Q934" s="52">
        <f t="shared" si="204"/>
        <v>47129</v>
      </c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</row>
    <row r="935" spans="1:162" x14ac:dyDescent="0.2">
      <c r="A935" s="43">
        <f t="shared" si="199"/>
        <v>44421</v>
      </c>
      <c r="B935" s="44">
        <f t="shared" ca="1" si="205"/>
        <v>1141.0996111899999</v>
      </c>
      <c r="C935" s="45">
        <f t="shared" ca="1" si="200"/>
        <v>999.89877561000003</v>
      </c>
      <c r="D935" s="46">
        <f ca="1">IF(A935&lt;$B$1,VLOOKUP(A935,[1]DI!$A$4:$B$15000,2,FALSE),0)</f>
        <v>5.1499999999999997E-2</v>
      </c>
      <c r="E935" s="45">
        <f t="shared" ca="1" si="206"/>
        <v>1.9929999999999999E-4</v>
      </c>
      <c r="F935" s="47">
        <f t="shared" si="201"/>
        <v>1.35</v>
      </c>
      <c r="G935" s="48">
        <f t="shared" ca="1" si="194"/>
        <v>1.000269055</v>
      </c>
      <c r="H935" s="45">
        <f ca="1">TRUNC(PRODUCT(G$10:G934),15)</f>
        <v>1.1412151329365201</v>
      </c>
      <c r="I935" s="45">
        <f t="shared" si="202"/>
        <v>1</v>
      </c>
      <c r="J935" s="45">
        <f t="shared" ca="1" si="195"/>
        <v>1.14121513</v>
      </c>
      <c r="K935" s="45">
        <f t="shared" ca="1" si="196"/>
        <v>141.20083557999999</v>
      </c>
      <c r="L935" s="49">
        <f>IF(VLOOKUP(A935,$U$12:$AD$125,8)=VLOOKUP(A934,$U$12:$AD$125,8),0,VLOOKUP(A935,U$12:$AD$125,8))</f>
        <v>0</v>
      </c>
      <c r="M935" s="50">
        <f>IF(L935&gt;0,VLOOKUP(L935,T$12:$AC$125,7),0)</f>
        <v>0</v>
      </c>
      <c r="N935" s="45">
        <f t="shared" si="197"/>
        <v>0</v>
      </c>
      <c r="O935" s="45">
        <f t="shared" ca="1" si="198"/>
        <v>141.20083557999999</v>
      </c>
      <c r="P935" s="51" t="str">
        <f t="shared" si="203"/>
        <v>A+J=</v>
      </c>
      <c r="Q935" s="52">
        <f t="shared" si="204"/>
        <v>47129</v>
      </c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</row>
    <row r="936" spans="1:162" x14ac:dyDescent="0.2">
      <c r="A936" s="43">
        <f t="shared" si="199"/>
        <v>44422</v>
      </c>
      <c r="B936" s="44">
        <f t="shared" ca="1" si="205"/>
        <v>1141.4066301100002</v>
      </c>
      <c r="C936" s="45">
        <f t="shared" ca="1" si="200"/>
        <v>999.89877561000003</v>
      </c>
      <c r="D936" s="46">
        <f ca="1">IF(A936&lt;$B$1,VLOOKUP(A936,[1]DI!$A$4:$B$15000,2,FALSE),0)</f>
        <v>0</v>
      </c>
      <c r="E936" s="45">
        <f t="shared" ca="1" si="206"/>
        <v>0</v>
      </c>
      <c r="F936" s="47">
        <f t="shared" si="201"/>
        <v>1.35</v>
      </c>
      <c r="G936" s="48">
        <f t="shared" ca="1" si="194"/>
        <v>1</v>
      </c>
      <c r="H936" s="45">
        <f ca="1">TRUNC(PRODUCT(G$10:G935),15)</f>
        <v>1.14152218257412</v>
      </c>
      <c r="I936" s="45">
        <f t="shared" si="202"/>
        <v>1</v>
      </c>
      <c r="J936" s="45">
        <f t="shared" ca="1" si="195"/>
        <v>1.1415221799999999</v>
      </c>
      <c r="K936" s="45">
        <f t="shared" ca="1" si="196"/>
        <v>141.50785450000001</v>
      </c>
      <c r="L936" s="49">
        <f>IF(VLOOKUP(A936,$U$12:$AD$125,8)=VLOOKUP(A935,$U$12:$AD$125,8),0,VLOOKUP(A936,U$12:$AD$125,8))</f>
        <v>0</v>
      </c>
      <c r="M936" s="50">
        <f>IF(L936&gt;0,VLOOKUP(L936,T$12:$AC$125,7),0)</f>
        <v>0</v>
      </c>
      <c r="N936" s="45">
        <f t="shared" si="197"/>
        <v>0</v>
      </c>
      <c r="O936" s="45">
        <f t="shared" ca="1" si="198"/>
        <v>141.50785450000001</v>
      </c>
      <c r="P936" s="51" t="str">
        <f t="shared" si="203"/>
        <v>A+J=</v>
      </c>
      <c r="Q936" s="52">
        <f t="shared" si="204"/>
        <v>47129</v>
      </c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</row>
    <row r="937" spans="1:162" x14ac:dyDescent="0.2">
      <c r="A937" s="43">
        <f t="shared" si="199"/>
        <v>44423</v>
      </c>
      <c r="B937" s="44">
        <f t="shared" ca="1" si="205"/>
        <v>1141.4066301100002</v>
      </c>
      <c r="C937" s="45">
        <f t="shared" ca="1" si="200"/>
        <v>999.89877561000003</v>
      </c>
      <c r="D937" s="46">
        <f ca="1">IF(A937&lt;$B$1,VLOOKUP(A937,[1]DI!$A$4:$B$15000,2,FALSE),0)</f>
        <v>0</v>
      </c>
      <c r="E937" s="45">
        <f t="shared" ca="1" si="206"/>
        <v>0</v>
      </c>
      <c r="F937" s="47">
        <f t="shared" si="201"/>
        <v>1.35</v>
      </c>
      <c r="G937" s="48">
        <f t="shared" ca="1" si="194"/>
        <v>1</v>
      </c>
      <c r="H937" s="45">
        <f ca="1">TRUNC(PRODUCT(G$10:G936),15)</f>
        <v>1.14152218257412</v>
      </c>
      <c r="I937" s="45">
        <f t="shared" si="202"/>
        <v>1</v>
      </c>
      <c r="J937" s="45">
        <f t="shared" ca="1" si="195"/>
        <v>1.1415221799999999</v>
      </c>
      <c r="K937" s="45">
        <f t="shared" ca="1" si="196"/>
        <v>141.50785450000001</v>
      </c>
      <c r="L937" s="49">
        <f>IF(VLOOKUP(A937,$U$12:$AD$125,8)=VLOOKUP(A936,$U$12:$AD$125,8),0,VLOOKUP(A937,U$12:$AD$125,8))</f>
        <v>0</v>
      </c>
      <c r="M937" s="50">
        <f>IF(L937&gt;0,VLOOKUP(L937,T$12:$AC$125,7),0)</f>
        <v>0</v>
      </c>
      <c r="N937" s="45">
        <f t="shared" si="197"/>
        <v>0</v>
      </c>
      <c r="O937" s="45">
        <f t="shared" ca="1" si="198"/>
        <v>141.50785450000001</v>
      </c>
      <c r="P937" s="51" t="str">
        <f t="shared" si="203"/>
        <v>A+J=</v>
      </c>
      <c r="Q937" s="52">
        <f t="shared" si="204"/>
        <v>47129</v>
      </c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</row>
    <row r="938" spans="1:162" x14ac:dyDescent="0.2">
      <c r="A938" s="43">
        <f t="shared" si="199"/>
        <v>44424</v>
      </c>
      <c r="B938" s="44">
        <f t="shared" ca="1" si="205"/>
        <v>1141.4066301100002</v>
      </c>
      <c r="C938" s="45">
        <f t="shared" ca="1" si="200"/>
        <v>999.89877561000003</v>
      </c>
      <c r="D938" s="46">
        <f ca="1">IF(A938&lt;$B$1,VLOOKUP(A938,[1]DI!$A$4:$B$15000,2,FALSE),0)</f>
        <v>5.1499999999999997E-2</v>
      </c>
      <c r="E938" s="45">
        <f t="shared" ca="1" si="206"/>
        <v>1.9929999999999999E-4</v>
      </c>
      <c r="F938" s="47">
        <f t="shared" si="201"/>
        <v>1.35</v>
      </c>
      <c r="G938" s="48">
        <f t="shared" ca="1" si="194"/>
        <v>1.000269055</v>
      </c>
      <c r="H938" s="45">
        <f ca="1">TRUNC(PRODUCT(G$10:G937),15)</f>
        <v>1.14152218257412</v>
      </c>
      <c r="I938" s="45">
        <f t="shared" si="202"/>
        <v>1</v>
      </c>
      <c r="J938" s="45">
        <f t="shared" ca="1" si="195"/>
        <v>1.1415221799999999</v>
      </c>
      <c r="K938" s="45">
        <f t="shared" ca="1" si="196"/>
        <v>141.50785450000001</v>
      </c>
      <c r="L938" s="49">
        <f>IF(VLOOKUP(A938,$U$12:$AD$125,8)=VLOOKUP(A937,$U$12:$AD$125,8),0,VLOOKUP(A938,U$12:$AD$125,8))</f>
        <v>0</v>
      </c>
      <c r="M938" s="50">
        <f>IF(L938&gt;0,VLOOKUP(L938,T$12:$AC$125,7),0)</f>
        <v>0</v>
      </c>
      <c r="N938" s="45">
        <f t="shared" si="197"/>
        <v>0</v>
      </c>
      <c r="O938" s="45">
        <f t="shared" ca="1" si="198"/>
        <v>141.50785450000001</v>
      </c>
      <c r="P938" s="51" t="str">
        <f t="shared" si="203"/>
        <v>A+J=</v>
      </c>
      <c r="Q938" s="52">
        <f t="shared" si="204"/>
        <v>47129</v>
      </c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</row>
    <row r="939" spans="1:162" x14ac:dyDescent="0.2">
      <c r="A939" s="43">
        <f t="shared" si="199"/>
        <v>44425</v>
      </c>
      <c r="B939" s="44">
        <f t="shared" ca="1" si="205"/>
        <v>1141.7137290200001</v>
      </c>
      <c r="C939" s="45">
        <f t="shared" ca="1" si="200"/>
        <v>999.89877561000003</v>
      </c>
      <c r="D939" s="46">
        <f ca="1">IF(A939&lt;$B$1,VLOOKUP(A939,[1]DI!$A$4:$B$15000,2,FALSE),0)</f>
        <v>5.1499999999999997E-2</v>
      </c>
      <c r="E939" s="45">
        <f t="shared" ca="1" si="206"/>
        <v>1.9929999999999999E-4</v>
      </c>
      <c r="F939" s="47">
        <f t="shared" si="201"/>
        <v>1.35</v>
      </c>
      <c r="G939" s="48">
        <f t="shared" ca="1" si="194"/>
        <v>1.000269055</v>
      </c>
      <c r="H939" s="45">
        <f ca="1">TRUNC(PRODUCT(G$10:G938),15)</f>
        <v>1.1418293148249501</v>
      </c>
      <c r="I939" s="45">
        <f t="shared" si="202"/>
        <v>1</v>
      </c>
      <c r="J939" s="45">
        <f t="shared" ca="1" si="195"/>
        <v>1.1418293100000001</v>
      </c>
      <c r="K939" s="45">
        <f t="shared" ca="1" si="196"/>
        <v>141.81495340999999</v>
      </c>
      <c r="L939" s="49">
        <f>IF(VLOOKUP(A939,$U$12:$AD$125,8)=VLOOKUP(A938,$U$12:$AD$125,8),0,VLOOKUP(A939,U$12:$AD$125,8))</f>
        <v>0</v>
      </c>
      <c r="M939" s="50">
        <f>IF(L939&gt;0,VLOOKUP(L939,T$12:$AC$125,7),0)</f>
        <v>0</v>
      </c>
      <c r="N939" s="45">
        <f t="shared" si="197"/>
        <v>0</v>
      </c>
      <c r="O939" s="45">
        <f t="shared" ca="1" si="198"/>
        <v>141.81495340999999</v>
      </c>
      <c r="P939" s="51" t="str">
        <f t="shared" si="203"/>
        <v>A+J=</v>
      </c>
      <c r="Q939" s="52">
        <f t="shared" si="204"/>
        <v>47129</v>
      </c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</row>
    <row r="940" spans="1:162" x14ac:dyDescent="0.2">
      <c r="A940" s="43">
        <f t="shared" si="199"/>
        <v>44426</v>
      </c>
      <c r="B940" s="44">
        <f t="shared" ca="1" si="205"/>
        <v>1142.0209179200001</v>
      </c>
      <c r="C940" s="45">
        <f t="shared" ca="1" si="200"/>
        <v>999.89877561000003</v>
      </c>
      <c r="D940" s="46">
        <f ca="1">IF(A940&lt;$B$1,VLOOKUP(A940,[1]DI!$A$4:$B$15000,2,FALSE),0)</f>
        <v>5.1499999999999997E-2</v>
      </c>
      <c r="E940" s="45">
        <f t="shared" ca="1" si="206"/>
        <v>1.9929999999999999E-4</v>
      </c>
      <c r="F940" s="47">
        <f t="shared" si="201"/>
        <v>1.35</v>
      </c>
      <c r="G940" s="48">
        <f t="shared" ca="1" si="194"/>
        <v>1.000269055</v>
      </c>
      <c r="H940" s="45">
        <f ca="1">TRUNC(PRODUCT(G$10:G939),15)</f>
        <v>1.14213652971125</v>
      </c>
      <c r="I940" s="45">
        <f t="shared" si="202"/>
        <v>1</v>
      </c>
      <c r="J940" s="45">
        <f t="shared" ca="1" si="195"/>
        <v>1.1421365299999999</v>
      </c>
      <c r="K940" s="45">
        <f t="shared" ca="1" si="196"/>
        <v>142.12214230999999</v>
      </c>
      <c r="L940" s="49">
        <f>IF(VLOOKUP(A940,$U$12:$AD$125,8)=VLOOKUP(A939,$U$12:$AD$125,8),0,VLOOKUP(A940,U$12:$AD$125,8))</f>
        <v>0</v>
      </c>
      <c r="M940" s="50">
        <f>IF(L940&gt;0,VLOOKUP(L940,T$12:$AC$125,7),0)</f>
        <v>0</v>
      </c>
      <c r="N940" s="45">
        <f t="shared" si="197"/>
        <v>0</v>
      </c>
      <c r="O940" s="45">
        <f t="shared" ca="1" si="198"/>
        <v>142.12214230999999</v>
      </c>
      <c r="P940" s="51" t="str">
        <f t="shared" si="203"/>
        <v>A+J=</v>
      </c>
      <c r="Q940" s="52">
        <f t="shared" si="204"/>
        <v>47129</v>
      </c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</row>
    <row r="941" spans="1:162" x14ac:dyDescent="0.2">
      <c r="A941" s="43">
        <f t="shared" si="199"/>
        <v>44427</v>
      </c>
      <c r="B941" s="44">
        <f t="shared" ca="1" si="205"/>
        <v>1142.3281868200002</v>
      </c>
      <c r="C941" s="45">
        <f t="shared" ca="1" si="200"/>
        <v>999.89877561000003</v>
      </c>
      <c r="D941" s="46">
        <f ca="1">IF(A941&lt;$B$1,VLOOKUP(A941,[1]DI!$A$4:$B$15000,2,FALSE),0)</f>
        <v>5.1499999999999997E-2</v>
      </c>
      <c r="E941" s="45">
        <f t="shared" ca="1" si="206"/>
        <v>1.9929999999999999E-4</v>
      </c>
      <c r="F941" s="47">
        <f t="shared" si="201"/>
        <v>1.35</v>
      </c>
      <c r="G941" s="48">
        <f t="shared" ca="1" si="194"/>
        <v>1.000269055</v>
      </c>
      <c r="H941" s="45">
        <f ca="1">TRUNC(PRODUCT(G$10:G940),15)</f>
        <v>1.14244382725525</v>
      </c>
      <c r="I941" s="45">
        <f t="shared" si="202"/>
        <v>1</v>
      </c>
      <c r="J941" s="45">
        <f t="shared" ca="1" si="195"/>
        <v>1.1424438299999999</v>
      </c>
      <c r="K941" s="45">
        <f t="shared" ca="1" si="196"/>
        <v>142.42941121000001</v>
      </c>
      <c r="L941" s="49">
        <f>IF(VLOOKUP(A941,$U$12:$AD$125,8)=VLOOKUP(A940,$U$12:$AD$125,8),0,VLOOKUP(A941,U$12:$AD$125,8))</f>
        <v>0</v>
      </c>
      <c r="M941" s="50">
        <f>IF(L941&gt;0,VLOOKUP(L941,T$12:$AC$125,7),0)</f>
        <v>0</v>
      </c>
      <c r="N941" s="45">
        <f t="shared" si="197"/>
        <v>0</v>
      </c>
      <c r="O941" s="45">
        <f t="shared" ca="1" si="198"/>
        <v>142.42941121000001</v>
      </c>
      <c r="P941" s="51" t="str">
        <f t="shared" si="203"/>
        <v>A+J=</v>
      </c>
      <c r="Q941" s="52">
        <f t="shared" si="204"/>
        <v>47129</v>
      </c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</row>
    <row r="942" spans="1:162" x14ac:dyDescent="0.2">
      <c r="A942" s="43">
        <f t="shared" si="199"/>
        <v>44428</v>
      </c>
      <c r="B942" s="44">
        <f t="shared" ca="1" si="205"/>
        <v>1142.6355357</v>
      </c>
      <c r="C942" s="45">
        <f t="shared" ca="1" si="200"/>
        <v>999.89877561000003</v>
      </c>
      <c r="D942" s="46">
        <f ca="1">IF(A942&lt;$B$1,VLOOKUP(A942,[1]DI!$A$4:$B$15000,2,FALSE),0)</f>
        <v>5.1499999999999997E-2</v>
      </c>
      <c r="E942" s="45">
        <f t="shared" ca="1" si="206"/>
        <v>1.9929999999999999E-4</v>
      </c>
      <c r="F942" s="47">
        <f t="shared" si="201"/>
        <v>1.35</v>
      </c>
      <c r="G942" s="48">
        <f t="shared" ca="1" si="194"/>
        <v>1.000269055</v>
      </c>
      <c r="H942" s="45">
        <f ca="1">TRUNC(PRODUCT(G$10:G941),15)</f>
        <v>1.1427512074791899</v>
      </c>
      <c r="I942" s="45">
        <f t="shared" si="202"/>
        <v>1</v>
      </c>
      <c r="J942" s="45">
        <f t="shared" ca="1" si="195"/>
        <v>1.1427512099999999</v>
      </c>
      <c r="K942" s="45">
        <f t="shared" ca="1" si="196"/>
        <v>142.73676008999999</v>
      </c>
      <c r="L942" s="49">
        <f>IF(VLOOKUP(A942,$U$12:$AD$125,8)=VLOOKUP(A941,$U$12:$AD$125,8),0,VLOOKUP(A942,U$12:$AD$125,8))</f>
        <v>0</v>
      </c>
      <c r="M942" s="50">
        <f>IF(L942&gt;0,VLOOKUP(L942,T$12:$AC$125,7),0)</f>
        <v>0</v>
      </c>
      <c r="N942" s="45">
        <f t="shared" si="197"/>
        <v>0</v>
      </c>
      <c r="O942" s="45">
        <f t="shared" ca="1" si="198"/>
        <v>142.73676008999999</v>
      </c>
      <c r="P942" s="51" t="str">
        <f t="shared" si="203"/>
        <v>A+J=</v>
      </c>
      <c r="Q942" s="52">
        <f t="shared" si="204"/>
        <v>47129</v>
      </c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</row>
    <row r="943" spans="1:162" x14ac:dyDescent="0.2">
      <c r="A943" s="43">
        <f t="shared" si="199"/>
        <v>44429</v>
      </c>
      <c r="B943" s="44">
        <f t="shared" ca="1" si="205"/>
        <v>1142.9429645800001</v>
      </c>
      <c r="C943" s="45">
        <f t="shared" ca="1" si="200"/>
        <v>999.89877561000003</v>
      </c>
      <c r="D943" s="46">
        <f ca="1">IF(A943&lt;$B$1,VLOOKUP(A943,[1]DI!$A$4:$B$15000,2,FALSE),0)</f>
        <v>0</v>
      </c>
      <c r="E943" s="45">
        <f t="shared" ca="1" si="206"/>
        <v>0</v>
      </c>
      <c r="F943" s="47">
        <f t="shared" si="201"/>
        <v>1.35</v>
      </c>
      <c r="G943" s="48">
        <f t="shared" ca="1" si="194"/>
        <v>1</v>
      </c>
      <c r="H943" s="45">
        <f ca="1">TRUNC(PRODUCT(G$10:G942),15)</f>
        <v>1.1430586704053201</v>
      </c>
      <c r="I943" s="45">
        <f t="shared" si="202"/>
        <v>1</v>
      </c>
      <c r="J943" s="45">
        <f t="shared" ca="1" si="195"/>
        <v>1.1430586700000001</v>
      </c>
      <c r="K943" s="45">
        <f t="shared" ca="1" si="196"/>
        <v>143.04418896999999</v>
      </c>
      <c r="L943" s="49">
        <f>IF(VLOOKUP(A943,$U$12:$AD$125,8)=VLOOKUP(A942,$U$12:$AD$125,8),0,VLOOKUP(A943,U$12:$AD$125,8))</f>
        <v>0</v>
      </c>
      <c r="M943" s="50">
        <f>IF(L943&gt;0,VLOOKUP(L943,T$12:$AC$125,7),0)</f>
        <v>0</v>
      </c>
      <c r="N943" s="45">
        <f t="shared" si="197"/>
        <v>0</v>
      </c>
      <c r="O943" s="45">
        <f t="shared" ca="1" si="198"/>
        <v>143.04418896999999</v>
      </c>
      <c r="P943" s="51" t="str">
        <f t="shared" si="203"/>
        <v>A+J=</v>
      </c>
      <c r="Q943" s="52">
        <f t="shared" si="204"/>
        <v>47129</v>
      </c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</row>
    <row r="944" spans="1:162" x14ac:dyDescent="0.2">
      <c r="A944" s="43">
        <f t="shared" si="199"/>
        <v>44430</v>
      </c>
      <c r="B944" s="44">
        <f t="shared" ca="1" si="205"/>
        <v>1142.9429645800001</v>
      </c>
      <c r="C944" s="45">
        <f t="shared" ca="1" si="200"/>
        <v>999.89877561000003</v>
      </c>
      <c r="D944" s="46">
        <f ca="1">IF(A944&lt;$B$1,VLOOKUP(A944,[1]DI!$A$4:$B$15000,2,FALSE),0)</f>
        <v>0</v>
      </c>
      <c r="E944" s="45">
        <f t="shared" ca="1" si="206"/>
        <v>0</v>
      </c>
      <c r="F944" s="47">
        <f t="shared" si="201"/>
        <v>1.35</v>
      </c>
      <c r="G944" s="48">
        <f t="shared" ca="1" si="194"/>
        <v>1</v>
      </c>
      <c r="H944" s="45">
        <f ca="1">TRUNC(PRODUCT(G$10:G943),15)</f>
        <v>1.1430586704053201</v>
      </c>
      <c r="I944" s="45">
        <f t="shared" si="202"/>
        <v>1</v>
      </c>
      <c r="J944" s="45">
        <f t="shared" ca="1" si="195"/>
        <v>1.1430586700000001</v>
      </c>
      <c r="K944" s="45">
        <f t="shared" ca="1" si="196"/>
        <v>143.04418896999999</v>
      </c>
      <c r="L944" s="49">
        <f>IF(VLOOKUP(A944,$U$12:$AD$125,8)=VLOOKUP(A943,$U$12:$AD$125,8),0,VLOOKUP(A944,U$12:$AD$125,8))</f>
        <v>0</v>
      </c>
      <c r="M944" s="50">
        <f>IF(L944&gt;0,VLOOKUP(L944,T$12:$AC$125,7),0)</f>
        <v>0</v>
      </c>
      <c r="N944" s="45">
        <f t="shared" si="197"/>
        <v>0</v>
      </c>
      <c r="O944" s="45">
        <f t="shared" ca="1" si="198"/>
        <v>143.04418896999999</v>
      </c>
      <c r="P944" s="51" t="str">
        <f t="shared" si="203"/>
        <v>A+J=</v>
      </c>
      <c r="Q944" s="52">
        <f t="shared" si="204"/>
        <v>47129</v>
      </c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</row>
    <row r="945" spans="1:162" x14ac:dyDescent="0.2">
      <c r="A945" s="43">
        <f t="shared" si="199"/>
        <v>44431</v>
      </c>
      <c r="B945" s="44">
        <f t="shared" ca="1" si="205"/>
        <v>1142.9429645800001</v>
      </c>
      <c r="C945" s="45">
        <f t="shared" ca="1" si="200"/>
        <v>999.89877561000003</v>
      </c>
      <c r="D945" s="46">
        <f ca="1">IF(A945&lt;$B$1,VLOOKUP(A945,[1]DI!$A$4:$B$15000,2,FALSE),0)</f>
        <v>5.1499999999999997E-2</v>
      </c>
      <c r="E945" s="45">
        <f t="shared" ca="1" si="206"/>
        <v>1.9929999999999999E-4</v>
      </c>
      <c r="F945" s="47">
        <f t="shared" si="201"/>
        <v>1.35</v>
      </c>
      <c r="G945" s="48">
        <f t="shared" ca="1" si="194"/>
        <v>1.000269055</v>
      </c>
      <c r="H945" s="45">
        <f ca="1">TRUNC(PRODUCT(G$10:G944),15)</f>
        <v>1.1430586704053201</v>
      </c>
      <c r="I945" s="45">
        <f t="shared" si="202"/>
        <v>1</v>
      </c>
      <c r="J945" s="45">
        <f t="shared" ca="1" si="195"/>
        <v>1.1430586700000001</v>
      </c>
      <c r="K945" s="45">
        <f t="shared" ca="1" si="196"/>
        <v>143.04418896999999</v>
      </c>
      <c r="L945" s="49">
        <f>IF(VLOOKUP(A945,$U$12:$AD$125,8)=VLOOKUP(A944,$U$12:$AD$125,8),0,VLOOKUP(A945,U$12:$AD$125,8))</f>
        <v>0</v>
      </c>
      <c r="M945" s="50">
        <f>IF(L945&gt;0,VLOOKUP(L945,T$12:$AC$125,7),0)</f>
        <v>0</v>
      </c>
      <c r="N945" s="45">
        <f t="shared" si="197"/>
        <v>0</v>
      </c>
      <c r="O945" s="45">
        <f t="shared" ca="1" si="198"/>
        <v>143.04418896999999</v>
      </c>
      <c r="P945" s="51" t="str">
        <f t="shared" si="203"/>
        <v>A+J=</v>
      </c>
      <c r="Q945" s="52">
        <f t="shared" si="204"/>
        <v>47129</v>
      </c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</row>
    <row r="946" spans="1:162" x14ac:dyDescent="0.2">
      <c r="A946" s="43">
        <f t="shared" si="199"/>
        <v>44432</v>
      </c>
      <c r="B946" s="44">
        <f t="shared" ca="1" si="205"/>
        <v>1143.25048345</v>
      </c>
      <c r="C946" s="45">
        <f t="shared" ca="1" si="200"/>
        <v>999.89877561000003</v>
      </c>
      <c r="D946" s="46">
        <f ca="1">IF(A946&lt;$B$1,VLOOKUP(A946,[1]DI!$A$4:$B$15000,2,FALSE),0)</f>
        <v>5.1499999999999997E-2</v>
      </c>
      <c r="E946" s="45">
        <f t="shared" ca="1" si="206"/>
        <v>1.9929999999999999E-4</v>
      </c>
      <c r="F946" s="47">
        <f t="shared" si="201"/>
        <v>1.35</v>
      </c>
      <c r="G946" s="48">
        <f t="shared" ca="1" si="194"/>
        <v>1.000269055</v>
      </c>
      <c r="H946" s="45">
        <f ca="1">TRUNC(PRODUCT(G$10:G945),15)</f>
        <v>1.14336621605589</v>
      </c>
      <c r="I946" s="45">
        <f t="shared" si="202"/>
        <v>1</v>
      </c>
      <c r="J946" s="45">
        <f t="shared" ca="1" si="195"/>
        <v>1.1433662200000001</v>
      </c>
      <c r="K946" s="45">
        <f t="shared" ca="1" si="196"/>
        <v>143.35170783999999</v>
      </c>
      <c r="L946" s="49">
        <f>IF(VLOOKUP(A946,$U$12:$AD$125,8)=VLOOKUP(A945,$U$12:$AD$125,8),0,VLOOKUP(A946,U$12:$AD$125,8))</f>
        <v>0</v>
      </c>
      <c r="M946" s="50">
        <f>IF(L946&gt;0,VLOOKUP(L946,T$12:$AC$125,7),0)</f>
        <v>0</v>
      </c>
      <c r="N946" s="45">
        <f t="shared" si="197"/>
        <v>0</v>
      </c>
      <c r="O946" s="45">
        <f t="shared" ca="1" si="198"/>
        <v>143.35170783999999</v>
      </c>
      <c r="P946" s="51" t="str">
        <f t="shared" si="203"/>
        <v>A+J=</v>
      </c>
      <c r="Q946" s="52">
        <f t="shared" si="204"/>
        <v>47129</v>
      </c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</row>
    <row r="947" spans="1:162" x14ac:dyDescent="0.2">
      <c r="A947" s="43">
        <f t="shared" si="199"/>
        <v>44433</v>
      </c>
      <c r="B947" s="44">
        <f t="shared" ca="1" si="205"/>
        <v>1143.5580723099999</v>
      </c>
      <c r="C947" s="45">
        <f t="shared" ca="1" si="200"/>
        <v>999.89877561000003</v>
      </c>
      <c r="D947" s="46">
        <f ca="1">IF(A947&lt;$B$1,VLOOKUP(A947,[1]DI!$A$4:$B$15000,2,FALSE),0)</f>
        <v>5.1499999999999997E-2</v>
      </c>
      <c r="E947" s="45">
        <f t="shared" ca="1" si="206"/>
        <v>1.9929999999999999E-4</v>
      </c>
      <c r="F947" s="47">
        <f t="shared" si="201"/>
        <v>1.35</v>
      </c>
      <c r="G947" s="48">
        <f t="shared" ca="1" si="194"/>
        <v>1.000269055</v>
      </c>
      <c r="H947" s="45">
        <f ca="1">TRUNC(PRODUCT(G$10:G946),15)</f>
        <v>1.14367384445315</v>
      </c>
      <c r="I947" s="45">
        <f t="shared" si="202"/>
        <v>1</v>
      </c>
      <c r="J947" s="45">
        <f t="shared" ca="1" si="195"/>
        <v>1.1436738399999999</v>
      </c>
      <c r="K947" s="45">
        <f t="shared" ca="1" si="196"/>
        <v>143.6592967</v>
      </c>
      <c r="L947" s="49">
        <f>IF(VLOOKUP(A947,$U$12:$AD$125,8)=VLOOKUP(A946,$U$12:$AD$125,8),0,VLOOKUP(A947,U$12:$AD$125,8))</f>
        <v>0</v>
      </c>
      <c r="M947" s="50">
        <f>IF(L947&gt;0,VLOOKUP(L947,T$12:$AC$125,7),0)</f>
        <v>0</v>
      </c>
      <c r="N947" s="45">
        <f t="shared" si="197"/>
        <v>0</v>
      </c>
      <c r="O947" s="45">
        <f t="shared" ca="1" si="198"/>
        <v>143.6592967</v>
      </c>
      <c r="P947" s="51" t="str">
        <f t="shared" si="203"/>
        <v>A+J=</v>
      </c>
      <c r="Q947" s="52">
        <f t="shared" si="204"/>
        <v>47129</v>
      </c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</row>
    <row r="948" spans="1:162" x14ac:dyDescent="0.2">
      <c r="A948" s="43">
        <f t="shared" si="199"/>
        <v>44434</v>
      </c>
      <c r="B948" s="44">
        <f t="shared" ca="1" si="205"/>
        <v>1143.8657611600001</v>
      </c>
      <c r="C948" s="45">
        <f t="shared" ca="1" si="200"/>
        <v>999.89877561000003</v>
      </c>
      <c r="D948" s="46">
        <f ca="1">IF(A948&lt;$B$1,VLOOKUP(A948,[1]DI!$A$4:$B$15000,2,FALSE),0)</f>
        <v>5.1499999999999997E-2</v>
      </c>
      <c r="E948" s="45">
        <f t="shared" ca="1" si="206"/>
        <v>1.9929999999999999E-4</v>
      </c>
      <c r="F948" s="47">
        <f t="shared" si="201"/>
        <v>1.35</v>
      </c>
      <c r="G948" s="48">
        <f t="shared" ca="1" si="194"/>
        <v>1.000269055</v>
      </c>
      <c r="H948" s="45">
        <f ca="1">TRUNC(PRODUCT(G$10:G947),15)</f>
        <v>1.14398155561937</v>
      </c>
      <c r="I948" s="45">
        <f t="shared" si="202"/>
        <v>1</v>
      </c>
      <c r="J948" s="45">
        <f t="shared" ca="1" si="195"/>
        <v>1.1439815600000001</v>
      </c>
      <c r="K948" s="45">
        <f t="shared" ca="1" si="196"/>
        <v>143.96698555</v>
      </c>
      <c r="L948" s="49">
        <f>IF(VLOOKUP(A948,$U$12:$AD$125,8)=VLOOKUP(A947,$U$12:$AD$125,8),0,VLOOKUP(A948,U$12:$AD$125,8))</f>
        <v>0</v>
      </c>
      <c r="M948" s="50">
        <f>IF(L948&gt;0,VLOOKUP(L948,T$12:$AC$125,7),0)</f>
        <v>0</v>
      </c>
      <c r="N948" s="45">
        <f t="shared" si="197"/>
        <v>0</v>
      </c>
      <c r="O948" s="45">
        <f t="shared" ca="1" si="198"/>
        <v>143.96698555</v>
      </c>
      <c r="P948" s="51" t="str">
        <f t="shared" si="203"/>
        <v>A+J=</v>
      </c>
      <c r="Q948" s="52">
        <f t="shared" si="204"/>
        <v>47129</v>
      </c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</row>
    <row r="949" spans="1:162" x14ac:dyDescent="0.2">
      <c r="A949" s="43">
        <f t="shared" si="199"/>
        <v>44435</v>
      </c>
      <c r="B949" s="44">
        <f t="shared" ca="1" si="205"/>
        <v>1144.1735200000001</v>
      </c>
      <c r="C949" s="45">
        <f t="shared" ca="1" si="200"/>
        <v>999.89877561000003</v>
      </c>
      <c r="D949" s="46">
        <f ca="1">IF(A949&lt;$B$1,VLOOKUP(A949,[1]DI!$A$4:$B$15000,2,FALSE),0)</f>
        <v>5.1499999999999997E-2</v>
      </c>
      <c r="E949" s="45">
        <f t="shared" ca="1" si="206"/>
        <v>1.9929999999999999E-4</v>
      </c>
      <c r="F949" s="47">
        <f t="shared" si="201"/>
        <v>1.35</v>
      </c>
      <c r="G949" s="48">
        <f t="shared" ca="1" si="194"/>
        <v>1.000269055</v>
      </c>
      <c r="H949" s="45">
        <f ca="1">TRUNC(PRODUCT(G$10:G948),15)</f>
        <v>1.1442893495768101</v>
      </c>
      <c r="I949" s="45">
        <f t="shared" si="202"/>
        <v>1</v>
      </c>
      <c r="J949" s="45">
        <f t="shared" ca="1" si="195"/>
        <v>1.14428935</v>
      </c>
      <c r="K949" s="45">
        <f t="shared" ca="1" si="196"/>
        <v>144.27474439</v>
      </c>
      <c r="L949" s="49">
        <f>IF(VLOOKUP(A949,$U$12:$AD$125,8)=VLOOKUP(A948,$U$12:$AD$125,8),0,VLOOKUP(A949,U$12:$AD$125,8))</f>
        <v>0</v>
      </c>
      <c r="M949" s="50">
        <f>IF(L949&gt;0,VLOOKUP(L949,T$12:$AC$125,7),0)</f>
        <v>0</v>
      </c>
      <c r="N949" s="45">
        <f t="shared" si="197"/>
        <v>0</v>
      </c>
      <c r="O949" s="45">
        <f t="shared" ca="1" si="198"/>
        <v>144.27474439</v>
      </c>
      <c r="P949" s="51" t="str">
        <f t="shared" si="203"/>
        <v>A+J=</v>
      </c>
      <c r="Q949" s="52">
        <f t="shared" si="204"/>
        <v>47129</v>
      </c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</row>
    <row r="950" spans="1:162" x14ac:dyDescent="0.2">
      <c r="A950" s="43">
        <f t="shared" si="199"/>
        <v>44436</v>
      </c>
      <c r="B950" s="44">
        <f t="shared" ca="1" si="205"/>
        <v>1144.48136884</v>
      </c>
      <c r="C950" s="45">
        <f t="shared" ca="1" si="200"/>
        <v>999.89877561000003</v>
      </c>
      <c r="D950" s="46">
        <f ca="1">IF(A950&lt;$B$1,VLOOKUP(A950,[1]DI!$A$4:$B$15000,2,FALSE),0)</f>
        <v>0</v>
      </c>
      <c r="E950" s="45">
        <f t="shared" ca="1" si="206"/>
        <v>0</v>
      </c>
      <c r="F950" s="47">
        <f t="shared" si="201"/>
        <v>1.35</v>
      </c>
      <c r="G950" s="48">
        <f t="shared" ca="1" si="194"/>
        <v>1</v>
      </c>
      <c r="H950" s="45">
        <f ca="1">TRUNC(PRODUCT(G$10:G949),15)</f>
        <v>1.14459722634776</v>
      </c>
      <c r="I950" s="45">
        <f t="shared" si="202"/>
        <v>1</v>
      </c>
      <c r="J950" s="45">
        <f t="shared" ca="1" si="195"/>
        <v>1.14459723</v>
      </c>
      <c r="K950" s="45">
        <f t="shared" ca="1" si="196"/>
        <v>144.58259322999999</v>
      </c>
      <c r="L950" s="49">
        <f>IF(VLOOKUP(A950,$U$12:$AD$125,8)=VLOOKUP(A949,$U$12:$AD$125,8),0,VLOOKUP(A950,U$12:$AD$125,8))</f>
        <v>0</v>
      </c>
      <c r="M950" s="50">
        <f>IF(L950&gt;0,VLOOKUP(L950,T$12:$AC$125,7),0)</f>
        <v>0</v>
      </c>
      <c r="N950" s="45">
        <f t="shared" si="197"/>
        <v>0</v>
      </c>
      <c r="O950" s="45">
        <f t="shared" ca="1" si="198"/>
        <v>144.58259322999999</v>
      </c>
      <c r="P950" s="51" t="str">
        <f t="shared" si="203"/>
        <v>A+J=</v>
      </c>
      <c r="Q950" s="52">
        <f t="shared" si="204"/>
        <v>47129</v>
      </c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</row>
    <row r="951" spans="1:162" x14ac:dyDescent="0.2">
      <c r="A951" s="43">
        <f t="shared" si="199"/>
        <v>44437</v>
      </c>
      <c r="B951" s="44">
        <f t="shared" ca="1" si="205"/>
        <v>1144.48136884</v>
      </c>
      <c r="C951" s="45">
        <f t="shared" ca="1" si="200"/>
        <v>999.89877561000003</v>
      </c>
      <c r="D951" s="46">
        <f ca="1">IF(A951&lt;$B$1,VLOOKUP(A951,[1]DI!$A$4:$B$15000,2,FALSE),0)</f>
        <v>0</v>
      </c>
      <c r="E951" s="45">
        <f t="shared" ca="1" si="206"/>
        <v>0</v>
      </c>
      <c r="F951" s="47">
        <f t="shared" si="201"/>
        <v>1.35</v>
      </c>
      <c r="G951" s="48">
        <f t="shared" ca="1" si="194"/>
        <v>1</v>
      </c>
      <c r="H951" s="45">
        <f ca="1">TRUNC(PRODUCT(G$10:G950),15)</f>
        <v>1.14459722634776</v>
      </c>
      <c r="I951" s="45">
        <f t="shared" si="202"/>
        <v>1</v>
      </c>
      <c r="J951" s="45">
        <f t="shared" ca="1" si="195"/>
        <v>1.14459723</v>
      </c>
      <c r="K951" s="45">
        <f t="shared" ca="1" si="196"/>
        <v>144.58259322999999</v>
      </c>
      <c r="L951" s="49">
        <f>IF(VLOOKUP(A951,$U$12:$AD$125,8)=VLOOKUP(A950,$U$12:$AD$125,8),0,VLOOKUP(A951,U$12:$AD$125,8))</f>
        <v>0</v>
      </c>
      <c r="M951" s="50">
        <f>IF(L951&gt;0,VLOOKUP(L951,T$12:$AC$125,7),0)</f>
        <v>0</v>
      </c>
      <c r="N951" s="45">
        <f t="shared" si="197"/>
        <v>0</v>
      </c>
      <c r="O951" s="45">
        <f t="shared" ca="1" si="198"/>
        <v>144.58259322999999</v>
      </c>
      <c r="P951" s="51" t="str">
        <f t="shared" si="203"/>
        <v>A+J=</v>
      </c>
      <c r="Q951" s="52">
        <f t="shared" si="204"/>
        <v>47129</v>
      </c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</row>
    <row r="952" spans="1:162" x14ac:dyDescent="0.2">
      <c r="A952" s="43">
        <f t="shared" si="199"/>
        <v>44438</v>
      </c>
      <c r="B952" s="44">
        <f t="shared" ca="1" si="205"/>
        <v>1144.48136884</v>
      </c>
      <c r="C952" s="45">
        <f t="shared" ca="1" si="200"/>
        <v>999.89877561000003</v>
      </c>
      <c r="D952" s="46">
        <f ca="1">IF(A952&lt;$B$1,VLOOKUP(A952,[1]DI!$A$4:$B$15000,2,FALSE),0)</f>
        <v>5.1499999999999997E-2</v>
      </c>
      <c r="E952" s="45">
        <f t="shared" ca="1" si="206"/>
        <v>1.9929999999999999E-4</v>
      </c>
      <c r="F952" s="47">
        <f t="shared" si="201"/>
        <v>1.35</v>
      </c>
      <c r="G952" s="48">
        <f t="shared" ca="1" si="194"/>
        <v>1.000269055</v>
      </c>
      <c r="H952" s="45">
        <f ca="1">TRUNC(PRODUCT(G$10:G951),15)</f>
        <v>1.14459722634776</v>
      </c>
      <c r="I952" s="45">
        <f t="shared" si="202"/>
        <v>1</v>
      </c>
      <c r="J952" s="45">
        <f t="shared" ca="1" si="195"/>
        <v>1.14459723</v>
      </c>
      <c r="K952" s="45">
        <f t="shared" ca="1" si="196"/>
        <v>144.58259322999999</v>
      </c>
      <c r="L952" s="49">
        <f>IF(VLOOKUP(A952,$U$12:$AD$125,8)=VLOOKUP(A951,$U$12:$AD$125,8),0,VLOOKUP(A952,U$12:$AD$125,8))</f>
        <v>0</v>
      </c>
      <c r="M952" s="50">
        <f>IF(L952&gt;0,VLOOKUP(L952,T$12:$AC$125,7),0)</f>
        <v>0</v>
      </c>
      <c r="N952" s="45">
        <f t="shared" si="197"/>
        <v>0</v>
      </c>
      <c r="O952" s="45">
        <f t="shared" ca="1" si="198"/>
        <v>144.58259322999999</v>
      </c>
      <c r="P952" s="51" t="str">
        <f t="shared" si="203"/>
        <v>A+J=</v>
      </c>
      <c r="Q952" s="52">
        <f t="shared" si="204"/>
        <v>47129</v>
      </c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</row>
    <row r="953" spans="1:162" x14ac:dyDescent="0.2">
      <c r="A953" s="43">
        <f t="shared" si="199"/>
        <v>44439</v>
      </c>
      <c r="B953" s="44">
        <f t="shared" ca="1" si="205"/>
        <v>1144.78929767</v>
      </c>
      <c r="C953" s="45">
        <f t="shared" ca="1" si="200"/>
        <v>999.89877561000003</v>
      </c>
      <c r="D953" s="46">
        <f ca="1">IF(A953&lt;$B$1,VLOOKUP(A953,[1]DI!$A$4:$B$15000,2,FALSE),0)</f>
        <v>5.1499999999999997E-2</v>
      </c>
      <c r="E953" s="45">
        <f t="shared" ca="1" si="206"/>
        <v>1.9929999999999999E-4</v>
      </c>
      <c r="F953" s="47">
        <f t="shared" si="201"/>
        <v>1.35</v>
      </c>
      <c r="G953" s="48">
        <f t="shared" ca="1" si="194"/>
        <v>1.000269055</v>
      </c>
      <c r="H953" s="45">
        <f ca="1">TRUNC(PRODUCT(G$10:G952),15)</f>
        <v>1.1449051859545001</v>
      </c>
      <c r="I953" s="45">
        <f t="shared" si="202"/>
        <v>1</v>
      </c>
      <c r="J953" s="45">
        <f t="shared" ca="1" si="195"/>
        <v>1.14490519</v>
      </c>
      <c r="K953" s="45">
        <f t="shared" ca="1" si="196"/>
        <v>144.89052206</v>
      </c>
      <c r="L953" s="49">
        <f>IF(VLOOKUP(A953,$U$12:$AD$125,8)=VLOOKUP(A952,$U$12:$AD$125,8),0,VLOOKUP(A953,U$12:$AD$125,8))</f>
        <v>0</v>
      </c>
      <c r="M953" s="50">
        <f>IF(L953&gt;0,VLOOKUP(L953,T$12:$AC$125,7),0)</f>
        <v>0</v>
      </c>
      <c r="N953" s="45">
        <f t="shared" si="197"/>
        <v>0</v>
      </c>
      <c r="O953" s="45">
        <f t="shared" ca="1" si="198"/>
        <v>144.89052206</v>
      </c>
      <c r="P953" s="51" t="str">
        <f t="shared" si="203"/>
        <v>A+J=</v>
      </c>
      <c r="Q953" s="52">
        <f t="shared" si="204"/>
        <v>47129</v>
      </c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</row>
    <row r="954" spans="1:162" x14ac:dyDescent="0.2">
      <c r="A954" s="43">
        <f t="shared" si="199"/>
        <v>44440</v>
      </c>
      <c r="B954" s="44">
        <f t="shared" ca="1" si="205"/>
        <v>1145.09730648</v>
      </c>
      <c r="C954" s="45">
        <f t="shared" ca="1" si="200"/>
        <v>999.89877561000003</v>
      </c>
      <c r="D954" s="46">
        <f ca="1">IF(A954&lt;$B$1,VLOOKUP(A954,[1]DI!$A$4:$B$15000,2,FALSE),0)</f>
        <v>5.1499999999999997E-2</v>
      </c>
      <c r="E954" s="45">
        <f t="shared" ca="1" si="206"/>
        <v>1.9929999999999999E-4</v>
      </c>
      <c r="F954" s="47">
        <f t="shared" si="201"/>
        <v>1.35</v>
      </c>
      <c r="G954" s="48">
        <f t="shared" ca="1" si="194"/>
        <v>1.000269055</v>
      </c>
      <c r="H954" s="45">
        <f ca="1">TRUNC(PRODUCT(G$10:G953),15)</f>
        <v>1.1452132284193099</v>
      </c>
      <c r="I954" s="45">
        <f t="shared" si="202"/>
        <v>1</v>
      </c>
      <c r="J954" s="45">
        <f t="shared" ca="1" si="195"/>
        <v>1.14521323</v>
      </c>
      <c r="K954" s="45">
        <f t="shared" ca="1" si="196"/>
        <v>145.19853087000001</v>
      </c>
      <c r="L954" s="49">
        <f>IF(VLOOKUP(A954,$U$12:$AD$125,8)=VLOOKUP(A953,$U$12:$AD$125,8),0,VLOOKUP(A954,U$12:$AD$125,8))</f>
        <v>0</v>
      </c>
      <c r="M954" s="50">
        <f>IF(L954&gt;0,VLOOKUP(L954,T$12:$AC$125,7),0)</f>
        <v>0</v>
      </c>
      <c r="N954" s="45">
        <f t="shared" si="197"/>
        <v>0</v>
      </c>
      <c r="O954" s="45">
        <f t="shared" ca="1" si="198"/>
        <v>145.19853087000001</v>
      </c>
      <c r="P954" s="51" t="str">
        <f t="shared" si="203"/>
        <v>A+J=</v>
      </c>
      <c r="Q954" s="52">
        <f t="shared" si="204"/>
        <v>47129</v>
      </c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</row>
    <row r="955" spans="1:162" x14ac:dyDescent="0.2">
      <c r="A955" s="43">
        <f t="shared" si="199"/>
        <v>44441</v>
      </c>
      <c r="B955" s="44">
        <f t="shared" ca="1" si="205"/>
        <v>1145.4053953</v>
      </c>
      <c r="C955" s="45">
        <f t="shared" ca="1" si="200"/>
        <v>999.89877561000003</v>
      </c>
      <c r="D955" s="46">
        <f ca="1">IF(A955&lt;$B$1,VLOOKUP(A955,[1]DI!$A$4:$B$15000,2,FALSE),0)</f>
        <v>5.1499999999999997E-2</v>
      </c>
      <c r="E955" s="45">
        <f t="shared" ca="1" si="206"/>
        <v>1.9929999999999999E-4</v>
      </c>
      <c r="F955" s="47">
        <f t="shared" si="201"/>
        <v>1.35</v>
      </c>
      <c r="G955" s="48">
        <f t="shared" ca="1" si="194"/>
        <v>1.000269055</v>
      </c>
      <c r="H955" s="45">
        <f ca="1">TRUNC(PRODUCT(G$10:G954),15)</f>
        <v>1.1455213537644799</v>
      </c>
      <c r="I955" s="45">
        <f t="shared" si="202"/>
        <v>1</v>
      </c>
      <c r="J955" s="45">
        <f t="shared" ca="1" si="195"/>
        <v>1.1455213500000001</v>
      </c>
      <c r="K955" s="45">
        <f t="shared" ca="1" si="196"/>
        <v>145.50661969000001</v>
      </c>
      <c r="L955" s="49">
        <f>IF(VLOOKUP(A955,$U$12:$AD$125,8)=VLOOKUP(A954,$U$12:$AD$125,8),0,VLOOKUP(A955,U$12:$AD$125,8))</f>
        <v>0</v>
      </c>
      <c r="M955" s="50">
        <f>IF(L955&gt;0,VLOOKUP(L955,T$12:$AC$125,7),0)</f>
        <v>0</v>
      </c>
      <c r="N955" s="45">
        <f t="shared" si="197"/>
        <v>0</v>
      </c>
      <c r="O955" s="45">
        <f t="shared" ca="1" si="198"/>
        <v>145.50661969000001</v>
      </c>
      <c r="P955" s="51" t="str">
        <f t="shared" si="203"/>
        <v>A+J=</v>
      </c>
      <c r="Q955" s="52">
        <f t="shared" si="204"/>
        <v>47129</v>
      </c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</row>
    <row r="956" spans="1:162" x14ac:dyDescent="0.2">
      <c r="A956" s="43">
        <f t="shared" si="199"/>
        <v>44442</v>
      </c>
      <c r="B956" s="44">
        <f t="shared" ca="1" si="205"/>
        <v>1145.7135741</v>
      </c>
      <c r="C956" s="45">
        <f t="shared" ca="1" si="200"/>
        <v>999.89877561000003</v>
      </c>
      <c r="D956" s="46">
        <f ca="1">IF(A956&lt;$B$1,VLOOKUP(A956,[1]DI!$A$4:$B$15000,2,FALSE),0)</f>
        <v>5.1499999999999997E-2</v>
      </c>
      <c r="E956" s="45">
        <f t="shared" ca="1" si="206"/>
        <v>1.9929999999999999E-4</v>
      </c>
      <c r="F956" s="47">
        <f t="shared" si="201"/>
        <v>1.35</v>
      </c>
      <c r="G956" s="48">
        <f t="shared" ca="1" si="194"/>
        <v>1.000269055</v>
      </c>
      <c r="H956" s="45">
        <f ca="1">TRUNC(PRODUCT(G$10:G955),15)</f>
        <v>1.14582956201232</v>
      </c>
      <c r="I956" s="45">
        <f t="shared" si="202"/>
        <v>1</v>
      </c>
      <c r="J956" s="45">
        <f t="shared" ca="1" si="195"/>
        <v>1.1458295599999999</v>
      </c>
      <c r="K956" s="45">
        <f t="shared" ca="1" si="196"/>
        <v>145.81479848999999</v>
      </c>
      <c r="L956" s="49">
        <f>IF(VLOOKUP(A956,$U$12:$AD$125,8)=VLOOKUP(A955,$U$12:$AD$125,8),0,VLOOKUP(A956,U$12:$AD$125,8))</f>
        <v>0</v>
      </c>
      <c r="M956" s="50">
        <f>IF(L956&gt;0,VLOOKUP(L956,T$12:$AC$125,7),0)</f>
        <v>0</v>
      </c>
      <c r="N956" s="45">
        <f t="shared" si="197"/>
        <v>0</v>
      </c>
      <c r="O956" s="45">
        <f t="shared" ca="1" si="198"/>
        <v>145.81479848999999</v>
      </c>
      <c r="P956" s="51" t="str">
        <f t="shared" si="203"/>
        <v>A+J=</v>
      </c>
      <c r="Q956" s="52">
        <f t="shared" si="204"/>
        <v>47129</v>
      </c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</row>
    <row r="957" spans="1:162" x14ac:dyDescent="0.2">
      <c r="A957" s="43">
        <f t="shared" si="199"/>
        <v>44443</v>
      </c>
      <c r="B957" s="44">
        <f t="shared" ca="1" si="205"/>
        <v>1146.02183289</v>
      </c>
      <c r="C957" s="45">
        <f t="shared" ca="1" si="200"/>
        <v>999.89877561000003</v>
      </c>
      <c r="D957" s="46">
        <f ca="1">IF(A957&lt;$B$1,VLOOKUP(A957,[1]DI!$A$4:$B$15000,2,FALSE),0)</f>
        <v>0</v>
      </c>
      <c r="E957" s="45">
        <f t="shared" ca="1" si="206"/>
        <v>0</v>
      </c>
      <c r="F957" s="47">
        <f t="shared" si="201"/>
        <v>1.35</v>
      </c>
      <c r="G957" s="48">
        <f t="shared" ca="1" si="194"/>
        <v>1</v>
      </c>
      <c r="H957" s="45">
        <f ca="1">TRUNC(PRODUCT(G$10:G956),15)</f>
        <v>1.1461378531851201</v>
      </c>
      <c r="I957" s="45">
        <f t="shared" si="202"/>
        <v>1</v>
      </c>
      <c r="J957" s="45">
        <f t="shared" ca="1" si="195"/>
        <v>1.1461378499999999</v>
      </c>
      <c r="K957" s="45">
        <f t="shared" ca="1" si="196"/>
        <v>146.12305728000001</v>
      </c>
      <c r="L957" s="49">
        <f>IF(VLOOKUP(A957,$U$12:$AD$125,8)=VLOOKUP(A956,$U$12:$AD$125,8),0,VLOOKUP(A957,U$12:$AD$125,8))</f>
        <v>0</v>
      </c>
      <c r="M957" s="50">
        <f>IF(L957&gt;0,VLOOKUP(L957,T$12:$AC$125,7),0)</f>
        <v>0</v>
      </c>
      <c r="N957" s="45">
        <f t="shared" si="197"/>
        <v>0</v>
      </c>
      <c r="O957" s="45">
        <f t="shared" ca="1" si="198"/>
        <v>146.12305728000001</v>
      </c>
      <c r="P957" s="51" t="str">
        <f t="shared" si="203"/>
        <v>A+J=</v>
      </c>
      <c r="Q957" s="52">
        <f t="shared" si="204"/>
        <v>47129</v>
      </c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</row>
    <row r="958" spans="1:162" x14ac:dyDescent="0.2">
      <c r="A958" s="43">
        <f t="shared" si="199"/>
        <v>44444</v>
      </c>
      <c r="B958" s="44">
        <f t="shared" ca="1" si="205"/>
        <v>1146.02183289</v>
      </c>
      <c r="C958" s="45">
        <f t="shared" ca="1" si="200"/>
        <v>999.89877561000003</v>
      </c>
      <c r="D958" s="46">
        <f ca="1">IF(A958&lt;$B$1,VLOOKUP(A958,[1]DI!$A$4:$B$15000,2,FALSE),0)</f>
        <v>0</v>
      </c>
      <c r="E958" s="45">
        <f t="shared" ca="1" si="206"/>
        <v>0</v>
      </c>
      <c r="F958" s="47">
        <f t="shared" si="201"/>
        <v>1.35</v>
      </c>
      <c r="G958" s="48">
        <f t="shared" ca="1" si="194"/>
        <v>1</v>
      </c>
      <c r="H958" s="45">
        <f ca="1">TRUNC(PRODUCT(G$10:G957),15)</f>
        <v>1.1461378531851201</v>
      </c>
      <c r="I958" s="45">
        <f t="shared" si="202"/>
        <v>1</v>
      </c>
      <c r="J958" s="45">
        <f t="shared" ca="1" si="195"/>
        <v>1.1461378499999999</v>
      </c>
      <c r="K958" s="45">
        <f t="shared" ca="1" si="196"/>
        <v>146.12305728000001</v>
      </c>
      <c r="L958" s="49">
        <f>IF(VLOOKUP(A958,$U$12:$AD$125,8)=VLOOKUP(A957,$U$12:$AD$125,8),0,VLOOKUP(A958,U$12:$AD$125,8))</f>
        <v>0</v>
      </c>
      <c r="M958" s="50">
        <f>IF(L958&gt;0,VLOOKUP(L958,T$12:$AC$125,7),0)</f>
        <v>0</v>
      </c>
      <c r="N958" s="45">
        <f t="shared" si="197"/>
        <v>0</v>
      </c>
      <c r="O958" s="45">
        <f t="shared" ca="1" si="198"/>
        <v>146.12305728000001</v>
      </c>
      <c r="P958" s="51" t="str">
        <f t="shared" si="203"/>
        <v>A+J=</v>
      </c>
      <c r="Q958" s="52">
        <f t="shared" si="204"/>
        <v>47129</v>
      </c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</row>
    <row r="959" spans="1:162" x14ac:dyDescent="0.2">
      <c r="A959" s="43">
        <f t="shared" si="199"/>
        <v>44445</v>
      </c>
      <c r="B959" s="44">
        <f t="shared" ca="1" si="205"/>
        <v>1146.02183289</v>
      </c>
      <c r="C959" s="45">
        <f t="shared" ca="1" si="200"/>
        <v>999.89877561000003</v>
      </c>
      <c r="D959" s="46">
        <f ca="1">IF(A959&lt;$B$1,VLOOKUP(A959,[1]DI!$A$4:$B$15000,2,FALSE),0)</f>
        <v>5.1499999999999997E-2</v>
      </c>
      <c r="E959" s="45">
        <f t="shared" ca="1" si="206"/>
        <v>1.9929999999999999E-4</v>
      </c>
      <c r="F959" s="47">
        <f t="shared" si="201"/>
        <v>1.35</v>
      </c>
      <c r="G959" s="48">
        <f t="shared" ca="1" si="194"/>
        <v>1.000269055</v>
      </c>
      <c r="H959" s="45">
        <f ca="1">TRUNC(PRODUCT(G$10:G958),15)</f>
        <v>1.1461378531851201</v>
      </c>
      <c r="I959" s="45">
        <f t="shared" si="202"/>
        <v>1</v>
      </c>
      <c r="J959" s="45">
        <f t="shared" ca="1" si="195"/>
        <v>1.1461378499999999</v>
      </c>
      <c r="K959" s="45">
        <f t="shared" ca="1" si="196"/>
        <v>146.12305728000001</v>
      </c>
      <c r="L959" s="49">
        <f>IF(VLOOKUP(A959,$U$12:$AD$125,8)=VLOOKUP(A958,$U$12:$AD$125,8),0,VLOOKUP(A959,U$12:$AD$125,8))</f>
        <v>0</v>
      </c>
      <c r="M959" s="50">
        <f>IF(L959&gt;0,VLOOKUP(L959,T$12:$AC$125,7),0)</f>
        <v>0</v>
      </c>
      <c r="N959" s="45">
        <f t="shared" si="197"/>
        <v>0</v>
      </c>
      <c r="O959" s="45">
        <f t="shared" ca="1" si="198"/>
        <v>146.12305728000001</v>
      </c>
      <c r="P959" s="51" t="str">
        <f t="shared" si="203"/>
        <v>A+J=</v>
      </c>
      <c r="Q959" s="52">
        <f t="shared" si="204"/>
        <v>47129</v>
      </c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</row>
    <row r="960" spans="1:162" x14ac:dyDescent="0.2">
      <c r="A960" s="43">
        <f t="shared" si="199"/>
        <v>44446</v>
      </c>
      <c r="B960" s="44">
        <f t="shared" ca="1" si="205"/>
        <v>1146.33018167</v>
      </c>
      <c r="C960" s="45">
        <f t="shared" ca="1" si="200"/>
        <v>999.89877561000003</v>
      </c>
      <c r="D960" s="46">
        <f ca="1">IF(A960&lt;$B$1,VLOOKUP(A960,[1]DI!$A$4:$B$15000,2,FALSE),0)</f>
        <v>0</v>
      </c>
      <c r="E960" s="45">
        <f t="shared" ca="1" si="206"/>
        <v>0</v>
      </c>
      <c r="F960" s="47">
        <f t="shared" si="201"/>
        <v>1.35</v>
      </c>
      <c r="G960" s="48">
        <f t="shared" ca="1" si="194"/>
        <v>1</v>
      </c>
      <c r="H960" s="45">
        <f ca="1">TRUNC(PRODUCT(G$10:G959),15)</f>
        <v>1.1464462273052101</v>
      </c>
      <c r="I960" s="45">
        <f t="shared" si="202"/>
        <v>1</v>
      </c>
      <c r="J960" s="45">
        <f t="shared" ca="1" si="195"/>
        <v>1.14644623</v>
      </c>
      <c r="K960" s="45">
        <f t="shared" ca="1" si="196"/>
        <v>146.43140606</v>
      </c>
      <c r="L960" s="49">
        <f>IF(VLOOKUP(A960,$U$12:$AD$125,8)=VLOOKUP(A959,$U$12:$AD$125,8),0,VLOOKUP(A960,U$12:$AD$125,8))</f>
        <v>0</v>
      </c>
      <c r="M960" s="50">
        <f>IF(L960&gt;0,VLOOKUP(L960,T$12:$AC$125,7),0)</f>
        <v>0</v>
      </c>
      <c r="N960" s="45">
        <f t="shared" si="197"/>
        <v>0</v>
      </c>
      <c r="O960" s="45">
        <f t="shared" ca="1" si="198"/>
        <v>146.43140606</v>
      </c>
      <c r="P960" s="51" t="str">
        <f t="shared" si="203"/>
        <v>A+J=</v>
      </c>
      <c r="Q960" s="52">
        <f t="shared" si="204"/>
        <v>47129</v>
      </c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</row>
    <row r="961" spans="1:162" x14ac:dyDescent="0.2">
      <c r="A961" s="43">
        <f t="shared" si="199"/>
        <v>44447</v>
      </c>
      <c r="B961" s="44">
        <f t="shared" ca="1" si="205"/>
        <v>1146.33018167</v>
      </c>
      <c r="C961" s="45">
        <f t="shared" ca="1" si="200"/>
        <v>999.89877561000003</v>
      </c>
      <c r="D961" s="46">
        <f ca="1">IF(A961&lt;$B$1,VLOOKUP(A961,[1]DI!$A$4:$B$15000,2,FALSE),0)</f>
        <v>5.1499999999999997E-2</v>
      </c>
      <c r="E961" s="45">
        <f t="shared" ca="1" si="206"/>
        <v>1.9929999999999999E-4</v>
      </c>
      <c r="F961" s="47">
        <f t="shared" si="201"/>
        <v>1.35</v>
      </c>
      <c r="G961" s="48">
        <f t="shared" ca="1" si="194"/>
        <v>1.000269055</v>
      </c>
      <c r="H961" s="45">
        <f ca="1">TRUNC(PRODUCT(G$10:G960),15)</f>
        <v>1.1464462273052101</v>
      </c>
      <c r="I961" s="45">
        <f t="shared" si="202"/>
        <v>1</v>
      </c>
      <c r="J961" s="45">
        <f t="shared" ca="1" si="195"/>
        <v>1.14644623</v>
      </c>
      <c r="K961" s="45">
        <f t="shared" ca="1" si="196"/>
        <v>146.43140606</v>
      </c>
      <c r="L961" s="49">
        <f>IF(VLOOKUP(A961,$U$12:$AD$125,8)=VLOOKUP(A960,$U$12:$AD$125,8),0,VLOOKUP(A961,U$12:$AD$125,8))</f>
        <v>0</v>
      </c>
      <c r="M961" s="50">
        <f>IF(L961&gt;0,VLOOKUP(L961,T$12:$AC$125,7),0)</f>
        <v>0</v>
      </c>
      <c r="N961" s="45">
        <f t="shared" si="197"/>
        <v>0</v>
      </c>
      <c r="O961" s="45">
        <f t="shared" ca="1" si="198"/>
        <v>146.43140606</v>
      </c>
      <c r="P961" s="51" t="str">
        <f t="shared" si="203"/>
        <v>A+J=</v>
      </c>
      <c r="Q961" s="52">
        <f t="shared" si="204"/>
        <v>47129</v>
      </c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</row>
    <row r="962" spans="1:162" x14ac:dyDescent="0.2">
      <c r="A962" s="43">
        <f t="shared" si="199"/>
        <v>44448</v>
      </c>
      <c r="B962" s="44">
        <f t="shared" ca="1" si="205"/>
        <v>1146.63860045</v>
      </c>
      <c r="C962" s="45">
        <f t="shared" ca="1" si="200"/>
        <v>999.89877561000003</v>
      </c>
      <c r="D962" s="46">
        <f ca="1">IF(A962&lt;$B$1,VLOOKUP(A962,[1]DI!$A$4:$B$15000,2,FALSE),0)</f>
        <v>5.1499999999999997E-2</v>
      </c>
      <c r="E962" s="45">
        <f t="shared" ca="1" si="206"/>
        <v>1.9929999999999999E-4</v>
      </c>
      <c r="F962" s="47">
        <f t="shared" si="201"/>
        <v>1.35</v>
      </c>
      <c r="G962" s="48">
        <f t="shared" ca="1" si="194"/>
        <v>1.000269055</v>
      </c>
      <c r="H962" s="45">
        <f ca="1">TRUNC(PRODUCT(G$10:G961),15)</f>
        <v>1.1467546843948999</v>
      </c>
      <c r="I962" s="45">
        <f t="shared" si="202"/>
        <v>1</v>
      </c>
      <c r="J962" s="45">
        <f t="shared" ca="1" si="195"/>
        <v>1.1467546799999999</v>
      </c>
      <c r="K962" s="45">
        <f t="shared" ca="1" si="196"/>
        <v>146.73982484000001</v>
      </c>
      <c r="L962" s="49">
        <f>IF(VLOOKUP(A962,$U$12:$AD$125,8)=VLOOKUP(A961,$U$12:$AD$125,8),0,VLOOKUP(A962,U$12:$AD$125,8))</f>
        <v>0</v>
      </c>
      <c r="M962" s="50">
        <f>IF(L962&gt;0,VLOOKUP(L962,T$12:$AC$125,7),0)</f>
        <v>0</v>
      </c>
      <c r="N962" s="45">
        <f t="shared" si="197"/>
        <v>0</v>
      </c>
      <c r="O962" s="45">
        <f t="shared" ca="1" si="198"/>
        <v>146.73982484000001</v>
      </c>
      <c r="P962" s="51" t="str">
        <f t="shared" si="203"/>
        <v>A+J=</v>
      </c>
      <c r="Q962" s="52">
        <f t="shared" si="204"/>
        <v>47129</v>
      </c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</row>
    <row r="963" spans="1:162" x14ac:dyDescent="0.2">
      <c r="A963" s="43">
        <f t="shared" si="199"/>
        <v>44449</v>
      </c>
      <c r="B963" s="44">
        <f t="shared" ca="1" si="205"/>
        <v>1146.9471092200001</v>
      </c>
      <c r="C963" s="45">
        <f t="shared" ca="1" si="200"/>
        <v>999.89877561000003</v>
      </c>
      <c r="D963" s="46">
        <f ca="1">IF(A963&lt;$B$1,VLOOKUP(A963,[1]DI!$A$4:$B$15000,2,FALSE),0)</f>
        <v>5.1499999999999997E-2</v>
      </c>
      <c r="E963" s="45">
        <f t="shared" ca="1" si="206"/>
        <v>1.9929999999999999E-4</v>
      </c>
      <c r="F963" s="47">
        <f t="shared" si="201"/>
        <v>1.35</v>
      </c>
      <c r="G963" s="48">
        <f t="shared" ca="1" si="194"/>
        <v>1.000269055</v>
      </c>
      <c r="H963" s="45">
        <f ca="1">TRUNC(PRODUCT(G$10:G962),15)</f>
        <v>1.14706322447651</v>
      </c>
      <c r="I963" s="45">
        <f t="shared" si="202"/>
        <v>1</v>
      </c>
      <c r="J963" s="45">
        <f t="shared" ca="1" si="195"/>
        <v>1.1470632199999999</v>
      </c>
      <c r="K963" s="45">
        <f t="shared" ca="1" si="196"/>
        <v>147.04833360999999</v>
      </c>
      <c r="L963" s="49">
        <f>IF(VLOOKUP(A963,$U$12:$AD$125,8)=VLOOKUP(A962,$U$12:$AD$125,8),0,VLOOKUP(A963,U$12:$AD$125,8))</f>
        <v>0</v>
      </c>
      <c r="M963" s="50">
        <f>IF(L963&gt;0,VLOOKUP(L963,T$12:$AC$125,7),0)</f>
        <v>0</v>
      </c>
      <c r="N963" s="45">
        <f t="shared" si="197"/>
        <v>0</v>
      </c>
      <c r="O963" s="45">
        <f t="shared" ca="1" si="198"/>
        <v>147.04833360999999</v>
      </c>
      <c r="P963" s="51" t="str">
        <f t="shared" si="203"/>
        <v>A+J=</v>
      </c>
      <c r="Q963" s="52">
        <f t="shared" si="204"/>
        <v>47129</v>
      </c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</row>
    <row r="964" spans="1:162" x14ac:dyDescent="0.2">
      <c r="A964" s="43">
        <f t="shared" si="199"/>
        <v>44450</v>
      </c>
      <c r="B964" s="44">
        <f t="shared" ca="1" si="205"/>
        <v>1147.2557079800001</v>
      </c>
      <c r="C964" s="45">
        <f t="shared" ca="1" si="200"/>
        <v>999.89877561000003</v>
      </c>
      <c r="D964" s="46">
        <f ca="1">IF(A964&lt;$B$1,VLOOKUP(A964,[1]DI!$A$4:$B$15000,2,FALSE),0)</f>
        <v>0</v>
      </c>
      <c r="E964" s="45">
        <f t="shared" ca="1" si="206"/>
        <v>0</v>
      </c>
      <c r="F964" s="47">
        <f t="shared" si="201"/>
        <v>1.35</v>
      </c>
      <c r="G964" s="48">
        <f t="shared" ca="1" si="194"/>
        <v>1</v>
      </c>
      <c r="H964" s="45">
        <f ca="1">TRUNC(PRODUCT(G$10:G963),15)</f>
        <v>1.14737184757237</v>
      </c>
      <c r="I964" s="45">
        <f t="shared" si="202"/>
        <v>1</v>
      </c>
      <c r="J964" s="45">
        <f t="shared" ca="1" si="195"/>
        <v>1.1473718500000001</v>
      </c>
      <c r="K964" s="45">
        <f t="shared" ca="1" si="196"/>
        <v>147.35693237000001</v>
      </c>
      <c r="L964" s="49">
        <f>IF(VLOOKUP(A964,$U$12:$AD$125,8)=VLOOKUP(A963,$U$12:$AD$125,8),0,VLOOKUP(A964,U$12:$AD$125,8))</f>
        <v>0</v>
      </c>
      <c r="M964" s="50">
        <f>IF(L964&gt;0,VLOOKUP(L964,T$12:$AC$125,7),0)</f>
        <v>0</v>
      </c>
      <c r="N964" s="45">
        <f t="shared" si="197"/>
        <v>0</v>
      </c>
      <c r="O964" s="45">
        <f t="shared" ca="1" si="198"/>
        <v>147.35693237000001</v>
      </c>
      <c r="P964" s="51" t="str">
        <f t="shared" si="203"/>
        <v>A+J=</v>
      </c>
      <c r="Q964" s="52">
        <f t="shared" si="204"/>
        <v>47129</v>
      </c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</row>
    <row r="965" spans="1:162" x14ac:dyDescent="0.2">
      <c r="A965" s="43">
        <f t="shared" si="199"/>
        <v>44451</v>
      </c>
      <c r="B965" s="44">
        <f t="shared" ca="1" si="205"/>
        <v>1147.2557079800001</v>
      </c>
      <c r="C965" s="45">
        <f t="shared" ca="1" si="200"/>
        <v>999.89877561000003</v>
      </c>
      <c r="D965" s="46">
        <f ca="1">IF(A965&lt;$B$1,VLOOKUP(A965,[1]DI!$A$4:$B$15000,2,FALSE),0)</f>
        <v>0</v>
      </c>
      <c r="E965" s="45">
        <f t="shared" ca="1" si="206"/>
        <v>0</v>
      </c>
      <c r="F965" s="47">
        <f t="shared" si="201"/>
        <v>1.35</v>
      </c>
      <c r="G965" s="48">
        <f t="shared" ca="1" si="194"/>
        <v>1</v>
      </c>
      <c r="H965" s="45">
        <f ca="1">TRUNC(PRODUCT(G$10:G964),15)</f>
        <v>1.14737184757237</v>
      </c>
      <c r="I965" s="45">
        <f t="shared" si="202"/>
        <v>1</v>
      </c>
      <c r="J965" s="45">
        <f t="shared" ca="1" si="195"/>
        <v>1.1473718500000001</v>
      </c>
      <c r="K965" s="45">
        <f t="shared" ca="1" si="196"/>
        <v>147.35693237000001</v>
      </c>
      <c r="L965" s="49">
        <f>IF(VLOOKUP(A965,$U$12:$AD$125,8)=VLOOKUP(A964,$U$12:$AD$125,8),0,VLOOKUP(A965,U$12:$AD$125,8))</f>
        <v>0</v>
      </c>
      <c r="M965" s="50">
        <f>IF(L965&gt;0,VLOOKUP(L965,T$12:$AC$125,7),0)</f>
        <v>0</v>
      </c>
      <c r="N965" s="45">
        <f t="shared" si="197"/>
        <v>0</v>
      </c>
      <c r="O965" s="45">
        <f t="shared" ca="1" si="198"/>
        <v>147.35693237000001</v>
      </c>
      <c r="P965" s="51" t="str">
        <f t="shared" si="203"/>
        <v>A+J=</v>
      </c>
      <c r="Q965" s="52">
        <f t="shared" si="204"/>
        <v>47129</v>
      </c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</row>
    <row r="966" spans="1:162" x14ac:dyDescent="0.2">
      <c r="A966" s="43">
        <f t="shared" si="199"/>
        <v>44452</v>
      </c>
      <c r="B966" s="44">
        <f t="shared" ca="1" si="205"/>
        <v>1147.2557079800001</v>
      </c>
      <c r="C966" s="45">
        <f t="shared" ca="1" si="200"/>
        <v>999.89877561000003</v>
      </c>
      <c r="D966" s="46">
        <f ca="1">IF(A966&lt;$B$1,VLOOKUP(A966,[1]DI!$A$4:$B$15000,2,FALSE),0)</f>
        <v>5.1499999999999997E-2</v>
      </c>
      <c r="E966" s="45">
        <f t="shared" ca="1" si="206"/>
        <v>1.9929999999999999E-4</v>
      </c>
      <c r="F966" s="47">
        <f t="shared" si="201"/>
        <v>1.35</v>
      </c>
      <c r="G966" s="48">
        <f t="shared" ca="1" si="194"/>
        <v>1.000269055</v>
      </c>
      <c r="H966" s="45">
        <f ca="1">TRUNC(PRODUCT(G$10:G965),15)</f>
        <v>1.14737184757237</v>
      </c>
      <c r="I966" s="45">
        <f t="shared" si="202"/>
        <v>1</v>
      </c>
      <c r="J966" s="45">
        <f t="shared" ca="1" si="195"/>
        <v>1.1473718500000001</v>
      </c>
      <c r="K966" s="45">
        <f t="shared" ca="1" si="196"/>
        <v>147.35693237000001</v>
      </c>
      <c r="L966" s="49">
        <f>IF(VLOOKUP(A966,$U$12:$AD$125,8)=VLOOKUP(A965,$U$12:$AD$125,8),0,VLOOKUP(A966,U$12:$AD$125,8))</f>
        <v>0</v>
      </c>
      <c r="M966" s="50">
        <f>IF(L966&gt;0,VLOOKUP(L966,T$12:$AC$125,7),0)</f>
        <v>0</v>
      </c>
      <c r="N966" s="45">
        <f t="shared" si="197"/>
        <v>0</v>
      </c>
      <c r="O966" s="45">
        <f t="shared" ca="1" si="198"/>
        <v>147.35693237000001</v>
      </c>
      <c r="P966" s="51" t="str">
        <f t="shared" si="203"/>
        <v>A+J=</v>
      </c>
      <c r="Q966" s="52">
        <f t="shared" si="204"/>
        <v>47129</v>
      </c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</row>
    <row r="967" spans="1:162" x14ac:dyDescent="0.2">
      <c r="A967" s="43">
        <f t="shared" si="199"/>
        <v>44453</v>
      </c>
      <c r="B967" s="44">
        <f t="shared" ca="1" si="205"/>
        <v>1147.56437673</v>
      </c>
      <c r="C967" s="45">
        <f t="shared" ca="1" si="200"/>
        <v>999.89877561000003</v>
      </c>
      <c r="D967" s="46">
        <f ca="1">IF(A967&lt;$B$1,VLOOKUP(A967,[1]DI!$A$4:$B$15000,2,FALSE),0)</f>
        <v>5.1499999999999997E-2</v>
      </c>
      <c r="E967" s="45">
        <f t="shared" ca="1" si="206"/>
        <v>1.9929999999999999E-4</v>
      </c>
      <c r="F967" s="47">
        <f t="shared" si="201"/>
        <v>1.35</v>
      </c>
      <c r="G967" s="48">
        <f t="shared" ca="1" si="194"/>
        <v>1.000269055</v>
      </c>
      <c r="H967" s="45">
        <f ca="1">TRUNC(PRODUCT(G$10:G966),15)</f>
        <v>1.14768055370482</v>
      </c>
      <c r="I967" s="45">
        <f t="shared" si="202"/>
        <v>1</v>
      </c>
      <c r="J967" s="45">
        <f t="shared" ca="1" si="195"/>
        <v>1.14768055</v>
      </c>
      <c r="K967" s="45">
        <f t="shared" ca="1" si="196"/>
        <v>147.66560111999999</v>
      </c>
      <c r="L967" s="49">
        <f>IF(VLOOKUP(A967,$U$12:$AD$125,8)=VLOOKUP(A966,$U$12:$AD$125,8),0,VLOOKUP(A967,U$12:$AD$125,8))</f>
        <v>0</v>
      </c>
      <c r="M967" s="50">
        <f>IF(L967&gt;0,VLOOKUP(L967,T$12:$AC$125,7),0)</f>
        <v>0</v>
      </c>
      <c r="N967" s="45">
        <f t="shared" si="197"/>
        <v>0</v>
      </c>
      <c r="O967" s="45">
        <f t="shared" ca="1" si="198"/>
        <v>147.66560111999999</v>
      </c>
      <c r="P967" s="51" t="str">
        <f t="shared" si="203"/>
        <v>A+J=</v>
      </c>
      <c r="Q967" s="52">
        <f t="shared" si="204"/>
        <v>47129</v>
      </c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</row>
    <row r="968" spans="1:162" x14ac:dyDescent="0.2">
      <c r="A968" s="43">
        <f t="shared" si="199"/>
        <v>44454</v>
      </c>
      <c r="B968" s="44">
        <f t="shared" ca="1" si="205"/>
        <v>1147.8731354700001</v>
      </c>
      <c r="C968" s="45">
        <f t="shared" ca="1" si="200"/>
        <v>999.89877561000003</v>
      </c>
      <c r="D968" s="46">
        <f ca="1">IF(A968&lt;$B$1,VLOOKUP(A968,[1]DI!$A$4:$B$15000,2,FALSE),0)</f>
        <v>5.1499999999999997E-2</v>
      </c>
      <c r="E968" s="45">
        <f t="shared" ca="1" si="206"/>
        <v>1.9929999999999999E-4</v>
      </c>
      <c r="F968" s="47">
        <f t="shared" si="201"/>
        <v>1.35</v>
      </c>
      <c r="G968" s="48">
        <f t="shared" ca="1" si="194"/>
        <v>1.000269055</v>
      </c>
      <c r="H968" s="45">
        <f ca="1">TRUNC(PRODUCT(G$10:G967),15)</f>
        <v>1.1479893428962</v>
      </c>
      <c r="I968" s="45">
        <f t="shared" si="202"/>
        <v>1</v>
      </c>
      <c r="J968" s="45">
        <f t="shared" ca="1" si="195"/>
        <v>1.1479893400000001</v>
      </c>
      <c r="K968" s="45">
        <f t="shared" ca="1" si="196"/>
        <v>147.97435985999999</v>
      </c>
      <c r="L968" s="49">
        <f>IF(VLOOKUP(A968,$U$12:$AD$125,8)=VLOOKUP(A967,$U$12:$AD$125,8),0,VLOOKUP(A968,U$12:$AD$125,8))</f>
        <v>0</v>
      </c>
      <c r="M968" s="50">
        <f>IF(L968&gt;0,VLOOKUP(L968,T$12:$AC$125,7),0)</f>
        <v>0</v>
      </c>
      <c r="N968" s="45">
        <f t="shared" si="197"/>
        <v>0</v>
      </c>
      <c r="O968" s="45">
        <f t="shared" ca="1" si="198"/>
        <v>147.97435985999999</v>
      </c>
      <c r="P968" s="51" t="str">
        <f t="shared" si="203"/>
        <v>A+J=</v>
      </c>
      <c r="Q968" s="52">
        <f t="shared" si="204"/>
        <v>47129</v>
      </c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</row>
    <row r="969" spans="1:162" x14ac:dyDescent="0.2">
      <c r="A969" s="43">
        <f t="shared" si="199"/>
        <v>44455</v>
      </c>
      <c r="B969" s="44">
        <f t="shared" ca="1" si="205"/>
        <v>1148.1819842100001</v>
      </c>
      <c r="C969" s="45">
        <f t="shared" ca="1" si="200"/>
        <v>999.89877561000003</v>
      </c>
      <c r="D969" s="46">
        <f ca="1">IF(A969&lt;$B$1,VLOOKUP(A969,[1]DI!$A$4:$B$15000,2,FALSE),0)</f>
        <v>5.1499999999999997E-2</v>
      </c>
      <c r="E969" s="45">
        <f t="shared" ca="1" si="206"/>
        <v>1.9929999999999999E-4</v>
      </c>
      <c r="F969" s="47">
        <f t="shared" si="201"/>
        <v>1.35</v>
      </c>
      <c r="G969" s="48">
        <f t="shared" ca="1" si="194"/>
        <v>1.000269055</v>
      </c>
      <c r="H969" s="45">
        <f ca="1">TRUNC(PRODUCT(G$10:G968),15)</f>
        <v>1.1482982151688499</v>
      </c>
      <c r="I969" s="45">
        <f t="shared" si="202"/>
        <v>1</v>
      </c>
      <c r="J969" s="45">
        <f t="shared" ca="1" si="195"/>
        <v>1.14829822</v>
      </c>
      <c r="K969" s="45">
        <f t="shared" ca="1" si="196"/>
        <v>148.28320859999999</v>
      </c>
      <c r="L969" s="49">
        <f>IF(VLOOKUP(A969,$U$12:$AD$125,8)=VLOOKUP(A968,$U$12:$AD$125,8),0,VLOOKUP(A969,U$12:$AD$125,8))</f>
        <v>0</v>
      </c>
      <c r="M969" s="50">
        <f>IF(L969&gt;0,VLOOKUP(L969,T$12:$AC$125,7),0)</f>
        <v>0</v>
      </c>
      <c r="N969" s="45">
        <f t="shared" si="197"/>
        <v>0</v>
      </c>
      <c r="O969" s="45">
        <f t="shared" ca="1" si="198"/>
        <v>148.28320859999999</v>
      </c>
      <c r="P969" s="51" t="str">
        <f t="shared" si="203"/>
        <v>A+J=</v>
      </c>
      <c r="Q969" s="52">
        <f t="shared" si="204"/>
        <v>47129</v>
      </c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</row>
    <row r="970" spans="1:162" x14ac:dyDescent="0.2">
      <c r="A970" s="43">
        <f t="shared" si="199"/>
        <v>44456</v>
      </c>
      <c r="B970" s="44">
        <f t="shared" ca="1" si="205"/>
        <v>1148.4909029299999</v>
      </c>
      <c r="C970" s="45">
        <f t="shared" ca="1" si="200"/>
        <v>999.89877561000003</v>
      </c>
      <c r="D970" s="46">
        <f ca="1">IF(A970&lt;$B$1,VLOOKUP(A970,[1]DI!$A$4:$B$15000,2,FALSE),0)</f>
        <v>5.1499999999999997E-2</v>
      </c>
      <c r="E970" s="45">
        <f t="shared" ca="1" si="206"/>
        <v>1.9929999999999999E-4</v>
      </c>
      <c r="F970" s="47">
        <f t="shared" si="201"/>
        <v>1.35</v>
      </c>
      <c r="G970" s="48">
        <f t="shared" ref="G970:G1033" ca="1" si="207">TRUNC((1+(E970*F970)),15)</f>
        <v>1.000269055</v>
      </c>
      <c r="H970" s="45">
        <f ca="1">TRUNC(PRODUCT(G$10:G969),15)</f>
        <v>1.14860717054513</v>
      </c>
      <c r="I970" s="45">
        <f t="shared" si="202"/>
        <v>1</v>
      </c>
      <c r="J970" s="45">
        <f t="shared" ref="J970:J1033" ca="1" si="208">ROUND(TRUNC(H970/I970,15),8)</f>
        <v>1.14860717</v>
      </c>
      <c r="K970" s="45">
        <f t="shared" ref="K970:K1033" ca="1" si="209">TRUNC((C970*(J970-1)),8)</f>
        <v>148.59212732</v>
      </c>
      <c r="L970" s="49">
        <f>IF(VLOOKUP(A970,$U$12:$AD$125,8)=VLOOKUP(A969,$U$12:$AD$125,8),0,VLOOKUP(A970,U$12:$AD$125,8))</f>
        <v>0</v>
      </c>
      <c r="M970" s="50">
        <f>IF(L970&gt;0,VLOOKUP(L970,T$12:$AC$125,7),0)</f>
        <v>0</v>
      </c>
      <c r="N970" s="45">
        <f t="shared" ref="N970:N1033" si="210">IF(M970&gt;0,(C$10*M970),0)</f>
        <v>0</v>
      </c>
      <c r="O970" s="45">
        <f t="shared" ref="O970:O1033" ca="1" si="211">(K970+N970)</f>
        <v>148.59212732</v>
      </c>
      <c r="P970" s="51" t="str">
        <f t="shared" si="203"/>
        <v>A+J=</v>
      </c>
      <c r="Q970" s="52">
        <f t="shared" si="204"/>
        <v>47129</v>
      </c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</row>
    <row r="971" spans="1:162" x14ac:dyDescent="0.2">
      <c r="A971" s="43">
        <f t="shared" ref="A971:A1034" si="212">(A970+1)</f>
        <v>44457</v>
      </c>
      <c r="B971" s="44">
        <f t="shared" ca="1" si="205"/>
        <v>1148.79991165</v>
      </c>
      <c r="C971" s="45">
        <f t="shared" ref="C971:C1034" ca="1" si="213">TRUNC(C970-N970,8)</f>
        <v>999.89877561000003</v>
      </c>
      <c r="D971" s="46">
        <f ca="1">IF(A971&lt;$B$1,VLOOKUP(A971,[1]DI!$A$4:$B$15000,2,FALSE),0)</f>
        <v>0</v>
      </c>
      <c r="E971" s="45">
        <f t="shared" ca="1" si="206"/>
        <v>0</v>
      </c>
      <c r="F971" s="47">
        <f t="shared" ref="F971:F1034" si="214">F970</f>
        <v>1.35</v>
      </c>
      <c r="G971" s="48">
        <f t="shared" ca="1" si="207"/>
        <v>1</v>
      </c>
      <c r="H971" s="45">
        <f ca="1">TRUNC(PRODUCT(G$10:G970),15)</f>
        <v>1.1489162090474001</v>
      </c>
      <c r="I971" s="45">
        <f t="shared" ref="I971:I1034" si="215">IF(OR(L970&gt;0,L970="E"),H970,I970)</f>
        <v>1</v>
      </c>
      <c r="J971" s="45">
        <f t="shared" ca="1" si="208"/>
        <v>1.1489162100000001</v>
      </c>
      <c r="K971" s="45">
        <f t="shared" ca="1" si="209"/>
        <v>148.90113604000001</v>
      </c>
      <c r="L971" s="49">
        <f>IF(VLOOKUP(A971,$U$12:$AD$125,8)=VLOOKUP(A970,$U$12:$AD$125,8),0,VLOOKUP(A971,U$12:$AD$125,8))</f>
        <v>0</v>
      </c>
      <c r="M971" s="50">
        <f>IF(L971&gt;0,VLOOKUP(L971,T$12:$AC$125,7),0)</f>
        <v>0</v>
      </c>
      <c r="N971" s="45">
        <f t="shared" si="210"/>
        <v>0</v>
      </c>
      <c r="O971" s="45">
        <f t="shared" ca="1" si="211"/>
        <v>148.90113604000001</v>
      </c>
      <c r="P971" s="51" t="str">
        <f t="shared" ref="P971:P1034" si="216">IF(L970&gt;0,VLOOKUP(A970,$U$12:$AD$125,9),P970)</f>
        <v>A+J=</v>
      </c>
      <c r="Q971" s="52">
        <f t="shared" ref="Q971:Q1034" si="217">IF(L970&gt;0,VLOOKUP(A970,$U$12:$AD$125,10),Q970)</f>
        <v>47129</v>
      </c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</row>
    <row r="972" spans="1:162" x14ac:dyDescent="0.2">
      <c r="A972" s="43">
        <f t="shared" si="212"/>
        <v>44458</v>
      </c>
      <c r="B972" s="44">
        <f t="shared" ref="B972:B1035" ca="1" si="218">IF(A972&lt;=TODAY(),C972+K972,IF(AND(A972&gt;TODAY(),A972&lt;=$B$1),IF(VLOOKUP(TODAY(),$A$10:$D$5000,4,FALSE)=0,"n.d",C972+K972),"n.d"))</f>
        <v>1148.79991165</v>
      </c>
      <c r="C972" s="45">
        <f t="shared" ca="1" si="213"/>
        <v>999.89877561000003</v>
      </c>
      <c r="D972" s="46">
        <f ca="1">IF(A972&lt;$B$1,VLOOKUP(A972,[1]DI!$A$4:$B$15000,2,FALSE),0)</f>
        <v>0</v>
      </c>
      <c r="E972" s="45">
        <f t="shared" ca="1" si="206"/>
        <v>0</v>
      </c>
      <c r="F972" s="47">
        <f t="shared" si="214"/>
        <v>1.35</v>
      </c>
      <c r="G972" s="48">
        <f t="shared" ca="1" si="207"/>
        <v>1</v>
      </c>
      <c r="H972" s="45">
        <f ca="1">TRUNC(PRODUCT(G$10:G971),15)</f>
        <v>1.1489162090474001</v>
      </c>
      <c r="I972" s="45">
        <f t="shared" si="215"/>
        <v>1</v>
      </c>
      <c r="J972" s="45">
        <f t="shared" ca="1" si="208"/>
        <v>1.1489162100000001</v>
      </c>
      <c r="K972" s="45">
        <f t="shared" ca="1" si="209"/>
        <v>148.90113604000001</v>
      </c>
      <c r="L972" s="49">
        <f>IF(VLOOKUP(A972,$U$12:$AD$125,8)=VLOOKUP(A971,$U$12:$AD$125,8),0,VLOOKUP(A972,U$12:$AD$125,8))</f>
        <v>0</v>
      </c>
      <c r="M972" s="50">
        <f>IF(L972&gt;0,VLOOKUP(L972,T$12:$AC$125,7),0)</f>
        <v>0</v>
      </c>
      <c r="N972" s="45">
        <f t="shared" si="210"/>
        <v>0</v>
      </c>
      <c r="O972" s="45">
        <f t="shared" ca="1" si="211"/>
        <v>148.90113604000001</v>
      </c>
      <c r="P972" s="51" t="str">
        <f t="shared" si="216"/>
        <v>A+J=</v>
      </c>
      <c r="Q972" s="52">
        <f t="shared" si="217"/>
        <v>47129</v>
      </c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</row>
    <row r="973" spans="1:162" x14ac:dyDescent="0.2">
      <c r="A973" s="43">
        <f t="shared" si="212"/>
        <v>44459</v>
      </c>
      <c r="B973" s="44">
        <f t="shared" ca="1" si="218"/>
        <v>1148.79991165</v>
      </c>
      <c r="C973" s="45">
        <f t="shared" ca="1" si="213"/>
        <v>999.89877561000003</v>
      </c>
      <c r="D973" s="46">
        <f ca="1">IF(A973&lt;$B$1,VLOOKUP(A973,[1]DI!$A$4:$B$15000,2,FALSE),0)</f>
        <v>5.1499999999999997E-2</v>
      </c>
      <c r="E973" s="45">
        <f t="shared" ref="E973:E1036" ca="1" si="219">ROUND((((1+D973)^(1/252)-1)),8)</f>
        <v>1.9929999999999999E-4</v>
      </c>
      <c r="F973" s="47">
        <f t="shared" si="214"/>
        <v>1.35</v>
      </c>
      <c r="G973" s="48">
        <f t="shared" ca="1" si="207"/>
        <v>1.000269055</v>
      </c>
      <c r="H973" s="45">
        <f ca="1">TRUNC(PRODUCT(G$10:G972),15)</f>
        <v>1.1489162090474001</v>
      </c>
      <c r="I973" s="45">
        <f t="shared" si="215"/>
        <v>1</v>
      </c>
      <c r="J973" s="45">
        <f t="shared" ca="1" si="208"/>
        <v>1.1489162100000001</v>
      </c>
      <c r="K973" s="45">
        <f t="shared" ca="1" si="209"/>
        <v>148.90113604000001</v>
      </c>
      <c r="L973" s="49">
        <f>IF(VLOOKUP(A973,$U$12:$AD$125,8)=VLOOKUP(A972,$U$12:$AD$125,8),0,VLOOKUP(A973,U$12:$AD$125,8))</f>
        <v>0</v>
      </c>
      <c r="M973" s="50">
        <f>IF(L973&gt;0,VLOOKUP(L973,T$12:$AC$125,7),0)</f>
        <v>0</v>
      </c>
      <c r="N973" s="45">
        <f t="shared" si="210"/>
        <v>0</v>
      </c>
      <c r="O973" s="45">
        <f t="shared" ca="1" si="211"/>
        <v>148.90113604000001</v>
      </c>
      <c r="P973" s="51" t="str">
        <f t="shared" si="216"/>
        <v>A+J=</v>
      </c>
      <c r="Q973" s="52">
        <f t="shared" si="217"/>
        <v>47129</v>
      </c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</row>
    <row r="974" spans="1:162" x14ac:dyDescent="0.2">
      <c r="A974" s="43">
        <f t="shared" si="212"/>
        <v>44460</v>
      </c>
      <c r="B974" s="44">
        <f t="shared" ca="1" si="218"/>
        <v>1149.10900036</v>
      </c>
      <c r="C974" s="45">
        <f t="shared" ca="1" si="213"/>
        <v>999.89877561000003</v>
      </c>
      <c r="D974" s="46">
        <f ca="1">IF(A974&lt;$B$1,VLOOKUP(A974,[1]DI!$A$4:$B$15000,2,FALSE),0)</f>
        <v>5.1499999999999997E-2</v>
      </c>
      <c r="E974" s="45">
        <f t="shared" ca="1" si="219"/>
        <v>1.9929999999999999E-4</v>
      </c>
      <c r="F974" s="47">
        <f t="shared" si="214"/>
        <v>1.35</v>
      </c>
      <c r="G974" s="48">
        <f t="shared" ca="1" si="207"/>
        <v>1.000269055</v>
      </c>
      <c r="H974" s="45">
        <f ca="1">TRUNC(PRODUCT(G$10:G973),15)</f>
        <v>1.14922533069803</v>
      </c>
      <c r="I974" s="45">
        <f t="shared" si="215"/>
        <v>1</v>
      </c>
      <c r="J974" s="45">
        <f t="shared" ca="1" si="208"/>
        <v>1.1492253299999999</v>
      </c>
      <c r="K974" s="45">
        <f t="shared" ca="1" si="209"/>
        <v>149.21022475000001</v>
      </c>
      <c r="L974" s="49">
        <f>IF(VLOOKUP(A974,$U$12:$AD$125,8)=VLOOKUP(A973,$U$12:$AD$125,8),0,VLOOKUP(A974,U$12:$AD$125,8))</f>
        <v>0</v>
      </c>
      <c r="M974" s="50">
        <f>IF(L974&gt;0,VLOOKUP(L974,T$12:$AC$125,7),0)</f>
        <v>0</v>
      </c>
      <c r="N974" s="45">
        <f t="shared" si="210"/>
        <v>0</v>
      </c>
      <c r="O974" s="45">
        <f t="shared" ca="1" si="211"/>
        <v>149.21022475000001</v>
      </c>
      <c r="P974" s="51" t="str">
        <f t="shared" si="216"/>
        <v>A+J=</v>
      </c>
      <c r="Q974" s="52">
        <f t="shared" si="217"/>
        <v>47129</v>
      </c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</row>
    <row r="975" spans="1:162" x14ac:dyDescent="0.2">
      <c r="A975" s="43">
        <f t="shared" si="212"/>
        <v>44461</v>
      </c>
      <c r="B975" s="44">
        <f t="shared" ca="1" si="218"/>
        <v>1149.4181790600001</v>
      </c>
      <c r="C975" s="45">
        <f t="shared" ca="1" si="213"/>
        <v>999.89877561000003</v>
      </c>
      <c r="D975" s="46">
        <f ca="1">IF(A975&lt;$B$1,VLOOKUP(A975,[1]DI!$A$4:$B$15000,2,FALSE),0)</f>
        <v>5.1499999999999997E-2</v>
      </c>
      <c r="E975" s="45">
        <f t="shared" ca="1" si="219"/>
        <v>1.9929999999999999E-4</v>
      </c>
      <c r="F975" s="47">
        <f t="shared" si="214"/>
        <v>1.35</v>
      </c>
      <c r="G975" s="48">
        <f t="shared" ca="1" si="207"/>
        <v>1.000269055</v>
      </c>
      <c r="H975" s="45">
        <f ca="1">TRUNC(PRODUCT(G$10:G974),15)</f>
        <v>1.14953453551938</v>
      </c>
      <c r="I975" s="45">
        <f t="shared" si="215"/>
        <v>1</v>
      </c>
      <c r="J975" s="45">
        <f t="shared" ca="1" si="208"/>
        <v>1.1495345400000001</v>
      </c>
      <c r="K975" s="45">
        <f t="shared" ca="1" si="209"/>
        <v>149.51940345</v>
      </c>
      <c r="L975" s="49">
        <f>IF(VLOOKUP(A975,$U$12:$AD$125,8)=VLOOKUP(A974,$U$12:$AD$125,8),0,VLOOKUP(A975,U$12:$AD$125,8))</f>
        <v>0</v>
      </c>
      <c r="M975" s="50">
        <f>IF(L975&gt;0,VLOOKUP(L975,T$12:$AC$125,7),0)</f>
        <v>0</v>
      </c>
      <c r="N975" s="45">
        <f t="shared" si="210"/>
        <v>0</v>
      </c>
      <c r="O975" s="45">
        <f t="shared" ca="1" si="211"/>
        <v>149.51940345</v>
      </c>
      <c r="P975" s="51" t="str">
        <f t="shared" si="216"/>
        <v>A+J=</v>
      </c>
      <c r="Q975" s="52">
        <f t="shared" si="217"/>
        <v>47129</v>
      </c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</row>
    <row r="976" spans="1:162" x14ac:dyDescent="0.2">
      <c r="A976" s="43">
        <f t="shared" si="212"/>
        <v>44462</v>
      </c>
      <c r="B976" s="44">
        <f t="shared" ca="1" si="218"/>
        <v>1149.72742776</v>
      </c>
      <c r="C976" s="45">
        <f t="shared" ca="1" si="213"/>
        <v>999.89877561000003</v>
      </c>
      <c r="D976" s="46">
        <f ca="1">IF(A976&lt;$B$1,VLOOKUP(A976,[1]DI!$A$4:$B$15000,2,FALSE),0)</f>
        <v>6.1499999999999999E-2</v>
      </c>
      <c r="E976" s="45">
        <f t="shared" ca="1" si="219"/>
        <v>2.3687E-4</v>
      </c>
      <c r="F976" s="47">
        <f t="shared" si="214"/>
        <v>1.35</v>
      </c>
      <c r="G976" s="48">
        <f t="shared" ca="1" si="207"/>
        <v>1.0003197745000001</v>
      </c>
      <c r="H976" s="45">
        <f ca="1">TRUNC(PRODUCT(G$10:G975),15)</f>
        <v>1.14984382353383</v>
      </c>
      <c r="I976" s="45">
        <f t="shared" si="215"/>
        <v>1</v>
      </c>
      <c r="J976" s="45">
        <f t="shared" ca="1" si="208"/>
        <v>1.1498438200000001</v>
      </c>
      <c r="K976" s="45">
        <f t="shared" ca="1" si="209"/>
        <v>149.82865215000001</v>
      </c>
      <c r="L976" s="49">
        <f>IF(VLOOKUP(A976,$U$12:$AD$125,8)=VLOOKUP(A975,$U$12:$AD$125,8),0,VLOOKUP(A976,U$12:$AD$125,8))</f>
        <v>0</v>
      </c>
      <c r="M976" s="50">
        <f>IF(L976&gt;0,VLOOKUP(L976,T$12:$AC$125,7),0)</f>
        <v>0</v>
      </c>
      <c r="N976" s="45">
        <f t="shared" si="210"/>
        <v>0</v>
      </c>
      <c r="O976" s="45">
        <f t="shared" ca="1" si="211"/>
        <v>149.82865215000001</v>
      </c>
      <c r="P976" s="51" t="str">
        <f t="shared" si="216"/>
        <v>A+J=</v>
      </c>
      <c r="Q976" s="52">
        <f t="shared" si="217"/>
        <v>47129</v>
      </c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</row>
    <row r="977" spans="1:165" x14ac:dyDescent="0.2">
      <c r="A977" s="43">
        <f t="shared" si="212"/>
        <v>44463</v>
      </c>
      <c r="B977" s="44">
        <f t="shared" ca="1" si="218"/>
        <v>1150.09508054</v>
      </c>
      <c r="C977" s="45">
        <f t="shared" ca="1" si="213"/>
        <v>999.89877561000003</v>
      </c>
      <c r="D977" s="46">
        <f ca="1">IF(A977&lt;$B$1,VLOOKUP(A977,[1]DI!$A$4:$B$15000,2,FALSE),0)</f>
        <v>6.1499999999999999E-2</v>
      </c>
      <c r="E977" s="45">
        <f t="shared" ca="1" si="219"/>
        <v>2.3687E-4</v>
      </c>
      <c r="F977" s="47">
        <f t="shared" si="214"/>
        <v>1.35</v>
      </c>
      <c r="G977" s="48">
        <f t="shared" ca="1" si="207"/>
        <v>1.0003197745000001</v>
      </c>
      <c r="H977" s="45">
        <f ca="1">TRUNC(PRODUCT(G$10:G976),15)</f>
        <v>1.1502115142675799</v>
      </c>
      <c r="I977" s="45">
        <f t="shared" si="215"/>
        <v>1</v>
      </c>
      <c r="J977" s="45">
        <f t="shared" ca="1" si="208"/>
        <v>1.1502115100000001</v>
      </c>
      <c r="K977" s="45">
        <f t="shared" ca="1" si="209"/>
        <v>150.19630493</v>
      </c>
      <c r="L977" s="49">
        <f>IF(VLOOKUP(A977,$U$12:$AD$125,8)=VLOOKUP(A976,$U$12:$AD$125,8),0,VLOOKUP(A977,U$12:$AD$125,8))</f>
        <v>0</v>
      </c>
      <c r="M977" s="50">
        <f>IF(L977&gt;0,VLOOKUP(L977,T$12:$AC$125,7),0)</f>
        <v>0</v>
      </c>
      <c r="N977" s="45">
        <f t="shared" si="210"/>
        <v>0</v>
      </c>
      <c r="O977" s="45">
        <f t="shared" ca="1" si="211"/>
        <v>150.19630493</v>
      </c>
      <c r="P977" s="51" t="str">
        <f t="shared" si="216"/>
        <v>A+J=</v>
      </c>
      <c r="Q977" s="52">
        <f t="shared" si="217"/>
        <v>47129</v>
      </c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</row>
    <row r="978" spans="1:165" x14ac:dyDescent="0.2">
      <c r="A978" s="43">
        <f t="shared" si="212"/>
        <v>44464</v>
      </c>
      <c r="B978" s="44">
        <f t="shared" ca="1" si="218"/>
        <v>1150.4628533100001</v>
      </c>
      <c r="C978" s="45">
        <f t="shared" ca="1" si="213"/>
        <v>999.89877561000003</v>
      </c>
      <c r="D978" s="46">
        <f ca="1">IF(A978&lt;$B$1,VLOOKUP(A978,[1]DI!$A$4:$B$15000,2,FALSE),0)</f>
        <v>0</v>
      </c>
      <c r="E978" s="45">
        <f t="shared" ca="1" si="219"/>
        <v>0</v>
      </c>
      <c r="F978" s="47">
        <f t="shared" si="214"/>
        <v>1.35</v>
      </c>
      <c r="G978" s="48">
        <f t="shared" ca="1" si="207"/>
        <v>1</v>
      </c>
      <c r="H978" s="45">
        <f ca="1">TRUNC(PRODUCT(G$10:G977),15)</f>
        <v>1.1505793225794501</v>
      </c>
      <c r="I978" s="45">
        <f t="shared" si="215"/>
        <v>1</v>
      </c>
      <c r="J978" s="45">
        <f t="shared" ca="1" si="208"/>
        <v>1.1505793200000001</v>
      </c>
      <c r="K978" s="45">
        <f t="shared" ca="1" si="209"/>
        <v>150.56407770000001</v>
      </c>
      <c r="L978" s="49">
        <f>IF(VLOOKUP(A978,$U$12:$AD$125,8)=VLOOKUP(A977,$U$12:$AD$125,8),0,VLOOKUP(A978,U$12:$AD$125,8))</f>
        <v>0</v>
      </c>
      <c r="M978" s="50">
        <f>IF(L978&gt;0,VLOOKUP(L978,T$12:$AC$125,7),0)</f>
        <v>0</v>
      </c>
      <c r="N978" s="45">
        <f t="shared" si="210"/>
        <v>0</v>
      </c>
      <c r="O978" s="45">
        <f t="shared" ca="1" si="211"/>
        <v>150.56407770000001</v>
      </c>
      <c r="P978" s="51" t="str">
        <f t="shared" si="216"/>
        <v>A+J=</v>
      </c>
      <c r="Q978" s="52">
        <f t="shared" si="217"/>
        <v>47129</v>
      </c>
      <c r="R978" s="4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</row>
    <row r="979" spans="1:165" x14ac:dyDescent="0.2">
      <c r="A979" s="43">
        <f t="shared" si="212"/>
        <v>44465</v>
      </c>
      <c r="B979" s="44">
        <f t="shared" ca="1" si="218"/>
        <v>1150.4628533100001</v>
      </c>
      <c r="C979" s="45">
        <f t="shared" ca="1" si="213"/>
        <v>999.89877561000003</v>
      </c>
      <c r="D979" s="46">
        <f ca="1">IF(A979&lt;$B$1,VLOOKUP(A979,[1]DI!$A$4:$B$15000,2,FALSE),0)</f>
        <v>0</v>
      </c>
      <c r="E979" s="45">
        <f t="shared" ca="1" si="219"/>
        <v>0</v>
      </c>
      <c r="F979" s="47">
        <f t="shared" si="214"/>
        <v>1.35</v>
      </c>
      <c r="G979" s="48">
        <f t="shared" ca="1" si="207"/>
        <v>1</v>
      </c>
      <c r="H979" s="45">
        <f ca="1">TRUNC(PRODUCT(G$10:G978),15)</f>
        <v>1.1505793225794501</v>
      </c>
      <c r="I979" s="45">
        <f t="shared" si="215"/>
        <v>1</v>
      </c>
      <c r="J979" s="45">
        <f t="shared" ca="1" si="208"/>
        <v>1.1505793200000001</v>
      </c>
      <c r="K979" s="45">
        <f t="shared" ca="1" si="209"/>
        <v>150.56407770000001</v>
      </c>
      <c r="L979" s="49">
        <f>IF(VLOOKUP(A979,$U$12:$AD$125,8)=VLOOKUP(A978,$U$12:$AD$125,8),0,VLOOKUP(A979,U$12:$AD$125,8))</f>
        <v>0</v>
      </c>
      <c r="M979" s="50">
        <f>IF(L979&gt;0,VLOOKUP(L979,T$12:$AC$125,7),0)</f>
        <v>0</v>
      </c>
      <c r="N979" s="45">
        <f t="shared" si="210"/>
        <v>0</v>
      </c>
      <c r="O979" s="45">
        <f t="shared" ca="1" si="211"/>
        <v>150.56407770000001</v>
      </c>
      <c r="P979" s="51" t="str">
        <f t="shared" si="216"/>
        <v>A+J=</v>
      </c>
      <c r="Q979" s="52">
        <f t="shared" si="217"/>
        <v>47129</v>
      </c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</row>
    <row r="980" spans="1:165" x14ac:dyDescent="0.2">
      <c r="A980" s="43">
        <f t="shared" si="212"/>
        <v>44466</v>
      </c>
      <c r="B980" s="44">
        <f t="shared" ca="1" si="218"/>
        <v>1150.4628533100001</v>
      </c>
      <c r="C980" s="45">
        <f t="shared" ca="1" si="213"/>
        <v>999.89877561000003</v>
      </c>
      <c r="D980" s="46">
        <f ca="1">IF(A980&lt;$B$1,VLOOKUP(A980,[1]DI!$A$4:$B$15000,2,FALSE),0)</f>
        <v>6.1499999999999999E-2</v>
      </c>
      <c r="E980" s="45">
        <f t="shared" ca="1" si="219"/>
        <v>2.3687E-4</v>
      </c>
      <c r="F980" s="47">
        <f t="shared" si="214"/>
        <v>1.35</v>
      </c>
      <c r="G980" s="48">
        <f t="shared" ca="1" si="207"/>
        <v>1.0003197745000001</v>
      </c>
      <c r="H980" s="45">
        <f ca="1">TRUNC(PRODUCT(G$10:G979),15)</f>
        <v>1.1505793225794501</v>
      </c>
      <c r="I980" s="45">
        <f t="shared" si="215"/>
        <v>1</v>
      </c>
      <c r="J980" s="45">
        <f t="shared" ca="1" si="208"/>
        <v>1.1505793200000001</v>
      </c>
      <c r="K980" s="45">
        <f t="shared" ca="1" si="209"/>
        <v>150.56407770000001</v>
      </c>
      <c r="L980" s="49">
        <f>IF(VLOOKUP(A980,$U$12:$AD$125,8)=VLOOKUP(A979,$U$12:$AD$125,8),0,VLOOKUP(A980,U$12:$AD$125,8))</f>
        <v>0</v>
      </c>
      <c r="M980" s="50">
        <f>IF(L980&gt;0,VLOOKUP(L980,T$12:$AC$125,7),0)</f>
        <v>0</v>
      </c>
      <c r="N980" s="45">
        <f t="shared" si="210"/>
        <v>0</v>
      </c>
      <c r="O980" s="45">
        <f t="shared" ca="1" si="211"/>
        <v>150.56407770000001</v>
      </c>
      <c r="P980" s="51" t="str">
        <f t="shared" si="216"/>
        <v>A+J=</v>
      </c>
      <c r="Q980" s="52">
        <f t="shared" si="217"/>
        <v>47129</v>
      </c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</row>
    <row r="981" spans="1:165" x14ac:dyDescent="0.2">
      <c r="A981" s="43">
        <f t="shared" si="212"/>
        <v>44467</v>
      </c>
      <c r="B981" s="44">
        <f t="shared" ca="1" si="218"/>
        <v>1150.8307460599999</v>
      </c>
      <c r="C981" s="45">
        <f t="shared" ca="1" si="213"/>
        <v>999.89877561000003</v>
      </c>
      <c r="D981" s="46">
        <f ca="1">IF(A981&lt;$B$1,VLOOKUP(A981,[1]DI!$A$4:$B$15000,2,FALSE),0)</f>
        <v>6.1499999999999999E-2</v>
      </c>
      <c r="E981" s="45">
        <f t="shared" ca="1" si="219"/>
        <v>2.3687E-4</v>
      </c>
      <c r="F981" s="47">
        <f t="shared" si="214"/>
        <v>1.35</v>
      </c>
      <c r="G981" s="48">
        <f t="shared" ca="1" si="207"/>
        <v>1.0003197745000001</v>
      </c>
      <c r="H981" s="45">
        <f ca="1">TRUNC(PRODUCT(G$10:G980),15)</f>
        <v>1.15094724850704</v>
      </c>
      <c r="I981" s="45">
        <f t="shared" si="215"/>
        <v>1</v>
      </c>
      <c r="J981" s="45">
        <f t="shared" ca="1" si="208"/>
        <v>1.15094725</v>
      </c>
      <c r="K981" s="45">
        <f t="shared" ca="1" si="209"/>
        <v>150.93197044999999</v>
      </c>
      <c r="L981" s="49">
        <f>IF(VLOOKUP(A981,$U$12:$AD$125,8)=VLOOKUP(A980,$U$12:$AD$125,8),0,VLOOKUP(A981,U$12:$AD$125,8))</f>
        <v>0</v>
      </c>
      <c r="M981" s="50">
        <f>IF(L981&gt;0,VLOOKUP(L981,T$12:$AC$125,7),0)</f>
        <v>0</v>
      </c>
      <c r="N981" s="45">
        <f t="shared" si="210"/>
        <v>0</v>
      </c>
      <c r="O981" s="45">
        <f t="shared" ca="1" si="211"/>
        <v>150.93197044999999</v>
      </c>
      <c r="P981" s="51" t="str">
        <f t="shared" si="216"/>
        <v>A+J=</v>
      </c>
      <c r="Q981" s="52">
        <f t="shared" si="217"/>
        <v>47129</v>
      </c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</row>
    <row r="982" spans="1:165" x14ac:dyDescent="0.2">
      <c r="A982" s="43">
        <f t="shared" si="212"/>
        <v>44468</v>
      </c>
      <c r="B982" s="44">
        <f t="shared" ca="1" si="218"/>
        <v>1151.1987488100001</v>
      </c>
      <c r="C982" s="45">
        <f t="shared" ca="1" si="213"/>
        <v>999.89877561000003</v>
      </c>
      <c r="D982" s="46">
        <f ca="1">IF(A982&lt;$B$1,VLOOKUP(A982,[1]DI!$A$4:$B$15000,2,FALSE),0)</f>
        <v>6.1499999999999999E-2</v>
      </c>
      <c r="E982" s="45">
        <f t="shared" ca="1" si="219"/>
        <v>2.3687E-4</v>
      </c>
      <c r="F982" s="47">
        <f t="shared" si="214"/>
        <v>1.35</v>
      </c>
      <c r="G982" s="48">
        <f t="shared" ca="1" si="207"/>
        <v>1.0003197745000001</v>
      </c>
      <c r="H982" s="45">
        <f ca="1">TRUNC(PRODUCT(G$10:G981),15)</f>
        <v>1.1513152920879599</v>
      </c>
      <c r="I982" s="45">
        <f t="shared" si="215"/>
        <v>1</v>
      </c>
      <c r="J982" s="45">
        <f t="shared" ca="1" si="208"/>
        <v>1.1513152900000001</v>
      </c>
      <c r="K982" s="45">
        <f t="shared" ca="1" si="209"/>
        <v>151.29997320000001</v>
      </c>
      <c r="L982" s="49">
        <f>IF(VLOOKUP(A982,$U$12:$AD$125,8)=VLOOKUP(A981,$U$12:$AD$125,8),0,VLOOKUP(A982,U$12:$AD$125,8))</f>
        <v>0</v>
      </c>
      <c r="M982" s="50">
        <f>IF(L982&gt;0,VLOOKUP(L982,T$12:$AC$125,7),0)</f>
        <v>0</v>
      </c>
      <c r="N982" s="45">
        <f t="shared" si="210"/>
        <v>0</v>
      </c>
      <c r="O982" s="45">
        <f t="shared" ca="1" si="211"/>
        <v>151.29997320000001</v>
      </c>
      <c r="P982" s="51" t="str">
        <f t="shared" si="216"/>
        <v>A+J=</v>
      </c>
      <c r="Q982" s="52">
        <f t="shared" si="217"/>
        <v>47129</v>
      </c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</row>
    <row r="983" spans="1:165" x14ac:dyDescent="0.2">
      <c r="A983" s="43">
        <f t="shared" si="212"/>
        <v>44469</v>
      </c>
      <c r="B983" s="44">
        <f t="shared" ca="1" si="218"/>
        <v>1151.56687154</v>
      </c>
      <c r="C983" s="45">
        <f t="shared" ca="1" si="213"/>
        <v>999.89877561000003</v>
      </c>
      <c r="D983" s="46">
        <f ca="1">IF(A983&lt;$B$1,VLOOKUP(A983,[1]DI!$A$4:$B$15000,2,FALSE),0)</f>
        <v>6.1499999999999999E-2</v>
      </c>
      <c r="E983" s="45">
        <f t="shared" ca="1" si="219"/>
        <v>2.3687E-4</v>
      </c>
      <c r="F983" s="47">
        <f t="shared" si="214"/>
        <v>1.35</v>
      </c>
      <c r="G983" s="48">
        <f t="shared" ca="1" si="207"/>
        <v>1.0003197745000001</v>
      </c>
      <c r="H983" s="45">
        <f ca="1">TRUNC(PRODUCT(G$10:G982),15)</f>
        <v>1.1516834533598299</v>
      </c>
      <c r="I983" s="45">
        <f t="shared" si="215"/>
        <v>1</v>
      </c>
      <c r="J983" s="45">
        <f t="shared" ca="1" si="208"/>
        <v>1.1516834499999999</v>
      </c>
      <c r="K983" s="45">
        <f t="shared" ca="1" si="209"/>
        <v>151.66809592999999</v>
      </c>
      <c r="L983" s="49">
        <f>IF(VLOOKUP(A983,$U$12:$AD$125,8)=VLOOKUP(A982,$U$12:$AD$125,8),0,VLOOKUP(A983,U$12:$AD$125,8))</f>
        <v>0</v>
      </c>
      <c r="M983" s="50">
        <f>IF(L983&gt;0,VLOOKUP(L983,T$12:$AC$125,7),0)</f>
        <v>0</v>
      </c>
      <c r="N983" s="45">
        <f t="shared" si="210"/>
        <v>0</v>
      </c>
      <c r="O983" s="45">
        <f t="shared" ca="1" si="211"/>
        <v>151.66809592999999</v>
      </c>
      <c r="P983" s="51" t="str">
        <f t="shared" si="216"/>
        <v>A+J=</v>
      </c>
      <c r="Q983" s="52">
        <f t="shared" si="217"/>
        <v>47129</v>
      </c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</row>
    <row r="984" spans="1:165" x14ac:dyDescent="0.2">
      <c r="A984" s="43">
        <f t="shared" si="212"/>
        <v>44470</v>
      </c>
      <c r="B984" s="44">
        <f t="shared" ca="1" si="218"/>
        <v>1151.9351142600001</v>
      </c>
      <c r="C984" s="45">
        <f t="shared" ca="1" si="213"/>
        <v>999.89877561000003</v>
      </c>
      <c r="D984" s="46">
        <f ca="1">IF(A984&lt;$B$1,VLOOKUP(A984,[1]DI!$A$4:$B$15000,2,FALSE),0)</f>
        <v>6.1499999999999999E-2</v>
      </c>
      <c r="E984" s="45">
        <f t="shared" ca="1" si="219"/>
        <v>2.3687E-4</v>
      </c>
      <c r="F984" s="47">
        <f t="shared" si="214"/>
        <v>1.35</v>
      </c>
      <c r="G984" s="48">
        <f t="shared" ca="1" si="207"/>
        <v>1.0003197745000001</v>
      </c>
      <c r="H984" s="45">
        <f ca="1">TRUNC(PRODUCT(G$10:G983),15)</f>
        <v>1.1520517323602799</v>
      </c>
      <c r="I984" s="45">
        <f t="shared" si="215"/>
        <v>1</v>
      </c>
      <c r="J984" s="45">
        <f t="shared" ca="1" si="208"/>
        <v>1.1520517299999999</v>
      </c>
      <c r="K984" s="45">
        <f t="shared" ca="1" si="209"/>
        <v>152.03633865</v>
      </c>
      <c r="L984" s="49">
        <f>IF(VLOOKUP(A984,$U$12:$AD$125,8)=VLOOKUP(A983,$U$12:$AD$125,8),0,VLOOKUP(A984,U$12:$AD$125,8))</f>
        <v>0</v>
      </c>
      <c r="M984" s="50">
        <f>IF(L984&gt;0,VLOOKUP(L984,T$12:$AC$125,7),0)</f>
        <v>0</v>
      </c>
      <c r="N984" s="45">
        <f t="shared" si="210"/>
        <v>0</v>
      </c>
      <c r="O984" s="45">
        <f t="shared" ca="1" si="211"/>
        <v>152.03633865</v>
      </c>
      <c r="P984" s="51" t="str">
        <f t="shared" si="216"/>
        <v>A+J=</v>
      </c>
      <c r="Q984" s="52">
        <f t="shared" si="217"/>
        <v>47129</v>
      </c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</row>
    <row r="985" spans="1:165" x14ac:dyDescent="0.2">
      <c r="A985" s="43">
        <f t="shared" si="212"/>
        <v>44471</v>
      </c>
      <c r="B985" s="44">
        <f t="shared" ca="1" si="218"/>
        <v>1152.30347697</v>
      </c>
      <c r="C985" s="45">
        <f t="shared" ca="1" si="213"/>
        <v>999.89877561000003</v>
      </c>
      <c r="D985" s="46">
        <f ca="1">IF(A985&lt;$B$1,VLOOKUP(A985,[1]DI!$A$4:$B$15000,2,FALSE),0)</f>
        <v>0</v>
      </c>
      <c r="E985" s="45">
        <f t="shared" ca="1" si="219"/>
        <v>0</v>
      </c>
      <c r="F985" s="47">
        <f t="shared" si="214"/>
        <v>1.35</v>
      </c>
      <c r="G985" s="48">
        <f t="shared" ca="1" si="207"/>
        <v>1</v>
      </c>
      <c r="H985" s="45">
        <f ca="1">TRUNC(PRODUCT(G$10:G984),15)</f>
        <v>1.15242012912697</v>
      </c>
      <c r="I985" s="45">
        <f t="shared" si="215"/>
        <v>1</v>
      </c>
      <c r="J985" s="45">
        <f t="shared" ca="1" si="208"/>
        <v>1.1524201300000001</v>
      </c>
      <c r="K985" s="45">
        <f t="shared" ca="1" si="209"/>
        <v>152.40470135999999</v>
      </c>
      <c r="L985" s="49">
        <f>IF(VLOOKUP(A985,$U$12:$AD$125,8)=VLOOKUP(A984,$U$12:$AD$125,8),0,VLOOKUP(A985,U$12:$AD$125,8))</f>
        <v>0</v>
      </c>
      <c r="M985" s="50">
        <f>IF(L985&gt;0,VLOOKUP(L985,T$12:$AC$125,7),0)</f>
        <v>0</v>
      </c>
      <c r="N985" s="45">
        <f t="shared" si="210"/>
        <v>0</v>
      </c>
      <c r="O985" s="45">
        <f t="shared" ca="1" si="211"/>
        <v>152.40470135999999</v>
      </c>
      <c r="P985" s="51" t="str">
        <f t="shared" si="216"/>
        <v>A+J=</v>
      </c>
      <c r="Q985" s="52">
        <f t="shared" si="217"/>
        <v>47129</v>
      </c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</row>
    <row r="986" spans="1:165" x14ac:dyDescent="0.2">
      <c r="A986" s="43">
        <f t="shared" si="212"/>
        <v>44472</v>
      </c>
      <c r="B986" s="44">
        <f t="shared" ca="1" si="218"/>
        <v>1152.30347697</v>
      </c>
      <c r="C986" s="45">
        <f t="shared" ca="1" si="213"/>
        <v>999.89877561000003</v>
      </c>
      <c r="D986" s="46">
        <f ca="1">IF(A986&lt;$B$1,VLOOKUP(A986,[1]DI!$A$4:$B$15000,2,FALSE),0)</f>
        <v>0</v>
      </c>
      <c r="E986" s="45">
        <f t="shared" ca="1" si="219"/>
        <v>0</v>
      </c>
      <c r="F986" s="47">
        <f t="shared" si="214"/>
        <v>1.35</v>
      </c>
      <c r="G986" s="48">
        <f t="shared" ca="1" si="207"/>
        <v>1</v>
      </c>
      <c r="H986" s="45">
        <f ca="1">TRUNC(PRODUCT(G$10:G985),15)</f>
        <v>1.15242012912697</v>
      </c>
      <c r="I986" s="45">
        <f t="shared" si="215"/>
        <v>1</v>
      </c>
      <c r="J986" s="45">
        <f t="shared" ca="1" si="208"/>
        <v>1.1524201300000001</v>
      </c>
      <c r="K986" s="45">
        <f t="shared" ca="1" si="209"/>
        <v>152.40470135999999</v>
      </c>
      <c r="L986" s="49">
        <f>IF(VLOOKUP(A986,$U$12:$AD$125,8)=VLOOKUP(A985,$U$12:$AD$125,8),0,VLOOKUP(A986,U$12:$AD$125,8))</f>
        <v>0</v>
      </c>
      <c r="M986" s="50">
        <f>IF(L986&gt;0,VLOOKUP(L986,T$12:$AC$125,7),0)</f>
        <v>0</v>
      </c>
      <c r="N986" s="45">
        <f t="shared" si="210"/>
        <v>0</v>
      </c>
      <c r="O986" s="45">
        <f t="shared" ca="1" si="211"/>
        <v>152.40470135999999</v>
      </c>
      <c r="P986" s="51" t="str">
        <f t="shared" si="216"/>
        <v>A+J=</v>
      </c>
      <c r="Q986" s="52">
        <f t="shared" si="217"/>
        <v>47129</v>
      </c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</row>
    <row r="987" spans="1:165" x14ac:dyDescent="0.2">
      <c r="A987" s="43">
        <f t="shared" si="212"/>
        <v>44473</v>
      </c>
      <c r="B987" s="44">
        <f t="shared" ca="1" si="218"/>
        <v>1152.30347697</v>
      </c>
      <c r="C987" s="45">
        <f t="shared" ca="1" si="213"/>
        <v>999.89877561000003</v>
      </c>
      <c r="D987" s="46">
        <f ca="1">IF(A987&lt;$B$1,VLOOKUP(A987,[1]DI!$A$4:$B$15000,2,FALSE),0)</f>
        <v>6.1499999999999999E-2</v>
      </c>
      <c r="E987" s="45">
        <f t="shared" ca="1" si="219"/>
        <v>2.3687E-4</v>
      </c>
      <c r="F987" s="47">
        <f t="shared" si="214"/>
        <v>1.35</v>
      </c>
      <c r="G987" s="48">
        <f t="shared" ca="1" si="207"/>
        <v>1.0003197745000001</v>
      </c>
      <c r="H987" s="45">
        <f ca="1">TRUNC(PRODUCT(G$10:G986),15)</f>
        <v>1.15242012912697</v>
      </c>
      <c r="I987" s="45">
        <f t="shared" si="215"/>
        <v>1</v>
      </c>
      <c r="J987" s="45">
        <f t="shared" ca="1" si="208"/>
        <v>1.1524201300000001</v>
      </c>
      <c r="K987" s="45">
        <f t="shared" ca="1" si="209"/>
        <v>152.40470135999999</v>
      </c>
      <c r="L987" s="49">
        <f>IF(VLOOKUP(A987,$U$12:$AD$125,8)=VLOOKUP(A986,$U$12:$AD$125,8),0,VLOOKUP(A987,U$12:$AD$125,8))</f>
        <v>0</v>
      </c>
      <c r="M987" s="50">
        <f>IF(L987&gt;0,VLOOKUP(L987,T$12:$AC$125,7),0)</f>
        <v>0</v>
      </c>
      <c r="N987" s="45">
        <f t="shared" si="210"/>
        <v>0</v>
      </c>
      <c r="O987" s="45">
        <f t="shared" ca="1" si="211"/>
        <v>152.40470135999999</v>
      </c>
      <c r="P987" s="51" t="str">
        <f t="shared" si="216"/>
        <v>A+J=</v>
      </c>
      <c r="Q987" s="52">
        <f t="shared" si="217"/>
        <v>47129</v>
      </c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</row>
    <row r="988" spans="1:165" x14ac:dyDescent="0.2">
      <c r="A988" s="43">
        <f t="shared" si="212"/>
        <v>44474</v>
      </c>
      <c r="B988" s="44">
        <f t="shared" ca="1" si="218"/>
        <v>1152.67194967</v>
      </c>
      <c r="C988" s="45">
        <f t="shared" ca="1" si="213"/>
        <v>999.89877561000003</v>
      </c>
      <c r="D988" s="46">
        <f ca="1">IF(A988&lt;$B$1,VLOOKUP(A988,[1]DI!$A$4:$B$15000,2,FALSE),0)</f>
        <v>6.1499999999999999E-2</v>
      </c>
      <c r="E988" s="45">
        <f t="shared" ca="1" si="219"/>
        <v>2.3687E-4</v>
      </c>
      <c r="F988" s="47">
        <f t="shared" si="214"/>
        <v>1.35</v>
      </c>
      <c r="G988" s="48">
        <f t="shared" ca="1" si="207"/>
        <v>1.0003197745000001</v>
      </c>
      <c r="H988" s="45">
        <f ca="1">TRUNC(PRODUCT(G$10:G987),15)</f>
        <v>1.1527886436975501</v>
      </c>
      <c r="I988" s="45">
        <f t="shared" si="215"/>
        <v>1</v>
      </c>
      <c r="J988" s="45">
        <f t="shared" ca="1" si="208"/>
        <v>1.15278864</v>
      </c>
      <c r="K988" s="45">
        <f t="shared" ca="1" si="209"/>
        <v>152.77317406</v>
      </c>
      <c r="L988" s="49">
        <f>IF(VLOOKUP(A988,$U$12:$AD$125,8)=VLOOKUP(A987,$U$12:$AD$125,8),0,VLOOKUP(A988,U$12:$AD$125,8))</f>
        <v>0</v>
      </c>
      <c r="M988" s="50">
        <f>IF(L988&gt;0,VLOOKUP(L988,T$12:$AC$125,7),0)</f>
        <v>0</v>
      </c>
      <c r="N988" s="45">
        <f t="shared" si="210"/>
        <v>0</v>
      </c>
      <c r="O988" s="45">
        <f t="shared" ca="1" si="211"/>
        <v>152.77317406</v>
      </c>
      <c r="P988" s="51" t="str">
        <f t="shared" si="216"/>
        <v>A+J=</v>
      </c>
      <c r="Q988" s="52">
        <f t="shared" si="217"/>
        <v>47129</v>
      </c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</row>
    <row r="989" spans="1:165" x14ac:dyDescent="0.2">
      <c r="A989" s="43">
        <f t="shared" si="212"/>
        <v>44475</v>
      </c>
      <c r="B989" s="44">
        <f t="shared" ca="1" si="218"/>
        <v>1153.0405523500001</v>
      </c>
      <c r="C989" s="45">
        <f t="shared" ca="1" si="213"/>
        <v>999.89877561000003</v>
      </c>
      <c r="D989" s="46">
        <f ca="1">IF(A989&lt;$B$1,VLOOKUP(A989,[1]DI!$A$4:$B$15000,2,FALSE),0)</f>
        <v>6.1499999999999999E-2</v>
      </c>
      <c r="E989" s="45">
        <f t="shared" ca="1" si="219"/>
        <v>2.3687E-4</v>
      </c>
      <c r="F989" s="47">
        <f t="shared" si="214"/>
        <v>1.35</v>
      </c>
      <c r="G989" s="48">
        <f t="shared" ca="1" si="207"/>
        <v>1.0003197745000001</v>
      </c>
      <c r="H989" s="45">
        <f ca="1">TRUNC(PRODUCT(G$10:G988),15)</f>
        <v>1.1531572761097</v>
      </c>
      <c r="I989" s="45">
        <f t="shared" si="215"/>
        <v>1</v>
      </c>
      <c r="J989" s="45">
        <f t="shared" ca="1" si="208"/>
        <v>1.1531572800000001</v>
      </c>
      <c r="K989" s="45">
        <f t="shared" ca="1" si="209"/>
        <v>153.14177674000001</v>
      </c>
      <c r="L989" s="49">
        <f>IF(VLOOKUP(A989,$U$12:$AD$125,8)=VLOOKUP(A988,$U$12:$AD$125,8),0,VLOOKUP(A989,U$12:$AD$125,8))</f>
        <v>0</v>
      </c>
      <c r="M989" s="50">
        <f>IF(L989&gt;0,VLOOKUP(L989,T$12:$AC$125,7),0)</f>
        <v>0</v>
      </c>
      <c r="N989" s="45">
        <f t="shared" si="210"/>
        <v>0</v>
      </c>
      <c r="O989" s="45">
        <f t="shared" ca="1" si="211"/>
        <v>153.14177674000001</v>
      </c>
      <c r="P989" s="51" t="str">
        <f t="shared" si="216"/>
        <v>A+J=</v>
      </c>
      <c r="Q989" s="52">
        <f t="shared" si="217"/>
        <v>47129</v>
      </c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</row>
    <row r="990" spans="1:165" x14ac:dyDescent="0.2">
      <c r="A990" s="43">
        <f t="shared" si="212"/>
        <v>44476</v>
      </c>
      <c r="B990" s="44">
        <f t="shared" ca="1" si="218"/>
        <v>1153.4092650299999</v>
      </c>
      <c r="C990" s="45">
        <f t="shared" ca="1" si="213"/>
        <v>999.89877561000003</v>
      </c>
      <c r="D990" s="46">
        <f ca="1">IF(A990&lt;$B$1,VLOOKUP(A990,[1]DI!$A$4:$B$15000,2,FALSE),0)</f>
        <v>6.1499999999999999E-2</v>
      </c>
      <c r="E990" s="45">
        <f t="shared" ca="1" si="219"/>
        <v>2.3687E-4</v>
      </c>
      <c r="F990" s="47">
        <f t="shared" si="214"/>
        <v>1.35</v>
      </c>
      <c r="G990" s="48">
        <f t="shared" ca="1" si="207"/>
        <v>1.0003197745000001</v>
      </c>
      <c r="H990" s="45">
        <f ca="1">TRUNC(PRODUCT(G$10:G989),15)</f>
        <v>1.15352602640109</v>
      </c>
      <c r="I990" s="45">
        <f t="shared" si="215"/>
        <v>1</v>
      </c>
      <c r="J990" s="45">
        <f t="shared" ca="1" si="208"/>
        <v>1.1535260300000001</v>
      </c>
      <c r="K990" s="45">
        <f t="shared" ca="1" si="209"/>
        <v>153.51048942</v>
      </c>
      <c r="L990" s="49">
        <f>IF(VLOOKUP(A990,$U$12:$AD$125,8)=VLOOKUP(A989,$U$12:$AD$125,8),0,VLOOKUP(A990,U$12:$AD$125,8))</f>
        <v>0</v>
      </c>
      <c r="M990" s="50">
        <f>IF(L990&gt;0,VLOOKUP(L990,T$12:$AC$125,7),0)</f>
        <v>0</v>
      </c>
      <c r="N990" s="45">
        <f t="shared" si="210"/>
        <v>0</v>
      </c>
      <c r="O990" s="45">
        <f t="shared" ca="1" si="211"/>
        <v>153.51048942</v>
      </c>
      <c r="P990" s="51" t="str">
        <f t="shared" si="216"/>
        <v>A+J=</v>
      </c>
      <c r="Q990" s="52">
        <f t="shared" si="217"/>
        <v>47129</v>
      </c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</row>
    <row r="991" spans="1:165" x14ac:dyDescent="0.2">
      <c r="A991" s="43">
        <f t="shared" si="212"/>
        <v>44477</v>
      </c>
      <c r="B991" s="44">
        <f t="shared" ca="1" si="218"/>
        <v>1153.7780876900001</v>
      </c>
      <c r="C991" s="45">
        <f t="shared" ca="1" si="213"/>
        <v>999.89877561000003</v>
      </c>
      <c r="D991" s="46">
        <f ca="1">IF(A991&lt;$B$1,VLOOKUP(A991,[1]DI!$A$4:$B$15000,2,FALSE),0)</f>
        <v>6.1499999999999999E-2</v>
      </c>
      <c r="E991" s="45">
        <f t="shared" ca="1" si="219"/>
        <v>2.3687E-4</v>
      </c>
      <c r="F991" s="47">
        <f t="shared" si="214"/>
        <v>1.35</v>
      </c>
      <c r="G991" s="48">
        <f t="shared" ca="1" si="207"/>
        <v>1.0003197745000001</v>
      </c>
      <c r="H991" s="45">
        <f ca="1">TRUNC(PRODUCT(G$10:G990),15)</f>
        <v>1.1538948946094201</v>
      </c>
      <c r="I991" s="45">
        <f t="shared" si="215"/>
        <v>1</v>
      </c>
      <c r="J991" s="45">
        <f t="shared" ca="1" si="208"/>
        <v>1.1538948899999999</v>
      </c>
      <c r="K991" s="45">
        <f t="shared" ca="1" si="209"/>
        <v>153.87931208000001</v>
      </c>
      <c r="L991" s="49">
        <f>IF(VLOOKUP(A991,$U$12:$AD$125,8)=VLOOKUP(A990,$U$12:$AD$125,8),0,VLOOKUP(A991,U$12:$AD$125,8))</f>
        <v>0</v>
      </c>
      <c r="M991" s="50">
        <f>IF(L991&gt;0,VLOOKUP(L991,T$12:$AC$125,7),0)</f>
        <v>0</v>
      </c>
      <c r="N991" s="45">
        <f t="shared" si="210"/>
        <v>0</v>
      </c>
      <c r="O991" s="45">
        <f t="shared" ca="1" si="211"/>
        <v>153.87931208000001</v>
      </c>
      <c r="P991" s="51" t="str">
        <f t="shared" si="216"/>
        <v>A+J=</v>
      </c>
      <c r="Q991" s="52">
        <f t="shared" si="217"/>
        <v>47129</v>
      </c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</row>
    <row r="992" spans="1:165" x14ac:dyDescent="0.2">
      <c r="A992" s="43">
        <f t="shared" si="212"/>
        <v>44478</v>
      </c>
      <c r="B992" s="44">
        <f t="shared" ca="1" si="218"/>
        <v>1154.1470403400001</v>
      </c>
      <c r="C992" s="45">
        <f t="shared" ca="1" si="213"/>
        <v>999.89877561000003</v>
      </c>
      <c r="D992" s="46">
        <f ca="1">IF(A992&lt;$B$1,VLOOKUP(A992,[1]DI!$A$4:$B$15000,2,FALSE),0)</f>
        <v>0</v>
      </c>
      <c r="E992" s="45">
        <f t="shared" ca="1" si="219"/>
        <v>0</v>
      </c>
      <c r="F992" s="47">
        <f t="shared" si="214"/>
        <v>1.35</v>
      </c>
      <c r="G992" s="48">
        <f t="shared" ca="1" si="207"/>
        <v>1</v>
      </c>
      <c r="H992" s="45">
        <f ca="1">TRUNC(PRODUCT(G$10:G991),15)</f>
        <v>1.1542638807723899</v>
      </c>
      <c r="I992" s="45">
        <f t="shared" si="215"/>
        <v>1</v>
      </c>
      <c r="J992" s="45">
        <f t="shared" ca="1" si="208"/>
        <v>1.15426388</v>
      </c>
      <c r="K992" s="45">
        <f t="shared" ca="1" si="209"/>
        <v>154.24826472999999</v>
      </c>
      <c r="L992" s="49">
        <f>IF(VLOOKUP(A992,$U$12:$AD$125,8)=VLOOKUP(A991,$U$12:$AD$125,8),0,VLOOKUP(A992,U$12:$AD$125,8))</f>
        <v>0</v>
      </c>
      <c r="M992" s="50">
        <f>IF(L992&gt;0,VLOOKUP(L992,T$12:$AC$125,7),0)</f>
        <v>0</v>
      </c>
      <c r="N992" s="45">
        <f t="shared" si="210"/>
        <v>0</v>
      </c>
      <c r="O992" s="45">
        <f t="shared" ca="1" si="211"/>
        <v>154.24826472999999</v>
      </c>
      <c r="P992" s="51" t="str">
        <f t="shared" si="216"/>
        <v>A+J=</v>
      </c>
      <c r="Q992" s="52">
        <f t="shared" si="217"/>
        <v>47129</v>
      </c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</row>
    <row r="993" spans="1:162" x14ac:dyDescent="0.2">
      <c r="A993" s="43">
        <f t="shared" si="212"/>
        <v>44479</v>
      </c>
      <c r="B993" s="44">
        <f t="shared" ca="1" si="218"/>
        <v>1154.1470403400001</v>
      </c>
      <c r="C993" s="45">
        <f t="shared" ca="1" si="213"/>
        <v>999.89877561000003</v>
      </c>
      <c r="D993" s="46">
        <f ca="1">IF(A993&lt;$B$1,VLOOKUP(A993,[1]DI!$A$4:$B$15000,2,FALSE),0)</f>
        <v>0</v>
      </c>
      <c r="E993" s="45">
        <f t="shared" ca="1" si="219"/>
        <v>0</v>
      </c>
      <c r="F993" s="47">
        <f t="shared" si="214"/>
        <v>1.35</v>
      </c>
      <c r="G993" s="48">
        <f t="shared" ca="1" si="207"/>
        <v>1</v>
      </c>
      <c r="H993" s="45">
        <f ca="1">TRUNC(PRODUCT(G$10:G992),15)</f>
        <v>1.1542638807723899</v>
      </c>
      <c r="I993" s="45">
        <f t="shared" si="215"/>
        <v>1</v>
      </c>
      <c r="J993" s="45">
        <f t="shared" ca="1" si="208"/>
        <v>1.15426388</v>
      </c>
      <c r="K993" s="45">
        <f t="shared" ca="1" si="209"/>
        <v>154.24826472999999</v>
      </c>
      <c r="L993" s="49">
        <f>IF(VLOOKUP(A993,$U$12:$AD$125,8)=VLOOKUP(A992,$U$12:$AD$125,8),0,VLOOKUP(A993,U$12:$AD$125,8))</f>
        <v>0</v>
      </c>
      <c r="M993" s="50">
        <f>IF(L993&gt;0,VLOOKUP(L993,T$12:$AC$125,7),0)</f>
        <v>0</v>
      </c>
      <c r="N993" s="45">
        <f t="shared" si="210"/>
        <v>0</v>
      </c>
      <c r="O993" s="45">
        <f t="shared" ca="1" si="211"/>
        <v>154.24826472999999</v>
      </c>
      <c r="P993" s="51" t="str">
        <f t="shared" si="216"/>
        <v>A+J=</v>
      </c>
      <c r="Q993" s="52">
        <f t="shared" si="217"/>
        <v>47129</v>
      </c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</row>
    <row r="994" spans="1:162" x14ac:dyDescent="0.2">
      <c r="A994" s="43">
        <f t="shared" si="212"/>
        <v>44480</v>
      </c>
      <c r="B994" s="44">
        <f t="shared" ca="1" si="218"/>
        <v>1154.1470403400001</v>
      </c>
      <c r="C994" s="45">
        <f t="shared" ca="1" si="213"/>
        <v>999.89877561000003</v>
      </c>
      <c r="D994" s="46">
        <f ca="1">IF(A994&lt;$B$1,VLOOKUP(A994,[1]DI!$A$4:$B$15000,2,FALSE),0)</f>
        <v>6.1499999999999999E-2</v>
      </c>
      <c r="E994" s="45">
        <f t="shared" ca="1" si="219"/>
        <v>2.3687E-4</v>
      </c>
      <c r="F994" s="47">
        <f t="shared" si="214"/>
        <v>1.35</v>
      </c>
      <c r="G994" s="48">
        <f t="shared" ca="1" si="207"/>
        <v>1.0003197745000001</v>
      </c>
      <c r="H994" s="45">
        <f ca="1">TRUNC(PRODUCT(G$10:G993),15)</f>
        <v>1.1542638807723899</v>
      </c>
      <c r="I994" s="45">
        <f t="shared" si="215"/>
        <v>1</v>
      </c>
      <c r="J994" s="45">
        <f t="shared" ca="1" si="208"/>
        <v>1.15426388</v>
      </c>
      <c r="K994" s="45">
        <f t="shared" ca="1" si="209"/>
        <v>154.24826472999999</v>
      </c>
      <c r="L994" s="49">
        <f>IF(VLOOKUP(A994,$U$12:$AD$125,8)=VLOOKUP(A993,$U$12:$AD$125,8),0,VLOOKUP(A994,U$12:$AD$125,8))</f>
        <v>0</v>
      </c>
      <c r="M994" s="50">
        <f>IF(L994&gt;0,VLOOKUP(L994,T$12:$AC$125,7),0)</f>
        <v>0</v>
      </c>
      <c r="N994" s="45">
        <f t="shared" si="210"/>
        <v>0</v>
      </c>
      <c r="O994" s="45">
        <f t="shared" ca="1" si="211"/>
        <v>154.24826472999999</v>
      </c>
      <c r="P994" s="51" t="str">
        <f t="shared" si="216"/>
        <v>A+J=</v>
      </c>
      <c r="Q994" s="52">
        <f t="shared" si="217"/>
        <v>47129</v>
      </c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</row>
    <row r="995" spans="1:162" x14ac:dyDescent="0.2">
      <c r="A995" s="43">
        <f t="shared" si="212"/>
        <v>44481</v>
      </c>
      <c r="B995" s="44">
        <f t="shared" ca="1" si="218"/>
        <v>1154.5161029800001</v>
      </c>
      <c r="C995" s="45">
        <f t="shared" ca="1" si="213"/>
        <v>999.89877561000003</v>
      </c>
      <c r="D995" s="46">
        <f ca="1">IF(A995&lt;$B$1,VLOOKUP(A995,[1]DI!$A$4:$B$15000,2,FALSE),0)</f>
        <v>0</v>
      </c>
      <c r="E995" s="45">
        <f t="shared" ca="1" si="219"/>
        <v>0</v>
      </c>
      <c r="F995" s="47">
        <f t="shared" si="214"/>
        <v>1.35</v>
      </c>
      <c r="G995" s="48">
        <f t="shared" ca="1" si="207"/>
        <v>1</v>
      </c>
      <c r="H995" s="45">
        <f ca="1">TRUNC(PRODUCT(G$10:G994),15)</f>
        <v>1.1546329849277399</v>
      </c>
      <c r="I995" s="45">
        <f t="shared" si="215"/>
        <v>1</v>
      </c>
      <c r="J995" s="45">
        <f t="shared" ca="1" si="208"/>
        <v>1.1546329799999999</v>
      </c>
      <c r="K995" s="45">
        <f t="shared" ca="1" si="209"/>
        <v>154.61732737</v>
      </c>
      <c r="L995" s="49">
        <f>IF(VLOOKUP(A995,$U$12:$AD$125,8)=VLOOKUP(A994,$U$12:$AD$125,8),0,VLOOKUP(A995,U$12:$AD$125,8))</f>
        <v>0</v>
      </c>
      <c r="M995" s="50">
        <f>IF(L995&gt;0,VLOOKUP(L995,T$12:$AC$125,7),0)</f>
        <v>0</v>
      </c>
      <c r="N995" s="45">
        <f t="shared" si="210"/>
        <v>0</v>
      </c>
      <c r="O995" s="45">
        <f t="shared" ca="1" si="211"/>
        <v>154.61732737</v>
      </c>
      <c r="P995" s="51" t="str">
        <f t="shared" si="216"/>
        <v>A+J=</v>
      </c>
      <c r="Q995" s="52">
        <f t="shared" si="217"/>
        <v>47129</v>
      </c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</row>
    <row r="996" spans="1:162" x14ac:dyDescent="0.2">
      <c r="A996" s="43">
        <f t="shared" si="212"/>
        <v>44482</v>
      </c>
      <c r="B996" s="44">
        <f t="shared" ca="1" si="218"/>
        <v>1154.5161029800001</v>
      </c>
      <c r="C996" s="45">
        <f t="shared" ca="1" si="213"/>
        <v>999.89877561000003</v>
      </c>
      <c r="D996" s="46">
        <f ca="1">IF(A996&lt;$B$1,VLOOKUP(A996,[1]DI!$A$4:$B$15000,2,FALSE),0)</f>
        <v>6.1499999999999999E-2</v>
      </c>
      <c r="E996" s="45">
        <f t="shared" ca="1" si="219"/>
        <v>2.3687E-4</v>
      </c>
      <c r="F996" s="47">
        <f t="shared" si="214"/>
        <v>1.35</v>
      </c>
      <c r="G996" s="48">
        <f t="shared" ca="1" si="207"/>
        <v>1.0003197745000001</v>
      </c>
      <c r="H996" s="45">
        <f ca="1">TRUNC(PRODUCT(G$10:G995),15)</f>
        <v>1.1546329849277399</v>
      </c>
      <c r="I996" s="45">
        <f t="shared" si="215"/>
        <v>1</v>
      </c>
      <c r="J996" s="45">
        <f t="shared" ca="1" si="208"/>
        <v>1.1546329799999999</v>
      </c>
      <c r="K996" s="45">
        <f t="shared" ca="1" si="209"/>
        <v>154.61732737</v>
      </c>
      <c r="L996" s="49">
        <f>IF(VLOOKUP(A996,$U$12:$AD$125,8)=VLOOKUP(A995,$U$12:$AD$125,8),0,VLOOKUP(A996,U$12:$AD$125,8))</f>
        <v>0</v>
      </c>
      <c r="M996" s="50">
        <f>IF(L996&gt;0,VLOOKUP(L996,T$12:$AC$125,7),0)</f>
        <v>0</v>
      </c>
      <c r="N996" s="45">
        <f t="shared" si="210"/>
        <v>0</v>
      </c>
      <c r="O996" s="45">
        <f t="shared" ca="1" si="211"/>
        <v>154.61732737</v>
      </c>
      <c r="P996" s="51" t="str">
        <f t="shared" si="216"/>
        <v>A+J=</v>
      </c>
      <c r="Q996" s="52">
        <f t="shared" si="217"/>
        <v>47129</v>
      </c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</row>
    <row r="997" spans="1:162" x14ac:dyDescent="0.2">
      <c r="A997" s="43">
        <f t="shared" si="212"/>
        <v>44483</v>
      </c>
      <c r="B997" s="44">
        <f t="shared" ca="1" si="218"/>
        <v>1154.8852956000001</v>
      </c>
      <c r="C997" s="45">
        <f t="shared" ca="1" si="213"/>
        <v>999.89877561000003</v>
      </c>
      <c r="D997" s="46">
        <f ca="1">IF(A997&lt;$B$1,VLOOKUP(A997,[1]DI!$A$4:$B$15000,2,FALSE),0)</f>
        <v>6.1499999999999999E-2</v>
      </c>
      <c r="E997" s="45">
        <f t="shared" ca="1" si="219"/>
        <v>2.3687E-4</v>
      </c>
      <c r="F997" s="47">
        <f t="shared" si="214"/>
        <v>1.35</v>
      </c>
      <c r="G997" s="48">
        <f t="shared" ca="1" si="207"/>
        <v>1.0003197745000001</v>
      </c>
      <c r="H997" s="45">
        <f ca="1">TRUNC(PRODUCT(G$10:G996),15)</f>
        <v>1.15500220711317</v>
      </c>
      <c r="I997" s="45">
        <f t="shared" si="215"/>
        <v>1</v>
      </c>
      <c r="J997" s="45">
        <f t="shared" ca="1" si="208"/>
        <v>1.1550022099999999</v>
      </c>
      <c r="K997" s="45">
        <f t="shared" ca="1" si="209"/>
        <v>154.98651999000001</v>
      </c>
      <c r="L997" s="49">
        <f>IF(VLOOKUP(A997,$U$12:$AD$125,8)=VLOOKUP(A996,$U$12:$AD$125,8),0,VLOOKUP(A997,U$12:$AD$125,8))</f>
        <v>0</v>
      </c>
      <c r="M997" s="50">
        <f>IF(L997&gt;0,VLOOKUP(L997,T$12:$AC$125,7),0)</f>
        <v>0</v>
      </c>
      <c r="N997" s="45">
        <f t="shared" si="210"/>
        <v>0</v>
      </c>
      <c r="O997" s="45">
        <f t="shared" ca="1" si="211"/>
        <v>154.98651999000001</v>
      </c>
      <c r="P997" s="51" t="str">
        <f t="shared" si="216"/>
        <v>A+J=</v>
      </c>
      <c r="Q997" s="52">
        <f t="shared" si="217"/>
        <v>47129</v>
      </c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</row>
    <row r="998" spans="1:162" x14ac:dyDescent="0.2">
      <c r="A998" s="43">
        <f t="shared" si="212"/>
        <v>44484</v>
      </c>
      <c r="B998" s="44">
        <f t="shared" ca="1" si="218"/>
        <v>1155.25459821</v>
      </c>
      <c r="C998" s="45">
        <f t="shared" ca="1" si="213"/>
        <v>999.89877561000003</v>
      </c>
      <c r="D998" s="46">
        <f ca="1">IF(A998&lt;$B$1,VLOOKUP(A998,[1]DI!$A$4:$B$15000,2,FALSE),0)</f>
        <v>6.1499999999999999E-2</v>
      </c>
      <c r="E998" s="45">
        <f t="shared" ca="1" si="219"/>
        <v>2.3687E-4</v>
      </c>
      <c r="F998" s="47">
        <f t="shared" si="214"/>
        <v>1.35</v>
      </c>
      <c r="G998" s="48">
        <f t="shared" ca="1" si="207"/>
        <v>1.0003197745000001</v>
      </c>
      <c r="H998" s="45">
        <f ca="1">TRUNC(PRODUCT(G$10:G997),15)</f>
        <v>1.1553715473664501</v>
      </c>
      <c r="I998" s="45">
        <f t="shared" si="215"/>
        <v>1</v>
      </c>
      <c r="J998" s="45">
        <f t="shared" ca="1" si="208"/>
        <v>1.1553715499999999</v>
      </c>
      <c r="K998" s="45">
        <f t="shared" ca="1" si="209"/>
        <v>155.35582260000001</v>
      </c>
      <c r="L998" s="49">
        <f>IF(VLOOKUP(A998,$U$12:$AD$125,8)=VLOOKUP(A997,$U$12:$AD$125,8),0,VLOOKUP(A998,U$12:$AD$125,8))</f>
        <v>0</v>
      </c>
      <c r="M998" s="50">
        <f>IF(L998&gt;0,VLOOKUP(L998,T$12:$AC$125,7),0)</f>
        <v>0</v>
      </c>
      <c r="N998" s="45">
        <f t="shared" si="210"/>
        <v>0</v>
      </c>
      <c r="O998" s="45">
        <f t="shared" ca="1" si="211"/>
        <v>155.35582260000001</v>
      </c>
      <c r="P998" s="51" t="str">
        <f t="shared" si="216"/>
        <v>A+J=</v>
      </c>
      <c r="Q998" s="52">
        <f t="shared" si="217"/>
        <v>47129</v>
      </c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</row>
    <row r="999" spans="1:162" x14ac:dyDescent="0.2">
      <c r="A999" s="43">
        <f t="shared" si="212"/>
        <v>44485</v>
      </c>
      <c r="B999" s="44">
        <f t="shared" ca="1" si="218"/>
        <v>1155.6240208199999</v>
      </c>
      <c r="C999" s="45">
        <f t="shared" ca="1" si="213"/>
        <v>999.89877561000003</v>
      </c>
      <c r="D999" s="46">
        <f ca="1">IF(A999&lt;$B$1,VLOOKUP(A999,[1]DI!$A$4:$B$15000,2,FALSE),0)</f>
        <v>0</v>
      </c>
      <c r="E999" s="45">
        <f t="shared" ca="1" si="219"/>
        <v>0</v>
      </c>
      <c r="F999" s="47">
        <f t="shared" si="214"/>
        <v>1.35</v>
      </c>
      <c r="G999" s="48">
        <f t="shared" ca="1" si="207"/>
        <v>1</v>
      </c>
      <c r="H999" s="45">
        <f ca="1">TRUNC(PRODUCT(G$10:G998),15)</f>
        <v>1.1557410057253299</v>
      </c>
      <c r="I999" s="45">
        <f t="shared" si="215"/>
        <v>1</v>
      </c>
      <c r="J999" s="45">
        <f t="shared" ca="1" si="208"/>
        <v>1.1557410100000001</v>
      </c>
      <c r="K999" s="45">
        <f t="shared" ca="1" si="209"/>
        <v>155.72524521</v>
      </c>
      <c r="L999" s="49">
        <f>IF(VLOOKUP(A999,$U$12:$AD$125,8)=VLOOKUP(A998,$U$12:$AD$125,8),0,VLOOKUP(A999,U$12:$AD$125,8))</f>
        <v>0</v>
      </c>
      <c r="M999" s="50">
        <f>IF(L999&gt;0,VLOOKUP(L999,T$12:$AC$125,7),0)</f>
        <v>0</v>
      </c>
      <c r="N999" s="45">
        <f t="shared" si="210"/>
        <v>0</v>
      </c>
      <c r="O999" s="45">
        <f t="shared" ca="1" si="211"/>
        <v>155.72524521</v>
      </c>
      <c r="P999" s="51" t="str">
        <f t="shared" si="216"/>
        <v>A+J=</v>
      </c>
      <c r="Q999" s="52">
        <f t="shared" si="217"/>
        <v>47129</v>
      </c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</row>
    <row r="1000" spans="1:162" x14ac:dyDescent="0.2">
      <c r="A1000" s="43">
        <f t="shared" si="212"/>
        <v>44486</v>
      </c>
      <c r="B1000" s="44">
        <f t="shared" ca="1" si="218"/>
        <v>1155.6240208199999</v>
      </c>
      <c r="C1000" s="45">
        <f t="shared" ca="1" si="213"/>
        <v>999.89877561000003</v>
      </c>
      <c r="D1000" s="46">
        <f ca="1">IF(A1000&lt;$B$1,VLOOKUP(A1000,[1]DI!$A$4:$B$15000,2,FALSE),0)</f>
        <v>0</v>
      </c>
      <c r="E1000" s="45">
        <f t="shared" ca="1" si="219"/>
        <v>0</v>
      </c>
      <c r="F1000" s="47">
        <f t="shared" si="214"/>
        <v>1.35</v>
      </c>
      <c r="G1000" s="48">
        <f t="shared" ca="1" si="207"/>
        <v>1</v>
      </c>
      <c r="H1000" s="45">
        <f ca="1">TRUNC(PRODUCT(G$10:G999),15)</f>
        <v>1.1557410057253299</v>
      </c>
      <c r="I1000" s="45">
        <f t="shared" si="215"/>
        <v>1</v>
      </c>
      <c r="J1000" s="45">
        <f t="shared" ca="1" si="208"/>
        <v>1.1557410100000001</v>
      </c>
      <c r="K1000" s="45">
        <f t="shared" ca="1" si="209"/>
        <v>155.72524521</v>
      </c>
      <c r="L1000" s="49">
        <f>IF(VLOOKUP(A1000,$U$12:$AD$125,8)=VLOOKUP(A999,$U$12:$AD$125,8),0,VLOOKUP(A1000,U$12:$AD$125,8))</f>
        <v>0</v>
      </c>
      <c r="M1000" s="50">
        <f>IF(L1000&gt;0,VLOOKUP(L1000,T$12:$AC$125,7),0)</f>
        <v>0</v>
      </c>
      <c r="N1000" s="45">
        <f t="shared" si="210"/>
        <v>0</v>
      </c>
      <c r="O1000" s="45">
        <f t="shared" ca="1" si="211"/>
        <v>155.72524521</v>
      </c>
      <c r="P1000" s="51" t="str">
        <f t="shared" si="216"/>
        <v>A+J=</v>
      </c>
      <c r="Q1000" s="52">
        <f t="shared" si="217"/>
        <v>47129</v>
      </c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</row>
    <row r="1001" spans="1:162" x14ac:dyDescent="0.2">
      <c r="A1001" s="43">
        <f t="shared" si="212"/>
        <v>44487</v>
      </c>
      <c r="B1001" s="44">
        <f t="shared" ca="1" si="218"/>
        <v>1155.6240208199999</v>
      </c>
      <c r="C1001" s="45">
        <f t="shared" ca="1" si="213"/>
        <v>999.89877561000003</v>
      </c>
      <c r="D1001" s="46">
        <f ca="1">IF(A1001&lt;$B$1,VLOOKUP(A1001,[1]DI!$A$4:$B$15000,2,FALSE),0)</f>
        <v>6.1499999999999999E-2</v>
      </c>
      <c r="E1001" s="45">
        <f t="shared" ca="1" si="219"/>
        <v>2.3687E-4</v>
      </c>
      <c r="F1001" s="47">
        <f t="shared" si="214"/>
        <v>1.35</v>
      </c>
      <c r="G1001" s="48">
        <f t="shared" ca="1" si="207"/>
        <v>1.0003197745000001</v>
      </c>
      <c r="H1001" s="45">
        <f ca="1">TRUNC(PRODUCT(G$10:G1000),15)</f>
        <v>1.1557410057253299</v>
      </c>
      <c r="I1001" s="45">
        <f t="shared" si="215"/>
        <v>1</v>
      </c>
      <c r="J1001" s="45">
        <f t="shared" ca="1" si="208"/>
        <v>1.1557410100000001</v>
      </c>
      <c r="K1001" s="45">
        <f t="shared" ca="1" si="209"/>
        <v>155.72524521</v>
      </c>
      <c r="L1001" s="49">
        <f>IF(VLOOKUP(A1001,$U$12:$AD$125,8)=VLOOKUP(A1000,$U$12:$AD$125,8),0,VLOOKUP(A1001,U$12:$AD$125,8))</f>
        <v>0</v>
      </c>
      <c r="M1001" s="50">
        <f>IF(L1001&gt;0,VLOOKUP(L1001,T$12:$AC$125,7),0)</f>
        <v>0</v>
      </c>
      <c r="N1001" s="45">
        <f t="shared" si="210"/>
        <v>0</v>
      </c>
      <c r="O1001" s="45">
        <f t="shared" ca="1" si="211"/>
        <v>155.72524521</v>
      </c>
      <c r="P1001" s="51" t="str">
        <f t="shared" si="216"/>
        <v>A+J=</v>
      </c>
      <c r="Q1001" s="52">
        <f t="shared" si="217"/>
        <v>47129</v>
      </c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</row>
    <row r="1002" spans="1:162" x14ac:dyDescent="0.2">
      <c r="A1002" s="43">
        <f t="shared" si="212"/>
        <v>44488</v>
      </c>
      <c r="B1002" s="44">
        <f t="shared" ca="1" si="218"/>
        <v>1155.99355341</v>
      </c>
      <c r="C1002" s="45">
        <f t="shared" ca="1" si="213"/>
        <v>999.89877561000003</v>
      </c>
      <c r="D1002" s="46">
        <f ca="1">IF(A1002&lt;$B$1,VLOOKUP(A1002,[1]DI!$A$4:$B$15000,2,FALSE),0)</f>
        <v>6.1499999999999999E-2</v>
      </c>
      <c r="E1002" s="45">
        <f t="shared" ca="1" si="219"/>
        <v>2.3687E-4</v>
      </c>
      <c r="F1002" s="47">
        <f t="shared" si="214"/>
        <v>1.35</v>
      </c>
      <c r="G1002" s="48">
        <f t="shared" ca="1" si="207"/>
        <v>1.0003197745000001</v>
      </c>
      <c r="H1002" s="45">
        <f ca="1">TRUNC(PRODUCT(G$10:G1001),15)</f>
        <v>1.1561105822275599</v>
      </c>
      <c r="I1002" s="45">
        <f t="shared" si="215"/>
        <v>1</v>
      </c>
      <c r="J1002" s="45">
        <f t="shared" ca="1" si="208"/>
        <v>1.15611058</v>
      </c>
      <c r="K1002" s="45">
        <f t="shared" ca="1" si="209"/>
        <v>156.0947778</v>
      </c>
      <c r="L1002" s="49">
        <f>IF(VLOOKUP(A1002,$U$12:$AD$125,8)=VLOOKUP(A1001,$U$12:$AD$125,8),0,VLOOKUP(A1002,U$12:$AD$125,8))</f>
        <v>0</v>
      </c>
      <c r="M1002" s="50">
        <f>IF(L1002&gt;0,VLOOKUP(L1002,T$12:$AC$125,7),0)</f>
        <v>0</v>
      </c>
      <c r="N1002" s="45">
        <f t="shared" si="210"/>
        <v>0</v>
      </c>
      <c r="O1002" s="45">
        <f t="shared" ca="1" si="211"/>
        <v>156.0947778</v>
      </c>
      <c r="P1002" s="51" t="str">
        <f t="shared" si="216"/>
        <v>A+J=</v>
      </c>
      <c r="Q1002" s="52">
        <f t="shared" si="217"/>
        <v>47129</v>
      </c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</row>
    <row r="1003" spans="1:162" x14ac:dyDescent="0.2">
      <c r="A1003" s="43">
        <f t="shared" si="212"/>
        <v>44489</v>
      </c>
      <c r="B1003" s="44">
        <f t="shared" ca="1" si="218"/>
        <v>1156.3632159799999</v>
      </c>
      <c r="C1003" s="45">
        <f t="shared" ca="1" si="213"/>
        <v>999.89877561000003</v>
      </c>
      <c r="D1003" s="46">
        <f ca="1">IF(A1003&lt;$B$1,VLOOKUP(A1003,[1]DI!$A$4:$B$15000,2,FALSE),0)</f>
        <v>6.1499999999999999E-2</v>
      </c>
      <c r="E1003" s="45">
        <f t="shared" ca="1" si="219"/>
        <v>2.3687E-4</v>
      </c>
      <c r="F1003" s="47">
        <f t="shared" si="214"/>
        <v>1.35</v>
      </c>
      <c r="G1003" s="48">
        <f t="shared" ca="1" si="207"/>
        <v>1.0003197745000001</v>
      </c>
      <c r="H1003" s="45">
        <f ca="1">TRUNC(PRODUCT(G$10:G1002),15)</f>
        <v>1.1564802769109399</v>
      </c>
      <c r="I1003" s="45">
        <f t="shared" si="215"/>
        <v>1</v>
      </c>
      <c r="J1003" s="45">
        <f t="shared" ca="1" si="208"/>
        <v>1.15648028</v>
      </c>
      <c r="K1003" s="45">
        <f t="shared" ca="1" si="209"/>
        <v>156.46444037000001</v>
      </c>
      <c r="L1003" s="49">
        <f>IF(VLOOKUP(A1003,$U$12:$AD$125,8)=VLOOKUP(A1002,$U$12:$AD$125,8),0,VLOOKUP(A1003,U$12:$AD$125,8))</f>
        <v>0</v>
      </c>
      <c r="M1003" s="50">
        <f>IF(L1003&gt;0,VLOOKUP(L1003,T$12:$AC$125,7),0)</f>
        <v>0</v>
      </c>
      <c r="N1003" s="45">
        <f t="shared" si="210"/>
        <v>0</v>
      </c>
      <c r="O1003" s="45">
        <f t="shared" ca="1" si="211"/>
        <v>156.46444037000001</v>
      </c>
      <c r="P1003" s="51" t="str">
        <f t="shared" si="216"/>
        <v>A+J=</v>
      </c>
      <c r="Q1003" s="52">
        <f t="shared" si="217"/>
        <v>47129</v>
      </c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</row>
    <row r="1004" spans="1:162" x14ac:dyDescent="0.2">
      <c r="A1004" s="43">
        <f t="shared" si="212"/>
        <v>44490</v>
      </c>
      <c r="B1004" s="44">
        <f t="shared" ca="1" si="218"/>
        <v>1156.7329885500001</v>
      </c>
      <c r="C1004" s="45">
        <f t="shared" ca="1" si="213"/>
        <v>999.89877561000003</v>
      </c>
      <c r="D1004" s="46">
        <f ca="1">IF(A1004&lt;$B$1,VLOOKUP(A1004,[1]DI!$A$4:$B$15000,2,FALSE),0)</f>
        <v>6.1499999999999999E-2</v>
      </c>
      <c r="E1004" s="45">
        <f t="shared" ca="1" si="219"/>
        <v>2.3687E-4</v>
      </c>
      <c r="F1004" s="47">
        <f t="shared" si="214"/>
        <v>1.35</v>
      </c>
      <c r="G1004" s="48">
        <f t="shared" ca="1" si="207"/>
        <v>1.0003197745000001</v>
      </c>
      <c r="H1004" s="45">
        <f ca="1">TRUNC(PRODUCT(G$10:G1003),15)</f>
        <v>1.1568500898132501</v>
      </c>
      <c r="I1004" s="45">
        <f t="shared" si="215"/>
        <v>1</v>
      </c>
      <c r="J1004" s="45">
        <f t="shared" ca="1" si="208"/>
        <v>1.1568500900000001</v>
      </c>
      <c r="K1004" s="45">
        <f t="shared" ca="1" si="209"/>
        <v>156.83421293999999</v>
      </c>
      <c r="L1004" s="49">
        <f>IF(VLOOKUP(A1004,$U$12:$AD$125,8)=VLOOKUP(A1003,$U$12:$AD$125,8),0,VLOOKUP(A1004,U$12:$AD$125,8))</f>
        <v>0</v>
      </c>
      <c r="M1004" s="50">
        <f>IF(L1004&gt;0,VLOOKUP(L1004,T$12:$AC$125,7),0)</f>
        <v>0</v>
      </c>
      <c r="N1004" s="45">
        <f t="shared" si="210"/>
        <v>0</v>
      </c>
      <c r="O1004" s="45">
        <f t="shared" ca="1" si="211"/>
        <v>156.83421293999999</v>
      </c>
      <c r="P1004" s="51" t="str">
        <f t="shared" si="216"/>
        <v>A+J=</v>
      </c>
      <c r="Q1004" s="52">
        <f t="shared" si="217"/>
        <v>47129</v>
      </c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</row>
    <row r="1005" spans="1:162" x14ac:dyDescent="0.2">
      <c r="A1005" s="43">
        <f t="shared" si="212"/>
        <v>44491</v>
      </c>
      <c r="B1005" s="44">
        <f t="shared" ca="1" si="218"/>
        <v>1157.1028811000001</v>
      </c>
      <c r="C1005" s="45">
        <f t="shared" ca="1" si="213"/>
        <v>999.89877561000003</v>
      </c>
      <c r="D1005" s="46">
        <f ca="1">IF(A1005&lt;$B$1,VLOOKUP(A1005,[1]DI!$A$4:$B$15000,2,FALSE),0)</f>
        <v>6.1499999999999999E-2</v>
      </c>
      <c r="E1005" s="45">
        <f t="shared" ca="1" si="219"/>
        <v>2.3687E-4</v>
      </c>
      <c r="F1005" s="47">
        <f t="shared" si="214"/>
        <v>1.35</v>
      </c>
      <c r="G1005" s="48">
        <f t="shared" ca="1" si="207"/>
        <v>1.0003197745000001</v>
      </c>
      <c r="H1005" s="45">
        <f ca="1">TRUNC(PRODUCT(G$10:G1004),15)</f>
        <v>1.15722002097229</v>
      </c>
      <c r="I1005" s="45">
        <f t="shared" si="215"/>
        <v>1</v>
      </c>
      <c r="J1005" s="45">
        <f t="shared" ca="1" si="208"/>
        <v>1.15722002</v>
      </c>
      <c r="K1005" s="45">
        <f t="shared" ca="1" si="209"/>
        <v>157.20410548999999</v>
      </c>
      <c r="L1005" s="49">
        <f>IF(VLOOKUP(A1005,$U$12:$AD$125,8)=VLOOKUP(A1004,$U$12:$AD$125,8),0,VLOOKUP(A1005,U$12:$AD$125,8))</f>
        <v>0</v>
      </c>
      <c r="M1005" s="50">
        <f>IF(L1005&gt;0,VLOOKUP(L1005,T$12:$AC$125,7),0)</f>
        <v>0</v>
      </c>
      <c r="N1005" s="45">
        <f t="shared" si="210"/>
        <v>0</v>
      </c>
      <c r="O1005" s="45">
        <f t="shared" ca="1" si="211"/>
        <v>157.20410548999999</v>
      </c>
      <c r="P1005" s="51" t="str">
        <f t="shared" si="216"/>
        <v>A+J=</v>
      </c>
      <c r="Q1005" s="52">
        <f t="shared" si="217"/>
        <v>47129</v>
      </c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</row>
    <row r="1006" spans="1:162" x14ac:dyDescent="0.2">
      <c r="A1006" s="43">
        <f t="shared" si="212"/>
        <v>44492</v>
      </c>
      <c r="B1006" s="44">
        <f t="shared" ca="1" si="218"/>
        <v>1157.4728936500001</v>
      </c>
      <c r="C1006" s="45">
        <f t="shared" ca="1" si="213"/>
        <v>999.89877561000003</v>
      </c>
      <c r="D1006" s="46">
        <f ca="1">IF(A1006&lt;$B$1,VLOOKUP(A1006,[1]DI!$A$4:$B$15000,2,FALSE),0)</f>
        <v>0</v>
      </c>
      <c r="E1006" s="45">
        <f t="shared" ca="1" si="219"/>
        <v>0</v>
      </c>
      <c r="F1006" s="47">
        <f t="shared" si="214"/>
        <v>1.35</v>
      </c>
      <c r="G1006" s="48">
        <f t="shared" ca="1" si="207"/>
        <v>1</v>
      </c>
      <c r="H1006" s="45">
        <f ca="1">TRUNC(PRODUCT(G$10:G1005),15)</f>
        <v>1.1575900704258899</v>
      </c>
      <c r="I1006" s="45">
        <f t="shared" si="215"/>
        <v>1</v>
      </c>
      <c r="J1006" s="45">
        <f t="shared" ca="1" si="208"/>
        <v>1.1575900699999999</v>
      </c>
      <c r="K1006" s="45">
        <f t="shared" ca="1" si="209"/>
        <v>157.57411804</v>
      </c>
      <c r="L1006" s="49">
        <f>IF(VLOOKUP(A1006,$U$12:$AD$125,8)=VLOOKUP(A1005,$U$12:$AD$125,8),0,VLOOKUP(A1006,U$12:$AD$125,8))</f>
        <v>0</v>
      </c>
      <c r="M1006" s="50">
        <f>IF(L1006&gt;0,VLOOKUP(L1006,T$12:$AC$125,7),0)</f>
        <v>0</v>
      </c>
      <c r="N1006" s="45">
        <f t="shared" si="210"/>
        <v>0</v>
      </c>
      <c r="O1006" s="45">
        <f t="shared" ca="1" si="211"/>
        <v>157.57411804</v>
      </c>
      <c r="P1006" s="51" t="str">
        <f t="shared" si="216"/>
        <v>A+J=</v>
      </c>
      <c r="Q1006" s="52">
        <f t="shared" si="217"/>
        <v>47129</v>
      </c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</row>
    <row r="1007" spans="1:162" x14ac:dyDescent="0.2">
      <c r="A1007" s="43">
        <f t="shared" si="212"/>
        <v>44493</v>
      </c>
      <c r="B1007" s="44">
        <f t="shared" ca="1" si="218"/>
        <v>1157.4728936500001</v>
      </c>
      <c r="C1007" s="45">
        <f t="shared" ca="1" si="213"/>
        <v>999.89877561000003</v>
      </c>
      <c r="D1007" s="46">
        <f ca="1">IF(A1007&lt;$B$1,VLOOKUP(A1007,[1]DI!$A$4:$B$15000,2,FALSE),0)</f>
        <v>0</v>
      </c>
      <c r="E1007" s="45">
        <f t="shared" ca="1" si="219"/>
        <v>0</v>
      </c>
      <c r="F1007" s="47">
        <f t="shared" si="214"/>
        <v>1.35</v>
      </c>
      <c r="G1007" s="48">
        <f t="shared" ca="1" si="207"/>
        <v>1</v>
      </c>
      <c r="H1007" s="45">
        <f ca="1">TRUNC(PRODUCT(G$10:G1006),15)</f>
        <v>1.1575900704258899</v>
      </c>
      <c r="I1007" s="45">
        <f t="shared" si="215"/>
        <v>1</v>
      </c>
      <c r="J1007" s="45">
        <f t="shared" ca="1" si="208"/>
        <v>1.1575900699999999</v>
      </c>
      <c r="K1007" s="45">
        <f t="shared" ca="1" si="209"/>
        <v>157.57411804</v>
      </c>
      <c r="L1007" s="49">
        <f>IF(VLOOKUP(A1007,$U$12:$AD$125,8)=VLOOKUP(A1006,$U$12:$AD$125,8),0,VLOOKUP(A1007,U$12:$AD$125,8))</f>
        <v>0</v>
      </c>
      <c r="M1007" s="50">
        <f>IF(L1007&gt;0,VLOOKUP(L1007,T$12:$AC$125,7),0)</f>
        <v>0</v>
      </c>
      <c r="N1007" s="45">
        <f t="shared" si="210"/>
        <v>0</v>
      </c>
      <c r="O1007" s="45">
        <f t="shared" ca="1" si="211"/>
        <v>157.57411804</v>
      </c>
      <c r="P1007" s="51" t="str">
        <f t="shared" si="216"/>
        <v>A+J=</v>
      </c>
      <c r="Q1007" s="52">
        <f t="shared" si="217"/>
        <v>47129</v>
      </c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</row>
    <row r="1008" spans="1:162" x14ac:dyDescent="0.2">
      <c r="A1008" s="43">
        <f t="shared" si="212"/>
        <v>44494</v>
      </c>
      <c r="B1008" s="44">
        <f t="shared" ca="1" si="218"/>
        <v>1157.4728936500001</v>
      </c>
      <c r="C1008" s="45">
        <f t="shared" ca="1" si="213"/>
        <v>999.89877561000003</v>
      </c>
      <c r="D1008" s="46">
        <f ca="1">IF(A1008&lt;$B$1,VLOOKUP(A1008,[1]DI!$A$4:$B$15000,2,FALSE),0)</f>
        <v>6.1499999999999999E-2</v>
      </c>
      <c r="E1008" s="45">
        <f t="shared" ca="1" si="219"/>
        <v>2.3687E-4</v>
      </c>
      <c r="F1008" s="47">
        <f t="shared" si="214"/>
        <v>1.35</v>
      </c>
      <c r="G1008" s="48">
        <f t="shared" ca="1" si="207"/>
        <v>1.0003197745000001</v>
      </c>
      <c r="H1008" s="45">
        <f ca="1">TRUNC(PRODUCT(G$10:G1007),15)</f>
        <v>1.1575900704258899</v>
      </c>
      <c r="I1008" s="45">
        <f t="shared" si="215"/>
        <v>1</v>
      </c>
      <c r="J1008" s="45">
        <f t="shared" ca="1" si="208"/>
        <v>1.1575900699999999</v>
      </c>
      <c r="K1008" s="45">
        <f t="shared" ca="1" si="209"/>
        <v>157.57411804</v>
      </c>
      <c r="L1008" s="49">
        <f>IF(VLOOKUP(A1008,$U$12:$AD$125,8)=VLOOKUP(A1007,$U$12:$AD$125,8),0,VLOOKUP(A1008,U$12:$AD$125,8))</f>
        <v>0</v>
      </c>
      <c r="M1008" s="50">
        <f>IF(L1008&gt;0,VLOOKUP(L1008,T$12:$AC$125,7),0)</f>
        <v>0</v>
      </c>
      <c r="N1008" s="45">
        <f t="shared" si="210"/>
        <v>0</v>
      </c>
      <c r="O1008" s="45">
        <f t="shared" ca="1" si="211"/>
        <v>157.57411804</v>
      </c>
      <c r="P1008" s="51" t="str">
        <f t="shared" si="216"/>
        <v>A+J=</v>
      </c>
      <c r="Q1008" s="52">
        <f t="shared" si="217"/>
        <v>47129</v>
      </c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</row>
    <row r="1009" spans="1:165" x14ac:dyDescent="0.2">
      <c r="A1009" s="43">
        <f t="shared" si="212"/>
        <v>44495</v>
      </c>
      <c r="B1009" s="44">
        <f t="shared" ca="1" si="218"/>
        <v>1157.8430261799999</v>
      </c>
      <c r="C1009" s="45">
        <f t="shared" ca="1" si="213"/>
        <v>999.89877561000003</v>
      </c>
      <c r="D1009" s="46">
        <f ca="1">IF(A1009&lt;$B$1,VLOOKUP(A1009,[1]DI!$A$4:$B$15000,2,FALSE),0)</f>
        <v>6.1499999999999999E-2</v>
      </c>
      <c r="E1009" s="45">
        <f t="shared" ca="1" si="219"/>
        <v>2.3687E-4</v>
      </c>
      <c r="F1009" s="47">
        <f t="shared" si="214"/>
        <v>1.35</v>
      </c>
      <c r="G1009" s="48">
        <f t="shared" ca="1" si="207"/>
        <v>1.0003197745000001</v>
      </c>
      <c r="H1009" s="45">
        <f ca="1">TRUNC(PRODUCT(G$10:G1008),15)</f>
        <v>1.1579602382118701</v>
      </c>
      <c r="I1009" s="45">
        <f t="shared" si="215"/>
        <v>1</v>
      </c>
      <c r="J1009" s="45">
        <f t="shared" ca="1" si="208"/>
        <v>1.15796024</v>
      </c>
      <c r="K1009" s="45">
        <f t="shared" ca="1" si="209"/>
        <v>157.94425057000001</v>
      </c>
      <c r="L1009" s="49">
        <f>IF(VLOOKUP(A1009,$U$12:$AD$125,8)=VLOOKUP(A1008,$U$12:$AD$125,8),0,VLOOKUP(A1009,U$12:$AD$125,8))</f>
        <v>0</v>
      </c>
      <c r="M1009" s="50">
        <f>IF(L1009&gt;0,VLOOKUP(L1009,T$12:$AC$125,7),0)</f>
        <v>0</v>
      </c>
      <c r="N1009" s="45">
        <f t="shared" si="210"/>
        <v>0</v>
      </c>
      <c r="O1009" s="45">
        <f t="shared" ca="1" si="211"/>
        <v>157.94425057000001</v>
      </c>
      <c r="P1009" s="51" t="str">
        <f t="shared" si="216"/>
        <v>A+J=</v>
      </c>
      <c r="Q1009" s="52">
        <f t="shared" si="217"/>
        <v>47129</v>
      </c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</row>
    <row r="1010" spans="1:165" x14ac:dyDescent="0.2">
      <c r="A1010" s="43">
        <f t="shared" si="212"/>
        <v>44496</v>
      </c>
      <c r="B1010" s="44">
        <f t="shared" ca="1" si="218"/>
        <v>1158.2132686899999</v>
      </c>
      <c r="C1010" s="45">
        <f t="shared" ca="1" si="213"/>
        <v>999.89877561000003</v>
      </c>
      <c r="D1010" s="46">
        <f ca="1">IF(A1010&lt;$B$1,VLOOKUP(A1010,[1]DI!$A$4:$B$15000,2,FALSE),0)</f>
        <v>6.1499999999999999E-2</v>
      </c>
      <c r="E1010" s="45">
        <f t="shared" ca="1" si="219"/>
        <v>2.3687E-4</v>
      </c>
      <c r="F1010" s="47">
        <f t="shared" si="214"/>
        <v>1.35</v>
      </c>
      <c r="G1010" s="48">
        <f t="shared" ca="1" si="207"/>
        <v>1.0003197745000001</v>
      </c>
      <c r="H1010" s="45">
        <f ca="1">TRUNC(PRODUCT(G$10:G1009),15)</f>
        <v>1.1583305243680599</v>
      </c>
      <c r="I1010" s="45">
        <f t="shared" si="215"/>
        <v>1</v>
      </c>
      <c r="J1010" s="45">
        <f t="shared" ca="1" si="208"/>
        <v>1.15833052</v>
      </c>
      <c r="K1010" s="45">
        <f t="shared" ca="1" si="209"/>
        <v>158.31449308000001</v>
      </c>
      <c r="L1010" s="49">
        <f>IF(VLOOKUP(A1010,$U$12:$AD$125,8)=VLOOKUP(A1009,$U$12:$AD$125,8),0,VLOOKUP(A1010,U$12:$AD$125,8))</f>
        <v>0</v>
      </c>
      <c r="M1010" s="50">
        <f>IF(L1010&gt;0,VLOOKUP(L1010,T$12:$AC$125,7),0)</f>
        <v>0</v>
      </c>
      <c r="N1010" s="45">
        <f t="shared" si="210"/>
        <v>0</v>
      </c>
      <c r="O1010" s="45">
        <f t="shared" ca="1" si="211"/>
        <v>158.31449308000001</v>
      </c>
      <c r="P1010" s="51" t="str">
        <f t="shared" si="216"/>
        <v>A+J=</v>
      </c>
      <c r="Q1010" s="52">
        <f t="shared" si="217"/>
        <v>47129</v>
      </c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</row>
    <row r="1011" spans="1:165" x14ac:dyDescent="0.2">
      <c r="A1011" s="43">
        <f t="shared" si="212"/>
        <v>44497</v>
      </c>
      <c r="B1011" s="44">
        <f t="shared" ca="1" si="218"/>
        <v>1158.5836412000001</v>
      </c>
      <c r="C1011" s="45">
        <f t="shared" ca="1" si="213"/>
        <v>999.89877561000003</v>
      </c>
      <c r="D1011" s="46">
        <f ca="1">IF(A1011&lt;$B$1,VLOOKUP(A1011,[1]DI!$A$4:$B$15000,2,FALSE),0)</f>
        <v>7.6499999999999999E-2</v>
      </c>
      <c r="E1011" s="45">
        <f t="shared" ca="1" si="219"/>
        <v>2.9255999999999998E-4</v>
      </c>
      <c r="F1011" s="47">
        <f t="shared" si="214"/>
        <v>1.35</v>
      </c>
      <c r="G1011" s="48">
        <f t="shared" ca="1" si="207"/>
        <v>1.0003949560000001</v>
      </c>
      <c r="H1011" s="45">
        <f ca="1">TRUNC(PRODUCT(G$10:G1010),15)</f>
        <v>1.15870092893232</v>
      </c>
      <c r="I1011" s="45">
        <f t="shared" si="215"/>
        <v>1</v>
      </c>
      <c r="J1011" s="45">
        <f t="shared" ca="1" si="208"/>
        <v>1.15870093</v>
      </c>
      <c r="K1011" s="45">
        <f t="shared" ca="1" si="209"/>
        <v>158.68486558999999</v>
      </c>
      <c r="L1011" s="49">
        <f>IF(VLOOKUP(A1011,$U$12:$AD$125,8)=VLOOKUP(A1010,$U$12:$AD$125,8),0,VLOOKUP(A1011,U$12:$AD$125,8))</f>
        <v>0</v>
      </c>
      <c r="M1011" s="50">
        <f>IF(L1011&gt;0,VLOOKUP(L1011,T$12:$AC$125,7),0)</f>
        <v>0</v>
      </c>
      <c r="N1011" s="45">
        <f t="shared" si="210"/>
        <v>0</v>
      </c>
      <c r="O1011" s="45">
        <f t="shared" ca="1" si="211"/>
        <v>158.68486558999999</v>
      </c>
      <c r="P1011" s="51" t="str">
        <f t="shared" si="216"/>
        <v>A+J=</v>
      </c>
      <c r="Q1011" s="52">
        <f t="shared" si="217"/>
        <v>47129</v>
      </c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</row>
    <row r="1012" spans="1:165" x14ac:dyDescent="0.2">
      <c r="A1012" s="43">
        <f t="shared" si="212"/>
        <v>44498</v>
      </c>
      <c r="B1012" s="44">
        <f t="shared" ca="1" si="218"/>
        <v>1159.0412248800001</v>
      </c>
      <c r="C1012" s="45">
        <f t="shared" ca="1" si="213"/>
        <v>999.89877561000003</v>
      </c>
      <c r="D1012" s="46">
        <f ca="1">IF(A1012&lt;$B$1,VLOOKUP(A1012,[1]DI!$A$4:$B$15000,2,FALSE),0)</f>
        <v>7.6499999999999999E-2</v>
      </c>
      <c r="E1012" s="45">
        <f t="shared" ca="1" si="219"/>
        <v>2.9255999999999998E-4</v>
      </c>
      <c r="F1012" s="47">
        <f t="shared" si="214"/>
        <v>1.35</v>
      </c>
      <c r="G1012" s="48">
        <f t="shared" ca="1" si="207"/>
        <v>1.0003949560000001</v>
      </c>
      <c r="H1012" s="45">
        <f ca="1">TRUNC(PRODUCT(G$10:G1011),15)</f>
        <v>1.15915856481641</v>
      </c>
      <c r="I1012" s="45">
        <f t="shared" si="215"/>
        <v>1</v>
      </c>
      <c r="J1012" s="45">
        <f t="shared" ca="1" si="208"/>
        <v>1.1591585600000001</v>
      </c>
      <c r="K1012" s="45">
        <f t="shared" ca="1" si="209"/>
        <v>159.14244926999999</v>
      </c>
      <c r="L1012" s="49">
        <f>IF(VLOOKUP(A1012,$U$12:$AD$125,8)=VLOOKUP(A1011,$U$12:$AD$125,8),0,VLOOKUP(A1012,U$12:$AD$125,8))</f>
        <v>0</v>
      </c>
      <c r="M1012" s="50">
        <f>IF(L1012&gt;0,VLOOKUP(L1012,T$12:$AC$125,7),0)</f>
        <v>0</v>
      </c>
      <c r="N1012" s="45">
        <f t="shared" si="210"/>
        <v>0</v>
      </c>
      <c r="O1012" s="45">
        <f t="shared" ca="1" si="211"/>
        <v>159.14244926999999</v>
      </c>
      <c r="P1012" s="51" t="str">
        <f t="shared" si="216"/>
        <v>A+J=</v>
      </c>
      <c r="Q1012" s="52">
        <f t="shared" si="217"/>
        <v>47129</v>
      </c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</row>
    <row r="1013" spans="1:165" x14ac:dyDescent="0.2">
      <c r="A1013" s="43">
        <f t="shared" si="212"/>
        <v>44499</v>
      </c>
      <c r="B1013" s="44">
        <f t="shared" ca="1" si="218"/>
        <v>1159.4989985300001</v>
      </c>
      <c r="C1013" s="45">
        <f t="shared" ca="1" si="213"/>
        <v>999.89877561000003</v>
      </c>
      <c r="D1013" s="46">
        <f ca="1">IF(A1013&lt;$B$1,VLOOKUP(A1013,[1]DI!$A$4:$B$15000,2,FALSE),0)</f>
        <v>0</v>
      </c>
      <c r="E1013" s="45">
        <f t="shared" ca="1" si="219"/>
        <v>0</v>
      </c>
      <c r="F1013" s="47">
        <f t="shared" si="214"/>
        <v>1.35</v>
      </c>
      <c r="G1013" s="48">
        <f t="shared" ca="1" si="207"/>
        <v>1</v>
      </c>
      <c r="H1013" s="45">
        <f ca="1">TRUNC(PRODUCT(G$10:G1012),15)</f>
        <v>1.1596163814465399</v>
      </c>
      <c r="I1013" s="45">
        <f t="shared" si="215"/>
        <v>1</v>
      </c>
      <c r="J1013" s="45">
        <f t="shared" ca="1" si="208"/>
        <v>1.1596163799999999</v>
      </c>
      <c r="K1013" s="45">
        <f t="shared" ca="1" si="209"/>
        <v>159.60022291999999</v>
      </c>
      <c r="L1013" s="49">
        <f>IF(VLOOKUP(A1013,$U$12:$AD$125,8)=VLOOKUP(A1012,$U$12:$AD$125,8),0,VLOOKUP(A1013,U$12:$AD$125,8))</f>
        <v>0</v>
      </c>
      <c r="M1013" s="50">
        <f>IF(L1013&gt;0,VLOOKUP(L1013,T$12:$AC$125,7),0)</f>
        <v>0</v>
      </c>
      <c r="N1013" s="45">
        <f t="shared" si="210"/>
        <v>0</v>
      </c>
      <c r="O1013" s="45">
        <f t="shared" ca="1" si="211"/>
        <v>159.60022291999999</v>
      </c>
      <c r="P1013" s="51" t="str">
        <f t="shared" si="216"/>
        <v>A+J=</v>
      </c>
      <c r="Q1013" s="52">
        <f t="shared" si="217"/>
        <v>47129</v>
      </c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</row>
    <row r="1014" spans="1:165" x14ac:dyDescent="0.2">
      <c r="A1014" s="43">
        <f t="shared" si="212"/>
        <v>44500</v>
      </c>
      <c r="B1014" s="44">
        <f t="shared" ca="1" si="218"/>
        <v>1159.4989985300001</v>
      </c>
      <c r="C1014" s="45">
        <f t="shared" ca="1" si="213"/>
        <v>999.89877561000003</v>
      </c>
      <c r="D1014" s="46">
        <f ca="1">IF(A1014&lt;$B$1,VLOOKUP(A1014,[1]DI!$A$4:$B$15000,2,FALSE),0)</f>
        <v>0</v>
      </c>
      <c r="E1014" s="45">
        <f t="shared" ca="1" si="219"/>
        <v>0</v>
      </c>
      <c r="F1014" s="47">
        <f t="shared" si="214"/>
        <v>1.35</v>
      </c>
      <c r="G1014" s="48">
        <f t="shared" ca="1" si="207"/>
        <v>1</v>
      </c>
      <c r="H1014" s="45">
        <f ca="1">TRUNC(PRODUCT(G$10:G1013),15)</f>
        <v>1.1596163814465399</v>
      </c>
      <c r="I1014" s="45">
        <f t="shared" si="215"/>
        <v>1</v>
      </c>
      <c r="J1014" s="45">
        <f t="shared" ca="1" si="208"/>
        <v>1.1596163799999999</v>
      </c>
      <c r="K1014" s="45">
        <f t="shared" ca="1" si="209"/>
        <v>159.60022291999999</v>
      </c>
      <c r="L1014" s="49">
        <f>IF(VLOOKUP(A1014,$U$12:$AD$125,8)=VLOOKUP(A1013,$U$12:$AD$125,8),0,VLOOKUP(A1014,U$12:$AD$125,8))</f>
        <v>0</v>
      </c>
      <c r="M1014" s="50">
        <f>IF(L1014&gt;0,VLOOKUP(L1014,T$12:$AC$125,7),0)</f>
        <v>0</v>
      </c>
      <c r="N1014" s="45">
        <f t="shared" si="210"/>
        <v>0</v>
      </c>
      <c r="O1014" s="45">
        <f t="shared" ca="1" si="211"/>
        <v>159.60022291999999</v>
      </c>
      <c r="P1014" s="51" t="str">
        <f t="shared" si="216"/>
        <v>A+J=</v>
      </c>
      <c r="Q1014" s="52">
        <f t="shared" si="217"/>
        <v>47129</v>
      </c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</row>
    <row r="1015" spans="1:165" x14ac:dyDescent="0.2">
      <c r="A1015" s="43">
        <f t="shared" si="212"/>
        <v>44501</v>
      </c>
      <c r="B1015" s="44">
        <f t="shared" ca="1" si="218"/>
        <v>1159.4989985300001</v>
      </c>
      <c r="C1015" s="45">
        <f t="shared" ca="1" si="213"/>
        <v>999.89877561000003</v>
      </c>
      <c r="D1015" s="46">
        <f ca="1">IF(A1015&lt;$B$1,VLOOKUP(A1015,[1]DI!$A$4:$B$15000,2,FALSE),0)</f>
        <v>7.6499999999999999E-2</v>
      </c>
      <c r="E1015" s="45">
        <f t="shared" ca="1" si="219"/>
        <v>2.9255999999999998E-4</v>
      </c>
      <c r="F1015" s="47">
        <f t="shared" si="214"/>
        <v>1.35</v>
      </c>
      <c r="G1015" s="48">
        <f t="shared" ca="1" si="207"/>
        <v>1.0003949560000001</v>
      </c>
      <c r="H1015" s="45">
        <f ca="1">TRUNC(PRODUCT(G$10:G1014),15)</f>
        <v>1.1596163814465399</v>
      </c>
      <c r="I1015" s="45">
        <f t="shared" si="215"/>
        <v>1</v>
      </c>
      <c r="J1015" s="45">
        <f t="shared" ca="1" si="208"/>
        <v>1.1596163799999999</v>
      </c>
      <c r="K1015" s="45">
        <f t="shared" ca="1" si="209"/>
        <v>159.60022291999999</v>
      </c>
      <c r="L1015" s="49">
        <f>IF(VLOOKUP(A1015,$U$12:$AD$125,8)=VLOOKUP(A1014,$U$12:$AD$125,8),0,VLOOKUP(A1015,U$12:$AD$125,8))</f>
        <v>0</v>
      </c>
      <c r="M1015" s="50">
        <f>IF(L1015&gt;0,VLOOKUP(L1015,T$12:$AC$125,7),0)</f>
        <v>0</v>
      </c>
      <c r="N1015" s="45">
        <f t="shared" si="210"/>
        <v>0</v>
      </c>
      <c r="O1015" s="45">
        <f t="shared" ca="1" si="211"/>
        <v>159.60022291999999</v>
      </c>
      <c r="P1015" s="51" t="str">
        <f t="shared" si="216"/>
        <v>A+J=</v>
      </c>
      <c r="Q1015" s="52">
        <f t="shared" si="217"/>
        <v>47129</v>
      </c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</row>
    <row r="1016" spans="1:165" x14ac:dyDescent="0.2">
      <c r="A1016" s="43">
        <f t="shared" si="212"/>
        <v>44502</v>
      </c>
      <c r="B1016" s="44">
        <f t="shared" ca="1" si="218"/>
        <v>1159.95695217</v>
      </c>
      <c r="C1016" s="45">
        <f t="shared" ca="1" si="213"/>
        <v>999.89877561000003</v>
      </c>
      <c r="D1016" s="46">
        <f ca="1">IF(A1016&lt;$B$1,VLOOKUP(A1016,[1]DI!$A$4:$B$15000,2,FALSE),0)</f>
        <v>0</v>
      </c>
      <c r="E1016" s="45">
        <f t="shared" ca="1" si="219"/>
        <v>0</v>
      </c>
      <c r="F1016" s="47">
        <f t="shared" si="214"/>
        <v>1.35</v>
      </c>
      <c r="G1016" s="48">
        <f t="shared" ca="1" si="207"/>
        <v>1</v>
      </c>
      <c r="H1016" s="45">
        <f ca="1">TRUNC(PRODUCT(G$10:G1015),15)</f>
        <v>1.1600743788940899</v>
      </c>
      <c r="I1016" s="45">
        <f t="shared" si="215"/>
        <v>1</v>
      </c>
      <c r="J1016" s="45">
        <f t="shared" ca="1" si="208"/>
        <v>1.16007438</v>
      </c>
      <c r="K1016" s="45">
        <f t="shared" ca="1" si="209"/>
        <v>160.05817655999999</v>
      </c>
      <c r="L1016" s="49">
        <f>IF(VLOOKUP(A1016,$U$12:$AD$125,8)=VLOOKUP(A1015,$U$12:$AD$125,8),0,VLOOKUP(A1016,U$12:$AD$125,8))</f>
        <v>0</v>
      </c>
      <c r="M1016" s="50">
        <f>IF(L1016&gt;0,VLOOKUP(L1016,T$12:$AC$125,7),0)</f>
        <v>0</v>
      </c>
      <c r="N1016" s="45">
        <f t="shared" si="210"/>
        <v>0</v>
      </c>
      <c r="O1016" s="45">
        <f t="shared" ca="1" si="211"/>
        <v>160.05817655999999</v>
      </c>
      <c r="P1016" s="51" t="str">
        <f t="shared" si="216"/>
        <v>A+J=</v>
      </c>
      <c r="Q1016" s="52">
        <f t="shared" si="217"/>
        <v>47129</v>
      </c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</row>
    <row r="1017" spans="1:165" x14ac:dyDescent="0.2">
      <c r="A1017" s="43">
        <f t="shared" si="212"/>
        <v>44503</v>
      </c>
      <c r="B1017" s="44">
        <f t="shared" ca="1" si="218"/>
        <v>1159.95695217</v>
      </c>
      <c r="C1017" s="45">
        <f t="shared" ca="1" si="213"/>
        <v>999.89877561000003</v>
      </c>
      <c r="D1017" s="46">
        <f ca="1">IF(A1017&lt;$B$1,VLOOKUP(A1017,[1]DI!$A$4:$B$15000,2,FALSE),0)</f>
        <v>7.6499999999999999E-2</v>
      </c>
      <c r="E1017" s="45">
        <f t="shared" ca="1" si="219"/>
        <v>2.9255999999999998E-4</v>
      </c>
      <c r="F1017" s="47">
        <f t="shared" si="214"/>
        <v>1.35</v>
      </c>
      <c r="G1017" s="48">
        <f t="shared" ca="1" si="207"/>
        <v>1.0003949560000001</v>
      </c>
      <c r="H1017" s="45">
        <f ca="1">TRUNC(PRODUCT(G$10:G1016),15)</f>
        <v>1.1600743788940899</v>
      </c>
      <c r="I1017" s="45">
        <f t="shared" si="215"/>
        <v>1</v>
      </c>
      <c r="J1017" s="45">
        <f t="shared" ca="1" si="208"/>
        <v>1.16007438</v>
      </c>
      <c r="K1017" s="45">
        <f t="shared" ca="1" si="209"/>
        <v>160.05817655999999</v>
      </c>
      <c r="L1017" s="49">
        <f>IF(VLOOKUP(A1017,$U$12:$AD$125,8)=VLOOKUP(A1016,$U$12:$AD$125,8),0,VLOOKUP(A1017,U$12:$AD$125,8))</f>
        <v>0</v>
      </c>
      <c r="M1017" s="50">
        <f>IF(L1017&gt;0,VLOOKUP(L1017,T$12:$AC$125,7),0)</f>
        <v>0</v>
      </c>
      <c r="N1017" s="45">
        <f t="shared" si="210"/>
        <v>0</v>
      </c>
      <c r="O1017" s="45">
        <f t="shared" ca="1" si="211"/>
        <v>160.05817655999999</v>
      </c>
      <c r="P1017" s="51" t="str">
        <f t="shared" si="216"/>
        <v>A+J=</v>
      </c>
      <c r="Q1017" s="52">
        <f t="shared" si="217"/>
        <v>47129</v>
      </c>
      <c r="R1017" s="4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</row>
    <row r="1018" spans="1:165" x14ac:dyDescent="0.2">
      <c r="A1018" s="43">
        <f t="shared" si="212"/>
        <v>44504</v>
      </c>
      <c r="B1018" s="44">
        <f t="shared" ca="1" si="218"/>
        <v>1160.4150857899999</v>
      </c>
      <c r="C1018" s="45">
        <f t="shared" ca="1" si="213"/>
        <v>999.89877561000003</v>
      </c>
      <c r="D1018" s="46">
        <f ca="1">IF(A1018&lt;$B$1,VLOOKUP(A1018,[1]DI!$A$4:$B$15000,2,FALSE),0)</f>
        <v>7.6499999999999999E-2</v>
      </c>
      <c r="E1018" s="45">
        <f t="shared" ca="1" si="219"/>
        <v>2.9255999999999998E-4</v>
      </c>
      <c r="F1018" s="47">
        <f t="shared" si="214"/>
        <v>1.35</v>
      </c>
      <c r="G1018" s="48">
        <f t="shared" ca="1" si="207"/>
        <v>1.0003949560000001</v>
      </c>
      <c r="H1018" s="45">
        <f ca="1">TRUNC(PRODUCT(G$10:G1017),15)</f>
        <v>1.1605325572304801</v>
      </c>
      <c r="I1018" s="45">
        <f t="shared" si="215"/>
        <v>1</v>
      </c>
      <c r="J1018" s="45">
        <f t="shared" ca="1" si="208"/>
        <v>1.16053256</v>
      </c>
      <c r="K1018" s="45">
        <f t="shared" ca="1" si="209"/>
        <v>160.51631018</v>
      </c>
      <c r="L1018" s="49">
        <f>IF(VLOOKUP(A1018,$U$12:$AD$125,8)=VLOOKUP(A1017,$U$12:$AD$125,8),0,VLOOKUP(A1018,U$12:$AD$125,8))</f>
        <v>0</v>
      </c>
      <c r="M1018" s="50">
        <f>IF(L1018&gt;0,VLOOKUP(L1018,T$12:$AC$125,7),0)</f>
        <v>0</v>
      </c>
      <c r="N1018" s="45">
        <f t="shared" si="210"/>
        <v>0</v>
      </c>
      <c r="O1018" s="45">
        <f t="shared" ca="1" si="211"/>
        <v>160.51631018</v>
      </c>
      <c r="P1018" s="51" t="str">
        <f t="shared" si="216"/>
        <v>A+J=</v>
      </c>
      <c r="Q1018" s="52">
        <f t="shared" si="217"/>
        <v>47129</v>
      </c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</row>
    <row r="1019" spans="1:165" x14ac:dyDescent="0.2">
      <c r="A1019" s="43">
        <f t="shared" si="212"/>
        <v>44505</v>
      </c>
      <c r="B1019" s="44">
        <f t="shared" ca="1" si="218"/>
        <v>1160.8733993999999</v>
      </c>
      <c r="C1019" s="45">
        <f t="shared" ca="1" si="213"/>
        <v>999.89877561000003</v>
      </c>
      <c r="D1019" s="46">
        <f ca="1">IF(A1019&lt;$B$1,VLOOKUP(A1019,[1]DI!$A$4:$B$15000,2,FALSE),0)</f>
        <v>7.6499999999999999E-2</v>
      </c>
      <c r="E1019" s="45">
        <f t="shared" ca="1" si="219"/>
        <v>2.9255999999999998E-4</v>
      </c>
      <c r="F1019" s="47">
        <f t="shared" si="214"/>
        <v>1.35</v>
      </c>
      <c r="G1019" s="48">
        <f t="shared" ca="1" si="207"/>
        <v>1.0003949560000001</v>
      </c>
      <c r="H1019" s="45">
        <f ca="1">TRUNC(PRODUCT(G$10:G1018),15)</f>
        <v>1.1609909165271499</v>
      </c>
      <c r="I1019" s="45">
        <f t="shared" si="215"/>
        <v>1</v>
      </c>
      <c r="J1019" s="45">
        <f t="shared" ca="1" si="208"/>
        <v>1.1609909199999999</v>
      </c>
      <c r="K1019" s="45">
        <f t="shared" ca="1" si="209"/>
        <v>160.97462379000001</v>
      </c>
      <c r="L1019" s="49">
        <f>IF(VLOOKUP(A1019,$U$12:$AD$125,8)=VLOOKUP(A1018,$U$12:$AD$125,8),0,VLOOKUP(A1019,U$12:$AD$125,8))</f>
        <v>0</v>
      </c>
      <c r="M1019" s="50">
        <f>IF(L1019&gt;0,VLOOKUP(L1019,T$12:$AC$125,7),0)</f>
        <v>0</v>
      </c>
      <c r="N1019" s="45">
        <f t="shared" si="210"/>
        <v>0</v>
      </c>
      <c r="O1019" s="45">
        <f t="shared" ca="1" si="211"/>
        <v>160.97462379000001</v>
      </c>
      <c r="P1019" s="51" t="str">
        <f t="shared" si="216"/>
        <v>A+J=</v>
      </c>
      <c r="Q1019" s="52">
        <f t="shared" si="217"/>
        <v>47129</v>
      </c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</row>
    <row r="1020" spans="1:165" x14ac:dyDescent="0.2">
      <c r="A1020" s="43">
        <f t="shared" si="212"/>
        <v>44506</v>
      </c>
      <c r="B1020" s="44">
        <f t="shared" ca="1" si="218"/>
        <v>1161.33189298</v>
      </c>
      <c r="C1020" s="45">
        <f t="shared" ca="1" si="213"/>
        <v>999.89877561000003</v>
      </c>
      <c r="D1020" s="46">
        <f ca="1">IF(A1020&lt;$B$1,VLOOKUP(A1020,[1]DI!$A$4:$B$15000,2,FALSE),0)</f>
        <v>0</v>
      </c>
      <c r="E1020" s="45">
        <f t="shared" ca="1" si="219"/>
        <v>0</v>
      </c>
      <c r="F1020" s="47">
        <f t="shared" si="214"/>
        <v>1.35</v>
      </c>
      <c r="G1020" s="48">
        <f t="shared" ca="1" si="207"/>
        <v>1</v>
      </c>
      <c r="H1020" s="45">
        <f ca="1">TRUNC(PRODUCT(G$10:G1019),15)</f>
        <v>1.16144945685558</v>
      </c>
      <c r="I1020" s="45">
        <f t="shared" si="215"/>
        <v>1</v>
      </c>
      <c r="J1020" s="45">
        <f t="shared" ca="1" si="208"/>
        <v>1.16144946</v>
      </c>
      <c r="K1020" s="45">
        <f t="shared" ca="1" si="209"/>
        <v>161.43311736999999</v>
      </c>
      <c r="L1020" s="49">
        <f>IF(VLOOKUP(A1020,$U$12:$AD$125,8)=VLOOKUP(A1019,$U$12:$AD$125,8),0,VLOOKUP(A1020,U$12:$AD$125,8))</f>
        <v>0</v>
      </c>
      <c r="M1020" s="50">
        <f>IF(L1020&gt;0,VLOOKUP(L1020,T$12:$AC$125,7),0)</f>
        <v>0</v>
      </c>
      <c r="N1020" s="45">
        <f t="shared" si="210"/>
        <v>0</v>
      </c>
      <c r="O1020" s="45">
        <f t="shared" ca="1" si="211"/>
        <v>161.43311736999999</v>
      </c>
      <c r="P1020" s="51" t="str">
        <f t="shared" si="216"/>
        <v>A+J=</v>
      </c>
      <c r="Q1020" s="52">
        <f t="shared" si="217"/>
        <v>47129</v>
      </c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</row>
    <row r="1021" spans="1:165" x14ac:dyDescent="0.2">
      <c r="A1021" s="43">
        <f t="shared" si="212"/>
        <v>44507</v>
      </c>
      <c r="B1021" s="44">
        <f t="shared" ca="1" si="218"/>
        <v>1161.33189298</v>
      </c>
      <c r="C1021" s="45">
        <f t="shared" ca="1" si="213"/>
        <v>999.89877561000003</v>
      </c>
      <c r="D1021" s="46">
        <f ca="1">IF(A1021&lt;$B$1,VLOOKUP(A1021,[1]DI!$A$4:$B$15000,2,FALSE),0)</f>
        <v>0</v>
      </c>
      <c r="E1021" s="45">
        <f t="shared" ca="1" si="219"/>
        <v>0</v>
      </c>
      <c r="F1021" s="47">
        <f t="shared" si="214"/>
        <v>1.35</v>
      </c>
      <c r="G1021" s="48">
        <f t="shared" ca="1" si="207"/>
        <v>1</v>
      </c>
      <c r="H1021" s="45">
        <f ca="1">TRUNC(PRODUCT(G$10:G1020),15)</f>
        <v>1.16144945685558</v>
      </c>
      <c r="I1021" s="45">
        <f t="shared" si="215"/>
        <v>1</v>
      </c>
      <c r="J1021" s="45">
        <f t="shared" ca="1" si="208"/>
        <v>1.16144946</v>
      </c>
      <c r="K1021" s="45">
        <f t="shared" ca="1" si="209"/>
        <v>161.43311736999999</v>
      </c>
      <c r="L1021" s="49">
        <f>IF(VLOOKUP(A1021,$U$12:$AD$125,8)=VLOOKUP(A1020,$U$12:$AD$125,8),0,VLOOKUP(A1021,U$12:$AD$125,8))</f>
        <v>0</v>
      </c>
      <c r="M1021" s="50">
        <f>IF(L1021&gt;0,VLOOKUP(L1021,T$12:$AC$125,7),0)</f>
        <v>0</v>
      </c>
      <c r="N1021" s="45">
        <f t="shared" si="210"/>
        <v>0</v>
      </c>
      <c r="O1021" s="45">
        <f t="shared" ca="1" si="211"/>
        <v>161.43311736999999</v>
      </c>
      <c r="P1021" s="51" t="str">
        <f t="shared" si="216"/>
        <v>A+J=</v>
      </c>
      <c r="Q1021" s="52">
        <f t="shared" si="217"/>
        <v>47129</v>
      </c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</row>
    <row r="1022" spans="1:165" x14ac:dyDescent="0.2">
      <c r="A1022" s="43">
        <f t="shared" si="212"/>
        <v>44508</v>
      </c>
      <c r="B1022" s="44">
        <f t="shared" ca="1" si="218"/>
        <v>1161.33189298</v>
      </c>
      <c r="C1022" s="45">
        <f t="shared" ca="1" si="213"/>
        <v>999.89877561000003</v>
      </c>
      <c r="D1022" s="46">
        <f ca="1">IF(A1022&lt;$B$1,VLOOKUP(A1022,[1]DI!$A$4:$B$15000,2,FALSE),0)</f>
        <v>7.6499999999999999E-2</v>
      </c>
      <c r="E1022" s="45">
        <f t="shared" ca="1" si="219"/>
        <v>2.9255999999999998E-4</v>
      </c>
      <c r="F1022" s="47">
        <f t="shared" si="214"/>
        <v>1.35</v>
      </c>
      <c r="G1022" s="48">
        <f t="shared" ca="1" si="207"/>
        <v>1.0003949560000001</v>
      </c>
      <c r="H1022" s="45">
        <f ca="1">TRUNC(PRODUCT(G$10:G1021),15)</f>
        <v>1.16144945685558</v>
      </c>
      <c r="I1022" s="45">
        <f t="shared" si="215"/>
        <v>1</v>
      </c>
      <c r="J1022" s="45">
        <f t="shared" ca="1" si="208"/>
        <v>1.16144946</v>
      </c>
      <c r="K1022" s="45">
        <f t="shared" ca="1" si="209"/>
        <v>161.43311736999999</v>
      </c>
      <c r="L1022" s="49">
        <f>IF(VLOOKUP(A1022,$U$12:$AD$125,8)=VLOOKUP(A1021,$U$12:$AD$125,8),0,VLOOKUP(A1022,U$12:$AD$125,8))</f>
        <v>0</v>
      </c>
      <c r="M1022" s="50">
        <f>IF(L1022&gt;0,VLOOKUP(L1022,T$12:$AC$125,7),0)</f>
        <v>0</v>
      </c>
      <c r="N1022" s="45">
        <f t="shared" si="210"/>
        <v>0</v>
      </c>
      <c r="O1022" s="45">
        <f t="shared" ca="1" si="211"/>
        <v>161.43311736999999</v>
      </c>
      <c r="P1022" s="51" t="str">
        <f t="shared" si="216"/>
        <v>A+J=</v>
      </c>
      <c r="Q1022" s="52">
        <f t="shared" si="217"/>
        <v>47129</v>
      </c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</row>
    <row r="1023" spans="1:165" x14ac:dyDescent="0.2">
      <c r="A1023" s="43">
        <f t="shared" si="212"/>
        <v>44509</v>
      </c>
      <c r="B1023" s="44">
        <f t="shared" ca="1" si="218"/>
        <v>1161.79056655</v>
      </c>
      <c r="C1023" s="45">
        <f t="shared" ca="1" si="213"/>
        <v>999.89877561000003</v>
      </c>
      <c r="D1023" s="46">
        <f ca="1">IF(A1023&lt;$B$1,VLOOKUP(A1023,[1]DI!$A$4:$B$15000,2,FALSE),0)</f>
        <v>7.6499999999999999E-2</v>
      </c>
      <c r="E1023" s="45">
        <f t="shared" ca="1" si="219"/>
        <v>2.9255999999999998E-4</v>
      </c>
      <c r="F1023" s="47">
        <f t="shared" si="214"/>
        <v>1.35</v>
      </c>
      <c r="G1023" s="48">
        <f t="shared" ca="1" si="207"/>
        <v>1.0003949560000001</v>
      </c>
      <c r="H1023" s="45">
        <f ca="1">TRUNC(PRODUCT(G$10:G1022),15)</f>
        <v>1.16190817828726</v>
      </c>
      <c r="I1023" s="45">
        <f t="shared" si="215"/>
        <v>1</v>
      </c>
      <c r="J1023" s="45">
        <f t="shared" ca="1" si="208"/>
        <v>1.16190818</v>
      </c>
      <c r="K1023" s="45">
        <f t="shared" ca="1" si="209"/>
        <v>161.89179093999999</v>
      </c>
      <c r="L1023" s="49">
        <f>IF(VLOOKUP(A1023,$U$12:$AD$125,8)=VLOOKUP(A1022,$U$12:$AD$125,8),0,VLOOKUP(A1023,U$12:$AD$125,8))</f>
        <v>0</v>
      </c>
      <c r="M1023" s="50">
        <f>IF(L1023&gt;0,VLOOKUP(L1023,T$12:$AC$125,7),0)</f>
        <v>0</v>
      </c>
      <c r="N1023" s="45">
        <f t="shared" si="210"/>
        <v>0</v>
      </c>
      <c r="O1023" s="45">
        <f t="shared" ca="1" si="211"/>
        <v>161.89179093999999</v>
      </c>
      <c r="P1023" s="51" t="str">
        <f t="shared" si="216"/>
        <v>A+J=</v>
      </c>
      <c r="Q1023" s="52">
        <f t="shared" si="217"/>
        <v>47129</v>
      </c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</row>
    <row r="1024" spans="1:165" x14ac:dyDescent="0.2">
      <c r="A1024" s="43">
        <f t="shared" si="212"/>
        <v>44510</v>
      </c>
      <c r="B1024" s="44">
        <f t="shared" ca="1" si="218"/>
        <v>1162.2494201</v>
      </c>
      <c r="C1024" s="45">
        <f t="shared" ca="1" si="213"/>
        <v>999.89877561000003</v>
      </c>
      <c r="D1024" s="46">
        <f ca="1">IF(A1024&lt;$B$1,VLOOKUP(A1024,[1]DI!$A$4:$B$15000,2,FALSE),0)</f>
        <v>7.6499999999999999E-2</v>
      </c>
      <c r="E1024" s="45">
        <f t="shared" ca="1" si="219"/>
        <v>2.9255999999999998E-4</v>
      </c>
      <c r="F1024" s="47">
        <f t="shared" si="214"/>
        <v>1.35</v>
      </c>
      <c r="G1024" s="48">
        <f t="shared" ca="1" si="207"/>
        <v>1.0003949560000001</v>
      </c>
      <c r="H1024" s="45">
        <f ca="1">TRUNC(PRODUCT(G$10:G1023),15)</f>
        <v>1.1623670808937301</v>
      </c>
      <c r="I1024" s="45">
        <f t="shared" si="215"/>
        <v>1</v>
      </c>
      <c r="J1024" s="45">
        <f t="shared" ca="1" si="208"/>
        <v>1.1623670800000001</v>
      </c>
      <c r="K1024" s="45">
        <f t="shared" ca="1" si="209"/>
        <v>162.35064449000001</v>
      </c>
      <c r="L1024" s="49">
        <f>IF(VLOOKUP(A1024,$U$12:$AD$125,8)=VLOOKUP(A1023,$U$12:$AD$125,8),0,VLOOKUP(A1024,U$12:$AD$125,8))</f>
        <v>0</v>
      </c>
      <c r="M1024" s="50">
        <f>IF(L1024&gt;0,VLOOKUP(L1024,T$12:$AC$125,7),0)</f>
        <v>0</v>
      </c>
      <c r="N1024" s="45">
        <f t="shared" si="210"/>
        <v>0</v>
      </c>
      <c r="O1024" s="45">
        <f t="shared" ca="1" si="211"/>
        <v>162.35064449000001</v>
      </c>
      <c r="P1024" s="51" t="str">
        <f t="shared" si="216"/>
        <v>A+J=</v>
      </c>
      <c r="Q1024" s="52">
        <f t="shared" si="217"/>
        <v>47129</v>
      </c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</row>
    <row r="1025" spans="1:162" x14ac:dyDescent="0.2">
      <c r="A1025" s="43">
        <f t="shared" si="212"/>
        <v>44511</v>
      </c>
      <c r="B1025" s="44">
        <f t="shared" ca="1" si="218"/>
        <v>1162.7084536300001</v>
      </c>
      <c r="C1025" s="45">
        <f t="shared" ca="1" si="213"/>
        <v>999.89877561000003</v>
      </c>
      <c r="D1025" s="46">
        <f ca="1">IF(A1025&lt;$B$1,VLOOKUP(A1025,[1]DI!$A$4:$B$15000,2,FALSE),0)</f>
        <v>7.6499999999999999E-2</v>
      </c>
      <c r="E1025" s="45">
        <f t="shared" ca="1" si="219"/>
        <v>2.9255999999999998E-4</v>
      </c>
      <c r="F1025" s="47">
        <f t="shared" si="214"/>
        <v>1.35</v>
      </c>
      <c r="G1025" s="48">
        <f t="shared" ca="1" si="207"/>
        <v>1.0003949560000001</v>
      </c>
      <c r="H1025" s="45">
        <f ca="1">TRUNC(PRODUCT(G$10:G1024),15)</f>
        <v>1.1628261647465301</v>
      </c>
      <c r="I1025" s="45">
        <f t="shared" si="215"/>
        <v>1</v>
      </c>
      <c r="J1025" s="45">
        <f t="shared" ca="1" si="208"/>
        <v>1.1628261600000001</v>
      </c>
      <c r="K1025" s="45">
        <f t="shared" ca="1" si="209"/>
        <v>162.80967802000001</v>
      </c>
      <c r="L1025" s="49">
        <f>IF(VLOOKUP(A1025,$U$12:$AD$125,8)=VLOOKUP(A1024,$U$12:$AD$125,8),0,VLOOKUP(A1025,U$12:$AD$125,8))</f>
        <v>0</v>
      </c>
      <c r="M1025" s="50">
        <f>IF(L1025&gt;0,VLOOKUP(L1025,T$12:$AC$125,7),0)</f>
        <v>0</v>
      </c>
      <c r="N1025" s="45">
        <f t="shared" si="210"/>
        <v>0</v>
      </c>
      <c r="O1025" s="45">
        <f t="shared" ca="1" si="211"/>
        <v>162.80967802000001</v>
      </c>
      <c r="P1025" s="51" t="str">
        <f t="shared" si="216"/>
        <v>A+J=</v>
      </c>
      <c r="Q1025" s="52">
        <f t="shared" si="217"/>
        <v>47129</v>
      </c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</row>
    <row r="1026" spans="1:162" x14ac:dyDescent="0.2">
      <c r="A1026" s="43">
        <f t="shared" si="212"/>
        <v>44512</v>
      </c>
      <c r="B1026" s="44">
        <f t="shared" ca="1" si="218"/>
        <v>1163.16767714</v>
      </c>
      <c r="C1026" s="45">
        <f t="shared" ca="1" si="213"/>
        <v>999.89877561000003</v>
      </c>
      <c r="D1026" s="46">
        <f ca="1">IF(A1026&lt;$B$1,VLOOKUP(A1026,[1]DI!$A$4:$B$15000,2,FALSE),0)</f>
        <v>7.6499999999999999E-2</v>
      </c>
      <c r="E1026" s="45">
        <f t="shared" ca="1" si="219"/>
        <v>2.9255999999999998E-4</v>
      </c>
      <c r="F1026" s="47">
        <f t="shared" si="214"/>
        <v>1.35</v>
      </c>
      <c r="G1026" s="48">
        <f t="shared" ca="1" si="207"/>
        <v>1.0003949560000001</v>
      </c>
      <c r="H1026" s="45">
        <f ca="1">TRUNC(PRODUCT(G$10:G1025),15)</f>
        <v>1.1632854299172499</v>
      </c>
      <c r="I1026" s="45">
        <f t="shared" si="215"/>
        <v>1</v>
      </c>
      <c r="J1026" s="45">
        <f t="shared" ca="1" si="208"/>
        <v>1.16328543</v>
      </c>
      <c r="K1026" s="45">
        <f t="shared" ca="1" si="209"/>
        <v>163.26890152999999</v>
      </c>
      <c r="L1026" s="49">
        <f>IF(VLOOKUP(A1026,$U$12:$AD$125,8)=VLOOKUP(A1025,$U$12:$AD$125,8),0,VLOOKUP(A1026,U$12:$AD$125,8))</f>
        <v>0</v>
      </c>
      <c r="M1026" s="50">
        <f>IF(L1026&gt;0,VLOOKUP(L1026,T$12:$AC$125,7),0)</f>
        <v>0</v>
      </c>
      <c r="N1026" s="45">
        <f t="shared" si="210"/>
        <v>0</v>
      </c>
      <c r="O1026" s="45">
        <f t="shared" ca="1" si="211"/>
        <v>163.26890152999999</v>
      </c>
      <c r="P1026" s="51" t="str">
        <f t="shared" si="216"/>
        <v>A+J=</v>
      </c>
      <c r="Q1026" s="52">
        <f t="shared" si="217"/>
        <v>47129</v>
      </c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</row>
    <row r="1027" spans="1:162" x14ac:dyDescent="0.2">
      <c r="A1027" s="43">
        <f t="shared" si="212"/>
        <v>44513</v>
      </c>
      <c r="B1027" s="44">
        <f t="shared" ca="1" si="218"/>
        <v>1163.6270806299999</v>
      </c>
      <c r="C1027" s="45">
        <f t="shared" ca="1" si="213"/>
        <v>999.89877561000003</v>
      </c>
      <c r="D1027" s="46">
        <f ca="1">IF(A1027&lt;$B$1,VLOOKUP(A1027,[1]DI!$A$4:$B$15000,2,FALSE),0)</f>
        <v>0</v>
      </c>
      <c r="E1027" s="45">
        <f t="shared" ca="1" si="219"/>
        <v>0</v>
      </c>
      <c r="F1027" s="47">
        <f t="shared" si="214"/>
        <v>1.35</v>
      </c>
      <c r="G1027" s="48">
        <f t="shared" ca="1" si="207"/>
        <v>1</v>
      </c>
      <c r="H1027" s="45">
        <f ca="1">TRUNC(PRODUCT(G$10:G1026),15)</f>
        <v>1.16374487647751</v>
      </c>
      <c r="I1027" s="45">
        <f t="shared" si="215"/>
        <v>1</v>
      </c>
      <c r="J1027" s="45">
        <f t="shared" ca="1" si="208"/>
        <v>1.1637448800000001</v>
      </c>
      <c r="K1027" s="45">
        <f t="shared" ca="1" si="209"/>
        <v>163.72830501999999</v>
      </c>
      <c r="L1027" s="49">
        <f>IF(VLOOKUP(A1027,$U$12:$AD$125,8)=VLOOKUP(A1026,$U$12:$AD$125,8),0,VLOOKUP(A1027,U$12:$AD$125,8))</f>
        <v>0</v>
      </c>
      <c r="M1027" s="50">
        <f>IF(L1027&gt;0,VLOOKUP(L1027,T$12:$AC$125,7),0)</f>
        <v>0</v>
      </c>
      <c r="N1027" s="45">
        <f t="shared" si="210"/>
        <v>0</v>
      </c>
      <c r="O1027" s="45">
        <f t="shared" ca="1" si="211"/>
        <v>163.72830501999999</v>
      </c>
      <c r="P1027" s="51" t="str">
        <f t="shared" si="216"/>
        <v>A+J=</v>
      </c>
      <c r="Q1027" s="52">
        <f t="shared" si="217"/>
        <v>47129</v>
      </c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</row>
    <row r="1028" spans="1:162" x14ac:dyDescent="0.2">
      <c r="A1028" s="43">
        <f t="shared" si="212"/>
        <v>44514</v>
      </c>
      <c r="B1028" s="44">
        <f t="shared" ca="1" si="218"/>
        <v>1163.6270806299999</v>
      </c>
      <c r="C1028" s="45">
        <f t="shared" ca="1" si="213"/>
        <v>999.89877561000003</v>
      </c>
      <c r="D1028" s="46">
        <f ca="1">IF(A1028&lt;$B$1,VLOOKUP(A1028,[1]DI!$A$4:$B$15000,2,FALSE),0)</f>
        <v>0</v>
      </c>
      <c r="E1028" s="45">
        <f t="shared" ca="1" si="219"/>
        <v>0</v>
      </c>
      <c r="F1028" s="47">
        <f t="shared" si="214"/>
        <v>1.35</v>
      </c>
      <c r="G1028" s="48">
        <f t="shared" ca="1" si="207"/>
        <v>1</v>
      </c>
      <c r="H1028" s="45">
        <f ca="1">TRUNC(PRODUCT(G$10:G1027),15)</f>
        <v>1.16374487647751</v>
      </c>
      <c r="I1028" s="45">
        <f t="shared" si="215"/>
        <v>1</v>
      </c>
      <c r="J1028" s="45">
        <f t="shared" ca="1" si="208"/>
        <v>1.1637448800000001</v>
      </c>
      <c r="K1028" s="45">
        <f t="shared" ca="1" si="209"/>
        <v>163.72830501999999</v>
      </c>
      <c r="L1028" s="49">
        <f>IF(VLOOKUP(A1028,$U$12:$AD$125,8)=VLOOKUP(A1027,$U$12:$AD$125,8),0,VLOOKUP(A1028,U$12:$AD$125,8))</f>
        <v>0</v>
      </c>
      <c r="M1028" s="50">
        <f>IF(L1028&gt;0,VLOOKUP(L1028,T$12:$AC$125,7),0)</f>
        <v>0</v>
      </c>
      <c r="N1028" s="45">
        <f t="shared" si="210"/>
        <v>0</v>
      </c>
      <c r="O1028" s="45">
        <f t="shared" ca="1" si="211"/>
        <v>163.72830501999999</v>
      </c>
      <c r="P1028" s="51" t="str">
        <f t="shared" si="216"/>
        <v>A+J=</v>
      </c>
      <c r="Q1028" s="52">
        <f t="shared" si="217"/>
        <v>47129</v>
      </c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</row>
    <row r="1029" spans="1:162" x14ac:dyDescent="0.2">
      <c r="A1029" s="43">
        <f t="shared" si="212"/>
        <v>44515</v>
      </c>
      <c r="B1029" s="44">
        <f t="shared" ca="1" si="218"/>
        <v>1163.6270806299999</v>
      </c>
      <c r="C1029" s="45">
        <f t="shared" ca="1" si="213"/>
        <v>999.89877561000003</v>
      </c>
      <c r="D1029" s="46">
        <f ca="1">IF(A1029&lt;$B$1,VLOOKUP(A1029,[1]DI!$A$4:$B$15000,2,FALSE),0)</f>
        <v>0</v>
      </c>
      <c r="E1029" s="45">
        <f t="shared" ca="1" si="219"/>
        <v>0</v>
      </c>
      <c r="F1029" s="47">
        <f t="shared" si="214"/>
        <v>1.35</v>
      </c>
      <c r="G1029" s="48">
        <f t="shared" ca="1" si="207"/>
        <v>1</v>
      </c>
      <c r="H1029" s="45">
        <f ca="1">TRUNC(PRODUCT(G$10:G1028),15)</f>
        <v>1.16374487647751</v>
      </c>
      <c r="I1029" s="45">
        <f t="shared" si="215"/>
        <v>1</v>
      </c>
      <c r="J1029" s="45">
        <f t="shared" ca="1" si="208"/>
        <v>1.1637448800000001</v>
      </c>
      <c r="K1029" s="45">
        <f t="shared" ca="1" si="209"/>
        <v>163.72830501999999</v>
      </c>
      <c r="L1029" s="49">
        <f>IF(VLOOKUP(A1029,$U$12:$AD$125,8)=VLOOKUP(A1028,$U$12:$AD$125,8),0,VLOOKUP(A1029,U$12:$AD$125,8))</f>
        <v>0</v>
      </c>
      <c r="M1029" s="50">
        <f>IF(L1029&gt;0,VLOOKUP(L1029,T$12:$AC$125,7),0)</f>
        <v>0</v>
      </c>
      <c r="N1029" s="45">
        <f t="shared" si="210"/>
        <v>0</v>
      </c>
      <c r="O1029" s="45">
        <f t="shared" ca="1" si="211"/>
        <v>163.72830501999999</v>
      </c>
      <c r="P1029" s="51" t="str">
        <f t="shared" si="216"/>
        <v>A+J=</v>
      </c>
      <c r="Q1029" s="52">
        <f t="shared" si="217"/>
        <v>47129</v>
      </c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</row>
    <row r="1030" spans="1:162" x14ac:dyDescent="0.2">
      <c r="A1030" s="43">
        <f t="shared" si="212"/>
        <v>44516</v>
      </c>
      <c r="B1030" s="44">
        <f t="shared" ca="1" si="218"/>
        <v>1163.6270806299999</v>
      </c>
      <c r="C1030" s="45">
        <f t="shared" ca="1" si="213"/>
        <v>999.89877561000003</v>
      </c>
      <c r="D1030" s="46">
        <f ca="1">IF(A1030&lt;$B$1,VLOOKUP(A1030,[1]DI!$A$4:$B$15000,2,FALSE),0)</f>
        <v>7.6499999999999999E-2</v>
      </c>
      <c r="E1030" s="45">
        <f t="shared" ca="1" si="219"/>
        <v>2.9255999999999998E-4</v>
      </c>
      <c r="F1030" s="47">
        <f t="shared" si="214"/>
        <v>1.35</v>
      </c>
      <c r="G1030" s="48">
        <f t="shared" ca="1" si="207"/>
        <v>1.0003949560000001</v>
      </c>
      <c r="H1030" s="45">
        <f ca="1">TRUNC(PRODUCT(G$10:G1029),15)</f>
        <v>1.16374487647751</v>
      </c>
      <c r="I1030" s="45">
        <f t="shared" si="215"/>
        <v>1</v>
      </c>
      <c r="J1030" s="45">
        <f t="shared" ca="1" si="208"/>
        <v>1.1637448800000001</v>
      </c>
      <c r="K1030" s="45">
        <f t="shared" ca="1" si="209"/>
        <v>163.72830501999999</v>
      </c>
      <c r="L1030" s="49">
        <f>IF(VLOOKUP(A1030,$U$12:$AD$125,8)=VLOOKUP(A1029,$U$12:$AD$125,8),0,VLOOKUP(A1030,U$12:$AD$125,8))</f>
        <v>0</v>
      </c>
      <c r="M1030" s="50">
        <f>IF(L1030&gt;0,VLOOKUP(L1030,T$12:$AC$125,7),0)</f>
        <v>0</v>
      </c>
      <c r="N1030" s="45">
        <f t="shared" si="210"/>
        <v>0</v>
      </c>
      <c r="O1030" s="45">
        <f t="shared" ca="1" si="211"/>
        <v>163.72830501999999</v>
      </c>
      <c r="P1030" s="51" t="str">
        <f t="shared" si="216"/>
        <v>A+J=</v>
      </c>
      <c r="Q1030" s="52">
        <f t="shared" si="217"/>
        <v>47129</v>
      </c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</row>
    <row r="1031" spans="1:162" x14ac:dyDescent="0.2">
      <c r="A1031" s="43">
        <f t="shared" si="212"/>
        <v>44517</v>
      </c>
      <c r="B1031" s="44">
        <f t="shared" ca="1" si="218"/>
        <v>1164.0866541</v>
      </c>
      <c r="C1031" s="45">
        <f t="shared" ca="1" si="213"/>
        <v>999.89877561000003</v>
      </c>
      <c r="D1031" s="46">
        <f ca="1">IF(A1031&lt;$B$1,VLOOKUP(A1031,[1]DI!$A$4:$B$15000,2,FALSE),0)</f>
        <v>7.6499999999999999E-2</v>
      </c>
      <c r="E1031" s="45">
        <f t="shared" ca="1" si="219"/>
        <v>2.9255999999999998E-4</v>
      </c>
      <c r="F1031" s="47">
        <f t="shared" si="214"/>
        <v>1.35</v>
      </c>
      <c r="G1031" s="48">
        <f t="shared" ca="1" si="207"/>
        <v>1.0003949560000001</v>
      </c>
      <c r="H1031" s="45">
        <f ca="1">TRUNC(PRODUCT(G$10:G1030),15)</f>
        <v>1.16420450449894</v>
      </c>
      <c r="I1031" s="45">
        <f t="shared" si="215"/>
        <v>1</v>
      </c>
      <c r="J1031" s="45">
        <f t="shared" ca="1" si="208"/>
        <v>1.1642045000000001</v>
      </c>
      <c r="K1031" s="45">
        <f t="shared" ca="1" si="209"/>
        <v>164.18787849</v>
      </c>
      <c r="L1031" s="49">
        <f>IF(VLOOKUP(A1031,$U$12:$AD$125,8)=VLOOKUP(A1030,$U$12:$AD$125,8),0,VLOOKUP(A1031,U$12:$AD$125,8))</f>
        <v>0</v>
      </c>
      <c r="M1031" s="50">
        <f>IF(L1031&gt;0,VLOOKUP(L1031,T$12:$AC$125,7),0)</f>
        <v>0</v>
      </c>
      <c r="N1031" s="45">
        <f t="shared" si="210"/>
        <v>0</v>
      </c>
      <c r="O1031" s="45">
        <f t="shared" ca="1" si="211"/>
        <v>164.18787849</v>
      </c>
      <c r="P1031" s="51" t="str">
        <f t="shared" si="216"/>
        <v>A+J=</v>
      </c>
      <c r="Q1031" s="52">
        <f t="shared" si="217"/>
        <v>47129</v>
      </c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</row>
    <row r="1032" spans="1:162" x14ac:dyDescent="0.2">
      <c r="A1032" s="43">
        <f t="shared" si="212"/>
        <v>44518</v>
      </c>
      <c r="B1032" s="44">
        <f t="shared" ca="1" si="218"/>
        <v>1164.54641756</v>
      </c>
      <c r="C1032" s="45">
        <f t="shared" ca="1" si="213"/>
        <v>999.89877561000003</v>
      </c>
      <c r="D1032" s="46">
        <f ca="1">IF(A1032&lt;$B$1,VLOOKUP(A1032,[1]DI!$A$4:$B$15000,2,FALSE),0)</f>
        <v>7.6499999999999999E-2</v>
      </c>
      <c r="E1032" s="45">
        <f t="shared" ca="1" si="219"/>
        <v>2.9255999999999998E-4</v>
      </c>
      <c r="F1032" s="47">
        <f t="shared" si="214"/>
        <v>1.35</v>
      </c>
      <c r="G1032" s="48">
        <f t="shared" ca="1" si="207"/>
        <v>1.0003949560000001</v>
      </c>
      <c r="H1032" s="45">
        <f ca="1">TRUNC(PRODUCT(G$10:G1031),15)</f>
        <v>1.16466431405322</v>
      </c>
      <c r="I1032" s="45">
        <f t="shared" si="215"/>
        <v>1</v>
      </c>
      <c r="J1032" s="45">
        <f t="shared" ca="1" si="208"/>
        <v>1.16466431</v>
      </c>
      <c r="K1032" s="45">
        <f t="shared" ca="1" si="209"/>
        <v>164.64764195000001</v>
      </c>
      <c r="L1032" s="49">
        <f>IF(VLOOKUP(A1032,$U$12:$AD$125,8)=VLOOKUP(A1031,$U$12:$AD$125,8),0,VLOOKUP(A1032,U$12:$AD$125,8))</f>
        <v>0</v>
      </c>
      <c r="M1032" s="50">
        <f>IF(L1032&gt;0,VLOOKUP(L1032,T$12:$AC$125,7),0)</f>
        <v>0</v>
      </c>
      <c r="N1032" s="45">
        <f t="shared" si="210"/>
        <v>0</v>
      </c>
      <c r="O1032" s="45">
        <f t="shared" ca="1" si="211"/>
        <v>164.64764195000001</v>
      </c>
      <c r="P1032" s="51" t="str">
        <f t="shared" si="216"/>
        <v>A+J=</v>
      </c>
      <c r="Q1032" s="52">
        <f t="shared" si="217"/>
        <v>47129</v>
      </c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</row>
    <row r="1033" spans="1:162" x14ac:dyDescent="0.2">
      <c r="A1033" s="43">
        <f t="shared" si="212"/>
        <v>44519</v>
      </c>
      <c r="B1033" s="44">
        <f t="shared" ca="1" si="218"/>
        <v>1165.0063709999999</v>
      </c>
      <c r="C1033" s="45">
        <f t="shared" ca="1" si="213"/>
        <v>999.89877561000003</v>
      </c>
      <c r="D1033" s="46">
        <f ca="1">IF(A1033&lt;$B$1,VLOOKUP(A1033,[1]DI!$A$4:$B$15000,2,FALSE),0)</f>
        <v>7.6499999999999999E-2</v>
      </c>
      <c r="E1033" s="45">
        <f t="shared" ca="1" si="219"/>
        <v>2.9255999999999998E-4</v>
      </c>
      <c r="F1033" s="47">
        <f t="shared" si="214"/>
        <v>1.35</v>
      </c>
      <c r="G1033" s="48">
        <f t="shared" ca="1" si="207"/>
        <v>1.0003949560000001</v>
      </c>
      <c r="H1033" s="45">
        <f ca="1">TRUNC(PRODUCT(G$10:G1032),15)</f>
        <v>1.1651243052120399</v>
      </c>
      <c r="I1033" s="45">
        <f t="shared" si="215"/>
        <v>1</v>
      </c>
      <c r="J1033" s="45">
        <f t="shared" ca="1" si="208"/>
        <v>1.1651243099999999</v>
      </c>
      <c r="K1033" s="45">
        <f t="shared" ca="1" si="209"/>
        <v>165.10759539</v>
      </c>
      <c r="L1033" s="49">
        <f>IF(VLOOKUP(A1033,$U$12:$AD$125,8)=VLOOKUP(A1032,$U$12:$AD$125,8),0,VLOOKUP(A1033,U$12:$AD$125,8))</f>
        <v>0</v>
      </c>
      <c r="M1033" s="50">
        <f>IF(L1033&gt;0,VLOOKUP(L1033,T$12:$AC$125,7),0)</f>
        <v>0</v>
      </c>
      <c r="N1033" s="45">
        <f t="shared" si="210"/>
        <v>0</v>
      </c>
      <c r="O1033" s="45">
        <f t="shared" ca="1" si="211"/>
        <v>165.10759539</v>
      </c>
      <c r="P1033" s="51" t="str">
        <f t="shared" si="216"/>
        <v>A+J=</v>
      </c>
      <c r="Q1033" s="52">
        <f t="shared" si="217"/>
        <v>47129</v>
      </c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</row>
    <row r="1034" spans="1:162" x14ac:dyDescent="0.2">
      <c r="A1034" s="43">
        <f t="shared" si="212"/>
        <v>44520</v>
      </c>
      <c r="B1034" s="44">
        <f t="shared" ca="1" si="218"/>
        <v>1165.4664944200001</v>
      </c>
      <c r="C1034" s="45">
        <f t="shared" ca="1" si="213"/>
        <v>999.89877561000003</v>
      </c>
      <c r="D1034" s="46">
        <f ca="1">IF(A1034&lt;$B$1,VLOOKUP(A1034,[1]DI!$A$4:$B$15000,2,FALSE),0)</f>
        <v>0</v>
      </c>
      <c r="E1034" s="45">
        <f t="shared" ca="1" si="219"/>
        <v>0</v>
      </c>
      <c r="F1034" s="47">
        <f t="shared" si="214"/>
        <v>1.35</v>
      </c>
      <c r="G1034" s="48">
        <f t="shared" ref="G1034:G1097" ca="1" si="220">TRUNC((1+(E1034*F1034)),15)</f>
        <v>1</v>
      </c>
      <c r="H1034" s="45">
        <f ca="1">TRUNC(PRODUCT(G$10:G1033),15)</f>
        <v>1.1655844780471301</v>
      </c>
      <c r="I1034" s="45">
        <f t="shared" si="215"/>
        <v>1</v>
      </c>
      <c r="J1034" s="45">
        <f t="shared" ref="J1034:J1097" ca="1" si="221">ROUND(TRUNC(H1034/I1034,15),8)</f>
        <v>1.1655844799999999</v>
      </c>
      <c r="K1034" s="45">
        <f t="shared" ref="K1034:K1097" ca="1" si="222">TRUNC((C1034*(J1034-1)),8)</f>
        <v>165.56771881</v>
      </c>
      <c r="L1034" s="49">
        <f>IF(VLOOKUP(A1034,$U$12:$AD$125,8)=VLOOKUP(A1033,$U$12:$AD$125,8),0,VLOOKUP(A1034,U$12:$AD$125,8))</f>
        <v>0</v>
      </c>
      <c r="M1034" s="50">
        <f>IF(L1034&gt;0,VLOOKUP(L1034,T$12:$AC$125,7),0)</f>
        <v>0</v>
      </c>
      <c r="N1034" s="45">
        <f t="shared" ref="N1034:N1097" si="223">IF(M1034&gt;0,(C$10*M1034),0)</f>
        <v>0</v>
      </c>
      <c r="O1034" s="45">
        <f t="shared" ref="O1034:O1097" ca="1" si="224">(K1034+N1034)</f>
        <v>165.56771881</v>
      </c>
      <c r="P1034" s="51" t="str">
        <f t="shared" si="216"/>
        <v>A+J=</v>
      </c>
      <c r="Q1034" s="52">
        <f t="shared" si="217"/>
        <v>47129</v>
      </c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</row>
    <row r="1035" spans="1:162" x14ac:dyDescent="0.2">
      <c r="A1035" s="43">
        <f t="shared" ref="A1035:A1101" si="225">(A1034+1)</f>
        <v>44521</v>
      </c>
      <c r="B1035" s="44">
        <f t="shared" ca="1" si="218"/>
        <v>1165.4664944200001</v>
      </c>
      <c r="C1035" s="45">
        <f t="shared" ref="C1035:C1100" ca="1" si="226">TRUNC(C1034-N1034,8)</f>
        <v>999.89877561000003</v>
      </c>
      <c r="D1035" s="46">
        <f ca="1">IF(A1035&lt;$B$1,VLOOKUP(A1035,[1]DI!$A$4:$B$15000,2,FALSE),0)</f>
        <v>0</v>
      </c>
      <c r="E1035" s="45">
        <f t="shared" ca="1" si="219"/>
        <v>0</v>
      </c>
      <c r="F1035" s="47">
        <f t="shared" ref="F1035:F1101" si="227">F1034</f>
        <v>1.35</v>
      </c>
      <c r="G1035" s="48">
        <f t="shared" ca="1" si="220"/>
        <v>1</v>
      </c>
      <c r="H1035" s="45">
        <f ca="1">TRUNC(PRODUCT(G$10:G1034),15)</f>
        <v>1.1655844780471301</v>
      </c>
      <c r="I1035" s="45">
        <f t="shared" ref="I1035:I1100" si="228">IF(OR(L1034&gt;0,L1034="E"),H1034,I1034)</f>
        <v>1</v>
      </c>
      <c r="J1035" s="45">
        <f t="shared" ca="1" si="221"/>
        <v>1.1655844799999999</v>
      </c>
      <c r="K1035" s="45">
        <f t="shared" ca="1" si="222"/>
        <v>165.56771881</v>
      </c>
      <c r="L1035" s="49">
        <f>IF(VLOOKUP(A1035,$U$12:$AD$125,8)=VLOOKUP(A1034,$U$12:$AD$125,8),0,VLOOKUP(A1035,U$12:$AD$125,8))</f>
        <v>0</v>
      </c>
      <c r="M1035" s="50">
        <f>IF(L1035&gt;0,VLOOKUP(L1035,T$12:$AC$125,7),0)</f>
        <v>0</v>
      </c>
      <c r="N1035" s="45">
        <f t="shared" si="223"/>
        <v>0</v>
      </c>
      <c r="O1035" s="45">
        <f t="shared" ca="1" si="224"/>
        <v>165.56771881</v>
      </c>
      <c r="P1035" s="51" t="str">
        <f t="shared" ref="P1035:P1100" si="229">IF(L1034&gt;0,VLOOKUP(A1034,$U$12:$AD$125,9),P1034)</f>
        <v>A+J=</v>
      </c>
      <c r="Q1035" s="52">
        <f t="shared" ref="Q1035:Q1100" si="230">IF(L1034&gt;0,VLOOKUP(A1034,$U$12:$AD$125,10),Q1034)</f>
        <v>47129</v>
      </c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</row>
    <row r="1036" spans="1:162" x14ac:dyDescent="0.2">
      <c r="A1036" s="43">
        <f t="shared" si="225"/>
        <v>44522</v>
      </c>
      <c r="B1036" s="44">
        <f t="shared" ref="B1036:B1099" ca="1" si="231">IF(A1036&lt;=TODAY(),C1036+K1036,IF(AND(A1036&gt;TODAY(),A1036&lt;=$B$1),IF(VLOOKUP(TODAY(),$A$10:$D$5000,4,FALSE)=0,"n.d",C1036+K1036),"n.d"))</f>
        <v>1165.4664944200001</v>
      </c>
      <c r="C1036" s="45">
        <f t="shared" ca="1" si="226"/>
        <v>999.89877561000003</v>
      </c>
      <c r="D1036" s="46">
        <f ca="1">IF(A1036&lt;$B$1,VLOOKUP(A1036,[1]DI!$A$4:$B$15000,2,FALSE),0)</f>
        <v>7.6499999999999999E-2</v>
      </c>
      <c r="E1036" s="45">
        <f t="shared" ca="1" si="219"/>
        <v>2.9255999999999998E-4</v>
      </c>
      <c r="F1036" s="47">
        <f t="shared" si="227"/>
        <v>1.35</v>
      </c>
      <c r="G1036" s="48">
        <f t="shared" ca="1" si="220"/>
        <v>1.0003949560000001</v>
      </c>
      <c r="H1036" s="45">
        <f ca="1">TRUNC(PRODUCT(G$10:G1035),15)</f>
        <v>1.1655844780471301</v>
      </c>
      <c r="I1036" s="45">
        <f t="shared" si="228"/>
        <v>1</v>
      </c>
      <c r="J1036" s="45">
        <f t="shared" ca="1" si="221"/>
        <v>1.1655844799999999</v>
      </c>
      <c r="K1036" s="45">
        <f t="shared" ca="1" si="222"/>
        <v>165.56771881</v>
      </c>
      <c r="L1036" s="49">
        <f>IF(VLOOKUP(A1036,$U$12:$AD$125,8)=VLOOKUP(A1035,$U$12:$AD$125,8),0,VLOOKUP(A1036,U$12:$AD$125,8))</f>
        <v>0</v>
      </c>
      <c r="M1036" s="50">
        <f>IF(L1036&gt;0,VLOOKUP(L1036,T$12:$AC$125,7),0)</f>
        <v>0</v>
      </c>
      <c r="N1036" s="45">
        <f t="shared" si="223"/>
        <v>0</v>
      </c>
      <c r="O1036" s="45">
        <f t="shared" ca="1" si="224"/>
        <v>165.56771881</v>
      </c>
      <c r="P1036" s="51" t="str">
        <f t="shared" si="229"/>
        <v>A+J=</v>
      </c>
      <c r="Q1036" s="52">
        <f t="shared" si="230"/>
        <v>47129</v>
      </c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</row>
    <row r="1037" spans="1:162" x14ac:dyDescent="0.2">
      <c r="A1037" s="43">
        <f t="shared" si="225"/>
        <v>44523</v>
      </c>
      <c r="B1037" s="44">
        <f t="shared" ca="1" si="231"/>
        <v>1165.92679782</v>
      </c>
      <c r="C1037" s="45">
        <f t="shared" ca="1" si="226"/>
        <v>999.89877561000003</v>
      </c>
      <c r="D1037" s="46">
        <f ca="1">IF(A1037&lt;$B$1,VLOOKUP(A1037,[1]DI!$A$4:$B$15000,2,FALSE),0)</f>
        <v>7.6499999999999999E-2</v>
      </c>
      <c r="E1037" s="45">
        <f t="shared" ref="E1037:E1100" ca="1" si="232">ROUND((((1+D1037)^(1/252)-1)),8)</f>
        <v>2.9255999999999998E-4</v>
      </c>
      <c r="F1037" s="47">
        <f t="shared" si="227"/>
        <v>1.35</v>
      </c>
      <c r="G1037" s="48">
        <f t="shared" ca="1" si="220"/>
        <v>1.0003949560000001</v>
      </c>
      <c r="H1037" s="45">
        <f ca="1">TRUNC(PRODUCT(G$10:G1036),15)</f>
        <v>1.1660448326302499</v>
      </c>
      <c r="I1037" s="45">
        <f t="shared" si="228"/>
        <v>1</v>
      </c>
      <c r="J1037" s="45">
        <f t="shared" ca="1" si="221"/>
        <v>1.1660448299999999</v>
      </c>
      <c r="K1037" s="45">
        <f t="shared" ca="1" si="222"/>
        <v>166.02802220999999</v>
      </c>
      <c r="L1037" s="49">
        <f>IF(VLOOKUP(A1037,$U$12:$AD$125,8)=VLOOKUP(A1036,$U$12:$AD$125,8),0,VLOOKUP(A1037,U$12:$AD$125,8))</f>
        <v>0</v>
      </c>
      <c r="M1037" s="50">
        <f>IF(L1037&gt;0,VLOOKUP(L1037,T$12:$AC$125,7),0)</f>
        <v>0</v>
      </c>
      <c r="N1037" s="45">
        <f t="shared" si="223"/>
        <v>0</v>
      </c>
      <c r="O1037" s="45">
        <f t="shared" ca="1" si="224"/>
        <v>166.02802220999999</v>
      </c>
      <c r="P1037" s="51" t="str">
        <f t="shared" si="229"/>
        <v>A+J=</v>
      </c>
      <c r="Q1037" s="52">
        <f t="shared" si="230"/>
        <v>47129</v>
      </c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</row>
    <row r="1038" spans="1:162" x14ac:dyDescent="0.2">
      <c r="A1038" s="43">
        <f t="shared" si="225"/>
        <v>44524</v>
      </c>
      <c r="B1038" s="44">
        <f t="shared" ca="1" si="231"/>
        <v>1166.3872911999999</v>
      </c>
      <c r="C1038" s="45">
        <f t="shared" ca="1" si="226"/>
        <v>999.89877561000003</v>
      </c>
      <c r="D1038" s="46">
        <f ca="1">IF(A1038&lt;$B$1,VLOOKUP(A1038,[1]DI!$A$4:$B$15000,2,FALSE),0)</f>
        <v>7.6499999999999999E-2</v>
      </c>
      <c r="E1038" s="45">
        <f t="shared" ca="1" si="232"/>
        <v>2.9255999999999998E-4</v>
      </c>
      <c r="F1038" s="47">
        <f t="shared" si="227"/>
        <v>1.35</v>
      </c>
      <c r="G1038" s="48">
        <f t="shared" ca="1" si="220"/>
        <v>1.0003949560000001</v>
      </c>
      <c r="H1038" s="45">
        <f ca="1">TRUNC(PRODUCT(G$10:G1037),15)</f>
        <v>1.1665053690331599</v>
      </c>
      <c r="I1038" s="45">
        <f t="shared" si="228"/>
        <v>1</v>
      </c>
      <c r="J1038" s="45">
        <f t="shared" ca="1" si="221"/>
        <v>1.1665053700000001</v>
      </c>
      <c r="K1038" s="45">
        <f t="shared" ca="1" si="222"/>
        <v>166.48851558999999</v>
      </c>
      <c r="L1038" s="49">
        <f>IF(VLOOKUP(A1038,$U$12:$AD$125,8)=VLOOKUP(A1037,$U$12:$AD$125,8),0,VLOOKUP(A1038,U$12:$AD$125,8))</f>
        <v>0</v>
      </c>
      <c r="M1038" s="50">
        <f>IF(L1038&gt;0,VLOOKUP(L1038,T$12:$AC$125,7),0)</f>
        <v>0</v>
      </c>
      <c r="N1038" s="45">
        <f t="shared" si="223"/>
        <v>0</v>
      </c>
      <c r="O1038" s="45">
        <f t="shared" ca="1" si="224"/>
        <v>166.48851558999999</v>
      </c>
      <c r="P1038" s="51" t="str">
        <f t="shared" si="229"/>
        <v>A+J=</v>
      </c>
      <c r="Q1038" s="52">
        <f t="shared" si="230"/>
        <v>47129</v>
      </c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</row>
    <row r="1039" spans="1:162" x14ac:dyDescent="0.2">
      <c r="A1039" s="43">
        <f t="shared" si="225"/>
        <v>44525</v>
      </c>
      <c r="B1039" s="44">
        <f t="shared" ca="1" si="231"/>
        <v>1166.84796456</v>
      </c>
      <c r="C1039" s="45">
        <f t="shared" ca="1" si="226"/>
        <v>999.89877561000003</v>
      </c>
      <c r="D1039" s="46">
        <f ca="1">IF(A1039&lt;$B$1,VLOOKUP(A1039,[1]DI!$A$4:$B$15000,2,FALSE),0)</f>
        <v>7.6499999999999999E-2</v>
      </c>
      <c r="E1039" s="45">
        <f t="shared" ca="1" si="232"/>
        <v>2.9255999999999998E-4</v>
      </c>
      <c r="F1039" s="47">
        <f t="shared" si="227"/>
        <v>1.35</v>
      </c>
      <c r="G1039" s="48">
        <f t="shared" ca="1" si="220"/>
        <v>1.0003949560000001</v>
      </c>
      <c r="H1039" s="45">
        <f ca="1">TRUNC(PRODUCT(G$10:G1038),15)</f>
        <v>1.1669660873276899</v>
      </c>
      <c r="I1039" s="45">
        <f t="shared" si="228"/>
        <v>1</v>
      </c>
      <c r="J1039" s="45">
        <f t="shared" ca="1" si="221"/>
        <v>1.1669660900000001</v>
      </c>
      <c r="K1039" s="45">
        <f t="shared" ca="1" si="222"/>
        <v>166.94918895000001</v>
      </c>
      <c r="L1039" s="49">
        <f>IF(VLOOKUP(A1039,$U$12:$AD$125,8)=VLOOKUP(A1038,$U$12:$AD$125,8),0,VLOOKUP(A1039,U$12:$AD$125,8))</f>
        <v>0</v>
      </c>
      <c r="M1039" s="50">
        <f>IF(L1039&gt;0,VLOOKUP(L1039,T$12:$AC$125,7),0)</f>
        <v>0</v>
      </c>
      <c r="N1039" s="45">
        <f t="shared" si="223"/>
        <v>0</v>
      </c>
      <c r="O1039" s="45">
        <f t="shared" ca="1" si="224"/>
        <v>166.94918895000001</v>
      </c>
      <c r="P1039" s="51" t="str">
        <f t="shared" si="229"/>
        <v>A+J=</v>
      </c>
      <c r="Q1039" s="52">
        <f t="shared" si="230"/>
        <v>47129</v>
      </c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</row>
    <row r="1040" spans="1:162" x14ac:dyDescent="0.2">
      <c r="A1040" s="43">
        <f t="shared" si="225"/>
        <v>44526</v>
      </c>
      <c r="B1040" s="44">
        <f t="shared" ca="1" si="231"/>
        <v>1167.30881791</v>
      </c>
      <c r="C1040" s="45">
        <f t="shared" ca="1" si="226"/>
        <v>999.89877561000003</v>
      </c>
      <c r="D1040" s="46">
        <f ca="1">IF(A1040&lt;$B$1,VLOOKUP(A1040,[1]DI!$A$4:$B$15000,2,FALSE),0)</f>
        <v>7.6499999999999999E-2</v>
      </c>
      <c r="E1040" s="45">
        <f t="shared" ca="1" si="232"/>
        <v>2.9255999999999998E-4</v>
      </c>
      <c r="F1040" s="47">
        <f t="shared" si="227"/>
        <v>1.35</v>
      </c>
      <c r="G1040" s="48">
        <f t="shared" ca="1" si="220"/>
        <v>1.0003949560000001</v>
      </c>
      <c r="H1040" s="45">
        <f ca="1">TRUNC(PRODUCT(G$10:G1039),15)</f>
        <v>1.16742698758568</v>
      </c>
      <c r="I1040" s="45">
        <f t="shared" si="228"/>
        <v>1</v>
      </c>
      <c r="J1040" s="45">
        <f t="shared" ca="1" si="221"/>
        <v>1.1674269900000001</v>
      </c>
      <c r="K1040" s="45">
        <f t="shared" ca="1" si="222"/>
        <v>167.41004229999999</v>
      </c>
      <c r="L1040" s="49">
        <f>IF(VLOOKUP(A1040,$U$12:$AD$125,8)=VLOOKUP(A1039,$U$12:$AD$125,8),0,VLOOKUP(A1040,U$12:$AD$125,8))</f>
        <v>0</v>
      </c>
      <c r="M1040" s="50">
        <f>IF(L1040&gt;0,VLOOKUP(L1040,T$12:$AC$125,7),0)</f>
        <v>0</v>
      </c>
      <c r="N1040" s="45">
        <f t="shared" si="223"/>
        <v>0</v>
      </c>
      <c r="O1040" s="45">
        <f t="shared" ca="1" si="224"/>
        <v>167.41004229999999</v>
      </c>
      <c r="P1040" s="51" t="str">
        <f t="shared" si="229"/>
        <v>A+J=</v>
      </c>
      <c r="Q1040" s="52">
        <f t="shared" si="230"/>
        <v>47129</v>
      </c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</row>
    <row r="1041" spans="1:162" x14ac:dyDescent="0.2">
      <c r="A1041" s="43">
        <f t="shared" si="225"/>
        <v>44527</v>
      </c>
      <c r="B1041" s="44">
        <f t="shared" ca="1" si="231"/>
        <v>1167.76985124</v>
      </c>
      <c r="C1041" s="45">
        <f t="shared" ca="1" si="226"/>
        <v>999.89877561000003</v>
      </c>
      <c r="D1041" s="46">
        <f ca="1">IF(A1041&lt;$B$1,VLOOKUP(A1041,[1]DI!$A$4:$B$15000,2,FALSE),0)</f>
        <v>0</v>
      </c>
      <c r="E1041" s="45">
        <f t="shared" ca="1" si="232"/>
        <v>0</v>
      </c>
      <c r="F1041" s="47">
        <f t="shared" si="227"/>
        <v>1.35</v>
      </c>
      <c r="G1041" s="48">
        <f t="shared" ca="1" si="220"/>
        <v>1</v>
      </c>
      <c r="H1041" s="45">
        <f ca="1">TRUNC(PRODUCT(G$10:G1040),15)</f>
        <v>1.16788806987899</v>
      </c>
      <c r="I1041" s="45">
        <f t="shared" si="228"/>
        <v>1</v>
      </c>
      <c r="J1041" s="45">
        <f t="shared" ca="1" si="221"/>
        <v>1.1678880700000001</v>
      </c>
      <c r="K1041" s="45">
        <f t="shared" ca="1" si="222"/>
        <v>167.87107563000001</v>
      </c>
      <c r="L1041" s="49">
        <f>IF(VLOOKUP(A1041,$U$12:$AD$125,8)=VLOOKUP(A1040,$U$12:$AD$125,8),0,VLOOKUP(A1041,U$12:$AD$125,8))</f>
        <v>0</v>
      </c>
      <c r="M1041" s="50">
        <f>IF(L1041&gt;0,VLOOKUP(L1041,T$12:$AC$125,7),0)</f>
        <v>0</v>
      </c>
      <c r="N1041" s="45">
        <f t="shared" si="223"/>
        <v>0</v>
      </c>
      <c r="O1041" s="45">
        <f t="shared" ca="1" si="224"/>
        <v>167.87107563000001</v>
      </c>
      <c r="P1041" s="51" t="str">
        <f t="shared" si="229"/>
        <v>A+J=</v>
      </c>
      <c r="Q1041" s="52">
        <f t="shared" si="230"/>
        <v>47129</v>
      </c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</row>
    <row r="1042" spans="1:162" x14ac:dyDescent="0.2">
      <c r="A1042" s="43">
        <f t="shared" si="225"/>
        <v>44528</v>
      </c>
      <c r="B1042" s="44">
        <f t="shared" ca="1" si="231"/>
        <v>1167.76985124</v>
      </c>
      <c r="C1042" s="45">
        <f t="shared" ca="1" si="226"/>
        <v>999.89877561000003</v>
      </c>
      <c r="D1042" s="46">
        <f ca="1">IF(A1042&lt;$B$1,VLOOKUP(A1042,[1]DI!$A$4:$B$15000,2,FALSE),0)</f>
        <v>0</v>
      </c>
      <c r="E1042" s="45">
        <f t="shared" ca="1" si="232"/>
        <v>0</v>
      </c>
      <c r="F1042" s="47">
        <f t="shared" si="227"/>
        <v>1.35</v>
      </c>
      <c r="G1042" s="48">
        <f t="shared" ca="1" si="220"/>
        <v>1</v>
      </c>
      <c r="H1042" s="45">
        <f ca="1">TRUNC(PRODUCT(G$10:G1041),15)</f>
        <v>1.16788806987899</v>
      </c>
      <c r="I1042" s="45">
        <f t="shared" si="228"/>
        <v>1</v>
      </c>
      <c r="J1042" s="45">
        <f t="shared" ca="1" si="221"/>
        <v>1.1678880700000001</v>
      </c>
      <c r="K1042" s="45">
        <f t="shared" ca="1" si="222"/>
        <v>167.87107563000001</v>
      </c>
      <c r="L1042" s="49">
        <f>IF(VLOOKUP(A1042,$U$12:$AD$125,8)=VLOOKUP(A1041,$U$12:$AD$125,8),0,VLOOKUP(A1042,U$12:$AD$125,8))</f>
        <v>0</v>
      </c>
      <c r="M1042" s="50">
        <f>IF(L1042&gt;0,VLOOKUP(L1042,T$12:$AC$125,7),0)</f>
        <v>0</v>
      </c>
      <c r="N1042" s="45">
        <f t="shared" si="223"/>
        <v>0</v>
      </c>
      <c r="O1042" s="45">
        <f t="shared" ca="1" si="224"/>
        <v>167.87107563000001</v>
      </c>
      <c r="P1042" s="51" t="str">
        <f t="shared" si="229"/>
        <v>A+J=</v>
      </c>
      <c r="Q1042" s="52">
        <f t="shared" si="230"/>
        <v>47129</v>
      </c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</row>
    <row r="1043" spans="1:162" x14ac:dyDescent="0.2">
      <c r="A1043" s="43">
        <f t="shared" si="225"/>
        <v>44529</v>
      </c>
      <c r="B1043" s="44">
        <f t="shared" ca="1" si="231"/>
        <v>1167.76985124</v>
      </c>
      <c r="C1043" s="45">
        <f t="shared" ca="1" si="226"/>
        <v>999.89877561000003</v>
      </c>
      <c r="D1043" s="46">
        <f ca="1">IF(A1043&lt;$B$1,VLOOKUP(A1043,[1]DI!$A$4:$B$15000,2,FALSE),0)</f>
        <v>7.6499999999999999E-2</v>
      </c>
      <c r="E1043" s="45">
        <f t="shared" ca="1" si="232"/>
        <v>2.9255999999999998E-4</v>
      </c>
      <c r="F1043" s="47">
        <f t="shared" si="227"/>
        <v>1.35</v>
      </c>
      <c r="G1043" s="48">
        <f t="shared" ca="1" si="220"/>
        <v>1.0003949560000001</v>
      </c>
      <c r="H1043" s="45">
        <f ca="1">TRUNC(PRODUCT(G$10:G1042),15)</f>
        <v>1.16788806987899</v>
      </c>
      <c r="I1043" s="45">
        <f t="shared" si="228"/>
        <v>1</v>
      </c>
      <c r="J1043" s="45">
        <f t="shared" ca="1" si="221"/>
        <v>1.1678880700000001</v>
      </c>
      <c r="K1043" s="45">
        <f t="shared" ca="1" si="222"/>
        <v>167.87107563000001</v>
      </c>
      <c r="L1043" s="49">
        <f>IF(VLOOKUP(A1043,$U$12:$AD$125,8)=VLOOKUP(A1042,$U$12:$AD$125,8),0,VLOOKUP(A1043,U$12:$AD$125,8))</f>
        <v>0</v>
      </c>
      <c r="M1043" s="50">
        <f>IF(L1043&gt;0,VLOOKUP(L1043,T$12:$AC$125,7),0)</f>
        <v>0</v>
      </c>
      <c r="N1043" s="45">
        <f t="shared" si="223"/>
        <v>0</v>
      </c>
      <c r="O1043" s="45">
        <f t="shared" ca="1" si="224"/>
        <v>167.87107563000001</v>
      </c>
      <c r="P1043" s="51" t="str">
        <f t="shared" si="229"/>
        <v>A+J=</v>
      </c>
      <c r="Q1043" s="52">
        <f t="shared" si="230"/>
        <v>47129</v>
      </c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</row>
    <row r="1044" spans="1:162" x14ac:dyDescent="0.2">
      <c r="A1044" s="43">
        <f t="shared" si="225"/>
        <v>44530</v>
      </c>
      <c r="B1044" s="44">
        <f t="shared" ca="1" si="231"/>
        <v>1168.2310645500002</v>
      </c>
      <c r="C1044" s="45">
        <f t="shared" ca="1" si="226"/>
        <v>999.89877561000003</v>
      </c>
      <c r="D1044" s="46">
        <f ca="1">IF(A1044&lt;$B$1,VLOOKUP(A1044,[1]DI!$A$4:$B$15000,2,FALSE),0)</f>
        <v>7.6499999999999999E-2</v>
      </c>
      <c r="E1044" s="45">
        <f t="shared" ca="1" si="232"/>
        <v>2.9255999999999998E-4</v>
      </c>
      <c r="F1044" s="47">
        <f t="shared" si="227"/>
        <v>1.35</v>
      </c>
      <c r="G1044" s="48">
        <f t="shared" ca="1" si="220"/>
        <v>1.0003949560000001</v>
      </c>
      <c r="H1044" s="45">
        <f ca="1">TRUNC(PRODUCT(G$10:G1043),15)</f>
        <v>1.1683493342795199</v>
      </c>
      <c r="I1044" s="45">
        <f t="shared" si="228"/>
        <v>1</v>
      </c>
      <c r="J1044" s="45">
        <f t="shared" ca="1" si="221"/>
        <v>1.1683493300000001</v>
      </c>
      <c r="K1044" s="45">
        <f t="shared" ca="1" si="222"/>
        <v>168.33228894000001</v>
      </c>
      <c r="L1044" s="49">
        <f>IF(VLOOKUP(A1044,$U$12:$AD$125,8)=VLOOKUP(A1043,$U$12:$AD$125,8),0,VLOOKUP(A1044,U$12:$AD$125,8))</f>
        <v>0</v>
      </c>
      <c r="M1044" s="50">
        <f>IF(L1044&gt;0,VLOOKUP(L1044,T$12:$AC$125,7),0)</f>
        <v>0</v>
      </c>
      <c r="N1044" s="45">
        <f t="shared" si="223"/>
        <v>0</v>
      </c>
      <c r="O1044" s="45">
        <f t="shared" ca="1" si="224"/>
        <v>168.33228894000001</v>
      </c>
      <c r="P1044" s="51" t="str">
        <f t="shared" si="229"/>
        <v>A+J=</v>
      </c>
      <c r="Q1044" s="52">
        <f t="shared" si="230"/>
        <v>47129</v>
      </c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</row>
    <row r="1045" spans="1:162" x14ac:dyDescent="0.2">
      <c r="A1045" s="43">
        <f t="shared" si="225"/>
        <v>44531</v>
      </c>
      <c r="B1045" s="44">
        <f t="shared" ca="1" si="231"/>
        <v>1168.6924678400001</v>
      </c>
      <c r="C1045" s="45">
        <f t="shared" ca="1" si="226"/>
        <v>999.89877561000003</v>
      </c>
      <c r="D1045" s="46">
        <f ca="1">IF(A1045&lt;$B$1,VLOOKUP(A1045,[1]DI!$A$4:$B$15000,2,FALSE),0)</f>
        <v>7.6499999999999999E-2</v>
      </c>
      <c r="E1045" s="45">
        <f t="shared" ca="1" si="232"/>
        <v>2.9255999999999998E-4</v>
      </c>
      <c r="F1045" s="47">
        <f t="shared" si="227"/>
        <v>1.35</v>
      </c>
      <c r="G1045" s="48">
        <f t="shared" ca="1" si="220"/>
        <v>1.0003949560000001</v>
      </c>
      <c r="H1045" s="45">
        <f ca="1">TRUNC(PRODUCT(G$10:G1044),15)</f>
        <v>1.1688107808591901</v>
      </c>
      <c r="I1045" s="45">
        <f t="shared" si="228"/>
        <v>1</v>
      </c>
      <c r="J1045" s="45">
        <f t="shared" ca="1" si="221"/>
        <v>1.16881078</v>
      </c>
      <c r="K1045" s="45">
        <f t="shared" ca="1" si="222"/>
        <v>168.79369223</v>
      </c>
      <c r="L1045" s="49">
        <f>IF(VLOOKUP(A1045,$U$12:$AD$125,8)=VLOOKUP(A1044,$U$12:$AD$125,8),0,VLOOKUP(A1045,U$12:$AD$125,8))</f>
        <v>0</v>
      </c>
      <c r="M1045" s="50">
        <f>IF(L1045&gt;0,VLOOKUP(L1045,T$12:$AC$125,7),0)</f>
        <v>0</v>
      </c>
      <c r="N1045" s="45">
        <f t="shared" si="223"/>
        <v>0</v>
      </c>
      <c r="O1045" s="45">
        <f t="shared" ca="1" si="224"/>
        <v>168.79369223</v>
      </c>
      <c r="P1045" s="51" t="str">
        <f t="shared" si="229"/>
        <v>A+J=</v>
      </c>
      <c r="Q1045" s="52">
        <f t="shared" si="230"/>
        <v>47129</v>
      </c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</row>
    <row r="1046" spans="1:162" x14ac:dyDescent="0.2">
      <c r="A1046" s="43">
        <f t="shared" si="225"/>
        <v>44532</v>
      </c>
      <c r="B1046" s="44">
        <f t="shared" ca="1" si="231"/>
        <v>1169.15405111</v>
      </c>
      <c r="C1046" s="45">
        <f t="shared" ca="1" si="226"/>
        <v>999.89877561000003</v>
      </c>
      <c r="D1046" s="46">
        <f ca="1">IF(A1046&lt;$B$1,VLOOKUP(A1046,[1]DI!$A$4:$B$15000,2,FALSE),0)</f>
        <v>7.6499999999999999E-2</v>
      </c>
      <c r="E1046" s="45">
        <f t="shared" ca="1" si="232"/>
        <v>2.9255999999999998E-4</v>
      </c>
      <c r="F1046" s="47">
        <f t="shared" si="227"/>
        <v>1.35</v>
      </c>
      <c r="G1046" s="48">
        <f t="shared" ca="1" si="220"/>
        <v>1.0003949560000001</v>
      </c>
      <c r="H1046" s="45">
        <f ca="1">TRUNC(PRODUCT(G$10:G1045),15)</f>
        <v>1.1692724096899501</v>
      </c>
      <c r="I1046" s="45">
        <f t="shared" si="228"/>
        <v>1</v>
      </c>
      <c r="J1046" s="45">
        <f t="shared" ca="1" si="221"/>
        <v>1.16927241</v>
      </c>
      <c r="K1046" s="45">
        <f t="shared" ca="1" si="222"/>
        <v>169.25527550000001</v>
      </c>
      <c r="L1046" s="49">
        <f>IF(VLOOKUP(A1046,$U$12:$AD$125,8)=VLOOKUP(A1045,$U$12:$AD$125,8),0,VLOOKUP(A1046,U$12:$AD$125,8))</f>
        <v>0</v>
      </c>
      <c r="M1046" s="50">
        <f>IF(L1046&gt;0,VLOOKUP(L1046,T$12:$AC$125,7),0)</f>
        <v>0</v>
      </c>
      <c r="N1046" s="45">
        <f t="shared" si="223"/>
        <v>0</v>
      </c>
      <c r="O1046" s="45">
        <f t="shared" ca="1" si="224"/>
        <v>169.25527550000001</v>
      </c>
      <c r="P1046" s="51" t="str">
        <f t="shared" si="229"/>
        <v>A+J=</v>
      </c>
      <c r="Q1046" s="52">
        <f t="shared" si="230"/>
        <v>47129</v>
      </c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</row>
    <row r="1047" spans="1:162" x14ac:dyDescent="0.2">
      <c r="A1047" s="43">
        <f t="shared" si="225"/>
        <v>44533</v>
      </c>
      <c r="B1047" s="44">
        <f t="shared" ca="1" si="231"/>
        <v>1169.6158143600001</v>
      </c>
      <c r="C1047" s="45">
        <f t="shared" ca="1" si="226"/>
        <v>999.89877561000003</v>
      </c>
      <c r="D1047" s="46">
        <f ca="1">IF(A1047&lt;$B$1,VLOOKUP(A1047,[1]DI!$A$4:$B$15000,2,FALSE),0)</f>
        <v>7.6499999999999999E-2</v>
      </c>
      <c r="E1047" s="45">
        <f t="shared" ca="1" si="232"/>
        <v>2.9255999999999998E-4</v>
      </c>
      <c r="F1047" s="47">
        <f t="shared" si="227"/>
        <v>1.35</v>
      </c>
      <c r="G1047" s="48">
        <f t="shared" ca="1" si="220"/>
        <v>1.0003949560000001</v>
      </c>
      <c r="H1047" s="45">
        <f ca="1">TRUNC(PRODUCT(G$10:G1046),15)</f>
        <v>1.16973422084379</v>
      </c>
      <c r="I1047" s="45">
        <f t="shared" si="228"/>
        <v>1</v>
      </c>
      <c r="J1047" s="45">
        <f t="shared" ca="1" si="221"/>
        <v>1.16973422</v>
      </c>
      <c r="K1047" s="45">
        <f t="shared" ca="1" si="222"/>
        <v>169.71703875</v>
      </c>
      <c r="L1047" s="49">
        <f>IF(VLOOKUP(A1047,$U$12:$AD$125,8)=VLOOKUP(A1046,$U$12:$AD$125,8),0,VLOOKUP(A1047,U$12:$AD$125,8))</f>
        <v>0</v>
      </c>
      <c r="M1047" s="50">
        <f>IF(L1047&gt;0,VLOOKUP(L1047,T$12:$AC$125,7),0)</f>
        <v>0</v>
      </c>
      <c r="N1047" s="45">
        <f t="shared" si="223"/>
        <v>0</v>
      </c>
      <c r="O1047" s="45">
        <f t="shared" ca="1" si="224"/>
        <v>169.71703875</v>
      </c>
      <c r="P1047" s="51" t="str">
        <f t="shared" si="229"/>
        <v>A+J=</v>
      </c>
      <c r="Q1047" s="52">
        <f t="shared" si="230"/>
        <v>47129</v>
      </c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</row>
    <row r="1048" spans="1:162" x14ac:dyDescent="0.2">
      <c r="A1048" s="43">
        <f t="shared" si="225"/>
        <v>44534</v>
      </c>
      <c r="B1048" s="44">
        <f t="shared" ca="1" si="231"/>
        <v>1170.0777576</v>
      </c>
      <c r="C1048" s="45">
        <f t="shared" ca="1" si="226"/>
        <v>999.89877561000003</v>
      </c>
      <c r="D1048" s="46">
        <f ca="1">IF(A1048&lt;$B$1,VLOOKUP(A1048,[1]DI!$A$4:$B$15000,2,FALSE),0)</f>
        <v>0</v>
      </c>
      <c r="E1048" s="45">
        <f t="shared" ca="1" si="232"/>
        <v>0</v>
      </c>
      <c r="F1048" s="47">
        <f t="shared" si="227"/>
        <v>1.35</v>
      </c>
      <c r="G1048" s="48">
        <f t="shared" ca="1" si="220"/>
        <v>1</v>
      </c>
      <c r="H1048" s="45">
        <f ca="1">TRUNC(PRODUCT(G$10:G1047),15)</f>
        <v>1.17019621439272</v>
      </c>
      <c r="I1048" s="45">
        <f t="shared" si="228"/>
        <v>1</v>
      </c>
      <c r="J1048" s="45">
        <f t="shared" ca="1" si="221"/>
        <v>1.1701962100000001</v>
      </c>
      <c r="K1048" s="45">
        <f t="shared" ca="1" si="222"/>
        <v>170.17898199000001</v>
      </c>
      <c r="L1048" s="49">
        <f>IF(VLOOKUP(A1048,$U$12:$AD$125,8)=VLOOKUP(A1047,$U$12:$AD$125,8),0,VLOOKUP(A1048,U$12:$AD$125,8))</f>
        <v>0</v>
      </c>
      <c r="M1048" s="50">
        <f>IF(L1048&gt;0,VLOOKUP(L1048,T$12:$AC$125,7),0)</f>
        <v>0</v>
      </c>
      <c r="N1048" s="45">
        <f t="shared" si="223"/>
        <v>0</v>
      </c>
      <c r="O1048" s="45">
        <f t="shared" ca="1" si="224"/>
        <v>170.17898199000001</v>
      </c>
      <c r="P1048" s="51" t="str">
        <f t="shared" si="229"/>
        <v>A+J=</v>
      </c>
      <c r="Q1048" s="52">
        <f t="shared" si="230"/>
        <v>47129</v>
      </c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</row>
    <row r="1049" spans="1:162" x14ac:dyDescent="0.2">
      <c r="A1049" s="43">
        <f t="shared" si="225"/>
        <v>44535</v>
      </c>
      <c r="B1049" s="44">
        <f t="shared" ca="1" si="231"/>
        <v>1170.0777576</v>
      </c>
      <c r="C1049" s="45">
        <f t="shared" ca="1" si="226"/>
        <v>999.89877561000003</v>
      </c>
      <c r="D1049" s="46">
        <f ca="1">IF(A1049&lt;$B$1,VLOOKUP(A1049,[1]DI!$A$4:$B$15000,2,FALSE),0)</f>
        <v>0</v>
      </c>
      <c r="E1049" s="45">
        <f t="shared" ca="1" si="232"/>
        <v>0</v>
      </c>
      <c r="F1049" s="47">
        <f t="shared" si="227"/>
        <v>1.35</v>
      </c>
      <c r="G1049" s="48">
        <f t="shared" ca="1" si="220"/>
        <v>1</v>
      </c>
      <c r="H1049" s="45">
        <f ca="1">TRUNC(PRODUCT(G$10:G1048),15)</f>
        <v>1.17019621439272</v>
      </c>
      <c r="I1049" s="45">
        <f t="shared" si="228"/>
        <v>1</v>
      </c>
      <c r="J1049" s="45">
        <f t="shared" ca="1" si="221"/>
        <v>1.1701962100000001</v>
      </c>
      <c r="K1049" s="45">
        <f t="shared" ca="1" si="222"/>
        <v>170.17898199000001</v>
      </c>
      <c r="L1049" s="49">
        <f>IF(VLOOKUP(A1049,$U$12:$AD$125,8)=VLOOKUP(A1048,$U$12:$AD$125,8),0,VLOOKUP(A1049,U$12:$AD$125,8))</f>
        <v>0</v>
      </c>
      <c r="M1049" s="50">
        <f>IF(L1049&gt;0,VLOOKUP(L1049,T$12:$AC$125,7),0)</f>
        <v>0</v>
      </c>
      <c r="N1049" s="45">
        <f t="shared" si="223"/>
        <v>0</v>
      </c>
      <c r="O1049" s="45">
        <f t="shared" ca="1" si="224"/>
        <v>170.17898199000001</v>
      </c>
      <c r="P1049" s="51" t="str">
        <f t="shared" si="229"/>
        <v>A+J=</v>
      </c>
      <c r="Q1049" s="52">
        <f t="shared" si="230"/>
        <v>47129</v>
      </c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</row>
    <row r="1050" spans="1:162" x14ac:dyDescent="0.2">
      <c r="A1050" s="43">
        <f t="shared" si="225"/>
        <v>44536</v>
      </c>
      <c r="B1050" s="44">
        <f t="shared" ca="1" si="231"/>
        <v>1170.0777576</v>
      </c>
      <c r="C1050" s="45">
        <f t="shared" ca="1" si="226"/>
        <v>999.89877561000003</v>
      </c>
      <c r="D1050" s="46">
        <f ca="1">IF(A1050&lt;$B$1,VLOOKUP(A1050,[1]DI!$A$4:$B$15000,2,FALSE),0)</f>
        <v>7.6499999999999999E-2</v>
      </c>
      <c r="E1050" s="45">
        <f t="shared" ca="1" si="232"/>
        <v>2.9255999999999998E-4</v>
      </c>
      <c r="F1050" s="47">
        <f t="shared" si="227"/>
        <v>1.35</v>
      </c>
      <c r="G1050" s="48">
        <f t="shared" ca="1" si="220"/>
        <v>1.0003949560000001</v>
      </c>
      <c r="H1050" s="45">
        <f ca="1">TRUNC(PRODUCT(G$10:G1049),15)</f>
        <v>1.17019621439272</v>
      </c>
      <c r="I1050" s="45">
        <f t="shared" si="228"/>
        <v>1</v>
      </c>
      <c r="J1050" s="45">
        <f t="shared" ca="1" si="221"/>
        <v>1.1701962100000001</v>
      </c>
      <c r="K1050" s="45">
        <f t="shared" ca="1" si="222"/>
        <v>170.17898199000001</v>
      </c>
      <c r="L1050" s="49">
        <f>IF(VLOOKUP(A1050,$U$12:$AD$125,8)=VLOOKUP(A1049,$U$12:$AD$125,8),0,VLOOKUP(A1050,U$12:$AD$125,8))</f>
        <v>0</v>
      </c>
      <c r="M1050" s="50">
        <f>IF(L1050&gt;0,VLOOKUP(L1050,T$12:$AC$125,7),0)</f>
        <v>0</v>
      </c>
      <c r="N1050" s="45">
        <f t="shared" si="223"/>
        <v>0</v>
      </c>
      <c r="O1050" s="45">
        <f t="shared" ca="1" si="224"/>
        <v>170.17898199000001</v>
      </c>
      <c r="P1050" s="51" t="str">
        <f t="shared" si="229"/>
        <v>A+J=</v>
      </c>
      <c r="Q1050" s="52">
        <f t="shared" si="230"/>
        <v>47129</v>
      </c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</row>
    <row r="1051" spans="1:162" x14ac:dyDescent="0.2">
      <c r="A1051" s="43">
        <f t="shared" si="225"/>
        <v>44537</v>
      </c>
      <c r="B1051" s="44">
        <f t="shared" ca="1" si="231"/>
        <v>1170.5398908100001</v>
      </c>
      <c r="C1051" s="45">
        <f t="shared" ca="1" si="226"/>
        <v>999.89877561000003</v>
      </c>
      <c r="D1051" s="46">
        <f ca="1">IF(A1051&lt;$B$1,VLOOKUP(A1051,[1]DI!$A$4:$B$15000,2,FALSE),0)</f>
        <v>7.6499999999999999E-2</v>
      </c>
      <c r="E1051" s="45">
        <f t="shared" ca="1" si="232"/>
        <v>2.9255999999999998E-4</v>
      </c>
      <c r="F1051" s="47">
        <f t="shared" si="227"/>
        <v>1.35</v>
      </c>
      <c r="G1051" s="48">
        <f t="shared" ca="1" si="220"/>
        <v>1.0003949560000001</v>
      </c>
      <c r="H1051" s="45">
        <f ca="1">TRUNC(PRODUCT(G$10:G1050),15)</f>
        <v>1.17065839040877</v>
      </c>
      <c r="I1051" s="45">
        <f t="shared" si="228"/>
        <v>1</v>
      </c>
      <c r="J1051" s="45">
        <f t="shared" ca="1" si="221"/>
        <v>1.17065839</v>
      </c>
      <c r="K1051" s="45">
        <f t="shared" ca="1" si="222"/>
        <v>170.6411152</v>
      </c>
      <c r="L1051" s="49">
        <f>IF(VLOOKUP(A1051,$U$12:$AD$125,8)=VLOOKUP(A1050,$U$12:$AD$125,8),0,VLOOKUP(A1051,U$12:$AD$125,8))</f>
        <v>0</v>
      </c>
      <c r="M1051" s="50">
        <f>IF(L1051&gt;0,VLOOKUP(L1051,T$12:$AC$125,7),0)</f>
        <v>0</v>
      </c>
      <c r="N1051" s="45">
        <f t="shared" si="223"/>
        <v>0</v>
      </c>
      <c r="O1051" s="45">
        <f t="shared" ca="1" si="224"/>
        <v>170.6411152</v>
      </c>
      <c r="P1051" s="51" t="str">
        <f t="shared" si="229"/>
        <v>A+J=</v>
      </c>
      <c r="Q1051" s="52">
        <f t="shared" si="230"/>
        <v>47129</v>
      </c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</row>
    <row r="1052" spans="1:162" x14ac:dyDescent="0.2">
      <c r="A1052" s="43">
        <f t="shared" si="225"/>
        <v>44538</v>
      </c>
      <c r="B1052" s="44">
        <f t="shared" ca="1" si="231"/>
        <v>1171.00220401</v>
      </c>
      <c r="C1052" s="45">
        <f t="shared" ca="1" si="226"/>
        <v>999.89877561000003</v>
      </c>
      <c r="D1052" s="46">
        <f ca="1">IF(A1052&lt;$B$1,VLOOKUP(A1052,[1]DI!$A$4:$B$15000,2,FALSE),0)</f>
        <v>7.6499999999999999E-2</v>
      </c>
      <c r="E1052" s="45">
        <f t="shared" ca="1" si="232"/>
        <v>2.9255999999999998E-4</v>
      </c>
      <c r="F1052" s="47">
        <f t="shared" si="227"/>
        <v>1.35</v>
      </c>
      <c r="G1052" s="48">
        <f t="shared" ca="1" si="220"/>
        <v>1.0003949560000001</v>
      </c>
      <c r="H1052" s="45">
        <f ca="1">TRUNC(PRODUCT(G$10:G1051),15)</f>
        <v>1.1711207489640101</v>
      </c>
      <c r="I1052" s="45">
        <f t="shared" si="228"/>
        <v>1</v>
      </c>
      <c r="J1052" s="45">
        <f t="shared" ca="1" si="221"/>
        <v>1.17112075</v>
      </c>
      <c r="K1052" s="45">
        <f t="shared" ca="1" si="222"/>
        <v>171.10342840000001</v>
      </c>
      <c r="L1052" s="49">
        <f>IF(VLOOKUP(A1052,$U$12:$AD$125,8)=VLOOKUP(A1051,$U$12:$AD$125,8),0,VLOOKUP(A1052,U$12:$AD$125,8))</f>
        <v>0</v>
      </c>
      <c r="M1052" s="50">
        <f>IF(L1052&gt;0,VLOOKUP(L1052,T$12:$AC$125,7),0)</f>
        <v>0</v>
      </c>
      <c r="N1052" s="45">
        <f t="shared" si="223"/>
        <v>0</v>
      </c>
      <c r="O1052" s="45">
        <f t="shared" ca="1" si="224"/>
        <v>171.10342840000001</v>
      </c>
      <c r="P1052" s="51" t="str">
        <f t="shared" si="229"/>
        <v>A+J=</v>
      </c>
      <c r="Q1052" s="52">
        <f t="shared" si="230"/>
        <v>47129</v>
      </c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</row>
    <row r="1053" spans="1:162" x14ac:dyDescent="0.2">
      <c r="A1053" s="43">
        <f t="shared" si="225"/>
        <v>44539</v>
      </c>
      <c r="B1053" s="44">
        <f t="shared" ca="1" si="231"/>
        <v>1171.4646971900002</v>
      </c>
      <c r="C1053" s="45">
        <f t="shared" ca="1" si="226"/>
        <v>999.89877561000003</v>
      </c>
      <c r="D1053" s="46">
        <f ca="1">IF(A1053&lt;$B$1,VLOOKUP(A1053,[1]DI!$A$4:$B$15000,2,FALSE),0)</f>
        <v>9.1499999999999998E-2</v>
      </c>
      <c r="E1053" s="45">
        <f t="shared" ca="1" si="232"/>
        <v>3.4749E-4</v>
      </c>
      <c r="F1053" s="47">
        <f t="shared" si="227"/>
        <v>1.35</v>
      </c>
      <c r="G1053" s="48">
        <f t="shared" ca="1" si="220"/>
        <v>1.0004691115</v>
      </c>
      <c r="H1053" s="45">
        <f ca="1">TRUNC(PRODUCT(G$10:G1052),15)</f>
        <v>1.1715832901305401</v>
      </c>
      <c r="I1053" s="45">
        <f t="shared" si="228"/>
        <v>1</v>
      </c>
      <c r="J1053" s="45">
        <f t="shared" ca="1" si="221"/>
        <v>1.1715832900000001</v>
      </c>
      <c r="K1053" s="45">
        <f t="shared" ca="1" si="222"/>
        <v>171.56592158000001</v>
      </c>
      <c r="L1053" s="49">
        <f>IF(VLOOKUP(A1053,$U$12:$AD$125,8)=VLOOKUP(A1052,$U$12:$AD$125,8),0,VLOOKUP(A1053,U$12:$AD$125,8))</f>
        <v>0</v>
      </c>
      <c r="M1053" s="50">
        <f>IF(L1053&gt;0,VLOOKUP(L1053,T$12:$AC$125,7),0)</f>
        <v>0</v>
      </c>
      <c r="N1053" s="45">
        <f t="shared" si="223"/>
        <v>0</v>
      </c>
      <c r="O1053" s="45">
        <f t="shared" ca="1" si="224"/>
        <v>171.56592158000001</v>
      </c>
      <c r="P1053" s="51" t="str">
        <f t="shared" si="229"/>
        <v>A+J=</v>
      </c>
      <c r="Q1053" s="52">
        <f t="shared" si="230"/>
        <v>47129</v>
      </c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</row>
    <row r="1054" spans="1:162" x14ac:dyDescent="0.2">
      <c r="A1054" s="43">
        <f t="shared" si="225"/>
        <v>44540</v>
      </c>
      <c r="B1054" s="44">
        <f t="shared" ca="1" si="231"/>
        <v>1172.0142415600001</v>
      </c>
      <c r="C1054" s="45">
        <f t="shared" ca="1" si="226"/>
        <v>999.89877561000003</v>
      </c>
      <c r="D1054" s="46">
        <f ca="1">IF(A1054&lt;$B$1,VLOOKUP(A1054,[1]DI!$A$4:$B$15000,2,FALSE),0)</f>
        <v>9.1499999999999998E-2</v>
      </c>
      <c r="E1054" s="45">
        <f t="shared" ca="1" si="232"/>
        <v>3.4749E-4</v>
      </c>
      <c r="F1054" s="47">
        <f t="shared" si="227"/>
        <v>1.35</v>
      </c>
      <c r="G1054" s="48">
        <f t="shared" ca="1" si="220"/>
        <v>1.0004691115</v>
      </c>
      <c r="H1054" s="45">
        <f ca="1">TRUNC(PRODUCT(G$10:G1053),15)</f>
        <v>1.17213289332515</v>
      </c>
      <c r="I1054" s="45">
        <f t="shared" si="228"/>
        <v>1</v>
      </c>
      <c r="J1054" s="45">
        <f t="shared" ca="1" si="221"/>
        <v>1.1721328900000001</v>
      </c>
      <c r="K1054" s="45">
        <f t="shared" ca="1" si="222"/>
        <v>172.11546594999999</v>
      </c>
      <c r="L1054" s="49">
        <f>IF(VLOOKUP(A1054,$U$12:$AD$125,8)=VLOOKUP(A1053,$U$12:$AD$125,8),0,VLOOKUP(A1054,U$12:$AD$125,8))</f>
        <v>0</v>
      </c>
      <c r="M1054" s="50">
        <f>IF(L1054&gt;0,VLOOKUP(L1054,T$12:$AC$125,7),0)</f>
        <v>0</v>
      </c>
      <c r="N1054" s="45">
        <f t="shared" si="223"/>
        <v>0</v>
      </c>
      <c r="O1054" s="45">
        <f t="shared" ca="1" si="224"/>
        <v>172.11546594999999</v>
      </c>
      <c r="P1054" s="51" t="str">
        <f t="shared" si="229"/>
        <v>A+J=</v>
      </c>
      <c r="Q1054" s="52">
        <f t="shared" si="230"/>
        <v>47129</v>
      </c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</row>
    <row r="1055" spans="1:162" x14ac:dyDescent="0.2">
      <c r="A1055" s="43">
        <f t="shared" si="225"/>
        <v>44541</v>
      </c>
      <c r="B1055" s="44">
        <f t="shared" ca="1" si="231"/>
        <v>1172.5640459000001</v>
      </c>
      <c r="C1055" s="45">
        <f t="shared" ca="1" si="226"/>
        <v>999.89877561000003</v>
      </c>
      <c r="D1055" s="46">
        <f ca="1">IF(A1055&lt;$B$1,VLOOKUP(A1055,[1]DI!$A$4:$B$15000,2,FALSE),0)</f>
        <v>0</v>
      </c>
      <c r="E1055" s="45">
        <f t="shared" ca="1" si="232"/>
        <v>0</v>
      </c>
      <c r="F1055" s="47">
        <f t="shared" si="227"/>
        <v>1.35</v>
      </c>
      <c r="G1055" s="48">
        <f t="shared" ca="1" si="220"/>
        <v>1</v>
      </c>
      <c r="H1055" s="45">
        <f ca="1">TRUNC(PRODUCT(G$10:G1054),15)</f>
        <v>1.1726827543449401</v>
      </c>
      <c r="I1055" s="45">
        <f t="shared" si="228"/>
        <v>1</v>
      </c>
      <c r="J1055" s="45">
        <f t="shared" ca="1" si="221"/>
        <v>1.1726827500000001</v>
      </c>
      <c r="K1055" s="45">
        <f t="shared" ca="1" si="222"/>
        <v>172.66527029</v>
      </c>
      <c r="L1055" s="49">
        <f>IF(VLOOKUP(A1055,$U$12:$AD$125,8)=VLOOKUP(A1054,$U$12:$AD$125,8),0,VLOOKUP(A1055,U$12:$AD$125,8))</f>
        <v>0</v>
      </c>
      <c r="M1055" s="50">
        <f>IF(L1055&gt;0,VLOOKUP(L1055,T$12:$AC$125,7),0)</f>
        <v>0</v>
      </c>
      <c r="N1055" s="45">
        <f t="shared" si="223"/>
        <v>0</v>
      </c>
      <c r="O1055" s="45">
        <f t="shared" ca="1" si="224"/>
        <v>172.66527029</v>
      </c>
      <c r="P1055" s="51" t="str">
        <f t="shared" si="229"/>
        <v>A+J=</v>
      </c>
      <c r="Q1055" s="52">
        <f t="shared" si="230"/>
        <v>47129</v>
      </c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</row>
    <row r="1056" spans="1:162" x14ac:dyDescent="0.2">
      <c r="A1056" s="43">
        <f t="shared" si="225"/>
        <v>44542</v>
      </c>
      <c r="B1056" s="44">
        <f t="shared" ca="1" si="231"/>
        <v>1172.5640459000001</v>
      </c>
      <c r="C1056" s="45">
        <f t="shared" ca="1" si="226"/>
        <v>999.89877561000003</v>
      </c>
      <c r="D1056" s="46">
        <f ca="1">IF(A1056&lt;$B$1,VLOOKUP(A1056,[1]DI!$A$4:$B$15000,2,FALSE),0)</f>
        <v>0</v>
      </c>
      <c r="E1056" s="45">
        <f t="shared" ca="1" si="232"/>
        <v>0</v>
      </c>
      <c r="F1056" s="47">
        <f t="shared" si="227"/>
        <v>1.35</v>
      </c>
      <c r="G1056" s="48">
        <f t="shared" ca="1" si="220"/>
        <v>1</v>
      </c>
      <c r="H1056" s="45">
        <f ca="1">TRUNC(PRODUCT(G$10:G1055),15)</f>
        <v>1.1726827543449401</v>
      </c>
      <c r="I1056" s="45">
        <f t="shared" si="228"/>
        <v>1</v>
      </c>
      <c r="J1056" s="45">
        <f t="shared" ca="1" si="221"/>
        <v>1.1726827500000001</v>
      </c>
      <c r="K1056" s="45">
        <f t="shared" ca="1" si="222"/>
        <v>172.66527029</v>
      </c>
      <c r="L1056" s="49">
        <f>IF(VLOOKUP(A1056,$U$12:$AD$125,8)=VLOOKUP(A1055,$U$12:$AD$125,8),0,VLOOKUP(A1056,U$12:$AD$125,8))</f>
        <v>0</v>
      </c>
      <c r="M1056" s="50">
        <f>IF(L1056&gt;0,VLOOKUP(L1056,T$12:$AC$125,7),0)</f>
        <v>0</v>
      </c>
      <c r="N1056" s="45">
        <f t="shared" si="223"/>
        <v>0</v>
      </c>
      <c r="O1056" s="45">
        <f t="shared" ca="1" si="224"/>
        <v>172.66527029</v>
      </c>
      <c r="P1056" s="51" t="str">
        <f t="shared" si="229"/>
        <v>A+J=</v>
      </c>
      <c r="Q1056" s="52">
        <f t="shared" si="230"/>
        <v>47129</v>
      </c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</row>
    <row r="1057" spans="1:165" x14ac:dyDescent="0.2">
      <c r="A1057" s="43">
        <f t="shared" si="225"/>
        <v>44543</v>
      </c>
      <c r="B1057" s="44">
        <f t="shared" ca="1" si="231"/>
        <v>1172.5640459000001</v>
      </c>
      <c r="C1057" s="45">
        <f t="shared" ca="1" si="226"/>
        <v>999.89877561000003</v>
      </c>
      <c r="D1057" s="46">
        <f ca="1">IF(A1057&lt;$B$1,VLOOKUP(A1057,[1]DI!$A$4:$B$15000,2,FALSE),0)</f>
        <v>9.1499999999999998E-2</v>
      </c>
      <c r="E1057" s="45">
        <f t="shared" ca="1" si="232"/>
        <v>3.4749E-4</v>
      </c>
      <c r="F1057" s="47">
        <f t="shared" si="227"/>
        <v>1.35</v>
      </c>
      <c r="G1057" s="48">
        <f t="shared" ca="1" si="220"/>
        <v>1.0004691115</v>
      </c>
      <c r="H1057" s="45">
        <f ca="1">TRUNC(PRODUCT(G$10:G1056),15)</f>
        <v>1.1726827543449401</v>
      </c>
      <c r="I1057" s="45">
        <f t="shared" si="228"/>
        <v>1</v>
      </c>
      <c r="J1057" s="45">
        <f t="shared" ca="1" si="221"/>
        <v>1.1726827500000001</v>
      </c>
      <c r="K1057" s="45">
        <f t="shared" ca="1" si="222"/>
        <v>172.66527029</v>
      </c>
      <c r="L1057" s="49">
        <f>IF(VLOOKUP(A1057,$U$12:$AD$125,8)=VLOOKUP(A1056,$U$12:$AD$125,8),0,VLOOKUP(A1057,U$12:$AD$125,8))</f>
        <v>0</v>
      </c>
      <c r="M1057" s="50">
        <f>IF(L1057&gt;0,VLOOKUP(L1057,T$12:$AC$125,7),0)</f>
        <v>0</v>
      </c>
      <c r="N1057" s="45">
        <f t="shared" si="223"/>
        <v>0</v>
      </c>
      <c r="O1057" s="45">
        <f t="shared" ca="1" si="224"/>
        <v>172.66527029</v>
      </c>
      <c r="P1057" s="51" t="str">
        <f t="shared" si="229"/>
        <v>A+J=</v>
      </c>
      <c r="Q1057" s="52">
        <f t="shared" si="230"/>
        <v>47129</v>
      </c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</row>
    <row r="1058" spans="1:165" x14ac:dyDescent="0.2">
      <c r="A1058" s="43">
        <f t="shared" si="225"/>
        <v>44544</v>
      </c>
      <c r="B1058" s="44">
        <f t="shared" ca="1" si="231"/>
        <v>1173.11411021</v>
      </c>
      <c r="C1058" s="45">
        <f t="shared" ca="1" si="226"/>
        <v>999.89877561000003</v>
      </c>
      <c r="D1058" s="46">
        <f ca="1">IF(A1058&lt;$B$1,VLOOKUP(A1058,[1]DI!$A$4:$B$15000,2,FALSE),0)</f>
        <v>9.1499999999999998E-2</v>
      </c>
      <c r="E1058" s="45">
        <f t="shared" ca="1" si="232"/>
        <v>3.4749E-4</v>
      </c>
      <c r="F1058" s="47">
        <f t="shared" si="227"/>
        <v>1.35</v>
      </c>
      <c r="G1058" s="48">
        <f t="shared" ca="1" si="220"/>
        <v>1.0004691115</v>
      </c>
      <c r="H1058" s="45">
        <f ca="1">TRUNC(PRODUCT(G$10:G1057),15)</f>
        <v>1.1732328733108499</v>
      </c>
      <c r="I1058" s="45">
        <f t="shared" si="228"/>
        <v>1</v>
      </c>
      <c r="J1058" s="45">
        <f t="shared" ca="1" si="221"/>
        <v>1.1732328700000001</v>
      </c>
      <c r="K1058" s="45">
        <f t="shared" ca="1" si="222"/>
        <v>173.21533460000001</v>
      </c>
      <c r="L1058" s="49">
        <f>IF(VLOOKUP(A1058,$U$12:$AD$125,8)=VLOOKUP(A1057,$U$12:$AD$125,8),0,VLOOKUP(A1058,U$12:$AD$125,8))</f>
        <v>0</v>
      </c>
      <c r="M1058" s="50">
        <f>IF(L1058&gt;0,VLOOKUP(L1058,T$12:$AC$125,7),0)</f>
        <v>0</v>
      </c>
      <c r="N1058" s="45">
        <f t="shared" si="223"/>
        <v>0</v>
      </c>
      <c r="O1058" s="45">
        <f t="shared" ca="1" si="224"/>
        <v>173.21533460000001</v>
      </c>
      <c r="P1058" s="51" t="str">
        <f t="shared" si="229"/>
        <v>A+J=</v>
      </c>
      <c r="Q1058" s="52">
        <f t="shared" si="230"/>
        <v>47129</v>
      </c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</row>
    <row r="1059" spans="1:165" x14ac:dyDescent="0.2">
      <c r="A1059" s="43">
        <f t="shared" si="225"/>
        <v>44545</v>
      </c>
      <c r="B1059" s="44">
        <f t="shared" ca="1" si="231"/>
        <v>1173.6644345</v>
      </c>
      <c r="C1059" s="45">
        <f t="shared" ca="1" si="226"/>
        <v>999.89877561000003</v>
      </c>
      <c r="D1059" s="46">
        <f ca="1">IF(A1059&lt;$B$1,VLOOKUP(A1059,[1]DI!$A$4:$B$15000,2,FALSE),0)</f>
        <v>9.1499999999999998E-2</v>
      </c>
      <c r="E1059" s="45">
        <f t="shared" ca="1" si="232"/>
        <v>3.4749E-4</v>
      </c>
      <c r="F1059" s="47">
        <f t="shared" si="227"/>
        <v>1.35</v>
      </c>
      <c r="G1059" s="48">
        <f t="shared" ca="1" si="220"/>
        <v>1.0004691115</v>
      </c>
      <c r="H1059" s="45">
        <f ca="1">TRUNC(PRODUCT(G$10:G1058),15)</f>
        <v>1.1737832503439001</v>
      </c>
      <c r="I1059" s="45">
        <f t="shared" si="228"/>
        <v>1</v>
      </c>
      <c r="J1059" s="45">
        <f t="shared" ca="1" si="221"/>
        <v>1.1737832500000001</v>
      </c>
      <c r="K1059" s="45">
        <f t="shared" ca="1" si="222"/>
        <v>173.76565889</v>
      </c>
      <c r="L1059" s="49">
        <f>IF(VLOOKUP(A1059,$U$12:$AD$125,8)=VLOOKUP(A1058,$U$12:$AD$125,8),0,VLOOKUP(A1059,U$12:$AD$125,8))</f>
        <v>0</v>
      </c>
      <c r="M1059" s="50">
        <f>IF(L1059&gt;0,VLOOKUP(L1059,T$12:$AC$125,7),0)</f>
        <v>0</v>
      </c>
      <c r="N1059" s="45">
        <f t="shared" si="223"/>
        <v>0</v>
      </c>
      <c r="O1059" s="45">
        <f t="shared" ca="1" si="224"/>
        <v>173.76565889</v>
      </c>
      <c r="P1059" s="51" t="str">
        <f t="shared" si="229"/>
        <v>A+J=</v>
      </c>
      <c r="Q1059" s="52">
        <f t="shared" si="230"/>
        <v>47129</v>
      </c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</row>
    <row r="1060" spans="1:165" x14ac:dyDescent="0.2">
      <c r="A1060" s="43">
        <f t="shared" si="225"/>
        <v>44546</v>
      </c>
      <c r="B1060" s="44">
        <f t="shared" ca="1" si="231"/>
        <v>1174.21501876</v>
      </c>
      <c r="C1060" s="45">
        <f t="shared" ca="1" si="226"/>
        <v>999.89877561000003</v>
      </c>
      <c r="D1060" s="46">
        <f ca="1">IF(A1060&lt;$B$1,VLOOKUP(A1060,[1]DI!$A$4:$B$15000,2,FALSE),0)</f>
        <v>9.1499999999999998E-2</v>
      </c>
      <c r="E1060" s="45">
        <f t="shared" ca="1" si="232"/>
        <v>3.4749E-4</v>
      </c>
      <c r="F1060" s="47">
        <f t="shared" si="227"/>
        <v>1.35</v>
      </c>
      <c r="G1060" s="48">
        <f t="shared" ca="1" si="220"/>
        <v>1.0004691115</v>
      </c>
      <c r="H1060" s="45">
        <f ca="1">TRUNC(PRODUCT(G$10:G1059),15)</f>
        <v>1.17433388556514</v>
      </c>
      <c r="I1060" s="45">
        <f t="shared" si="228"/>
        <v>1</v>
      </c>
      <c r="J1060" s="45">
        <f t="shared" ca="1" si="221"/>
        <v>1.17433389</v>
      </c>
      <c r="K1060" s="45">
        <f t="shared" ca="1" si="222"/>
        <v>174.31624314999999</v>
      </c>
      <c r="L1060" s="49">
        <f>IF(VLOOKUP(A1060,$U$12:$AD$125,8)=VLOOKUP(A1059,$U$12:$AD$125,8),0,VLOOKUP(A1060,U$12:$AD$125,8))</f>
        <v>0</v>
      </c>
      <c r="M1060" s="50">
        <f>IF(L1060&gt;0,VLOOKUP(L1060,T$12:$AC$125,7),0)</f>
        <v>0</v>
      </c>
      <c r="N1060" s="45">
        <f t="shared" si="223"/>
        <v>0</v>
      </c>
      <c r="O1060" s="45">
        <f t="shared" ca="1" si="224"/>
        <v>174.31624314999999</v>
      </c>
      <c r="P1060" s="51" t="str">
        <f t="shared" si="229"/>
        <v>A+J=</v>
      </c>
      <c r="Q1060" s="52">
        <f t="shared" si="230"/>
        <v>47129</v>
      </c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</row>
    <row r="1061" spans="1:165" x14ac:dyDescent="0.2">
      <c r="A1061" s="43">
        <f t="shared" si="225"/>
        <v>44547</v>
      </c>
      <c r="B1061" s="44">
        <f t="shared" ca="1" si="231"/>
        <v>1174.7658530000001</v>
      </c>
      <c r="C1061" s="45">
        <f t="shared" ca="1" si="226"/>
        <v>999.89877561000003</v>
      </c>
      <c r="D1061" s="46">
        <f ca="1">IF(A1061&lt;$B$1,VLOOKUP(A1061,[1]DI!$A$4:$B$15000,2,FALSE),0)</f>
        <v>9.1499999999999998E-2</v>
      </c>
      <c r="E1061" s="45">
        <f t="shared" ca="1" si="232"/>
        <v>3.4749E-4</v>
      </c>
      <c r="F1061" s="47">
        <f t="shared" si="227"/>
        <v>1.35</v>
      </c>
      <c r="G1061" s="48">
        <f t="shared" ca="1" si="220"/>
        <v>1.0004691115</v>
      </c>
      <c r="H1061" s="45">
        <f ca="1">TRUNC(PRODUCT(G$10:G1060),15)</f>
        <v>1.1748847790957</v>
      </c>
      <c r="I1061" s="45">
        <f t="shared" si="228"/>
        <v>1</v>
      </c>
      <c r="J1061" s="45">
        <f t="shared" ca="1" si="221"/>
        <v>1.17488478</v>
      </c>
      <c r="K1061" s="45">
        <f t="shared" ca="1" si="222"/>
        <v>174.86707738999999</v>
      </c>
      <c r="L1061" s="49">
        <f>IF(VLOOKUP(A1061,$U$12:$AD$125,8)=VLOOKUP(A1060,$U$12:$AD$125,8),0,VLOOKUP(A1061,U$12:$AD$125,8))</f>
        <v>0</v>
      </c>
      <c r="M1061" s="50">
        <f>IF(L1061&gt;0,VLOOKUP(L1061,T$12:$AC$125,7),0)</f>
        <v>0</v>
      </c>
      <c r="N1061" s="45">
        <f t="shared" si="223"/>
        <v>0</v>
      </c>
      <c r="O1061" s="45">
        <f t="shared" ca="1" si="224"/>
        <v>174.86707738999999</v>
      </c>
      <c r="P1061" s="51" t="str">
        <f t="shared" si="229"/>
        <v>A+J=</v>
      </c>
      <c r="Q1061" s="52">
        <f t="shared" si="230"/>
        <v>47129</v>
      </c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</row>
    <row r="1062" spans="1:165" x14ac:dyDescent="0.2">
      <c r="A1062" s="43">
        <f t="shared" si="225"/>
        <v>44548</v>
      </c>
      <c r="B1062" s="44">
        <f t="shared" ca="1" si="231"/>
        <v>1175.3169472100001</v>
      </c>
      <c r="C1062" s="45">
        <f t="shared" ca="1" si="226"/>
        <v>999.89877561000003</v>
      </c>
      <c r="D1062" s="46">
        <f ca="1">IF(A1062&lt;$B$1,VLOOKUP(A1062,[1]DI!$A$4:$B$15000,2,FALSE),0)</f>
        <v>0</v>
      </c>
      <c r="E1062" s="45">
        <f t="shared" ca="1" si="232"/>
        <v>0</v>
      </c>
      <c r="F1062" s="47">
        <f t="shared" si="227"/>
        <v>1.35</v>
      </c>
      <c r="G1062" s="48">
        <f t="shared" ca="1" si="220"/>
        <v>1</v>
      </c>
      <c r="H1062" s="45">
        <f ca="1">TRUNC(PRODUCT(G$10:G1061),15)</f>
        <v>1.1754359310567499</v>
      </c>
      <c r="I1062" s="45">
        <f t="shared" si="228"/>
        <v>1</v>
      </c>
      <c r="J1062" s="45">
        <f t="shared" ca="1" si="221"/>
        <v>1.1754359299999999</v>
      </c>
      <c r="K1062" s="45">
        <f t="shared" ca="1" si="222"/>
        <v>175.41817159999999</v>
      </c>
      <c r="L1062" s="49">
        <f>IF(VLOOKUP(A1062,$U$12:$AD$125,8)=VLOOKUP(A1061,$U$12:$AD$125,8),0,VLOOKUP(A1062,U$12:$AD$125,8))</f>
        <v>0</v>
      </c>
      <c r="M1062" s="50">
        <f>IF(L1062&gt;0,VLOOKUP(L1062,T$12:$AC$125,7),0)</f>
        <v>0</v>
      </c>
      <c r="N1062" s="45">
        <f t="shared" si="223"/>
        <v>0</v>
      </c>
      <c r="O1062" s="45">
        <f t="shared" ca="1" si="224"/>
        <v>175.41817159999999</v>
      </c>
      <c r="P1062" s="51" t="str">
        <f t="shared" si="229"/>
        <v>A+J=</v>
      </c>
      <c r="Q1062" s="52">
        <f t="shared" si="230"/>
        <v>47129</v>
      </c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</row>
    <row r="1063" spans="1:165" x14ac:dyDescent="0.2">
      <c r="A1063" s="43">
        <f t="shared" si="225"/>
        <v>44549</v>
      </c>
      <c r="B1063" s="44">
        <f t="shared" ca="1" si="231"/>
        <v>1175.3169472100001</v>
      </c>
      <c r="C1063" s="45">
        <f t="shared" ca="1" si="226"/>
        <v>999.89877561000003</v>
      </c>
      <c r="D1063" s="46">
        <f ca="1">IF(A1063&lt;$B$1,VLOOKUP(A1063,[1]DI!$A$4:$B$15000,2,FALSE),0)</f>
        <v>0</v>
      </c>
      <c r="E1063" s="45">
        <f t="shared" ca="1" si="232"/>
        <v>0</v>
      </c>
      <c r="F1063" s="47">
        <f t="shared" si="227"/>
        <v>1.35</v>
      </c>
      <c r="G1063" s="48">
        <f t="shared" ca="1" si="220"/>
        <v>1</v>
      </c>
      <c r="H1063" s="45">
        <f ca="1">TRUNC(PRODUCT(G$10:G1062),15)</f>
        <v>1.1754359310567499</v>
      </c>
      <c r="I1063" s="45">
        <f t="shared" si="228"/>
        <v>1</v>
      </c>
      <c r="J1063" s="45">
        <f t="shared" ca="1" si="221"/>
        <v>1.1754359299999999</v>
      </c>
      <c r="K1063" s="45">
        <f t="shared" ca="1" si="222"/>
        <v>175.41817159999999</v>
      </c>
      <c r="L1063" s="49">
        <f>IF(VLOOKUP(A1063,$U$12:$AD$125,8)=VLOOKUP(A1062,$U$12:$AD$125,8),0,VLOOKUP(A1063,U$12:$AD$125,8))</f>
        <v>0</v>
      </c>
      <c r="M1063" s="50">
        <f>IF(L1063&gt;0,VLOOKUP(L1063,T$12:$AC$125,7),0)</f>
        <v>0</v>
      </c>
      <c r="N1063" s="45">
        <f t="shared" si="223"/>
        <v>0</v>
      </c>
      <c r="O1063" s="45">
        <f t="shared" ca="1" si="224"/>
        <v>175.41817159999999</v>
      </c>
      <c r="P1063" s="51" t="str">
        <f t="shared" si="229"/>
        <v>A+J=</v>
      </c>
      <c r="Q1063" s="52">
        <f t="shared" si="230"/>
        <v>47129</v>
      </c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</row>
    <row r="1064" spans="1:165" x14ac:dyDescent="0.2">
      <c r="A1064" s="43">
        <f t="shared" si="225"/>
        <v>44550</v>
      </c>
      <c r="B1064" s="44">
        <f t="shared" ca="1" si="231"/>
        <v>1175.3169472100001</v>
      </c>
      <c r="C1064" s="45">
        <f t="shared" ca="1" si="226"/>
        <v>999.89877561000003</v>
      </c>
      <c r="D1064" s="46">
        <f ca="1">IF(A1064&lt;$B$1,VLOOKUP(A1064,[1]DI!$A$4:$B$15000,2,FALSE),0)</f>
        <v>9.1499999999999998E-2</v>
      </c>
      <c r="E1064" s="45">
        <f t="shared" ca="1" si="232"/>
        <v>3.4749E-4</v>
      </c>
      <c r="F1064" s="47">
        <f t="shared" si="227"/>
        <v>1.35</v>
      </c>
      <c r="G1064" s="48">
        <f t="shared" ca="1" si="220"/>
        <v>1.0004691115</v>
      </c>
      <c r="H1064" s="45">
        <f ca="1">TRUNC(PRODUCT(G$10:G1063),15)</f>
        <v>1.1754359310567499</v>
      </c>
      <c r="I1064" s="45">
        <f t="shared" si="228"/>
        <v>1</v>
      </c>
      <c r="J1064" s="45">
        <f t="shared" ca="1" si="221"/>
        <v>1.1754359299999999</v>
      </c>
      <c r="K1064" s="45">
        <f t="shared" ca="1" si="222"/>
        <v>175.41817159999999</v>
      </c>
      <c r="L1064" s="49">
        <f>IF(VLOOKUP(A1064,$U$12:$AD$125,8)=VLOOKUP(A1063,$U$12:$AD$125,8),0,VLOOKUP(A1064,U$12:$AD$125,8))</f>
        <v>0</v>
      </c>
      <c r="M1064" s="50">
        <f>IF(L1064&gt;0,VLOOKUP(L1064,T$12:$AC$125,7),0)</f>
        <v>0</v>
      </c>
      <c r="N1064" s="45">
        <f t="shared" si="223"/>
        <v>0</v>
      </c>
      <c r="O1064" s="45">
        <f t="shared" ca="1" si="224"/>
        <v>175.41817159999999</v>
      </c>
      <c r="P1064" s="51" t="str">
        <f t="shared" si="229"/>
        <v>A+J=</v>
      </c>
      <c r="Q1064" s="52">
        <f t="shared" si="230"/>
        <v>47129</v>
      </c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</row>
    <row r="1065" spans="1:165" x14ac:dyDescent="0.2">
      <c r="A1065" s="43">
        <f t="shared" si="225"/>
        <v>44551</v>
      </c>
      <c r="B1065" s="44">
        <f t="shared" ca="1" si="231"/>
        <v>1175.8683013899999</v>
      </c>
      <c r="C1065" s="45">
        <f t="shared" ca="1" si="226"/>
        <v>999.89877561000003</v>
      </c>
      <c r="D1065" s="46">
        <f ca="1">IF(A1065&lt;$B$1,VLOOKUP(A1065,[1]DI!$A$4:$B$15000,2,FALSE),0)</f>
        <v>9.1499999999999998E-2</v>
      </c>
      <c r="E1065" s="45">
        <f t="shared" ca="1" si="232"/>
        <v>3.4749E-4</v>
      </c>
      <c r="F1065" s="47">
        <f t="shared" si="227"/>
        <v>1.35</v>
      </c>
      <c r="G1065" s="48">
        <f t="shared" ca="1" si="220"/>
        <v>1.0004691115</v>
      </c>
      <c r="H1065" s="45">
        <f ca="1">TRUNC(PRODUCT(G$10:G1064),15)</f>
        <v>1.1759873415695199</v>
      </c>
      <c r="I1065" s="45">
        <f t="shared" si="228"/>
        <v>1</v>
      </c>
      <c r="J1065" s="45">
        <f t="shared" ca="1" si="221"/>
        <v>1.17598734</v>
      </c>
      <c r="K1065" s="45">
        <f t="shared" ca="1" si="222"/>
        <v>175.96952578</v>
      </c>
      <c r="L1065" s="49">
        <f>IF(VLOOKUP(A1065,$U$12:$AD$125,8)=VLOOKUP(A1064,$U$12:$AD$125,8),0,VLOOKUP(A1065,U$12:$AD$125,8))</f>
        <v>0</v>
      </c>
      <c r="M1065" s="50">
        <f>IF(L1065&gt;0,VLOOKUP(L1065,T$12:$AC$125,7),0)</f>
        <v>0</v>
      </c>
      <c r="N1065" s="45">
        <f t="shared" si="223"/>
        <v>0</v>
      </c>
      <c r="O1065" s="45">
        <f t="shared" ca="1" si="224"/>
        <v>175.96952578</v>
      </c>
      <c r="P1065" s="51" t="str">
        <f t="shared" si="229"/>
        <v>A+J=</v>
      </c>
      <c r="Q1065" s="52">
        <f t="shared" si="230"/>
        <v>47129</v>
      </c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</row>
    <row r="1066" spans="1:165" x14ac:dyDescent="0.2">
      <c r="A1066" s="43">
        <f t="shared" si="225"/>
        <v>44552</v>
      </c>
      <c r="B1066" s="44">
        <f t="shared" ca="1" si="231"/>
        <v>1176.41991555</v>
      </c>
      <c r="C1066" s="45">
        <f t="shared" ca="1" si="226"/>
        <v>999.89877561000003</v>
      </c>
      <c r="D1066" s="46">
        <f ca="1">IF(A1066&lt;$B$1,VLOOKUP(A1066,[1]DI!$A$4:$B$15000,2,FALSE),0)</f>
        <v>9.1499999999999998E-2</v>
      </c>
      <c r="E1066" s="45">
        <f t="shared" ca="1" si="232"/>
        <v>3.4749E-4</v>
      </c>
      <c r="F1066" s="47">
        <f t="shared" si="227"/>
        <v>1.35</v>
      </c>
      <c r="G1066" s="48">
        <f t="shared" ca="1" si="220"/>
        <v>1.0004691115</v>
      </c>
      <c r="H1066" s="45">
        <f ca="1">TRUNC(PRODUCT(G$10:G1065),15)</f>
        <v>1.17653901075531</v>
      </c>
      <c r="I1066" s="45">
        <f t="shared" si="228"/>
        <v>1</v>
      </c>
      <c r="J1066" s="45">
        <f t="shared" ca="1" si="221"/>
        <v>1.1765390099999999</v>
      </c>
      <c r="K1066" s="45">
        <f t="shared" ca="1" si="222"/>
        <v>176.52113994000001</v>
      </c>
      <c r="L1066" s="49">
        <f>IF(VLOOKUP(A1066,$U$12:$AD$125,8)=VLOOKUP(A1065,$U$12:$AD$125,8),0,VLOOKUP(A1066,U$12:$AD$125,8))</f>
        <v>0</v>
      </c>
      <c r="M1066" s="50">
        <f>IF(L1066&gt;0,VLOOKUP(L1066,T$12:$AC$125,7),0)</f>
        <v>0</v>
      </c>
      <c r="N1066" s="45">
        <f t="shared" si="223"/>
        <v>0</v>
      </c>
      <c r="O1066" s="45">
        <f t="shared" ca="1" si="224"/>
        <v>176.52113994000001</v>
      </c>
      <c r="P1066" s="51" t="str">
        <f t="shared" si="229"/>
        <v>A+J=</v>
      </c>
      <c r="Q1066" s="52">
        <f t="shared" si="230"/>
        <v>47129</v>
      </c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</row>
    <row r="1067" spans="1:165" x14ac:dyDescent="0.2">
      <c r="A1067" s="43">
        <f t="shared" si="225"/>
        <v>44553</v>
      </c>
      <c r="B1067" s="44">
        <f t="shared" ca="1" si="231"/>
        <v>1176.97178968</v>
      </c>
      <c r="C1067" s="45">
        <f t="shared" ca="1" si="226"/>
        <v>999.89877561000003</v>
      </c>
      <c r="D1067" s="46">
        <f ca="1">IF(A1067&lt;$B$1,VLOOKUP(A1067,[1]DI!$A$4:$B$15000,2,FALSE),0)</f>
        <v>9.1499999999999998E-2</v>
      </c>
      <c r="E1067" s="45">
        <f t="shared" ca="1" si="232"/>
        <v>3.4749E-4</v>
      </c>
      <c r="F1067" s="47">
        <f t="shared" si="227"/>
        <v>1.35</v>
      </c>
      <c r="G1067" s="48">
        <f t="shared" ca="1" si="220"/>
        <v>1.0004691115</v>
      </c>
      <c r="H1067" s="45">
        <f ca="1">TRUNC(PRODUCT(G$10:G1066),15)</f>
        <v>1.17709093873545</v>
      </c>
      <c r="I1067" s="45">
        <f t="shared" si="228"/>
        <v>1</v>
      </c>
      <c r="J1067" s="45">
        <f t="shared" ca="1" si="221"/>
        <v>1.17709094</v>
      </c>
      <c r="K1067" s="45">
        <f t="shared" ca="1" si="222"/>
        <v>177.07301407</v>
      </c>
      <c r="L1067" s="49">
        <f>IF(VLOOKUP(A1067,$U$12:$AD$125,8)=VLOOKUP(A1066,$U$12:$AD$125,8),0,VLOOKUP(A1067,U$12:$AD$125,8))</f>
        <v>0</v>
      </c>
      <c r="M1067" s="50">
        <f>IF(L1067&gt;0,VLOOKUP(L1067,T$12:$AC$125,7),0)</f>
        <v>0</v>
      </c>
      <c r="N1067" s="45">
        <f t="shared" si="223"/>
        <v>0</v>
      </c>
      <c r="O1067" s="45">
        <f t="shared" ca="1" si="224"/>
        <v>177.07301407</v>
      </c>
      <c r="P1067" s="51" t="str">
        <f t="shared" si="229"/>
        <v>A+J=</v>
      </c>
      <c r="Q1067" s="52">
        <f t="shared" si="230"/>
        <v>47129</v>
      </c>
      <c r="R1067" s="4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</row>
    <row r="1068" spans="1:165" x14ac:dyDescent="0.2">
      <c r="A1068" s="43">
        <f t="shared" si="225"/>
        <v>44554</v>
      </c>
      <c r="B1068" s="44">
        <f t="shared" ca="1" si="231"/>
        <v>1177.52392379</v>
      </c>
      <c r="C1068" s="45">
        <f t="shared" ca="1" si="226"/>
        <v>999.89877561000003</v>
      </c>
      <c r="D1068" s="46">
        <f ca="1">IF(A1068&lt;$B$1,VLOOKUP(A1068,[1]DI!$A$4:$B$15000,2,FALSE),0)</f>
        <v>9.1499999999999998E-2</v>
      </c>
      <c r="E1068" s="45">
        <f t="shared" ca="1" si="232"/>
        <v>3.4749E-4</v>
      </c>
      <c r="F1068" s="47">
        <f t="shared" si="227"/>
        <v>1.35</v>
      </c>
      <c r="G1068" s="48">
        <f t="shared" ca="1" si="220"/>
        <v>1.0004691115</v>
      </c>
      <c r="H1068" s="45">
        <f ca="1">TRUNC(PRODUCT(G$10:G1067),15)</f>
        <v>1.17764312563136</v>
      </c>
      <c r="I1068" s="45">
        <f t="shared" si="228"/>
        <v>1</v>
      </c>
      <c r="J1068" s="45">
        <f t="shared" ca="1" si="221"/>
        <v>1.1776431300000001</v>
      </c>
      <c r="K1068" s="45">
        <f t="shared" ca="1" si="222"/>
        <v>177.62514818</v>
      </c>
      <c r="L1068" s="49">
        <f>IF(VLOOKUP(A1068,$U$12:$AD$125,8)=VLOOKUP(A1067,$U$12:$AD$125,8),0,VLOOKUP(A1068,U$12:$AD$125,8))</f>
        <v>0</v>
      </c>
      <c r="M1068" s="50">
        <f>IF(L1068&gt;0,VLOOKUP(L1068,T$12:$AC$125,7),0)</f>
        <v>0</v>
      </c>
      <c r="N1068" s="45">
        <f t="shared" si="223"/>
        <v>0</v>
      </c>
      <c r="O1068" s="45">
        <f t="shared" ca="1" si="224"/>
        <v>177.62514818</v>
      </c>
      <c r="P1068" s="51" t="str">
        <f t="shared" si="229"/>
        <v>A+J=</v>
      </c>
      <c r="Q1068" s="52">
        <f t="shared" si="230"/>
        <v>47129</v>
      </c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</row>
    <row r="1069" spans="1:165" x14ac:dyDescent="0.2">
      <c r="A1069" s="43">
        <f t="shared" si="225"/>
        <v>44555</v>
      </c>
      <c r="B1069" s="44">
        <f t="shared" ca="1" si="231"/>
        <v>1178.0763078699999</v>
      </c>
      <c r="C1069" s="45">
        <f t="shared" ca="1" si="226"/>
        <v>999.89877561000003</v>
      </c>
      <c r="D1069" s="46">
        <f ca="1">IF(A1069&lt;$B$1,VLOOKUP(A1069,[1]DI!$A$4:$B$15000,2,FALSE),0)</f>
        <v>0</v>
      </c>
      <c r="E1069" s="45">
        <f t="shared" ca="1" si="232"/>
        <v>0</v>
      </c>
      <c r="F1069" s="47">
        <f t="shared" si="227"/>
        <v>1.35</v>
      </c>
      <c r="G1069" s="48">
        <f t="shared" ca="1" si="220"/>
        <v>1</v>
      </c>
      <c r="H1069" s="45">
        <f ca="1">TRUNC(PRODUCT(G$10:G1068),15)</f>
        <v>1.1781955715644901</v>
      </c>
      <c r="I1069" s="45">
        <f t="shared" si="228"/>
        <v>1</v>
      </c>
      <c r="J1069" s="45">
        <f t="shared" ca="1" si="221"/>
        <v>1.17819557</v>
      </c>
      <c r="K1069" s="45">
        <f t="shared" ca="1" si="222"/>
        <v>178.17753225999999</v>
      </c>
      <c r="L1069" s="49">
        <f>IF(VLOOKUP(A1069,$U$12:$AD$125,8)=VLOOKUP(A1068,$U$12:$AD$125,8),0,VLOOKUP(A1069,U$12:$AD$125,8))</f>
        <v>0</v>
      </c>
      <c r="M1069" s="50">
        <f>IF(L1069&gt;0,VLOOKUP(L1069,T$12:$AC$125,7),0)</f>
        <v>0</v>
      </c>
      <c r="N1069" s="45">
        <f t="shared" si="223"/>
        <v>0</v>
      </c>
      <c r="O1069" s="45">
        <f t="shared" ca="1" si="224"/>
        <v>178.17753225999999</v>
      </c>
      <c r="P1069" s="51" t="str">
        <f t="shared" si="229"/>
        <v>A+J=</v>
      </c>
      <c r="Q1069" s="52">
        <f t="shared" si="230"/>
        <v>47129</v>
      </c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</row>
    <row r="1070" spans="1:165" x14ac:dyDescent="0.2">
      <c r="A1070" s="43">
        <f t="shared" si="225"/>
        <v>44556</v>
      </c>
      <c r="B1070" s="44">
        <f t="shared" ca="1" si="231"/>
        <v>1178.0763078699999</v>
      </c>
      <c r="C1070" s="45">
        <f t="shared" ca="1" si="226"/>
        <v>999.89877561000003</v>
      </c>
      <c r="D1070" s="46">
        <f ca="1">IF(A1070&lt;$B$1,VLOOKUP(A1070,[1]DI!$A$4:$B$15000,2,FALSE),0)</f>
        <v>0</v>
      </c>
      <c r="E1070" s="45">
        <f t="shared" ca="1" si="232"/>
        <v>0</v>
      </c>
      <c r="F1070" s="47">
        <f t="shared" si="227"/>
        <v>1.35</v>
      </c>
      <c r="G1070" s="48">
        <f t="shared" ca="1" si="220"/>
        <v>1</v>
      </c>
      <c r="H1070" s="45">
        <f ca="1">TRUNC(PRODUCT(G$10:G1069),15)</f>
        <v>1.1781955715644901</v>
      </c>
      <c r="I1070" s="45">
        <f t="shared" si="228"/>
        <v>1</v>
      </c>
      <c r="J1070" s="45">
        <f t="shared" ca="1" si="221"/>
        <v>1.17819557</v>
      </c>
      <c r="K1070" s="45">
        <f t="shared" ca="1" si="222"/>
        <v>178.17753225999999</v>
      </c>
      <c r="L1070" s="49">
        <f>IF(VLOOKUP(A1070,$U$12:$AD$125,8)=VLOOKUP(A1069,$U$12:$AD$125,8),0,VLOOKUP(A1070,U$12:$AD$125,8))</f>
        <v>0</v>
      </c>
      <c r="M1070" s="50">
        <f>IF(L1070&gt;0,VLOOKUP(L1070,T$12:$AC$125,7),0)</f>
        <v>0</v>
      </c>
      <c r="N1070" s="45">
        <f t="shared" si="223"/>
        <v>0</v>
      </c>
      <c r="O1070" s="45">
        <f t="shared" ca="1" si="224"/>
        <v>178.17753225999999</v>
      </c>
      <c r="P1070" s="51" t="str">
        <f t="shared" si="229"/>
        <v>A+J=</v>
      </c>
      <c r="Q1070" s="52">
        <f t="shared" si="230"/>
        <v>47129</v>
      </c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</row>
    <row r="1071" spans="1:165" x14ac:dyDescent="0.2">
      <c r="A1071" s="43">
        <f t="shared" si="225"/>
        <v>44557</v>
      </c>
      <c r="B1071" s="44">
        <f t="shared" ca="1" si="231"/>
        <v>1178.0763078699999</v>
      </c>
      <c r="C1071" s="45">
        <f t="shared" ca="1" si="226"/>
        <v>999.89877561000003</v>
      </c>
      <c r="D1071" s="46">
        <f ca="1">IF(A1071&lt;$B$1,VLOOKUP(A1071,[1]DI!$A$4:$B$15000,2,FALSE),0)</f>
        <v>9.1499999999999998E-2</v>
      </c>
      <c r="E1071" s="45">
        <f t="shared" ca="1" si="232"/>
        <v>3.4749E-4</v>
      </c>
      <c r="F1071" s="47">
        <f t="shared" si="227"/>
        <v>1.35</v>
      </c>
      <c r="G1071" s="48">
        <f t="shared" ca="1" si="220"/>
        <v>1.0004691115</v>
      </c>
      <c r="H1071" s="45">
        <f ca="1">TRUNC(PRODUCT(G$10:G1070),15)</f>
        <v>1.1781955715644901</v>
      </c>
      <c r="I1071" s="45">
        <f t="shared" si="228"/>
        <v>1</v>
      </c>
      <c r="J1071" s="45">
        <f t="shared" ca="1" si="221"/>
        <v>1.17819557</v>
      </c>
      <c r="K1071" s="45">
        <f t="shared" ca="1" si="222"/>
        <v>178.17753225999999</v>
      </c>
      <c r="L1071" s="49">
        <f>IF(VLOOKUP(A1071,$U$12:$AD$125,8)=VLOOKUP(A1070,$U$12:$AD$125,8),0,VLOOKUP(A1071,U$12:$AD$125,8))</f>
        <v>0</v>
      </c>
      <c r="M1071" s="50">
        <f>IF(L1071&gt;0,VLOOKUP(L1071,T$12:$AC$125,7),0)</f>
        <v>0</v>
      </c>
      <c r="N1071" s="45">
        <f t="shared" si="223"/>
        <v>0</v>
      </c>
      <c r="O1071" s="45">
        <f t="shared" ca="1" si="224"/>
        <v>178.17753225999999</v>
      </c>
      <c r="P1071" s="51" t="str">
        <f t="shared" si="229"/>
        <v>A+J=</v>
      </c>
      <c r="Q1071" s="52">
        <f t="shared" si="230"/>
        <v>47129</v>
      </c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</row>
    <row r="1072" spans="1:165" x14ac:dyDescent="0.2">
      <c r="A1072" s="43">
        <f t="shared" si="225"/>
        <v>44558</v>
      </c>
      <c r="B1072" s="44">
        <f t="shared" ca="1" si="231"/>
        <v>1178.6289619199999</v>
      </c>
      <c r="C1072" s="45">
        <f t="shared" ca="1" si="226"/>
        <v>999.89877561000003</v>
      </c>
      <c r="D1072" s="46">
        <f ca="1">IF(A1072&lt;$B$1,VLOOKUP(A1072,[1]DI!$A$4:$B$15000,2,FALSE),0)</f>
        <v>9.1499999999999998E-2</v>
      </c>
      <c r="E1072" s="45">
        <f t="shared" ca="1" si="232"/>
        <v>3.4749E-4</v>
      </c>
      <c r="F1072" s="47">
        <f t="shared" si="227"/>
        <v>1.35</v>
      </c>
      <c r="G1072" s="48">
        <f t="shared" ca="1" si="220"/>
        <v>1.0004691115</v>
      </c>
      <c r="H1072" s="45">
        <f ca="1">TRUNC(PRODUCT(G$10:G1071),15)</f>
        <v>1.17874827665636</v>
      </c>
      <c r="I1072" s="45">
        <f t="shared" si="228"/>
        <v>1</v>
      </c>
      <c r="J1072" s="45">
        <f t="shared" ca="1" si="221"/>
        <v>1.17874828</v>
      </c>
      <c r="K1072" s="45">
        <f t="shared" ca="1" si="222"/>
        <v>178.73018630999999</v>
      </c>
      <c r="L1072" s="49">
        <f>IF(VLOOKUP(A1072,$U$12:$AD$125,8)=VLOOKUP(A1071,$U$12:$AD$125,8),0,VLOOKUP(A1072,U$12:$AD$125,8))</f>
        <v>0</v>
      </c>
      <c r="M1072" s="50">
        <f>IF(L1072&gt;0,VLOOKUP(L1072,T$12:$AC$125,7),0)</f>
        <v>0</v>
      </c>
      <c r="N1072" s="45">
        <f t="shared" si="223"/>
        <v>0</v>
      </c>
      <c r="O1072" s="45">
        <f t="shared" ca="1" si="224"/>
        <v>178.73018630999999</v>
      </c>
      <c r="P1072" s="51" t="str">
        <f t="shared" si="229"/>
        <v>A+J=</v>
      </c>
      <c r="Q1072" s="52">
        <f t="shared" si="230"/>
        <v>47129</v>
      </c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</row>
    <row r="1073" spans="1:162" x14ac:dyDescent="0.2">
      <c r="A1073" s="43">
        <f t="shared" si="225"/>
        <v>44559</v>
      </c>
      <c r="B1073" s="44">
        <f t="shared" ca="1" si="231"/>
        <v>1179.18186595</v>
      </c>
      <c r="C1073" s="45">
        <f t="shared" ca="1" si="226"/>
        <v>999.89877561000003</v>
      </c>
      <c r="D1073" s="46">
        <f ca="1">IF(A1073&lt;$B$1,VLOOKUP(A1073,[1]DI!$A$4:$B$15000,2,FALSE),0)</f>
        <v>9.1499999999999998E-2</v>
      </c>
      <c r="E1073" s="45">
        <f t="shared" ca="1" si="232"/>
        <v>3.4749E-4</v>
      </c>
      <c r="F1073" s="47">
        <f t="shared" si="227"/>
        <v>1.35</v>
      </c>
      <c r="G1073" s="48">
        <f t="shared" ca="1" si="220"/>
        <v>1.0004691115</v>
      </c>
      <c r="H1073" s="45">
        <f ca="1">TRUNC(PRODUCT(G$10:G1072),15)</f>
        <v>1.1793012410285399</v>
      </c>
      <c r="I1073" s="45">
        <f t="shared" si="228"/>
        <v>1</v>
      </c>
      <c r="J1073" s="45">
        <f t="shared" ca="1" si="221"/>
        <v>1.17930124</v>
      </c>
      <c r="K1073" s="45">
        <f t="shared" ca="1" si="222"/>
        <v>179.28309034</v>
      </c>
      <c r="L1073" s="49">
        <f>IF(VLOOKUP(A1073,$U$12:$AD$125,8)=VLOOKUP(A1072,$U$12:$AD$125,8),0,VLOOKUP(A1073,U$12:$AD$125,8))</f>
        <v>0</v>
      </c>
      <c r="M1073" s="50">
        <f>IF(L1073&gt;0,VLOOKUP(L1073,T$12:$AC$125,7),0)</f>
        <v>0</v>
      </c>
      <c r="N1073" s="45">
        <f t="shared" si="223"/>
        <v>0</v>
      </c>
      <c r="O1073" s="45">
        <f t="shared" ca="1" si="224"/>
        <v>179.28309034</v>
      </c>
      <c r="P1073" s="51" t="str">
        <f t="shared" si="229"/>
        <v>A+J=</v>
      </c>
      <c r="Q1073" s="52">
        <f t="shared" si="230"/>
        <v>47129</v>
      </c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</row>
    <row r="1074" spans="1:162" x14ac:dyDescent="0.2">
      <c r="A1074" s="43">
        <f t="shared" si="225"/>
        <v>44560</v>
      </c>
      <c r="B1074" s="44">
        <f t="shared" ca="1" si="231"/>
        <v>1179.7350299500001</v>
      </c>
      <c r="C1074" s="45">
        <f t="shared" ca="1" si="226"/>
        <v>999.89877561000003</v>
      </c>
      <c r="D1074" s="46">
        <f ca="1">IF(A1074&lt;$B$1,VLOOKUP(A1074,[1]DI!$A$4:$B$15000,2,FALSE),0)</f>
        <v>9.1499999999999998E-2</v>
      </c>
      <c r="E1074" s="45">
        <f t="shared" ca="1" si="232"/>
        <v>3.4749E-4</v>
      </c>
      <c r="F1074" s="47">
        <f t="shared" si="227"/>
        <v>1.35</v>
      </c>
      <c r="G1074" s="48">
        <f t="shared" ca="1" si="220"/>
        <v>1.0004691115</v>
      </c>
      <c r="H1074" s="45">
        <f ca="1">TRUNC(PRODUCT(G$10:G1073),15)</f>
        <v>1.1798544648026701</v>
      </c>
      <c r="I1074" s="45">
        <f t="shared" si="228"/>
        <v>1</v>
      </c>
      <c r="J1074" s="45">
        <f t="shared" ca="1" si="221"/>
        <v>1.17985446</v>
      </c>
      <c r="K1074" s="45">
        <f t="shared" ca="1" si="222"/>
        <v>179.83625434000001</v>
      </c>
      <c r="L1074" s="49">
        <f>IF(VLOOKUP(A1074,$U$12:$AD$125,8)=VLOOKUP(A1073,$U$12:$AD$125,8),0,VLOOKUP(A1074,U$12:$AD$125,8))</f>
        <v>0</v>
      </c>
      <c r="M1074" s="50">
        <f>IF(L1074&gt;0,VLOOKUP(L1074,T$12:$AC$125,7),0)</f>
        <v>0</v>
      </c>
      <c r="N1074" s="45">
        <f t="shared" si="223"/>
        <v>0</v>
      </c>
      <c r="O1074" s="45">
        <f t="shared" ca="1" si="224"/>
        <v>179.83625434000001</v>
      </c>
      <c r="P1074" s="51" t="str">
        <f t="shared" si="229"/>
        <v>A+J=</v>
      </c>
      <c r="Q1074" s="52">
        <f t="shared" si="230"/>
        <v>47129</v>
      </c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</row>
    <row r="1075" spans="1:162" x14ac:dyDescent="0.2">
      <c r="A1075" s="43">
        <f t="shared" si="225"/>
        <v>44561</v>
      </c>
      <c r="B1075" s="44">
        <f t="shared" ca="1" si="231"/>
        <v>1180.2884639200001</v>
      </c>
      <c r="C1075" s="45">
        <f t="shared" ca="1" si="226"/>
        <v>999.89877561000003</v>
      </c>
      <c r="D1075" s="46">
        <f ca="1">IF(A1075&lt;$B$1,VLOOKUP(A1075,[1]DI!$A$4:$B$15000,2,FALSE),0)</f>
        <v>9.1499999999999998E-2</v>
      </c>
      <c r="E1075" s="45">
        <f t="shared" ca="1" si="232"/>
        <v>3.4749E-4</v>
      </c>
      <c r="F1075" s="47">
        <f t="shared" si="227"/>
        <v>1.35</v>
      </c>
      <c r="G1075" s="48">
        <f t="shared" ca="1" si="220"/>
        <v>1.0004691115</v>
      </c>
      <c r="H1075" s="45">
        <f ca="1">TRUNC(PRODUCT(G$10:G1074),15)</f>
        <v>1.1804079481004399</v>
      </c>
      <c r="I1075" s="45">
        <f t="shared" si="228"/>
        <v>1</v>
      </c>
      <c r="J1075" s="45">
        <f t="shared" ca="1" si="221"/>
        <v>1.18040795</v>
      </c>
      <c r="K1075" s="45">
        <f t="shared" ca="1" si="222"/>
        <v>180.38968831</v>
      </c>
      <c r="L1075" s="49">
        <f>IF(VLOOKUP(A1075,$U$12:$AD$125,8)=VLOOKUP(A1074,$U$12:$AD$125,8),0,VLOOKUP(A1075,U$12:$AD$125,8))</f>
        <v>0</v>
      </c>
      <c r="M1075" s="50">
        <f>IF(L1075&gt;0,VLOOKUP(L1075,T$12:$AC$125,7),0)</f>
        <v>0</v>
      </c>
      <c r="N1075" s="45">
        <f t="shared" si="223"/>
        <v>0</v>
      </c>
      <c r="O1075" s="45">
        <f t="shared" ca="1" si="224"/>
        <v>180.38968831</v>
      </c>
      <c r="P1075" s="51" t="str">
        <f t="shared" si="229"/>
        <v>A+J=</v>
      </c>
      <c r="Q1075" s="52">
        <f t="shared" si="230"/>
        <v>47129</v>
      </c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</row>
    <row r="1076" spans="1:162" x14ac:dyDescent="0.2">
      <c r="A1076" s="43">
        <f t="shared" si="225"/>
        <v>44562</v>
      </c>
      <c r="B1076" s="44">
        <f t="shared" ca="1" si="231"/>
        <v>1180.84214787</v>
      </c>
      <c r="C1076" s="45">
        <f t="shared" ca="1" si="226"/>
        <v>999.89877561000003</v>
      </c>
      <c r="D1076" s="46">
        <f ca="1">IF(A1076&lt;$B$1,VLOOKUP(A1076,[1]DI!$A$4:$B$15000,2,FALSE),0)</f>
        <v>0</v>
      </c>
      <c r="E1076" s="45">
        <f t="shared" ca="1" si="232"/>
        <v>0</v>
      </c>
      <c r="F1076" s="47">
        <f t="shared" si="227"/>
        <v>1.35</v>
      </c>
      <c r="G1076" s="48">
        <f t="shared" ca="1" si="220"/>
        <v>1</v>
      </c>
      <c r="H1076" s="45">
        <f ca="1">TRUNC(PRODUCT(G$10:G1075),15)</f>
        <v>1.1809616910435801</v>
      </c>
      <c r="I1076" s="45">
        <f t="shared" si="228"/>
        <v>1</v>
      </c>
      <c r="J1076" s="45">
        <f t="shared" ca="1" si="221"/>
        <v>1.18096169</v>
      </c>
      <c r="K1076" s="45">
        <f t="shared" ca="1" si="222"/>
        <v>180.94337225999999</v>
      </c>
      <c r="L1076" s="49">
        <f>IF(VLOOKUP(A1076,$U$12:$AD$125,8)=VLOOKUP(A1075,$U$12:$AD$125,8),0,VLOOKUP(A1076,U$12:$AD$125,8))</f>
        <v>0</v>
      </c>
      <c r="M1076" s="50">
        <f>IF(L1076&gt;0,VLOOKUP(L1076,T$12:$AC$125,7),0)</f>
        <v>0</v>
      </c>
      <c r="N1076" s="45">
        <f t="shared" si="223"/>
        <v>0</v>
      </c>
      <c r="O1076" s="45">
        <f t="shared" ca="1" si="224"/>
        <v>180.94337225999999</v>
      </c>
      <c r="P1076" s="51" t="str">
        <f t="shared" si="229"/>
        <v>A+J=</v>
      </c>
      <c r="Q1076" s="52">
        <f t="shared" si="230"/>
        <v>47129</v>
      </c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</row>
    <row r="1077" spans="1:162" x14ac:dyDescent="0.2">
      <c r="A1077" s="43">
        <f t="shared" si="225"/>
        <v>44563</v>
      </c>
      <c r="B1077" s="44">
        <f t="shared" ca="1" si="231"/>
        <v>1180.84214787</v>
      </c>
      <c r="C1077" s="45">
        <f t="shared" ca="1" si="226"/>
        <v>999.89877561000003</v>
      </c>
      <c r="D1077" s="46">
        <f ca="1">IF(A1077&lt;$B$1,VLOOKUP(A1077,[1]DI!$A$4:$B$15000,2,FALSE),0)</f>
        <v>0</v>
      </c>
      <c r="E1077" s="45">
        <f t="shared" ca="1" si="232"/>
        <v>0</v>
      </c>
      <c r="F1077" s="47">
        <f t="shared" si="227"/>
        <v>1.35</v>
      </c>
      <c r="G1077" s="48">
        <f t="shared" ca="1" si="220"/>
        <v>1</v>
      </c>
      <c r="H1077" s="45">
        <f ca="1">TRUNC(PRODUCT(G$10:G1076),15)</f>
        <v>1.1809616910435801</v>
      </c>
      <c r="I1077" s="45">
        <f t="shared" si="228"/>
        <v>1</v>
      </c>
      <c r="J1077" s="45">
        <f t="shared" ca="1" si="221"/>
        <v>1.18096169</v>
      </c>
      <c r="K1077" s="45">
        <f t="shared" ca="1" si="222"/>
        <v>180.94337225999999</v>
      </c>
      <c r="L1077" s="49">
        <f>IF(VLOOKUP(A1077,$U$12:$AD$125,8)=VLOOKUP(A1076,$U$12:$AD$125,8),0,VLOOKUP(A1077,U$12:$AD$125,8))</f>
        <v>0</v>
      </c>
      <c r="M1077" s="50">
        <f>IF(L1077&gt;0,VLOOKUP(L1077,T$12:$AC$125,7),0)</f>
        <v>0</v>
      </c>
      <c r="N1077" s="45">
        <f t="shared" si="223"/>
        <v>0</v>
      </c>
      <c r="O1077" s="45">
        <f t="shared" ca="1" si="224"/>
        <v>180.94337225999999</v>
      </c>
      <c r="P1077" s="51" t="str">
        <f t="shared" si="229"/>
        <v>A+J=</v>
      </c>
      <c r="Q1077" s="52">
        <f t="shared" si="230"/>
        <v>47129</v>
      </c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</row>
    <row r="1078" spans="1:162" x14ac:dyDescent="0.2">
      <c r="A1078" s="43">
        <f t="shared" si="225"/>
        <v>44564</v>
      </c>
      <c r="B1078" s="44">
        <f t="shared" ca="1" si="231"/>
        <v>1180.84214787</v>
      </c>
      <c r="C1078" s="45">
        <f t="shared" ca="1" si="226"/>
        <v>999.89877561000003</v>
      </c>
      <c r="D1078" s="46">
        <f ca="1">IF(A1078&lt;$B$1,VLOOKUP(A1078,[1]DI!$A$4:$B$15000,2,FALSE),0)</f>
        <v>9.1499999999999998E-2</v>
      </c>
      <c r="E1078" s="45">
        <f t="shared" ca="1" si="232"/>
        <v>3.4749E-4</v>
      </c>
      <c r="F1078" s="47">
        <f t="shared" si="227"/>
        <v>1.35</v>
      </c>
      <c r="G1078" s="48">
        <f t="shared" ca="1" si="220"/>
        <v>1.0004691115</v>
      </c>
      <c r="H1078" s="45">
        <f ca="1">TRUNC(PRODUCT(G$10:G1077),15)</f>
        <v>1.1809616910435801</v>
      </c>
      <c r="I1078" s="45">
        <f t="shared" si="228"/>
        <v>1</v>
      </c>
      <c r="J1078" s="45">
        <f t="shared" ca="1" si="221"/>
        <v>1.18096169</v>
      </c>
      <c r="K1078" s="45">
        <f t="shared" ca="1" si="222"/>
        <v>180.94337225999999</v>
      </c>
      <c r="L1078" s="49">
        <f>IF(VLOOKUP(A1078,$U$12:$AD$125,8)=VLOOKUP(A1077,$U$12:$AD$125,8),0,VLOOKUP(A1078,U$12:$AD$125,8))</f>
        <v>0</v>
      </c>
      <c r="M1078" s="50">
        <f>IF(L1078&gt;0,VLOOKUP(L1078,T$12:$AC$125,7),0)</f>
        <v>0</v>
      </c>
      <c r="N1078" s="45">
        <f t="shared" si="223"/>
        <v>0</v>
      </c>
      <c r="O1078" s="45">
        <f t="shared" ca="1" si="224"/>
        <v>180.94337225999999</v>
      </c>
      <c r="P1078" s="51" t="str">
        <f t="shared" si="229"/>
        <v>A+J=</v>
      </c>
      <c r="Q1078" s="52">
        <f t="shared" si="230"/>
        <v>47129</v>
      </c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</row>
    <row r="1079" spans="1:162" x14ac:dyDescent="0.2">
      <c r="A1079" s="43">
        <f t="shared" si="225"/>
        <v>44565</v>
      </c>
      <c r="B1079" s="44">
        <f t="shared" ca="1" si="231"/>
        <v>1181.3960917900001</v>
      </c>
      <c r="C1079" s="45">
        <f t="shared" ca="1" si="226"/>
        <v>999.89877561000003</v>
      </c>
      <c r="D1079" s="46">
        <f ca="1">IF(A1079&lt;$B$1,VLOOKUP(A1079,[1]DI!$A$4:$B$15000,2,FALSE),0)</f>
        <v>9.1499999999999998E-2</v>
      </c>
      <c r="E1079" s="45">
        <f t="shared" ca="1" si="232"/>
        <v>3.4749E-4</v>
      </c>
      <c r="F1079" s="47">
        <f t="shared" si="227"/>
        <v>1.35</v>
      </c>
      <c r="G1079" s="48">
        <f t="shared" ca="1" si="220"/>
        <v>1.0004691115</v>
      </c>
      <c r="H1079" s="45">
        <f ca="1">TRUNC(PRODUCT(G$10:G1078),15)</f>
        <v>1.18151569375391</v>
      </c>
      <c r="I1079" s="45">
        <f t="shared" si="228"/>
        <v>1</v>
      </c>
      <c r="J1079" s="45">
        <f t="shared" ca="1" si="221"/>
        <v>1.1815156899999999</v>
      </c>
      <c r="K1079" s="45">
        <f t="shared" ca="1" si="222"/>
        <v>181.49731618000001</v>
      </c>
      <c r="L1079" s="49">
        <f>IF(VLOOKUP(A1079,$U$12:$AD$125,8)=VLOOKUP(A1078,$U$12:$AD$125,8),0,VLOOKUP(A1079,U$12:$AD$125,8))</f>
        <v>0</v>
      </c>
      <c r="M1079" s="50">
        <f>IF(L1079&gt;0,VLOOKUP(L1079,T$12:$AC$125,7),0)</f>
        <v>0</v>
      </c>
      <c r="N1079" s="45">
        <f t="shared" si="223"/>
        <v>0</v>
      </c>
      <c r="O1079" s="45">
        <f t="shared" ca="1" si="224"/>
        <v>181.49731618000001</v>
      </c>
      <c r="P1079" s="51" t="str">
        <f t="shared" si="229"/>
        <v>A+J=</v>
      </c>
      <c r="Q1079" s="52">
        <f t="shared" si="230"/>
        <v>47129</v>
      </c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</row>
    <row r="1080" spans="1:162" x14ac:dyDescent="0.2">
      <c r="A1080" s="43">
        <f t="shared" si="225"/>
        <v>44566</v>
      </c>
      <c r="B1080" s="44">
        <f t="shared" ca="1" si="231"/>
        <v>1181.9503056799999</v>
      </c>
      <c r="C1080" s="45">
        <f t="shared" ca="1" si="226"/>
        <v>999.89877561000003</v>
      </c>
      <c r="D1080" s="46">
        <f ca="1">IF(A1080&lt;$B$1,VLOOKUP(A1080,[1]DI!$A$4:$B$15000,2,FALSE),0)</f>
        <v>9.1499999999999998E-2</v>
      </c>
      <c r="E1080" s="45">
        <f t="shared" ca="1" si="232"/>
        <v>3.4749E-4</v>
      </c>
      <c r="F1080" s="47">
        <f t="shared" si="227"/>
        <v>1.35</v>
      </c>
      <c r="G1080" s="48">
        <f t="shared" ca="1" si="220"/>
        <v>1.0004691115</v>
      </c>
      <c r="H1080" s="45">
        <f ca="1">TRUNC(PRODUCT(G$10:G1079),15)</f>
        <v>1.1820699563532799</v>
      </c>
      <c r="I1080" s="45">
        <f t="shared" si="228"/>
        <v>1</v>
      </c>
      <c r="J1080" s="45">
        <f t="shared" ca="1" si="221"/>
        <v>1.18206996</v>
      </c>
      <c r="K1080" s="45">
        <f t="shared" ca="1" si="222"/>
        <v>182.05153007000001</v>
      </c>
      <c r="L1080" s="49">
        <f>IF(VLOOKUP(A1080,$U$12:$AD$125,8)=VLOOKUP(A1079,$U$12:$AD$125,8),0,VLOOKUP(A1080,U$12:$AD$125,8))</f>
        <v>0</v>
      </c>
      <c r="M1080" s="50">
        <f>IF(L1080&gt;0,VLOOKUP(L1080,T$12:$AC$125,7),0)</f>
        <v>0</v>
      </c>
      <c r="N1080" s="45">
        <f t="shared" si="223"/>
        <v>0</v>
      </c>
      <c r="O1080" s="45">
        <f t="shared" ca="1" si="224"/>
        <v>182.05153007000001</v>
      </c>
      <c r="P1080" s="51" t="str">
        <f t="shared" si="229"/>
        <v>A+J=</v>
      </c>
      <c r="Q1080" s="52">
        <f t="shared" si="230"/>
        <v>47129</v>
      </c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</row>
    <row r="1081" spans="1:162" x14ac:dyDescent="0.2">
      <c r="A1081" s="43">
        <f t="shared" si="225"/>
        <v>44567</v>
      </c>
      <c r="B1081" s="44">
        <f t="shared" ca="1" si="231"/>
        <v>1182.50476955</v>
      </c>
      <c r="C1081" s="45">
        <f t="shared" ca="1" si="226"/>
        <v>999.89877561000003</v>
      </c>
      <c r="D1081" s="46">
        <f ca="1">IF(A1081&lt;$B$1,VLOOKUP(A1081,[1]DI!$A$4:$B$15000,2,FALSE),0)</f>
        <v>9.1499999999999998E-2</v>
      </c>
      <c r="E1081" s="45">
        <f t="shared" ca="1" si="232"/>
        <v>3.4749E-4</v>
      </c>
      <c r="F1081" s="47">
        <f t="shared" si="227"/>
        <v>1.35</v>
      </c>
      <c r="G1081" s="48">
        <f t="shared" ca="1" si="220"/>
        <v>1.0004691115</v>
      </c>
      <c r="H1081" s="45">
        <f ca="1">TRUNC(PRODUCT(G$10:G1080),15)</f>
        <v>1.18262447896361</v>
      </c>
      <c r="I1081" s="45">
        <f t="shared" si="228"/>
        <v>1</v>
      </c>
      <c r="J1081" s="45">
        <f t="shared" ca="1" si="221"/>
        <v>1.1826244800000001</v>
      </c>
      <c r="K1081" s="45">
        <f t="shared" ca="1" si="222"/>
        <v>182.60599393999999</v>
      </c>
      <c r="L1081" s="49">
        <f>IF(VLOOKUP(A1081,$U$12:$AD$125,8)=VLOOKUP(A1080,$U$12:$AD$125,8),0,VLOOKUP(A1081,U$12:$AD$125,8))</f>
        <v>0</v>
      </c>
      <c r="M1081" s="50">
        <f>IF(L1081&gt;0,VLOOKUP(L1081,T$12:$AC$125,7),0)</f>
        <v>0</v>
      </c>
      <c r="N1081" s="45">
        <f t="shared" si="223"/>
        <v>0</v>
      </c>
      <c r="O1081" s="45">
        <f t="shared" ca="1" si="224"/>
        <v>182.60599393999999</v>
      </c>
      <c r="P1081" s="51" t="str">
        <f t="shared" si="229"/>
        <v>A+J=</v>
      </c>
      <c r="Q1081" s="52">
        <f t="shared" si="230"/>
        <v>47129</v>
      </c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</row>
    <row r="1082" spans="1:162" x14ac:dyDescent="0.2">
      <c r="A1082" s="43">
        <f t="shared" si="225"/>
        <v>44568</v>
      </c>
      <c r="B1082" s="44">
        <f t="shared" ca="1" si="231"/>
        <v>1183.0594934000001</v>
      </c>
      <c r="C1082" s="45">
        <f t="shared" ca="1" si="226"/>
        <v>999.89877561000003</v>
      </c>
      <c r="D1082" s="46">
        <f ca="1">IF(A1082&lt;$B$1,VLOOKUP(A1082,[1]DI!$A$4:$B$15000,2,FALSE),0)</f>
        <v>9.1499999999999998E-2</v>
      </c>
      <c r="E1082" s="45">
        <f t="shared" ca="1" si="232"/>
        <v>3.4749E-4</v>
      </c>
      <c r="F1082" s="47">
        <f t="shared" si="227"/>
        <v>1.35</v>
      </c>
      <c r="G1082" s="48">
        <f t="shared" ca="1" si="220"/>
        <v>1.0004691115</v>
      </c>
      <c r="H1082" s="45">
        <f ca="1">TRUNC(PRODUCT(G$10:G1081),15)</f>
        <v>1.1831792617068699</v>
      </c>
      <c r="I1082" s="45">
        <f t="shared" si="228"/>
        <v>1</v>
      </c>
      <c r="J1082" s="45">
        <f t="shared" ca="1" si="221"/>
        <v>1.18317926</v>
      </c>
      <c r="K1082" s="45">
        <f t="shared" ca="1" si="222"/>
        <v>183.16071779000001</v>
      </c>
      <c r="L1082" s="49">
        <f>IF(VLOOKUP(A1082,$U$12:$AD$125,8)=VLOOKUP(A1081,$U$12:$AD$125,8),0,VLOOKUP(A1082,U$12:$AD$125,8))</f>
        <v>0</v>
      </c>
      <c r="M1082" s="50">
        <f>IF(L1082&gt;0,VLOOKUP(L1082,T$12:$AC$125,7),0)</f>
        <v>0</v>
      </c>
      <c r="N1082" s="45">
        <f t="shared" si="223"/>
        <v>0</v>
      </c>
      <c r="O1082" s="45">
        <f t="shared" ca="1" si="224"/>
        <v>183.16071779000001</v>
      </c>
      <c r="P1082" s="51" t="str">
        <f t="shared" si="229"/>
        <v>A+J=</v>
      </c>
      <c r="Q1082" s="52">
        <f t="shared" si="230"/>
        <v>47129</v>
      </c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</row>
    <row r="1083" spans="1:162" x14ac:dyDescent="0.2">
      <c r="A1083" s="43">
        <f t="shared" si="225"/>
        <v>44569</v>
      </c>
      <c r="B1083" s="44">
        <f t="shared" ca="1" si="231"/>
        <v>1183.6144772100001</v>
      </c>
      <c r="C1083" s="45">
        <f t="shared" ca="1" si="226"/>
        <v>999.89877561000003</v>
      </c>
      <c r="D1083" s="46">
        <f ca="1">IF(A1083&lt;$B$1,VLOOKUP(A1083,[1]DI!$A$4:$B$15000,2,FALSE),0)</f>
        <v>0</v>
      </c>
      <c r="E1083" s="45">
        <f t="shared" ca="1" si="232"/>
        <v>0</v>
      </c>
      <c r="F1083" s="47">
        <f t="shared" si="227"/>
        <v>1.35</v>
      </c>
      <c r="G1083" s="48">
        <f t="shared" ca="1" si="220"/>
        <v>1</v>
      </c>
      <c r="H1083" s="45">
        <f ca="1">TRUNC(PRODUCT(G$10:G1082),15)</f>
        <v>1.1837343047051001</v>
      </c>
      <c r="I1083" s="45">
        <f t="shared" si="228"/>
        <v>1</v>
      </c>
      <c r="J1083" s="45">
        <f t="shared" ca="1" si="221"/>
        <v>1.1837343</v>
      </c>
      <c r="K1083" s="45">
        <f t="shared" ca="1" si="222"/>
        <v>183.71570159999999</v>
      </c>
      <c r="L1083" s="49">
        <f>IF(VLOOKUP(A1083,$U$12:$AD$125,8)=VLOOKUP(A1082,$U$12:$AD$125,8),0,VLOOKUP(A1083,U$12:$AD$125,8))</f>
        <v>0</v>
      </c>
      <c r="M1083" s="50">
        <f>IF(L1083&gt;0,VLOOKUP(L1083,T$12:$AC$125,7),0)</f>
        <v>0</v>
      </c>
      <c r="N1083" s="45">
        <f t="shared" si="223"/>
        <v>0</v>
      </c>
      <c r="O1083" s="45">
        <f t="shared" ca="1" si="224"/>
        <v>183.71570159999999</v>
      </c>
      <c r="P1083" s="51" t="str">
        <f t="shared" si="229"/>
        <v>A+J=</v>
      </c>
      <c r="Q1083" s="52">
        <f t="shared" si="230"/>
        <v>47129</v>
      </c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</row>
    <row r="1084" spans="1:162" x14ac:dyDescent="0.2">
      <c r="A1084" s="43">
        <f t="shared" si="225"/>
        <v>44570</v>
      </c>
      <c r="B1084" s="44">
        <f t="shared" ca="1" si="231"/>
        <v>1183.6144772100001</v>
      </c>
      <c r="C1084" s="45">
        <f t="shared" ca="1" si="226"/>
        <v>999.89877561000003</v>
      </c>
      <c r="D1084" s="46">
        <f ca="1">IF(A1084&lt;$B$1,VLOOKUP(A1084,[1]DI!$A$4:$B$15000,2,FALSE),0)</f>
        <v>0</v>
      </c>
      <c r="E1084" s="45">
        <f t="shared" ca="1" si="232"/>
        <v>0</v>
      </c>
      <c r="F1084" s="47">
        <f t="shared" si="227"/>
        <v>1.35</v>
      </c>
      <c r="G1084" s="48">
        <f t="shared" ca="1" si="220"/>
        <v>1</v>
      </c>
      <c r="H1084" s="45">
        <f ca="1">TRUNC(PRODUCT(G$10:G1083),15)</f>
        <v>1.1837343047051001</v>
      </c>
      <c r="I1084" s="45">
        <f t="shared" si="228"/>
        <v>1</v>
      </c>
      <c r="J1084" s="45">
        <f t="shared" ca="1" si="221"/>
        <v>1.1837343</v>
      </c>
      <c r="K1084" s="45">
        <f t="shared" ca="1" si="222"/>
        <v>183.71570159999999</v>
      </c>
      <c r="L1084" s="49">
        <f>IF(VLOOKUP(A1084,$U$12:$AD$125,8)=VLOOKUP(A1083,$U$12:$AD$125,8),0,VLOOKUP(A1084,U$12:$AD$125,8))</f>
        <v>0</v>
      </c>
      <c r="M1084" s="50">
        <f>IF(L1084&gt;0,VLOOKUP(L1084,T$12:$AC$125,7),0)</f>
        <v>0</v>
      </c>
      <c r="N1084" s="45">
        <f t="shared" si="223"/>
        <v>0</v>
      </c>
      <c r="O1084" s="45">
        <f t="shared" ca="1" si="224"/>
        <v>183.71570159999999</v>
      </c>
      <c r="P1084" s="51" t="str">
        <f t="shared" si="229"/>
        <v>A+J=</v>
      </c>
      <c r="Q1084" s="52">
        <f t="shared" si="230"/>
        <v>47129</v>
      </c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</row>
    <row r="1085" spans="1:162" x14ac:dyDescent="0.2">
      <c r="A1085" s="43">
        <f t="shared" si="225"/>
        <v>44571</v>
      </c>
      <c r="B1085" s="44">
        <f t="shared" ca="1" si="231"/>
        <v>1183.6144772100001</v>
      </c>
      <c r="C1085" s="45">
        <f t="shared" ca="1" si="226"/>
        <v>999.89877561000003</v>
      </c>
      <c r="D1085" s="46">
        <f ca="1">IF(A1085&lt;$B$1,VLOOKUP(A1085,[1]DI!$A$4:$B$15000,2,FALSE),0)</f>
        <v>9.1499999999999998E-2</v>
      </c>
      <c r="E1085" s="45">
        <f t="shared" ca="1" si="232"/>
        <v>3.4749E-4</v>
      </c>
      <c r="F1085" s="47">
        <f t="shared" si="227"/>
        <v>1.35</v>
      </c>
      <c r="G1085" s="48">
        <f t="shared" ca="1" si="220"/>
        <v>1.0004691115</v>
      </c>
      <c r="H1085" s="45">
        <f ca="1">TRUNC(PRODUCT(G$10:G1084),15)</f>
        <v>1.1837343047051001</v>
      </c>
      <c r="I1085" s="45">
        <f t="shared" si="228"/>
        <v>1</v>
      </c>
      <c r="J1085" s="45">
        <f t="shared" ca="1" si="221"/>
        <v>1.1837343</v>
      </c>
      <c r="K1085" s="45">
        <f t="shared" ca="1" si="222"/>
        <v>183.71570159999999</v>
      </c>
      <c r="L1085" s="49">
        <f>IF(VLOOKUP(A1085,$U$12:$AD$125,8)=VLOOKUP(A1084,$U$12:$AD$125,8),0,VLOOKUP(A1085,U$12:$AD$125,8))</f>
        <v>0</v>
      </c>
      <c r="M1085" s="50">
        <f>IF(L1085&gt;0,VLOOKUP(L1085,T$12:$AC$125,7),0)</f>
        <v>0</v>
      </c>
      <c r="N1085" s="45">
        <f t="shared" si="223"/>
        <v>0</v>
      </c>
      <c r="O1085" s="45">
        <f t="shared" ca="1" si="224"/>
        <v>183.71570159999999</v>
      </c>
      <c r="P1085" s="51" t="str">
        <f t="shared" si="229"/>
        <v>A+J=</v>
      </c>
      <c r="Q1085" s="52">
        <f t="shared" si="230"/>
        <v>47129</v>
      </c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</row>
    <row r="1086" spans="1:162" x14ac:dyDescent="0.2">
      <c r="A1086" s="43">
        <f t="shared" si="225"/>
        <v>44572</v>
      </c>
      <c r="B1086" s="44">
        <f t="shared" ca="1" si="231"/>
        <v>1184.169731</v>
      </c>
      <c r="C1086" s="45">
        <f t="shared" ca="1" si="226"/>
        <v>999.89877561000003</v>
      </c>
      <c r="D1086" s="46">
        <f ca="1">IF(A1086&lt;$B$1,VLOOKUP(A1086,[1]DI!$A$4:$B$15000,2,FALSE),0)</f>
        <v>9.1499999999999998E-2</v>
      </c>
      <c r="E1086" s="45">
        <f t="shared" ca="1" si="232"/>
        <v>3.4749E-4</v>
      </c>
      <c r="F1086" s="47">
        <f t="shared" si="227"/>
        <v>1.35</v>
      </c>
      <c r="G1086" s="48">
        <f t="shared" ca="1" si="220"/>
        <v>1.0004691115</v>
      </c>
      <c r="H1086" s="45">
        <f ca="1">TRUNC(PRODUCT(G$10:G1085),15)</f>
        <v>1.18428960808038</v>
      </c>
      <c r="I1086" s="45">
        <f t="shared" si="228"/>
        <v>1</v>
      </c>
      <c r="J1086" s="45">
        <f t="shared" ca="1" si="221"/>
        <v>1.18428961</v>
      </c>
      <c r="K1086" s="45">
        <f t="shared" ca="1" si="222"/>
        <v>184.27095539000001</v>
      </c>
      <c r="L1086" s="49">
        <f>IF(VLOOKUP(A1086,$U$12:$AD$125,8)=VLOOKUP(A1085,$U$12:$AD$125,8),0,VLOOKUP(A1086,U$12:$AD$125,8))</f>
        <v>0</v>
      </c>
      <c r="M1086" s="50">
        <f>IF(L1086&gt;0,VLOOKUP(L1086,T$12:$AC$125,7),0)</f>
        <v>0</v>
      </c>
      <c r="N1086" s="45">
        <f t="shared" si="223"/>
        <v>0</v>
      </c>
      <c r="O1086" s="45">
        <f t="shared" ca="1" si="224"/>
        <v>184.27095539000001</v>
      </c>
      <c r="P1086" s="51" t="str">
        <f t="shared" si="229"/>
        <v>A+J=</v>
      </c>
      <c r="Q1086" s="52">
        <f t="shared" si="230"/>
        <v>47129</v>
      </c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</row>
    <row r="1087" spans="1:162" x14ac:dyDescent="0.2">
      <c r="A1087" s="43">
        <f t="shared" si="225"/>
        <v>44573</v>
      </c>
      <c r="B1087" s="44">
        <f t="shared" ca="1" si="231"/>
        <v>1184.72523477</v>
      </c>
      <c r="C1087" s="45">
        <f t="shared" ca="1" si="226"/>
        <v>999.89877561000003</v>
      </c>
      <c r="D1087" s="46">
        <f ca="1">IF(A1087&lt;$B$1,VLOOKUP(A1087,[1]DI!$A$4:$B$15000,2,FALSE),0)</f>
        <v>9.1499999999999998E-2</v>
      </c>
      <c r="E1087" s="45">
        <f t="shared" ca="1" si="232"/>
        <v>3.4749E-4</v>
      </c>
      <c r="F1087" s="47">
        <f t="shared" si="227"/>
        <v>1.35</v>
      </c>
      <c r="G1087" s="48">
        <f t="shared" ca="1" si="220"/>
        <v>1.0004691115</v>
      </c>
      <c r="H1087" s="45">
        <f ca="1">TRUNC(PRODUCT(G$10:G1086),15)</f>
        <v>1.18484517195487</v>
      </c>
      <c r="I1087" s="45">
        <f t="shared" si="228"/>
        <v>1</v>
      </c>
      <c r="J1087" s="45">
        <f t="shared" ca="1" si="221"/>
        <v>1.18484517</v>
      </c>
      <c r="K1087" s="45">
        <f t="shared" ca="1" si="222"/>
        <v>184.82645916000001</v>
      </c>
      <c r="L1087" s="49">
        <f>IF(VLOOKUP(A1087,$U$12:$AD$125,8)=VLOOKUP(A1086,$U$12:$AD$125,8),0,VLOOKUP(A1087,U$12:$AD$125,8))</f>
        <v>0</v>
      </c>
      <c r="M1087" s="50">
        <f>IF(L1087&gt;0,VLOOKUP(L1087,T$12:$AC$125,7),0)</f>
        <v>0</v>
      </c>
      <c r="N1087" s="45">
        <f t="shared" si="223"/>
        <v>0</v>
      </c>
      <c r="O1087" s="45">
        <f t="shared" ca="1" si="224"/>
        <v>184.82645916000001</v>
      </c>
      <c r="P1087" s="51" t="str">
        <f t="shared" si="229"/>
        <v>A+J=</v>
      </c>
      <c r="Q1087" s="52">
        <f t="shared" si="230"/>
        <v>47129</v>
      </c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</row>
    <row r="1088" spans="1:162" x14ac:dyDescent="0.2">
      <c r="A1088" s="43">
        <f t="shared" si="225"/>
        <v>44574</v>
      </c>
      <c r="B1088" s="44">
        <f t="shared" ca="1" si="231"/>
        <v>1185.2810085000001</v>
      </c>
      <c r="C1088" s="45">
        <f t="shared" ca="1" si="226"/>
        <v>999.89877561000003</v>
      </c>
      <c r="D1088" s="46">
        <f ca="1">IF(A1088&lt;$B$1,VLOOKUP(A1088,[1]DI!$A$4:$B$15000,2,FALSE),0)</f>
        <v>9.1499999999999998E-2</v>
      </c>
      <c r="E1088" s="45">
        <f t="shared" ca="1" si="232"/>
        <v>3.4749E-4</v>
      </c>
      <c r="F1088" s="47">
        <f t="shared" si="227"/>
        <v>1.35</v>
      </c>
      <c r="G1088" s="48">
        <f t="shared" ca="1" si="220"/>
        <v>1.0004691115</v>
      </c>
      <c r="H1088" s="45">
        <f ca="1">TRUNC(PRODUCT(G$10:G1087),15)</f>
        <v>1.1854009964507499</v>
      </c>
      <c r="I1088" s="45">
        <f t="shared" si="228"/>
        <v>1</v>
      </c>
      <c r="J1088" s="45">
        <f t="shared" ca="1" si="221"/>
        <v>1.1854009999999999</v>
      </c>
      <c r="K1088" s="45">
        <f t="shared" ca="1" si="222"/>
        <v>185.38223289000001</v>
      </c>
      <c r="L1088" s="49">
        <f>IF(VLOOKUP(A1088,$U$12:$AD$125,8)=VLOOKUP(A1087,$U$12:$AD$125,8),0,VLOOKUP(A1088,U$12:$AD$125,8))</f>
        <v>0</v>
      </c>
      <c r="M1088" s="50">
        <f>IF(L1088&gt;0,VLOOKUP(L1088,T$12:$AC$125,7),0)</f>
        <v>0</v>
      </c>
      <c r="N1088" s="45">
        <f t="shared" si="223"/>
        <v>0</v>
      </c>
      <c r="O1088" s="45">
        <f t="shared" ca="1" si="224"/>
        <v>185.38223289000001</v>
      </c>
      <c r="P1088" s="51" t="str">
        <f t="shared" si="229"/>
        <v>A+J=</v>
      </c>
      <c r="Q1088" s="52">
        <f t="shared" si="230"/>
        <v>47129</v>
      </c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</row>
    <row r="1089" spans="1:162" x14ac:dyDescent="0.2">
      <c r="A1089" s="43">
        <f t="shared" si="225"/>
        <v>44575</v>
      </c>
      <c r="B1089" s="44">
        <f t="shared" ca="1" si="231"/>
        <v>1185.83703221</v>
      </c>
      <c r="C1089" s="45">
        <f t="shared" ca="1" si="226"/>
        <v>999.89877561000003</v>
      </c>
      <c r="D1089" s="46">
        <f ca="1">IF(A1089&lt;$B$1,VLOOKUP(A1089,[1]DI!$A$4:$B$15000,2,FALSE),0)</f>
        <v>9.1499999999999998E-2</v>
      </c>
      <c r="E1089" s="45">
        <f t="shared" ca="1" si="232"/>
        <v>3.4749E-4</v>
      </c>
      <c r="F1089" s="47">
        <f t="shared" si="227"/>
        <v>1.35</v>
      </c>
      <c r="G1089" s="48">
        <f t="shared" ca="1" si="220"/>
        <v>1.0004691115</v>
      </c>
      <c r="H1089" s="45">
        <f ca="1">TRUNC(PRODUCT(G$10:G1088),15)</f>
        <v>1.1859570816903</v>
      </c>
      <c r="I1089" s="45">
        <f t="shared" si="228"/>
        <v>1</v>
      </c>
      <c r="J1089" s="45">
        <f t="shared" ca="1" si="221"/>
        <v>1.1859570800000001</v>
      </c>
      <c r="K1089" s="45">
        <f t="shared" ca="1" si="222"/>
        <v>185.93825659999999</v>
      </c>
      <c r="L1089" s="49">
        <f>IF(VLOOKUP(A1089,$U$12:$AD$125,8)=VLOOKUP(A1088,$U$12:$AD$125,8),0,VLOOKUP(A1089,U$12:$AD$125,8))</f>
        <v>0</v>
      </c>
      <c r="M1089" s="50">
        <f>IF(L1089&gt;0,VLOOKUP(L1089,T$12:$AC$125,7),0)</f>
        <v>0</v>
      </c>
      <c r="N1089" s="45">
        <f t="shared" si="223"/>
        <v>0</v>
      </c>
      <c r="O1089" s="45">
        <f t="shared" ca="1" si="224"/>
        <v>185.93825659999999</v>
      </c>
      <c r="P1089" s="51" t="str">
        <f t="shared" si="229"/>
        <v>A+J=</v>
      </c>
      <c r="Q1089" s="52">
        <f t="shared" si="230"/>
        <v>47129</v>
      </c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</row>
    <row r="1090" spans="1:162" x14ac:dyDescent="0.2">
      <c r="A1090" s="43">
        <f t="shared" si="225"/>
        <v>44576</v>
      </c>
      <c r="B1090" s="44">
        <f t="shared" ca="1" si="231"/>
        <v>1186.3933259</v>
      </c>
      <c r="C1090" s="45">
        <f t="shared" ca="1" si="226"/>
        <v>999.89877561000003</v>
      </c>
      <c r="D1090" s="46">
        <f ca="1">IF(A1090&lt;$B$1,VLOOKUP(A1090,[1]DI!$A$4:$B$15000,2,FALSE),0)</f>
        <v>0</v>
      </c>
      <c r="E1090" s="45">
        <f t="shared" ca="1" si="232"/>
        <v>0</v>
      </c>
      <c r="F1090" s="47">
        <f t="shared" si="227"/>
        <v>1.35</v>
      </c>
      <c r="G1090" s="48">
        <f t="shared" ca="1" si="220"/>
        <v>1</v>
      </c>
      <c r="H1090" s="45">
        <f ca="1">TRUNC(PRODUCT(G$10:G1089),15)</f>
        <v>1.18651342779582</v>
      </c>
      <c r="I1090" s="45">
        <f t="shared" si="228"/>
        <v>1</v>
      </c>
      <c r="J1090" s="45">
        <f t="shared" ca="1" si="221"/>
        <v>1.18651343</v>
      </c>
      <c r="K1090" s="45">
        <f t="shared" ca="1" si="222"/>
        <v>186.49455029000001</v>
      </c>
      <c r="L1090" s="49">
        <f>IF(VLOOKUP(A1090,$U$12:$AD$125,8)=VLOOKUP(A1089,$U$12:$AD$125,8),0,VLOOKUP(A1090,U$12:$AD$125,8))</f>
        <v>0</v>
      </c>
      <c r="M1090" s="50">
        <f>IF(L1090&gt;0,VLOOKUP(L1090,T$12:$AC$125,7),0)</f>
        <v>0</v>
      </c>
      <c r="N1090" s="45">
        <f t="shared" si="223"/>
        <v>0</v>
      </c>
      <c r="O1090" s="45">
        <f t="shared" ca="1" si="224"/>
        <v>186.49455029000001</v>
      </c>
      <c r="P1090" s="51" t="str">
        <f t="shared" si="229"/>
        <v>A+J=</v>
      </c>
      <c r="Q1090" s="52">
        <f t="shared" si="230"/>
        <v>47129</v>
      </c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</row>
    <row r="1091" spans="1:162" x14ac:dyDescent="0.2">
      <c r="A1091" s="43">
        <f t="shared" si="225"/>
        <v>44577</v>
      </c>
      <c r="B1091" s="44">
        <f t="shared" ca="1" si="231"/>
        <v>1186.3933259</v>
      </c>
      <c r="C1091" s="45">
        <f t="shared" ca="1" si="226"/>
        <v>999.89877561000003</v>
      </c>
      <c r="D1091" s="46">
        <f ca="1">IF(A1091&lt;$B$1,VLOOKUP(A1091,[1]DI!$A$4:$B$15000,2,FALSE),0)</f>
        <v>0</v>
      </c>
      <c r="E1091" s="45">
        <f t="shared" ca="1" si="232"/>
        <v>0</v>
      </c>
      <c r="F1091" s="47">
        <f t="shared" si="227"/>
        <v>1.35</v>
      </c>
      <c r="G1091" s="48">
        <f t="shared" ca="1" si="220"/>
        <v>1</v>
      </c>
      <c r="H1091" s="45">
        <f ca="1">TRUNC(PRODUCT(G$10:G1090),15)</f>
        <v>1.18651342779582</v>
      </c>
      <c r="I1091" s="45">
        <f t="shared" si="228"/>
        <v>1</v>
      </c>
      <c r="J1091" s="45">
        <f t="shared" ca="1" si="221"/>
        <v>1.18651343</v>
      </c>
      <c r="K1091" s="45">
        <f t="shared" ca="1" si="222"/>
        <v>186.49455029000001</v>
      </c>
      <c r="L1091" s="49">
        <f>IF(VLOOKUP(A1091,$U$12:$AD$125,8)=VLOOKUP(A1090,$U$12:$AD$125,8),0,VLOOKUP(A1091,U$12:$AD$125,8))</f>
        <v>0</v>
      </c>
      <c r="M1091" s="50">
        <f>IF(L1091&gt;0,VLOOKUP(L1091,T$12:$AC$125,7),0)</f>
        <v>0</v>
      </c>
      <c r="N1091" s="45">
        <f t="shared" si="223"/>
        <v>0</v>
      </c>
      <c r="O1091" s="45">
        <f t="shared" ca="1" si="224"/>
        <v>186.49455029000001</v>
      </c>
      <c r="P1091" s="51" t="str">
        <f t="shared" si="229"/>
        <v>A+J=</v>
      </c>
      <c r="Q1091" s="52">
        <f t="shared" si="230"/>
        <v>47129</v>
      </c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</row>
    <row r="1092" spans="1:162" x14ac:dyDescent="0.2">
      <c r="A1092" s="43">
        <f t="shared" si="225"/>
        <v>44578</v>
      </c>
      <c r="B1092" s="44">
        <f t="shared" ca="1" si="231"/>
        <v>1186.3933259</v>
      </c>
      <c r="C1092" s="45">
        <f t="shared" ca="1" si="226"/>
        <v>999.89877561000003</v>
      </c>
      <c r="D1092" s="46">
        <f ca="1">IF(A1092&lt;$B$1,VLOOKUP(A1092,[1]DI!$A$4:$B$15000,2,FALSE),0)</f>
        <v>9.1499999999999998E-2</v>
      </c>
      <c r="E1092" s="45">
        <f t="shared" ca="1" si="232"/>
        <v>3.4749E-4</v>
      </c>
      <c r="F1092" s="47">
        <f t="shared" si="227"/>
        <v>1.35</v>
      </c>
      <c r="G1092" s="48">
        <f t="shared" ca="1" si="220"/>
        <v>1.0004691115</v>
      </c>
      <c r="H1092" s="45">
        <f ca="1">TRUNC(PRODUCT(G$10:G1091),15)</f>
        <v>1.18651342779582</v>
      </c>
      <c r="I1092" s="45">
        <f t="shared" si="228"/>
        <v>1</v>
      </c>
      <c r="J1092" s="45">
        <f t="shared" ca="1" si="221"/>
        <v>1.18651343</v>
      </c>
      <c r="K1092" s="45">
        <f t="shared" ca="1" si="222"/>
        <v>186.49455029000001</v>
      </c>
      <c r="L1092" s="49">
        <f>IF(VLOOKUP(A1092,$U$12:$AD$125,8)=VLOOKUP(A1091,$U$12:$AD$125,8),0,VLOOKUP(A1092,U$12:$AD$125,8))</f>
        <v>0</v>
      </c>
      <c r="M1092" s="50">
        <f>IF(L1092&gt;0,VLOOKUP(L1092,T$12:$AC$125,7),0)</f>
        <v>0</v>
      </c>
      <c r="N1092" s="45">
        <f t="shared" si="223"/>
        <v>0</v>
      </c>
      <c r="O1092" s="45">
        <f t="shared" ca="1" si="224"/>
        <v>186.49455029000001</v>
      </c>
      <c r="P1092" s="51" t="str">
        <f t="shared" si="229"/>
        <v>A+J=</v>
      </c>
      <c r="Q1092" s="52">
        <f t="shared" si="230"/>
        <v>47129</v>
      </c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</row>
    <row r="1093" spans="1:162" x14ac:dyDescent="0.2">
      <c r="A1093" s="43">
        <f t="shared" si="225"/>
        <v>44579</v>
      </c>
      <c r="B1093" s="44">
        <f t="shared" ca="1" si="231"/>
        <v>1186.94986956</v>
      </c>
      <c r="C1093" s="45">
        <f t="shared" ca="1" si="226"/>
        <v>999.89877561000003</v>
      </c>
      <c r="D1093" s="46">
        <f ca="1">IF(A1093&lt;$B$1,VLOOKUP(A1093,[1]DI!$A$4:$B$15000,2,FALSE),0)</f>
        <v>9.1499999999999998E-2</v>
      </c>
      <c r="E1093" s="45">
        <f t="shared" ca="1" si="232"/>
        <v>3.4749E-4</v>
      </c>
      <c r="F1093" s="47">
        <f t="shared" si="227"/>
        <v>1.35</v>
      </c>
      <c r="G1093" s="48">
        <f t="shared" ca="1" si="220"/>
        <v>1.0004691115</v>
      </c>
      <c r="H1093" s="45">
        <f ca="1">TRUNC(PRODUCT(G$10:G1092),15)</f>
        <v>1.1870700348897101</v>
      </c>
      <c r="I1093" s="45">
        <f t="shared" si="228"/>
        <v>1</v>
      </c>
      <c r="J1093" s="45">
        <f t="shared" ca="1" si="221"/>
        <v>1.1870700300000001</v>
      </c>
      <c r="K1093" s="45">
        <f t="shared" ca="1" si="222"/>
        <v>187.05109394999999</v>
      </c>
      <c r="L1093" s="49">
        <f>IF(VLOOKUP(A1093,$U$12:$AD$125,8)=VLOOKUP(A1092,$U$12:$AD$125,8),0,VLOOKUP(A1093,U$12:$AD$125,8))</f>
        <v>0</v>
      </c>
      <c r="M1093" s="50">
        <f>IF(L1093&gt;0,VLOOKUP(L1093,T$12:$AC$125,7),0)</f>
        <v>0</v>
      </c>
      <c r="N1093" s="45">
        <f t="shared" si="223"/>
        <v>0</v>
      </c>
      <c r="O1093" s="45">
        <f t="shared" ca="1" si="224"/>
        <v>187.05109394999999</v>
      </c>
      <c r="P1093" s="51" t="str">
        <f t="shared" si="229"/>
        <v>A+J=</v>
      </c>
      <c r="Q1093" s="52">
        <f t="shared" si="230"/>
        <v>47129</v>
      </c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</row>
    <row r="1094" spans="1:162" x14ac:dyDescent="0.2">
      <c r="A1094" s="43">
        <f t="shared" si="225"/>
        <v>44580</v>
      </c>
      <c r="B1094" s="44">
        <f t="shared" ca="1" si="231"/>
        <v>1187.5066831900001</v>
      </c>
      <c r="C1094" s="45">
        <f t="shared" ca="1" si="226"/>
        <v>999.89877561000003</v>
      </c>
      <c r="D1094" s="46">
        <f ca="1">IF(A1094&lt;$B$1,VLOOKUP(A1094,[1]DI!$A$4:$B$15000,2,FALSE),0)</f>
        <v>9.1499999999999998E-2</v>
      </c>
      <c r="E1094" s="45">
        <f t="shared" ca="1" si="232"/>
        <v>3.4749E-4</v>
      </c>
      <c r="F1094" s="47">
        <f t="shared" si="227"/>
        <v>1.35</v>
      </c>
      <c r="G1094" s="48">
        <f t="shared" ca="1" si="220"/>
        <v>1.0004691115</v>
      </c>
      <c r="H1094" s="45">
        <f ca="1">TRUNC(PRODUCT(G$10:G1093),15)</f>
        <v>1.18762690309438</v>
      </c>
      <c r="I1094" s="45">
        <f t="shared" si="228"/>
        <v>1</v>
      </c>
      <c r="J1094" s="45">
        <f t="shared" ca="1" si="221"/>
        <v>1.1876268999999999</v>
      </c>
      <c r="K1094" s="45">
        <f t="shared" ca="1" si="222"/>
        <v>187.60790757999999</v>
      </c>
      <c r="L1094" s="49">
        <f>IF(VLOOKUP(A1094,$U$12:$AD$125,8)=VLOOKUP(A1093,$U$12:$AD$125,8),0,VLOOKUP(A1094,U$12:$AD$125,8))</f>
        <v>0</v>
      </c>
      <c r="M1094" s="50">
        <f>IF(L1094&gt;0,VLOOKUP(L1094,T$12:$AC$125,7),0)</f>
        <v>0</v>
      </c>
      <c r="N1094" s="45">
        <f t="shared" si="223"/>
        <v>0</v>
      </c>
      <c r="O1094" s="45">
        <f t="shared" ca="1" si="224"/>
        <v>187.60790757999999</v>
      </c>
      <c r="P1094" s="51" t="str">
        <f t="shared" si="229"/>
        <v>A+J=</v>
      </c>
      <c r="Q1094" s="52">
        <f t="shared" si="230"/>
        <v>47129</v>
      </c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</row>
    <row r="1095" spans="1:162" x14ac:dyDescent="0.2">
      <c r="A1095" s="43">
        <f t="shared" si="225"/>
        <v>44581</v>
      </c>
      <c r="B1095" s="44">
        <f t="shared" ca="1" si="231"/>
        <v>1188.0637567900001</v>
      </c>
      <c r="C1095" s="45">
        <f t="shared" ca="1" si="226"/>
        <v>999.89877561000003</v>
      </c>
      <c r="D1095" s="46">
        <f ca="1">IF(A1095&lt;$B$1,VLOOKUP(A1095,[1]DI!$A$4:$B$15000,2,FALSE),0)</f>
        <v>9.1499999999999998E-2</v>
      </c>
      <c r="E1095" s="45">
        <f t="shared" ca="1" si="232"/>
        <v>3.4749E-4</v>
      </c>
      <c r="F1095" s="47">
        <f t="shared" si="227"/>
        <v>1.35</v>
      </c>
      <c r="G1095" s="48">
        <f t="shared" ca="1" si="220"/>
        <v>1.0004691115</v>
      </c>
      <c r="H1095" s="45">
        <f ca="1">TRUNC(PRODUCT(G$10:G1094),15)</f>
        <v>1.1881840325323301</v>
      </c>
      <c r="I1095" s="45">
        <f t="shared" si="228"/>
        <v>1</v>
      </c>
      <c r="J1095" s="45">
        <f t="shared" ca="1" si="221"/>
        <v>1.1881840299999999</v>
      </c>
      <c r="K1095" s="45">
        <f t="shared" ca="1" si="222"/>
        <v>188.16498118000001</v>
      </c>
      <c r="L1095" s="49">
        <f>IF(VLOOKUP(A1095,$U$12:$AD$125,8)=VLOOKUP(A1094,$U$12:$AD$125,8),0,VLOOKUP(A1095,U$12:$AD$125,8))</f>
        <v>0</v>
      </c>
      <c r="M1095" s="50">
        <f>IF(L1095&gt;0,VLOOKUP(L1095,T$12:$AC$125,7),0)</f>
        <v>0</v>
      </c>
      <c r="N1095" s="45">
        <f t="shared" si="223"/>
        <v>0</v>
      </c>
      <c r="O1095" s="45">
        <f t="shared" ca="1" si="224"/>
        <v>188.16498118000001</v>
      </c>
      <c r="P1095" s="51" t="str">
        <f t="shared" si="229"/>
        <v>A+J=</v>
      </c>
      <c r="Q1095" s="52">
        <f t="shared" si="230"/>
        <v>47129</v>
      </c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</row>
    <row r="1096" spans="1:162" x14ac:dyDescent="0.2">
      <c r="A1096" s="43">
        <f t="shared" si="225"/>
        <v>44582</v>
      </c>
      <c r="B1096" s="44">
        <f t="shared" ca="1" si="231"/>
        <v>1188.62109037</v>
      </c>
      <c r="C1096" s="45">
        <f t="shared" ca="1" si="226"/>
        <v>999.89877561000003</v>
      </c>
      <c r="D1096" s="46">
        <f ca="1">IF(A1096&lt;$B$1,VLOOKUP(A1096,[1]DI!$A$4:$B$15000,2,FALSE),0)</f>
        <v>9.1499999999999998E-2</v>
      </c>
      <c r="E1096" s="45">
        <f t="shared" ca="1" si="232"/>
        <v>3.4749E-4</v>
      </c>
      <c r="F1096" s="47">
        <f t="shared" si="227"/>
        <v>1.35</v>
      </c>
      <c r="G1096" s="48">
        <f t="shared" ca="1" si="220"/>
        <v>1.0004691115</v>
      </c>
      <c r="H1096" s="45">
        <f ca="1">TRUNC(PRODUCT(G$10:G1095),15)</f>
        <v>1.18874142332611</v>
      </c>
      <c r="I1096" s="45">
        <f t="shared" si="228"/>
        <v>1</v>
      </c>
      <c r="J1096" s="45">
        <f t="shared" ca="1" si="221"/>
        <v>1.1887414199999999</v>
      </c>
      <c r="K1096" s="45">
        <f t="shared" ca="1" si="222"/>
        <v>188.72231475999999</v>
      </c>
      <c r="L1096" s="49">
        <f>IF(VLOOKUP(A1096,$U$12:$AD$125,8)=VLOOKUP(A1095,$U$12:$AD$125,8),0,VLOOKUP(A1096,U$12:$AD$125,8))</f>
        <v>0</v>
      </c>
      <c r="M1096" s="50">
        <f>IF(L1096&gt;0,VLOOKUP(L1096,T$12:$AC$125,7),0)</f>
        <v>0</v>
      </c>
      <c r="N1096" s="45">
        <f t="shared" si="223"/>
        <v>0</v>
      </c>
      <c r="O1096" s="45">
        <f t="shared" ca="1" si="224"/>
        <v>188.72231475999999</v>
      </c>
      <c r="P1096" s="51" t="str">
        <f t="shared" si="229"/>
        <v>A+J=</v>
      </c>
      <c r="Q1096" s="52">
        <f t="shared" si="230"/>
        <v>47129</v>
      </c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</row>
    <row r="1097" spans="1:162" x14ac:dyDescent="0.2">
      <c r="A1097" s="43">
        <f t="shared" si="225"/>
        <v>44583</v>
      </c>
      <c r="B1097" s="44">
        <f t="shared" ca="1" si="231"/>
        <v>1189.1786939200001</v>
      </c>
      <c r="C1097" s="45">
        <f t="shared" ca="1" si="226"/>
        <v>999.89877561000003</v>
      </c>
      <c r="D1097" s="46">
        <f ca="1">IF(A1097&lt;$B$1,VLOOKUP(A1097,[1]DI!$A$4:$B$15000,2,FALSE),0)</f>
        <v>0</v>
      </c>
      <c r="E1097" s="45">
        <f t="shared" ca="1" si="232"/>
        <v>0</v>
      </c>
      <c r="F1097" s="47">
        <f t="shared" si="227"/>
        <v>1.35</v>
      </c>
      <c r="G1097" s="48">
        <f t="shared" ca="1" si="220"/>
        <v>1</v>
      </c>
      <c r="H1097" s="45">
        <f ca="1">TRUNC(PRODUCT(G$10:G1096),15)</f>
        <v>1.1892990755983099</v>
      </c>
      <c r="I1097" s="45">
        <f t="shared" si="228"/>
        <v>1</v>
      </c>
      <c r="J1097" s="45">
        <f t="shared" ca="1" si="221"/>
        <v>1.1892990800000001</v>
      </c>
      <c r="K1097" s="45">
        <f t="shared" ca="1" si="222"/>
        <v>189.27991831</v>
      </c>
      <c r="L1097" s="49">
        <f>IF(VLOOKUP(A1097,$U$12:$AD$125,8)=VLOOKUP(A1096,$U$12:$AD$125,8),0,VLOOKUP(A1097,U$12:$AD$125,8))</f>
        <v>0</v>
      </c>
      <c r="M1097" s="50">
        <f>IF(L1097&gt;0,VLOOKUP(L1097,T$12:$AC$125,7),0)</f>
        <v>0</v>
      </c>
      <c r="N1097" s="45">
        <f t="shared" si="223"/>
        <v>0</v>
      </c>
      <c r="O1097" s="45">
        <f t="shared" ca="1" si="224"/>
        <v>189.27991831</v>
      </c>
      <c r="P1097" s="51" t="str">
        <f t="shared" si="229"/>
        <v>A+J=</v>
      </c>
      <c r="Q1097" s="52">
        <f t="shared" si="230"/>
        <v>47129</v>
      </c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</row>
    <row r="1098" spans="1:162" x14ac:dyDescent="0.2">
      <c r="A1098" s="43">
        <f t="shared" si="225"/>
        <v>44584</v>
      </c>
      <c r="B1098" s="44">
        <f t="shared" ca="1" si="231"/>
        <v>1189.1786939200001</v>
      </c>
      <c r="C1098" s="45">
        <f t="shared" ca="1" si="226"/>
        <v>999.89877561000003</v>
      </c>
      <c r="D1098" s="46">
        <f ca="1">IF(A1098&lt;$B$1,VLOOKUP(A1098,[1]DI!$A$4:$B$15000,2,FALSE),0)</f>
        <v>0</v>
      </c>
      <c r="E1098" s="45">
        <f t="shared" ca="1" si="232"/>
        <v>0</v>
      </c>
      <c r="F1098" s="47">
        <f t="shared" si="227"/>
        <v>1.35</v>
      </c>
      <c r="G1098" s="48">
        <f t="shared" ref="G1098:G1100" ca="1" si="233">TRUNC((1+(E1098*F1098)),15)</f>
        <v>1</v>
      </c>
      <c r="H1098" s="45">
        <f ca="1">TRUNC(PRODUCT(G$10:G1097),15)</f>
        <v>1.1892990755983099</v>
      </c>
      <c r="I1098" s="45">
        <f t="shared" si="228"/>
        <v>1</v>
      </c>
      <c r="J1098" s="45">
        <f t="shared" ref="J1098:J1100" ca="1" si="234">ROUND(TRUNC(H1098/I1098,15),8)</f>
        <v>1.1892990800000001</v>
      </c>
      <c r="K1098" s="45">
        <f t="shared" ref="K1098:K1100" ca="1" si="235">TRUNC((C1098*(J1098-1)),8)</f>
        <v>189.27991831</v>
      </c>
      <c r="L1098" s="49">
        <f>IF(VLOOKUP(A1098,$U$12:$AD$125,8)=VLOOKUP(A1097,$U$12:$AD$125,8),0,VLOOKUP(A1098,U$12:$AD$125,8))</f>
        <v>0</v>
      </c>
      <c r="M1098" s="50">
        <f>IF(L1098&gt;0,VLOOKUP(L1098,T$12:$AC$125,7),0)</f>
        <v>0</v>
      </c>
      <c r="N1098" s="45">
        <f t="shared" ref="N1098:N1100" si="236">IF(M1098&gt;0,(C$10*M1098),0)</f>
        <v>0</v>
      </c>
      <c r="O1098" s="45">
        <f t="shared" ref="O1098:O1100" ca="1" si="237">(K1098+N1098)</f>
        <v>189.27991831</v>
      </c>
      <c r="P1098" s="51" t="str">
        <f t="shared" si="229"/>
        <v>A+J=</v>
      </c>
      <c r="Q1098" s="52">
        <f t="shared" si="230"/>
        <v>47129</v>
      </c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</row>
    <row r="1099" spans="1:162" x14ac:dyDescent="0.2">
      <c r="A1099" s="43">
        <f t="shared" si="225"/>
        <v>44585</v>
      </c>
      <c r="B1099" s="44">
        <f t="shared" ca="1" si="231"/>
        <v>1189.1786939200001</v>
      </c>
      <c r="C1099" s="45">
        <f t="shared" ca="1" si="226"/>
        <v>999.89877561000003</v>
      </c>
      <c r="D1099" s="46">
        <f ca="1">IF(A1099&lt;$B$1,VLOOKUP(A1099,[1]DI!$A$4:$B$15000,2,FALSE),0)</f>
        <v>9.1499999999999998E-2</v>
      </c>
      <c r="E1099" s="45">
        <f t="shared" ca="1" si="232"/>
        <v>3.4749E-4</v>
      </c>
      <c r="F1099" s="47">
        <f t="shared" si="227"/>
        <v>1.35</v>
      </c>
      <c r="G1099" s="48">
        <f t="shared" ca="1" si="233"/>
        <v>1.0004691115</v>
      </c>
      <c r="H1099" s="45">
        <f ca="1">TRUNC(PRODUCT(G$10:G1098),15)</f>
        <v>1.1892990755983099</v>
      </c>
      <c r="I1099" s="45">
        <f t="shared" si="228"/>
        <v>1</v>
      </c>
      <c r="J1099" s="45">
        <f t="shared" ca="1" si="234"/>
        <v>1.1892990800000001</v>
      </c>
      <c r="K1099" s="45">
        <f t="shared" ca="1" si="235"/>
        <v>189.27991831</v>
      </c>
      <c r="L1099" s="49">
        <f>IF(VLOOKUP(A1099,$U$12:$AD$125,8)=VLOOKUP(A1098,$U$12:$AD$125,8),0,VLOOKUP(A1099,U$12:$AD$125,8))</f>
        <v>0</v>
      </c>
      <c r="M1099" s="50">
        <f>IF(L1099&gt;0,VLOOKUP(L1099,T$12:$AC$125,7),0)</f>
        <v>0</v>
      </c>
      <c r="N1099" s="45">
        <f t="shared" si="236"/>
        <v>0</v>
      </c>
      <c r="O1099" s="45">
        <f t="shared" ca="1" si="237"/>
        <v>189.27991831</v>
      </c>
      <c r="P1099" s="51" t="str">
        <f t="shared" si="229"/>
        <v>A+J=</v>
      </c>
      <c r="Q1099" s="52">
        <f t="shared" si="230"/>
        <v>47129</v>
      </c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</row>
    <row r="1100" spans="1:162" x14ac:dyDescent="0.2">
      <c r="A1100" s="43">
        <f t="shared" si="225"/>
        <v>44586</v>
      </c>
      <c r="B1100" s="44">
        <f t="shared" ref="B1100:B1106" ca="1" si="238">IF(A1100&lt;=TODAY(),C1100+K1100,IF(AND(A1100&gt;TODAY(),A1100&lt;=$B$1),IF(VLOOKUP(TODAY(),$A$10:$D$5000,4,FALSE)=0,"n.d",C1100+K1100),"n.d"))</f>
        <v>1189.73654745</v>
      </c>
      <c r="C1100" s="45">
        <f t="shared" ca="1" si="226"/>
        <v>999.89877561000003</v>
      </c>
      <c r="D1100" s="46">
        <f ca="1">IF(A1100&lt;$B$1,VLOOKUP(A1100,[1]DI!$A$4:$B$15000,2,FALSE),0)</f>
        <v>9.1499999999999998E-2</v>
      </c>
      <c r="E1100" s="45">
        <f t="shared" ca="1" si="232"/>
        <v>3.4749E-4</v>
      </c>
      <c r="F1100" s="47">
        <f t="shared" si="227"/>
        <v>1.35</v>
      </c>
      <c r="G1100" s="48">
        <f t="shared" ca="1" si="233"/>
        <v>1.0004691115</v>
      </c>
      <c r="H1100" s="45">
        <f ca="1">TRUNC(PRODUCT(G$10:G1099),15)</f>
        <v>1.18985698947162</v>
      </c>
      <c r="I1100" s="45">
        <f t="shared" si="228"/>
        <v>1</v>
      </c>
      <c r="J1100" s="45">
        <f t="shared" ca="1" si="234"/>
        <v>1.18985699</v>
      </c>
      <c r="K1100" s="45">
        <f t="shared" ca="1" si="235"/>
        <v>189.83777183999999</v>
      </c>
      <c r="L1100" s="49">
        <f>IF(VLOOKUP(A1100,$U$12:$AD$125,8)=VLOOKUP(A1099,$U$12:$AD$125,8),0,VLOOKUP(A1100,U$12:$AD$125,8))</f>
        <v>0</v>
      </c>
      <c r="M1100" s="50">
        <f>IF(L1100&gt;0,VLOOKUP(L1100,T$12:$AC$125,7),0)</f>
        <v>0</v>
      </c>
      <c r="N1100" s="45">
        <f t="shared" si="236"/>
        <v>0</v>
      </c>
      <c r="O1100" s="45">
        <f t="shared" ca="1" si="237"/>
        <v>189.83777183999999</v>
      </c>
      <c r="P1100" s="51" t="str">
        <f t="shared" si="229"/>
        <v>A+J=</v>
      </c>
      <c r="Q1100" s="52">
        <f t="shared" si="230"/>
        <v>47129</v>
      </c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</row>
    <row r="1101" spans="1:162" x14ac:dyDescent="0.2">
      <c r="A1101" s="43">
        <f t="shared" si="225"/>
        <v>44587</v>
      </c>
      <c r="B1101" s="44">
        <f t="shared" ca="1" si="238"/>
        <v>1190.29467095</v>
      </c>
      <c r="C1101" s="45">
        <f t="shared" ref="C1101:C1106" ca="1" si="239">TRUNC(C1100-N1100,8)</f>
        <v>999.89877561000003</v>
      </c>
      <c r="D1101" s="46">
        <f ca="1">IF(A1101&lt;$B$1,VLOOKUP(A1101,[1]DI!$A$4:$B$15000,2,FALSE),0)</f>
        <v>9.1499999999999998E-2</v>
      </c>
      <c r="E1101" s="45">
        <f t="shared" ref="E1101:E1106" ca="1" si="240">ROUND((((1+D1101)^(1/252)-1)),8)</f>
        <v>3.4749E-4</v>
      </c>
      <c r="F1101" s="47">
        <f t="shared" si="227"/>
        <v>1.35</v>
      </c>
      <c r="G1101" s="48">
        <f t="shared" ref="G1101:G1106" ca="1" si="241">TRUNC((1+(E1101*F1101)),15)</f>
        <v>1.0004691115</v>
      </c>
      <c r="H1101" s="45">
        <f ca="1">TRUNC(PRODUCT(G$10:G1100),15)</f>
        <v>1.19041516506873</v>
      </c>
      <c r="I1101" s="45">
        <f t="shared" ref="I1101:I1106" si="242">IF(OR(L1100&gt;0,L1100="E"),H1100,I1100)</f>
        <v>1</v>
      </c>
      <c r="J1101" s="45">
        <f t="shared" ref="J1101:J1106" ca="1" si="243">ROUND(TRUNC(H1101/I1101,15),8)</f>
        <v>1.1904151700000001</v>
      </c>
      <c r="K1101" s="45">
        <f t="shared" ref="K1101:K1106" ca="1" si="244">TRUNC((C1101*(J1101-1)),8)</f>
        <v>190.39589534000001</v>
      </c>
      <c r="L1101" s="49">
        <f>IF(VLOOKUP(A1101,$U$12:$AD$125,8)=VLOOKUP(A1100,$U$12:$AD$125,8),0,VLOOKUP(A1101,U$12:$AD$125,8))</f>
        <v>0</v>
      </c>
      <c r="M1101" s="50">
        <f>IF(L1101&gt;0,VLOOKUP(L1101,T$12:$AC$125,7),0)</f>
        <v>0</v>
      </c>
      <c r="N1101" s="45">
        <f t="shared" ref="N1101:N1106" si="245">IF(M1101&gt;0,(C$10*M1101),0)</f>
        <v>0</v>
      </c>
      <c r="O1101" s="45">
        <f t="shared" ref="O1101:O1106" ca="1" si="246">(K1101+N1101)</f>
        <v>190.39589534000001</v>
      </c>
      <c r="P1101" s="51" t="str">
        <f t="shared" ref="P1101:P1106" si="247">IF(L1100&gt;0,VLOOKUP(A1100,$U$12:$AD$125,9),P1100)</f>
        <v>A+J=</v>
      </c>
      <c r="Q1101" s="52">
        <f t="shared" ref="Q1101:Q1106" si="248">IF(L1100&gt;0,VLOOKUP(A1100,$U$12:$AD$125,10),Q1100)</f>
        <v>47129</v>
      </c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</row>
    <row r="1102" spans="1:162" x14ac:dyDescent="0.2">
      <c r="A1102" s="43">
        <f t="shared" ref="A1102:A1165" si="249">(A1101+1)</f>
        <v>44588</v>
      </c>
      <c r="B1102" s="44">
        <f t="shared" ca="1" si="238"/>
        <v>1190.8530444200001</v>
      </c>
      <c r="C1102" s="45">
        <f t="shared" ca="1" si="239"/>
        <v>999.89877561000003</v>
      </c>
      <c r="D1102" s="46">
        <f ca="1">IF(A1102&lt;$B$1,VLOOKUP(A1102,[1]DI!$A$4:$B$15000,2,FALSE),0)</f>
        <v>9.1499999999999998E-2</v>
      </c>
      <c r="E1102" s="45">
        <f t="shared" ca="1" si="240"/>
        <v>3.4749E-4</v>
      </c>
      <c r="F1102" s="47">
        <f t="shared" ref="F1102:F1165" si="250">F1101</f>
        <v>1.35</v>
      </c>
      <c r="G1102" s="48">
        <f t="shared" ca="1" si="241"/>
        <v>1.0004691115</v>
      </c>
      <c r="H1102" s="45">
        <f ca="1">TRUNC(PRODUCT(G$10:G1101),15)</f>
        <v>1.19097360251244</v>
      </c>
      <c r="I1102" s="45">
        <f t="shared" si="242"/>
        <v>1</v>
      </c>
      <c r="J1102" s="45">
        <f t="shared" ca="1" si="243"/>
        <v>1.1909736</v>
      </c>
      <c r="K1102" s="45">
        <f t="shared" ca="1" si="244"/>
        <v>190.95426881</v>
      </c>
      <c r="L1102" s="49">
        <f>IF(VLOOKUP(A1102,$U$12:$AD$125,8)=VLOOKUP(A1101,$U$12:$AD$125,8),0,VLOOKUP(A1102,U$12:$AD$125,8))</f>
        <v>0</v>
      </c>
      <c r="M1102" s="50">
        <f>IF(L1102&gt;0,VLOOKUP(L1102,T$12:$AC$125,7),0)</f>
        <v>0</v>
      </c>
      <c r="N1102" s="45">
        <f t="shared" si="245"/>
        <v>0</v>
      </c>
      <c r="O1102" s="45">
        <f t="shared" ca="1" si="246"/>
        <v>190.95426881</v>
      </c>
      <c r="P1102" s="51" t="str">
        <f t="shared" si="247"/>
        <v>A+J=</v>
      </c>
      <c r="Q1102" s="52">
        <f t="shared" si="248"/>
        <v>47129</v>
      </c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</row>
    <row r="1103" spans="1:162" x14ac:dyDescent="0.2">
      <c r="A1103" s="43">
        <f t="shared" si="249"/>
        <v>44589</v>
      </c>
      <c r="B1103" s="44">
        <f t="shared" ca="1" si="238"/>
        <v>1191.41168786</v>
      </c>
      <c r="C1103" s="45">
        <f t="shared" ca="1" si="239"/>
        <v>999.89877561000003</v>
      </c>
      <c r="D1103" s="46">
        <f ca="1">IF(A1103&lt;$B$1,VLOOKUP(A1103,[1]DI!$A$4:$B$15000,2,FALSE),0)</f>
        <v>9.1499999999999998E-2</v>
      </c>
      <c r="E1103" s="45">
        <f t="shared" ca="1" si="240"/>
        <v>3.4749E-4</v>
      </c>
      <c r="F1103" s="47">
        <f t="shared" si="250"/>
        <v>1.35</v>
      </c>
      <c r="G1103" s="48">
        <f t="shared" ca="1" si="241"/>
        <v>1.0004691115</v>
      </c>
      <c r="H1103" s="45">
        <f ca="1">TRUNC(PRODUCT(G$10:G1102),15)</f>
        <v>1.1915323019255799</v>
      </c>
      <c r="I1103" s="45">
        <f t="shared" si="242"/>
        <v>1</v>
      </c>
      <c r="J1103" s="45">
        <f t="shared" ca="1" si="243"/>
        <v>1.1915323</v>
      </c>
      <c r="K1103" s="45">
        <f t="shared" ca="1" si="244"/>
        <v>191.51291225</v>
      </c>
      <c r="L1103" s="49">
        <f>IF(VLOOKUP(A1103,$U$12:$AD$125,8)=VLOOKUP(A1102,$U$12:$AD$125,8),0,VLOOKUP(A1103,U$12:$AD$125,8))</f>
        <v>0</v>
      </c>
      <c r="M1103" s="50">
        <f>IF(L1103&gt;0,VLOOKUP(L1103,T$12:$AC$125,7),0)</f>
        <v>0</v>
      </c>
      <c r="N1103" s="45">
        <f t="shared" si="245"/>
        <v>0</v>
      </c>
      <c r="O1103" s="45">
        <f t="shared" ca="1" si="246"/>
        <v>191.51291225</v>
      </c>
      <c r="P1103" s="51" t="str">
        <f t="shared" si="247"/>
        <v>A+J=</v>
      </c>
      <c r="Q1103" s="52">
        <f t="shared" si="248"/>
        <v>47129</v>
      </c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</row>
    <row r="1104" spans="1:162" x14ac:dyDescent="0.2">
      <c r="A1104" s="43">
        <f t="shared" si="249"/>
        <v>44590</v>
      </c>
      <c r="B1104" s="44">
        <f t="shared" ca="1" si="238"/>
        <v>1191.97059128</v>
      </c>
      <c r="C1104" s="45">
        <f t="shared" ca="1" si="239"/>
        <v>999.89877561000003</v>
      </c>
      <c r="D1104" s="46">
        <f ca="1">IF(A1104&lt;$B$1,VLOOKUP(A1104,[1]DI!$A$4:$B$15000,2,FALSE),0)</f>
        <v>0</v>
      </c>
      <c r="E1104" s="45">
        <f t="shared" ca="1" si="240"/>
        <v>0</v>
      </c>
      <c r="F1104" s="47">
        <f t="shared" si="250"/>
        <v>1.35</v>
      </c>
      <c r="G1104" s="48">
        <f t="shared" ca="1" si="241"/>
        <v>1</v>
      </c>
      <c r="H1104" s="45">
        <f ca="1">TRUNC(PRODUCT(G$10:G1103),15)</f>
        <v>1.1920912634310299</v>
      </c>
      <c r="I1104" s="45">
        <f t="shared" si="242"/>
        <v>1</v>
      </c>
      <c r="J1104" s="45">
        <f t="shared" ca="1" si="243"/>
        <v>1.19209126</v>
      </c>
      <c r="K1104" s="45">
        <f t="shared" ca="1" si="244"/>
        <v>192.07181567000001</v>
      </c>
      <c r="L1104" s="49">
        <f>IF(VLOOKUP(A1104,$U$12:$AD$125,8)=VLOOKUP(A1103,$U$12:$AD$125,8),0,VLOOKUP(A1104,U$12:$AD$125,8))</f>
        <v>0</v>
      </c>
      <c r="M1104" s="50">
        <f>IF(L1104&gt;0,VLOOKUP(L1104,T$12:$AC$125,7),0)</f>
        <v>0</v>
      </c>
      <c r="N1104" s="45">
        <f t="shared" si="245"/>
        <v>0</v>
      </c>
      <c r="O1104" s="45">
        <f t="shared" ca="1" si="246"/>
        <v>192.07181567000001</v>
      </c>
      <c r="P1104" s="51" t="str">
        <f t="shared" si="247"/>
        <v>A+J=</v>
      </c>
      <c r="Q1104" s="52">
        <f t="shared" si="248"/>
        <v>47129</v>
      </c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</row>
    <row r="1105" spans="1:165" x14ac:dyDescent="0.2">
      <c r="A1105" s="43">
        <f t="shared" si="249"/>
        <v>44591</v>
      </c>
      <c r="B1105" s="44">
        <f t="shared" ca="1" si="238"/>
        <v>1191.97059128</v>
      </c>
      <c r="C1105" s="45">
        <f t="shared" ca="1" si="239"/>
        <v>999.89877561000003</v>
      </c>
      <c r="D1105" s="46">
        <f ca="1">IF(A1105&lt;$B$1,VLOOKUP(A1105,[1]DI!$A$4:$B$15000,2,FALSE),0)</f>
        <v>0</v>
      </c>
      <c r="E1105" s="45">
        <f t="shared" ca="1" si="240"/>
        <v>0</v>
      </c>
      <c r="F1105" s="47">
        <f t="shared" si="250"/>
        <v>1.35</v>
      </c>
      <c r="G1105" s="48">
        <f t="shared" ca="1" si="241"/>
        <v>1</v>
      </c>
      <c r="H1105" s="45">
        <f ca="1">TRUNC(PRODUCT(G$10:G1104),15)</f>
        <v>1.1920912634310299</v>
      </c>
      <c r="I1105" s="45">
        <f t="shared" si="242"/>
        <v>1</v>
      </c>
      <c r="J1105" s="45">
        <f t="shared" ca="1" si="243"/>
        <v>1.19209126</v>
      </c>
      <c r="K1105" s="45">
        <f t="shared" ca="1" si="244"/>
        <v>192.07181567000001</v>
      </c>
      <c r="L1105" s="49">
        <f>IF(VLOOKUP(A1105,$U$12:$AD$125,8)=VLOOKUP(A1104,$U$12:$AD$125,8),0,VLOOKUP(A1105,U$12:$AD$125,8))</f>
        <v>0</v>
      </c>
      <c r="M1105" s="50">
        <f>IF(L1105&gt;0,VLOOKUP(L1105,T$12:$AC$125,7),0)</f>
        <v>0</v>
      </c>
      <c r="N1105" s="45">
        <f t="shared" si="245"/>
        <v>0</v>
      </c>
      <c r="O1105" s="45">
        <f t="shared" ca="1" si="246"/>
        <v>192.07181567000001</v>
      </c>
      <c r="P1105" s="51" t="str">
        <f t="shared" si="247"/>
        <v>A+J=</v>
      </c>
      <c r="Q1105" s="52">
        <f t="shared" si="248"/>
        <v>47129</v>
      </c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</row>
    <row r="1106" spans="1:165" x14ac:dyDescent="0.2">
      <c r="A1106" s="43">
        <f t="shared" si="249"/>
        <v>44592</v>
      </c>
      <c r="B1106" s="44">
        <f t="shared" ca="1" si="238"/>
        <v>1191.97059128</v>
      </c>
      <c r="C1106" s="45">
        <f t="shared" ca="1" si="239"/>
        <v>999.89877561000003</v>
      </c>
      <c r="D1106" s="46">
        <f ca="1">IF(A1106&lt;$B$1,VLOOKUP(A1106,[1]DI!$A$4:$B$15000,2,FALSE),0)</f>
        <v>9.1499999999999998E-2</v>
      </c>
      <c r="E1106" s="45">
        <f t="shared" ca="1" si="240"/>
        <v>3.4749E-4</v>
      </c>
      <c r="F1106" s="47">
        <f t="shared" si="250"/>
        <v>1.35</v>
      </c>
      <c r="G1106" s="48">
        <f t="shared" ca="1" si="241"/>
        <v>1.0004691115</v>
      </c>
      <c r="H1106" s="45">
        <f ca="1">TRUNC(PRODUCT(G$10:G1105),15)</f>
        <v>1.1920912634310299</v>
      </c>
      <c r="I1106" s="45">
        <f t="shared" si="242"/>
        <v>1</v>
      </c>
      <c r="J1106" s="45">
        <f t="shared" ca="1" si="243"/>
        <v>1.19209126</v>
      </c>
      <c r="K1106" s="45">
        <f t="shared" ca="1" si="244"/>
        <v>192.07181567000001</v>
      </c>
      <c r="L1106" s="49">
        <f>IF(VLOOKUP(A1106,$U$12:$AD$125,8)=VLOOKUP(A1105,$U$12:$AD$125,8),0,VLOOKUP(A1106,U$12:$AD$125,8))</f>
        <v>0</v>
      </c>
      <c r="M1106" s="50">
        <f>IF(L1106&gt;0,VLOOKUP(L1106,T$12:$AC$125,7),0)</f>
        <v>0</v>
      </c>
      <c r="N1106" s="45">
        <f t="shared" si="245"/>
        <v>0</v>
      </c>
      <c r="O1106" s="45">
        <f t="shared" ca="1" si="246"/>
        <v>192.07181567000001</v>
      </c>
      <c r="P1106" s="51" t="str">
        <f t="shared" si="247"/>
        <v>A+J=</v>
      </c>
      <c r="Q1106" s="52">
        <f t="shared" si="248"/>
        <v>47129</v>
      </c>
      <c r="R1106" s="4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</row>
    <row r="1107" spans="1:165" x14ac:dyDescent="0.2">
      <c r="A1107" s="43">
        <f t="shared" si="249"/>
        <v>44593</v>
      </c>
      <c r="B1107" s="44">
        <f t="shared" ref="B1107:B1108" ca="1" si="251">IF(A1107&lt;=TODAY(),C1107+K1107,IF(AND(A1107&gt;TODAY(),A1107&lt;=$B$1),IF(VLOOKUP(TODAY(),$A$10:$D$5000,4,FALSE)=0,"n.d",C1107+K1107),"n.d"))</f>
        <v>1192.52976468</v>
      </c>
      <c r="C1107" s="45">
        <f t="shared" ref="C1107:C1108" ca="1" si="252">TRUNC(C1106-N1106,8)</f>
        <v>999.89877561000003</v>
      </c>
      <c r="D1107" s="46">
        <f ca="1">IF(A1107&lt;$B$1,VLOOKUP(A1107,[1]DI!$A$4:$B$15000,2,FALSE),0)</f>
        <v>9.1499999999999998E-2</v>
      </c>
      <c r="E1107" s="45">
        <f t="shared" ref="E1107:E1108" ca="1" si="253">ROUND((((1+D1107)^(1/252)-1)),8)</f>
        <v>3.4749E-4</v>
      </c>
      <c r="F1107" s="47">
        <f t="shared" si="250"/>
        <v>1.35</v>
      </c>
      <c r="G1107" s="48">
        <f t="shared" ref="G1107:G1108" ca="1" si="254">TRUNC((1+(E1107*F1107)),15)</f>
        <v>1.0004691115</v>
      </c>
      <c r="H1107" s="45">
        <f ca="1">TRUNC(PRODUCT(G$10:G1106),15)</f>
        <v>1.19265048715176</v>
      </c>
      <c r="I1107" s="45">
        <f t="shared" ref="I1107:I1108" si="255">IF(OR(L1106&gt;0,L1106="E"),H1106,I1106)</f>
        <v>1</v>
      </c>
      <c r="J1107" s="45">
        <f t="shared" ref="J1107:J1108" ca="1" si="256">ROUND(TRUNC(H1107/I1107,15),8)</f>
        <v>1.1926504899999999</v>
      </c>
      <c r="K1107" s="45">
        <f t="shared" ref="K1107:K1108" ca="1" si="257">TRUNC((C1107*(J1107-1)),8)</f>
        <v>192.63098907</v>
      </c>
      <c r="L1107" s="49">
        <f>IF(VLOOKUP(A1107,$U$12:$AD$125,8)=VLOOKUP(A1106,$U$12:$AD$125,8),0,VLOOKUP(A1107,U$12:$AD$125,8))</f>
        <v>0</v>
      </c>
      <c r="M1107" s="50">
        <f>IF(L1107&gt;0,VLOOKUP(L1107,T$12:$AC$125,7),0)</f>
        <v>0</v>
      </c>
      <c r="N1107" s="45">
        <f t="shared" ref="N1107:N1108" si="258">IF(M1107&gt;0,(C$10*M1107),0)</f>
        <v>0</v>
      </c>
      <c r="O1107" s="45">
        <f t="shared" ref="O1107:O1108" ca="1" si="259">(K1107+N1107)</f>
        <v>192.63098907</v>
      </c>
      <c r="P1107" s="51" t="str">
        <f t="shared" ref="P1107:P1108" si="260">IF(L1106&gt;0,VLOOKUP(A1106,$U$12:$AD$125,9),P1106)</f>
        <v>A+J=</v>
      </c>
      <c r="Q1107" s="52">
        <f t="shared" ref="Q1107:Q1108" si="261">IF(L1106&gt;0,VLOOKUP(A1106,$U$12:$AD$125,10),Q1106)</f>
        <v>47129</v>
      </c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</row>
    <row r="1108" spans="1:165" x14ac:dyDescent="0.2">
      <c r="A1108" s="43">
        <f t="shared" si="249"/>
        <v>44594</v>
      </c>
      <c r="B1108" s="44">
        <f t="shared" ca="1" si="251"/>
        <v>1193.08918804</v>
      </c>
      <c r="C1108" s="45">
        <f t="shared" ca="1" si="252"/>
        <v>999.89877561000003</v>
      </c>
      <c r="D1108" s="46">
        <f ca="1">IF(A1108&lt;$B$1,VLOOKUP(A1108,[1]DI!$A$4:$B$15000,2,FALSE),0)</f>
        <v>9.1499999999999998E-2</v>
      </c>
      <c r="E1108" s="45">
        <f t="shared" ca="1" si="253"/>
        <v>3.4749E-4</v>
      </c>
      <c r="F1108" s="47">
        <f t="shared" si="250"/>
        <v>1.35</v>
      </c>
      <c r="G1108" s="48">
        <f t="shared" ca="1" si="254"/>
        <v>1.0004691115</v>
      </c>
      <c r="H1108" s="45">
        <f ca="1">TRUNC(PRODUCT(G$10:G1107),15)</f>
        <v>1.1932099732107599</v>
      </c>
      <c r="I1108" s="45">
        <f t="shared" si="255"/>
        <v>1</v>
      </c>
      <c r="J1108" s="45">
        <f t="shared" ca="1" si="256"/>
        <v>1.1932099700000001</v>
      </c>
      <c r="K1108" s="45">
        <f t="shared" ca="1" si="257"/>
        <v>193.19041243000001</v>
      </c>
      <c r="L1108" s="49">
        <f>IF(VLOOKUP(A1108,$U$12:$AD$125,8)=VLOOKUP(A1107,$U$12:$AD$125,8),0,VLOOKUP(A1108,U$12:$AD$125,8))</f>
        <v>0</v>
      </c>
      <c r="M1108" s="50">
        <f>IF(L1108&gt;0,VLOOKUP(L1108,T$12:$AC$125,7),0)</f>
        <v>0</v>
      </c>
      <c r="N1108" s="45">
        <f t="shared" si="258"/>
        <v>0</v>
      </c>
      <c r="O1108" s="45">
        <f t="shared" ca="1" si="259"/>
        <v>193.19041243000001</v>
      </c>
      <c r="P1108" s="51" t="str">
        <f t="shared" si="260"/>
        <v>A+J=</v>
      </c>
      <c r="Q1108" s="52">
        <f t="shared" si="261"/>
        <v>47129</v>
      </c>
      <c r="R1108" s="4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</row>
    <row r="1109" spans="1:165" x14ac:dyDescent="0.2">
      <c r="A1109" s="43">
        <f t="shared" si="249"/>
        <v>44595</v>
      </c>
      <c r="B1109" s="44">
        <f t="shared" ref="B1109:B1172" ca="1" si="262">IF(A1109&lt;=TODAY(),C1109+K1109,IF(AND(A1109&gt;TODAY(),A1109&lt;=$B$1),IF(VLOOKUP(TODAY(),$A$10:$D$5000,4,FALSE)=0,"n.d",C1109+K1109),"n.d"))</f>
        <v>1193.6488813800001</v>
      </c>
      <c r="C1109" s="45">
        <f t="shared" ref="C1109:C1172" ca="1" si="263">TRUNC(C1108-N1108,8)</f>
        <v>999.89877561000003</v>
      </c>
      <c r="D1109" s="46">
        <f ca="1">IF(A1109&lt;$B$1,VLOOKUP(A1109,[1]DI!$A$4:$B$15000,2,FALSE),0)</f>
        <v>0.1065</v>
      </c>
      <c r="E1109" s="45">
        <f t="shared" ref="E1109:E1172" ca="1" si="264">ROUND((((1+D1109)^(1/252)-1)),8)</f>
        <v>4.0168000000000002E-4</v>
      </c>
      <c r="F1109" s="47">
        <f t="shared" si="250"/>
        <v>1.35</v>
      </c>
      <c r="G1109" s="48">
        <f t="shared" ref="G1109:G1172" ca="1" si="265">TRUNC((1+(E1109*F1109)),15)</f>
        <v>1.000542268</v>
      </c>
      <c r="H1109" s="45">
        <f ca="1">TRUNC(PRODUCT(G$10:G1108),15)</f>
        <v>1.1937697217311101</v>
      </c>
      <c r="I1109" s="45">
        <f t="shared" ref="I1109:I1172" si="266">IF(OR(L1108&gt;0,L1108="E"),H1108,I1108)</f>
        <v>1</v>
      </c>
      <c r="J1109" s="45">
        <f t="shared" ref="J1109:J1172" ca="1" si="267">ROUND(TRUNC(H1109/I1109,15),8)</f>
        <v>1.1937697199999999</v>
      </c>
      <c r="K1109" s="45">
        <f t="shared" ref="K1109:K1172" ca="1" si="268">TRUNC((C1109*(J1109-1)),8)</f>
        <v>193.75010577</v>
      </c>
      <c r="L1109" s="49">
        <f>IF(VLOOKUP(A1109,$U$12:$AD$125,8)=VLOOKUP(A1108,$U$12:$AD$125,8),0,VLOOKUP(A1109,U$12:$AD$125,8))</f>
        <v>0</v>
      </c>
      <c r="M1109" s="50">
        <f>IF(L1109&gt;0,VLOOKUP(L1109,T$12:$AC$125,7),0)</f>
        <v>0</v>
      </c>
      <c r="N1109" s="45">
        <f t="shared" ref="N1109:N1172" si="269">IF(M1109&gt;0,(C$10*M1109),0)</f>
        <v>0</v>
      </c>
      <c r="O1109" s="45">
        <f t="shared" ref="O1109:O1172" ca="1" si="270">(K1109+N1109)</f>
        <v>193.75010577</v>
      </c>
      <c r="P1109" s="51" t="str">
        <f t="shared" ref="P1109:P1172" si="271">IF(L1108&gt;0,VLOOKUP(A1108,$U$12:$AD$125,9),P1108)</f>
        <v>A+J=</v>
      </c>
      <c r="Q1109" s="52">
        <f t="shared" ref="Q1109:Q1172" si="272">IF(L1108&gt;0,VLOOKUP(A1108,$U$12:$AD$125,10),Q1108)</f>
        <v>47129</v>
      </c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</row>
    <row r="1110" spans="1:165" x14ac:dyDescent="0.2">
      <c r="A1110" s="43">
        <f t="shared" si="249"/>
        <v>44596</v>
      </c>
      <c r="B1110" s="44">
        <f t="shared" ca="1" si="262"/>
        <v>1194.29615586</v>
      </c>
      <c r="C1110" s="45">
        <f t="shared" ca="1" si="263"/>
        <v>999.89877561000003</v>
      </c>
      <c r="D1110" s="46">
        <f ca="1">IF(A1110&lt;$B$1,VLOOKUP(A1110,[1]DI!$A$4:$B$15000,2,FALSE),0)</f>
        <v>0.1065</v>
      </c>
      <c r="E1110" s="45">
        <f t="shared" ca="1" si="264"/>
        <v>4.0168000000000002E-4</v>
      </c>
      <c r="F1110" s="47">
        <f t="shared" si="250"/>
        <v>1.35</v>
      </c>
      <c r="G1110" s="48">
        <f t="shared" ca="1" si="265"/>
        <v>1.000542268</v>
      </c>
      <c r="H1110" s="45">
        <f ca="1">TRUNC(PRODUCT(G$10:G1109),15)</f>
        <v>1.1944170648505701</v>
      </c>
      <c r="I1110" s="45">
        <f t="shared" si="266"/>
        <v>1</v>
      </c>
      <c r="J1110" s="45">
        <f t="shared" ca="1" si="267"/>
        <v>1.1944170599999999</v>
      </c>
      <c r="K1110" s="45">
        <f t="shared" ca="1" si="268"/>
        <v>194.39738025</v>
      </c>
      <c r="L1110" s="49">
        <f>IF(VLOOKUP(A1110,$U$12:$AD$125,8)=VLOOKUP(A1109,$U$12:$AD$125,8),0,VLOOKUP(A1110,U$12:$AD$125,8))</f>
        <v>0</v>
      </c>
      <c r="M1110" s="50">
        <f>IF(L1110&gt;0,VLOOKUP(L1110,T$12:$AC$125,7),0)</f>
        <v>0</v>
      </c>
      <c r="N1110" s="45">
        <f t="shared" si="269"/>
        <v>0</v>
      </c>
      <c r="O1110" s="45">
        <f t="shared" ca="1" si="270"/>
        <v>194.39738025</v>
      </c>
      <c r="P1110" s="51" t="str">
        <f t="shared" si="271"/>
        <v>A+J=</v>
      </c>
      <c r="Q1110" s="52">
        <f t="shared" si="272"/>
        <v>47129</v>
      </c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</row>
    <row r="1111" spans="1:165" x14ac:dyDescent="0.2">
      <c r="A1111" s="43">
        <f t="shared" si="249"/>
        <v>44597</v>
      </c>
      <c r="B1111" s="44">
        <f t="shared" ca="1" si="262"/>
        <v>1194.9437902899999</v>
      </c>
      <c r="C1111" s="45">
        <f t="shared" ca="1" si="263"/>
        <v>999.89877561000003</v>
      </c>
      <c r="D1111" s="46">
        <f ca="1">IF(A1111&lt;$B$1,VLOOKUP(A1111,[1]DI!$A$4:$B$15000,2,FALSE),0)</f>
        <v>0</v>
      </c>
      <c r="E1111" s="45">
        <f t="shared" ca="1" si="264"/>
        <v>0</v>
      </c>
      <c r="F1111" s="47">
        <f t="shared" si="250"/>
        <v>1.35</v>
      </c>
      <c r="G1111" s="48">
        <f t="shared" ca="1" si="265"/>
        <v>1</v>
      </c>
      <c r="H1111" s="45">
        <f ca="1">TRUNC(PRODUCT(G$10:G1110),15)</f>
        <v>1.19506475900349</v>
      </c>
      <c r="I1111" s="45">
        <f t="shared" si="266"/>
        <v>1</v>
      </c>
      <c r="J1111" s="45">
        <f t="shared" ca="1" si="267"/>
        <v>1.1950647599999999</v>
      </c>
      <c r="K1111" s="45">
        <f t="shared" ca="1" si="268"/>
        <v>195.04501468000001</v>
      </c>
      <c r="L1111" s="49">
        <f>IF(VLOOKUP(A1111,$U$12:$AD$125,8)=VLOOKUP(A1110,$U$12:$AD$125,8),0,VLOOKUP(A1111,U$12:$AD$125,8))</f>
        <v>0</v>
      </c>
      <c r="M1111" s="50">
        <f>IF(L1111&gt;0,VLOOKUP(L1111,T$12:$AC$125,7),0)</f>
        <v>0</v>
      </c>
      <c r="N1111" s="45">
        <f t="shared" si="269"/>
        <v>0</v>
      </c>
      <c r="O1111" s="45">
        <f t="shared" ca="1" si="270"/>
        <v>195.04501468000001</v>
      </c>
      <c r="P1111" s="51" t="str">
        <f t="shared" si="271"/>
        <v>A+J=</v>
      </c>
      <c r="Q1111" s="52">
        <f t="shared" si="272"/>
        <v>47129</v>
      </c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</row>
    <row r="1112" spans="1:165" x14ac:dyDescent="0.2">
      <c r="A1112" s="43">
        <f t="shared" si="249"/>
        <v>44598</v>
      </c>
      <c r="B1112" s="44">
        <f t="shared" ca="1" si="262"/>
        <v>1194.9437902899999</v>
      </c>
      <c r="C1112" s="45">
        <f t="shared" ca="1" si="263"/>
        <v>999.89877561000003</v>
      </c>
      <c r="D1112" s="46">
        <f ca="1">IF(A1112&lt;$B$1,VLOOKUP(A1112,[1]DI!$A$4:$B$15000,2,FALSE),0)</f>
        <v>0</v>
      </c>
      <c r="E1112" s="45">
        <f t="shared" ca="1" si="264"/>
        <v>0</v>
      </c>
      <c r="F1112" s="47">
        <f t="shared" si="250"/>
        <v>1.35</v>
      </c>
      <c r="G1112" s="48">
        <f t="shared" ca="1" si="265"/>
        <v>1</v>
      </c>
      <c r="H1112" s="45">
        <f ca="1">TRUNC(PRODUCT(G$10:G1111),15)</f>
        <v>1.19506475900349</v>
      </c>
      <c r="I1112" s="45">
        <f t="shared" si="266"/>
        <v>1</v>
      </c>
      <c r="J1112" s="45">
        <f t="shared" ca="1" si="267"/>
        <v>1.1950647599999999</v>
      </c>
      <c r="K1112" s="45">
        <f t="shared" ca="1" si="268"/>
        <v>195.04501468000001</v>
      </c>
      <c r="L1112" s="49">
        <f>IF(VLOOKUP(A1112,$U$12:$AD$125,8)=VLOOKUP(A1111,$U$12:$AD$125,8),0,VLOOKUP(A1112,U$12:$AD$125,8))</f>
        <v>0</v>
      </c>
      <c r="M1112" s="50">
        <f>IF(L1112&gt;0,VLOOKUP(L1112,T$12:$AC$125,7),0)</f>
        <v>0</v>
      </c>
      <c r="N1112" s="45">
        <f t="shared" si="269"/>
        <v>0</v>
      </c>
      <c r="O1112" s="45">
        <f t="shared" ca="1" si="270"/>
        <v>195.04501468000001</v>
      </c>
      <c r="P1112" s="51" t="str">
        <f t="shared" si="271"/>
        <v>A+J=</v>
      </c>
      <c r="Q1112" s="52">
        <f t="shared" si="272"/>
        <v>47129</v>
      </c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</row>
    <row r="1113" spans="1:165" x14ac:dyDescent="0.2">
      <c r="A1113" s="43">
        <f t="shared" si="249"/>
        <v>44599</v>
      </c>
      <c r="B1113" s="44">
        <f t="shared" ca="1" si="262"/>
        <v>1194.9437902899999</v>
      </c>
      <c r="C1113" s="45">
        <f t="shared" ca="1" si="263"/>
        <v>999.89877561000003</v>
      </c>
      <c r="D1113" s="46">
        <f ca="1">IF(A1113&lt;$B$1,VLOOKUP(A1113,[1]DI!$A$4:$B$15000,2,FALSE),0)</f>
        <v>0.1065</v>
      </c>
      <c r="E1113" s="45">
        <f t="shared" ca="1" si="264"/>
        <v>4.0168000000000002E-4</v>
      </c>
      <c r="F1113" s="47">
        <f t="shared" si="250"/>
        <v>1.35</v>
      </c>
      <c r="G1113" s="48">
        <f t="shared" ca="1" si="265"/>
        <v>1.000542268</v>
      </c>
      <c r="H1113" s="45">
        <f ca="1">TRUNC(PRODUCT(G$10:G1112),15)</f>
        <v>1.19506475900349</v>
      </c>
      <c r="I1113" s="45">
        <f t="shared" si="266"/>
        <v>1</v>
      </c>
      <c r="J1113" s="45">
        <f t="shared" ca="1" si="267"/>
        <v>1.1950647599999999</v>
      </c>
      <c r="K1113" s="45">
        <f t="shared" ca="1" si="268"/>
        <v>195.04501468000001</v>
      </c>
      <c r="L1113" s="49">
        <f>IF(VLOOKUP(A1113,$U$12:$AD$125,8)=VLOOKUP(A1112,$U$12:$AD$125,8),0,VLOOKUP(A1113,U$12:$AD$125,8))</f>
        <v>0</v>
      </c>
      <c r="M1113" s="50">
        <f>IF(L1113&gt;0,VLOOKUP(L1113,T$12:$AC$125,7),0)</f>
        <v>0</v>
      </c>
      <c r="N1113" s="45">
        <f t="shared" si="269"/>
        <v>0</v>
      </c>
      <c r="O1113" s="45">
        <f t="shared" ca="1" si="270"/>
        <v>195.04501468000001</v>
      </c>
      <c r="P1113" s="51" t="str">
        <f t="shared" si="271"/>
        <v>A+J=</v>
      </c>
      <c r="Q1113" s="52">
        <f t="shared" si="272"/>
        <v>47129</v>
      </c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</row>
    <row r="1114" spans="1:165" x14ac:dyDescent="0.2">
      <c r="A1114" s="43">
        <f t="shared" si="249"/>
        <v>44600</v>
      </c>
      <c r="B1114" s="44">
        <f t="shared" ca="1" si="262"/>
        <v>1195.5917647000001</v>
      </c>
      <c r="C1114" s="45">
        <f t="shared" ca="1" si="263"/>
        <v>999.89877561000003</v>
      </c>
      <c r="D1114" s="46">
        <f ca="1">IF(A1114&lt;$B$1,VLOOKUP(A1114,[1]DI!$A$4:$B$15000,2,FALSE),0)</f>
        <v>0.1065</v>
      </c>
      <c r="E1114" s="45">
        <f t="shared" ca="1" si="264"/>
        <v>4.0168000000000002E-4</v>
      </c>
      <c r="F1114" s="47">
        <f t="shared" si="250"/>
        <v>1.35</v>
      </c>
      <c r="G1114" s="48">
        <f t="shared" ca="1" si="265"/>
        <v>1.000542268</v>
      </c>
      <c r="H1114" s="45">
        <f ca="1">TRUNC(PRODUCT(G$10:G1113),15)</f>
        <v>1.1957128043802301</v>
      </c>
      <c r="I1114" s="45">
        <f t="shared" si="266"/>
        <v>1</v>
      </c>
      <c r="J1114" s="45">
        <f t="shared" ca="1" si="267"/>
        <v>1.1957127999999999</v>
      </c>
      <c r="K1114" s="45">
        <f t="shared" ca="1" si="268"/>
        <v>195.69298909</v>
      </c>
      <c r="L1114" s="49">
        <f>IF(VLOOKUP(A1114,$U$12:$AD$125,8)=VLOOKUP(A1113,$U$12:$AD$125,8),0,VLOOKUP(A1114,U$12:$AD$125,8))</f>
        <v>0</v>
      </c>
      <c r="M1114" s="50">
        <f>IF(L1114&gt;0,VLOOKUP(L1114,T$12:$AC$125,7),0)</f>
        <v>0</v>
      </c>
      <c r="N1114" s="45">
        <f t="shared" si="269"/>
        <v>0</v>
      </c>
      <c r="O1114" s="45">
        <f t="shared" ca="1" si="270"/>
        <v>195.69298909</v>
      </c>
      <c r="P1114" s="51" t="str">
        <f t="shared" si="271"/>
        <v>A+J=</v>
      </c>
      <c r="Q1114" s="52">
        <f t="shared" si="272"/>
        <v>47129</v>
      </c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</row>
    <row r="1115" spans="1:165" x14ac:dyDescent="0.2">
      <c r="A1115" s="43">
        <f t="shared" si="249"/>
        <v>44601</v>
      </c>
      <c r="B1115" s="44">
        <f t="shared" ca="1" si="262"/>
        <v>1196.2400990599999</v>
      </c>
      <c r="C1115" s="45">
        <f t="shared" ca="1" si="263"/>
        <v>999.89877561000003</v>
      </c>
      <c r="D1115" s="46">
        <f ca="1">IF(A1115&lt;$B$1,VLOOKUP(A1115,[1]DI!$A$4:$B$15000,2,FALSE),0)</f>
        <v>0.1065</v>
      </c>
      <c r="E1115" s="45">
        <f t="shared" ca="1" si="264"/>
        <v>4.0168000000000002E-4</v>
      </c>
      <c r="F1115" s="47">
        <f t="shared" si="250"/>
        <v>1.35</v>
      </c>
      <c r="G1115" s="48">
        <f t="shared" ca="1" si="265"/>
        <v>1.000542268</v>
      </c>
      <c r="H1115" s="45">
        <f ca="1">TRUNC(PRODUCT(G$10:G1114),15)</f>
        <v>1.1963612011712299</v>
      </c>
      <c r="I1115" s="45">
        <f t="shared" si="266"/>
        <v>1</v>
      </c>
      <c r="J1115" s="45">
        <f t="shared" ca="1" si="267"/>
        <v>1.1963611999999999</v>
      </c>
      <c r="K1115" s="45">
        <f t="shared" ca="1" si="268"/>
        <v>196.34132345</v>
      </c>
      <c r="L1115" s="49">
        <f>IF(VLOOKUP(A1115,$U$12:$AD$125,8)=VLOOKUP(A1114,$U$12:$AD$125,8),0,VLOOKUP(A1115,U$12:$AD$125,8))</f>
        <v>0</v>
      </c>
      <c r="M1115" s="50">
        <f>IF(L1115&gt;0,VLOOKUP(L1115,T$12:$AC$125,7),0)</f>
        <v>0</v>
      </c>
      <c r="N1115" s="45">
        <f t="shared" si="269"/>
        <v>0</v>
      </c>
      <c r="O1115" s="45">
        <f t="shared" ca="1" si="270"/>
        <v>196.34132345</v>
      </c>
      <c r="P1115" s="51" t="str">
        <f t="shared" si="271"/>
        <v>A+J=</v>
      </c>
      <c r="Q1115" s="52">
        <f t="shared" si="272"/>
        <v>47129</v>
      </c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</row>
    <row r="1116" spans="1:165" x14ac:dyDescent="0.2">
      <c r="A1116" s="43">
        <f t="shared" si="249"/>
        <v>44602</v>
      </c>
      <c r="B1116" s="44">
        <f t="shared" ca="1" si="262"/>
        <v>1196.8887833900001</v>
      </c>
      <c r="C1116" s="45">
        <f t="shared" ca="1" si="263"/>
        <v>999.89877561000003</v>
      </c>
      <c r="D1116" s="46">
        <f ca="1">IF(A1116&lt;$B$1,VLOOKUP(A1116,[1]DI!$A$4:$B$15000,2,FALSE),0)</f>
        <v>0.1065</v>
      </c>
      <c r="E1116" s="45">
        <f t="shared" ca="1" si="264"/>
        <v>4.0168000000000002E-4</v>
      </c>
      <c r="F1116" s="47">
        <f t="shared" si="250"/>
        <v>1.35</v>
      </c>
      <c r="G1116" s="48">
        <f t="shared" ca="1" si="265"/>
        <v>1.000542268</v>
      </c>
      <c r="H1116" s="45">
        <f ca="1">TRUNC(PRODUCT(G$10:G1115),15)</f>
        <v>1.1970099495670701</v>
      </c>
      <c r="I1116" s="45">
        <f t="shared" si="266"/>
        <v>1</v>
      </c>
      <c r="J1116" s="45">
        <f t="shared" ca="1" si="267"/>
        <v>1.19700995</v>
      </c>
      <c r="K1116" s="45">
        <f t="shared" ca="1" si="268"/>
        <v>196.99000778000001</v>
      </c>
      <c r="L1116" s="49">
        <f>IF(VLOOKUP(A1116,$U$12:$AD$125,8)=VLOOKUP(A1115,$U$12:$AD$125,8),0,VLOOKUP(A1116,U$12:$AD$125,8))</f>
        <v>0</v>
      </c>
      <c r="M1116" s="50">
        <f>IF(L1116&gt;0,VLOOKUP(L1116,T$12:$AC$125,7),0)</f>
        <v>0</v>
      </c>
      <c r="N1116" s="45">
        <f t="shared" si="269"/>
        <v>0</v>
      </c>
      <c r="O1116" s="45">
        <f t="shared" ca="1" si="270"/>
        <v>196.99000778000001</v>
      </c>
      <c r="P1116" s="51" t="str">
        <f t="shared" si="271"/>
        <v>A+J=</v>
      </c>
      <c r="Q1116" s="52">
        <f t="shared" si="272"/>
        <v>47129</v>
      </c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</row>
    <row r="1117" spans="1:165" x14ac:dyDescent="0.2">
      <c r="A1117" s="43">
        <f t="shared" si="249"/>
        <v>44603</v>
      </c>
      <c r="B1117" s="44">
        <f t="shared" ca="1" si="262"/>
        <v>1197.5378176900001</v>
      </c>
      <c r="C1117" s="45">
        <f t="shared" ca="1" si="263"/>
        <v>999.89877561000003</v>
      </c>
      <c r="D1117" s="46">
        <f ca="1">IF(A1117&lt;$B$1,VLOOKUP(A1117,[1]DI!$A$4:$B$15000,2,FALSE),0)</f>
        <v>0.1065</v>
      </c>
      <c r="E1117" s="45">
        <f t="shared" ca="1" si="264"/>
        <v>4.0168000000000002E-4</v>
      </c>
      <c r="F1117" s="47">
        <f t="shared" si="250"/>
        <v>1.35</v>
      </c>
      <c r="G1117" s="48">
        <f t="shared" ca="1" si="265"/>
        <v>1.000542268</v>
      </c>
      <c r="H1117" s="45">
        <f ca="1">TRUNC(PRODUCT(G$10:G1116),15)</f>
        <v>1.1976590497584001</v>
      </c>
      <c r="I1117" s="45">
        <f t="shared" si="266"/>
        <v>1</v>
      </c>
      <c r="J1117" s="45">
        <f t="shared" ca="1" si="267"/>
        <v>1.1976590499999999</v>
      </c>
      <c r="K1117" s="45">
        <f t="shared" ca="1" si="268"/>
        <v>197.63904208</v>
      </c>
      <c r="L1117" s="49">
        <f>IF(VLOOKUP(A1117,$U$12:$AD$125,8)=VLOOKUP(A1116,$U$12:$AD$125,8),0,VLOOKUP(A1117,U$12:$AD$125,8))</f>
        <v>0</v>
      </c>
      <c r="M1117" s="50">
        <f>IF(L1117&gt;0,VLOOKUP(L1117,T$12:$AC$125,7),0)</f>
        <v>0</v>
      </c>
      <c r="N1117" s="45">
        <f t="shared" si="269"/>
        <v>0</v>
      </c>
      <c r="O1117" s="45">
        <f t="shared" ca="1" si="270"/>
        <v>197.63904208</v>
      </c>
      <c r="P1117" s="51" t="str">
        <f t="shared" si="271"/>
        <v>A+J=</v>
      </c>
      <c r="Q1117" s="52">
        <f t="shared" si="272"/>
        <v>47129</v>
      </c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</row>
    <row r="1118" spans="1:165" x14ac:dyDescent="0.2">
      <c r="A1118" s="43">
        <f t="shared" si="249"/>
        <v>44604</v>
      </c>
      <c r="B1118" s="44">
        <f t="shared" ca="1" si="262"/>
        <v>1198.1872019500001</v>
      </c>
      <c r="C1118" s="45">
        <f t="shared" ca="1" si="263"/>
        <v>999.89877561000003</v>
      </c>
      <c r="D1118" s="46">
        <f ca="1">IF(A1118&lt;$B$1,VLOOKUP(A1118,[1]DI!$A$4:$B$15000,2,FALSE),0)</f>
        <v>0</v>
      </c>
      <c r="E1118" s="45">
        <f t="shared" ca="1" si="264"/>
        <v>0</v>
      </c>
      <c r="F1118" s="47">
        <f t="shared" si="250"/>
        <v>1.35</v>
      </c>
      <c r="G1118" s="48">
        <f t="shared" ca="1" si="265"/>
        <v>1</v>
      </c>
      <c r="H1118" s="45">
        <f ca="1">TRUNC(PRODUCT(G$10:G1117),15)</f>
        <v>1.198308501936</v>
      </c>
      <c r="I1118" s="45">
        <f t="shared" si="266"/>
        <v>1</v>
      </c>
      <c r="J1118" s="45">
        <f t="shared" ca="1" si="267"/>
        <v>1.1983085</v>
      </c>
      <c r="K1118" s="45">
        <f t="shared" ca="1" si="268"/>
        <v>198.28842634</v>
      </c>
      <c r="L1118" s="49">
        <f>IF(VLOOKUP(A1118,$U$12:$AD$125,8)=VLOOKUP(A1117,$U$12:$AD$125,8),0,VLOOKUP(A1118,U$12:$AD$125,8))</f>
        <v>0</v>
      </c>
      <c r="M1118" s="50">
        <f>IF(L1118&gt;0,VLOOKUP(L1118,T$12:$AC$125,7),0)</f>
        <v>0</v>
      </c>
      <c r="N1118" s="45">
        <f t="shared" si="269"/>
        <v>0</v>
      </c>
      <c r="O1118" s="45">
        <f t="shared" ca="1" si="270"/>
        <v>198.28842634</v>
      </c>
      <c r="P1118" s="51" t="str">
        <f t="shared" si="271"/>
        <v>A+J=</v>
      </c>
      <c r="Q1118" s="52">
        <f t="shared" si="272"/>
        <v>47129</v>
      </c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</row>
    <row r="1119" spans="1:165" x14ac:dyDescent="0.2">
      <c r="A1119" s="43">
        <f t="shared" si="249"/>
        <v>44605</v>
      </c>
      <c r="B1119" s="44">
        <f t="shared" ca="1" si="262"/>
        <v>1198.1872019500001</v>
      </c>
      <c r="C1119" s="45">
        <f t="shared" ca="1" si="263"/>
        <v>999.89877561000003</v>
      </c>
      <c r="D1119" s="46">
        <f ca="1">IF(A1119&lt;$B$1,VLOOKUP(A1119,[1]DI!$A$4:$B$15000,2,FALSE),0)</f>
        <v>0</v>
      </c>
      <c r="E1119" s="45">
        <f t="shared" ca="1" si="264"/>
        <v>0</v>
      </c>
      <c r="F1119" s="47">
        <f t="shared" si="250"/>
        <v>1.35</v>
      </c>
      <c r="G1119" s="48">
        <f t="shared" ca="1" si="265"/>
        <v>1</v>
      </c>
      <c r="H1119" s="45">
        <f ca="1">TRUNC(PRODUCT(G$10:G1118),15)</f>
        <v>1.198308501936</v>
      </c>
      <c r="I1119" s="45">
        <f t="shared" si="266"/>
        <v>1</v>
      </c>
      <c r="J1119" s="45">
        <f t="shared" ca="1" si="267"/>
        <v>1.1983085</v>
      </c>
      <c r="K1119" s="45">
        <f t="shared" ca="1" si="268"/>
        <v>198.28842634</v>
      </c>
      <c r="L1119" s="49">
        <f>IF(VLOOKUP(A1119,$U$12:$AD$125,8)=VLOOKUP(A1118,$U$12:$AD$125,8),0,VLOOKUP(A1119,U$12:$AD$125,8))</f>
        <v>0</v>
      </c>
      <c r="M1119" s="50">
        <f>IF(L1119&gt;0,VLOOKUP(L1119,T$12:$AC$125,7),0)</f>
        <v>0</v>
      </c>
      <c r="N1119" s="45">
        <f t="shared" si="269"/>
        <v>0</v>
      </c>
      <c r="O1119" s="45">
        <f t="shared" ca="1" si="270"/>
        <v>198.28842634</v>
      </c>
      <c r="P1119" s="51" t="str">
        <f t="shared" si="271"/>
        <v>A+J=</v>
      </c>
      <c r="Q1119" s="52">
        <f t="shared" si="272"/>
        <v>47129</v>
      </c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</row>
    <row r="1120" spans="1:165" x14ac:dyDescent="0.2">
      <c r="A1120" s="43">
        <f t="shared" si="249"/>
        <v>44606</v>
      </c>
      <c r="B1120" s="44">
        <f t="shared" ca="1" si="262"/>
        <v>1198.1872019500001</v>
      </c>
      <c r="C1120" s="45">
        <f t="shared" ca="1" si="263"/>
        <v>999.89877561000003</v>
      </c>
      <c r="D1120" s="46">
        <f ca="1">IF(A1120&lt;$B$1,VLOOKUP(A1120,[1]DI!$A$4:$B$15000,2,FALSE),0)</f>
        <v>0.1065</v>
      </c>
      <c r="E1120" s="45">
        <f t="shared" ca="1" si="264"/>
        <v>4.0168000000000002E-4</v>
      </c>
      <c r="F1120" s="47">
        <f t="shared" si="250"/>
        <v>1.35</v>
      </c>
      <c r="G1120" s="48">
        <f t="shared" ca="1" si="265"/>
        <v>1.000542268</v>
      </c>
      <c r="H1120" s="45">
        <f ca="1">TRUNC(PRODUCT(G$10:G1119),15)</f>
        <v>1.198308501936</v>
      </c>
      <c r="I1120" s="45">
        <f t="shared" si="266"/>
        <v>1</v>
      </c>
      <c r="J1120" s="45">
        <f t="shared" ca="1" si="267"/>
        <v>1.1983085</v>
      </c>
      <c r="K1120" s="45">
        <f t="shared" ca="1" si="268"/>
        <v>198.28842634</v>
      </c>
      <c r="L1120" s="49">
        <f>IF(VLOOKUP(A1120,$U$12:$AD$125,8)=VLOOKUP(A1119,$U$12:$AD$125,8),0,VLOOKUP(A1120,U$12:$AD$125,8))</f>
        <v>0</v>
      </c>
      <c r="M1120" s="50">
        <f>IF(L1120&gt;0,VLOOKUP(L1120,T$12:$AC$125,7),0)</f>
        <v>0</v>
      </c>
      <c r="N1120" s="45">
        <f t="shared" si="269"/>
        <v>0</v>
      </c>
      <c r="O1120" s="45">
        <f t="shared" ca="1" si="270"/>
        <v>198.28842634</v>
      </c>
      <c r="P1120" s="51" t="str">
        <f t="shared" si="271"/>
        <v>A+J=</v>
      </c>
      <c r="Q1120" s="52">
        <f t="shared" si="272"/>
        <v>47129</v>
      </c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</row>
    <row r="1121" spans="1:162" x14ac:dyDescent="0.2">
      <c r="A1121" s="43">
        <f t="shared" si="249"/>
        <v>44607</v>
      </c>
      <c r="B1121" s="44">
        <f t="shared" ca="1" si="262"/>
        <v>1198.8369461699999</v>
      </c>
      <c r="C1121" s="45">
        <f t="shared" ca="1" si="263"/>
        <v>999.89877561000003</v>
      </c>
      <c r="D1121" s="46">
        <f ca="1">IF(A1121&lt;$B$1,VLOOKUP(A1121,[1]DI!$A$4:$B$15000,2,FALSE),0)</f>
        <v>0.1065</v>
      </c>
      <c r="E1121" s="45">
        <f t="shared" ca="1" si="264"/>
        <v>4.0168000000000002E-4</v>
      </c>
      <c r="F1121" s="47">
        <f t="shared" si="250"/>
        <v>1.35</v>
      </c>
      <c r="G1121" s="48">
        <f t="shared" ca="1" si="265"/>
        <v>1.000542268</v>
      </c>
      <c r="H1121" s="45">
        <f ca="1">TRUNC(PRODUCT(G$10:G1120),15)</f>
        <v>1.1989583062907301</v>
      </c>
      <c r="I1121" s="45">
        <f t="shared" si="266"/>
        <v>1</v>
      </c>
      <c r="J1121" s="45">
        <f t="shared" ca="1" si="267"/>
        <v>1.1989583100000001</v>
      </c>
      <c r="K1121" s="45">
        <f t="shared" ca="1" si="268"/>
        <v>198.93817056</v>
      </c>
      <c r="L1121" s="49">
        <f>IF(VLOOKUP(A1121,$U$12:$AD$125,8)=VLOOKUP(A1120,$U$12:$AD$125,8),0,VLOOKUP(A1121,U$12:$AD$125,8))</f>
        <v>0</v>
      </c>
      <c r="M1121" s="50">
        <f>IF(L1121&gt;0,VLOOKUP(L1121,T$12:$AC$125,7),0)</f>
        <v>0</v>
      </c>
      <c r="N1121" s="45">
        <f t="shared" si="269"/>
        <v>0</v>
      </c>
      <c r="O1121" s="45">
        <f t="shared" ca="1" si="270"/>
        <v>198.93817056</v>
      </c>
      <c r="P1121" s="51" t="str">
        <f t="shared" si="271"/>
        <v>A+J=</v>
      </c>
      <c r="Q1121" s="52">
        <f t="shared" si="272"/>
        <v>47129</v>
      </c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</row>
    <row r="1122" spans="1:162" x14ac:dyDescent="0.2">
      <c r="A1122" s="43">
        <f t="shared" si="249"/>
        <v>44608</v>
      </c>
      <c r="B1122" s="44">
        <f t="shared" ca="1" si="262"/>
        <v>1199.4870303600001</v>
      </c>
      <c r="C1122" s="45">
        <f t="shared" ca="1" si="263"/>
        <v>999.89877561000003</v>
      </c>
      <c r="D1122" s="46">
        <f ca="1">IF(A1122&lt;$B$1,VLOOKUP(A1122,[1]DI!$A$4:$B$15000,2,FALSE),0)</f>
        <v>0.1065</v>
      </c>
      <c r="E1122" s="45">
        <f t="shared" ca="1" si="264"/>
        <v>4.0168000000000002E-4</v>
      </c>
      <c r="F1122" s="47">
        <f t="shared" si="250"/>
        <v>1.35</v>
      </c>
      <c r="G1122" s="48">
        <f t="shared" ca="1" si="265"/>
        <v>1.000542268</v>
      </c>
      <c r="H1122" s="45">
        <f ca="1">TRUNC(PRODUCT(G$10:G1121),15)</f>
        <v>1.1996084630135599</v>
      </c>
      <c r="I1122" s="45">
        <f t="shared" si="266"/>
        <v>1</v>
      </c>
      <c r="J1122" s="45">
        <f t="shared" ca="1" si="267"/>
        <v>1.1996084600000001</v>
      </c>
      <c r="K1122" s="45">
        <f t="shared" ca="1" si="268"/>
        <v>199.58825475</v>
      </c>
      <c r="L1122" s="49">
        <f>IF(VLOOKUP(A1122,$U$12:$AD$125,8)=VLOOKUP(A1121,$U$12:$AD$125,8),0,VLOOKUP(A1122,U$12:$AD$125,8))</f>
        <v>0</v>
      </c>
      <c r="M1122" s="50">
        <f>IF(L1122&gt;0,VLOOKUP(L1122,T$12:$AC$125,7),0)</f>
        <v>0</v>
      </c>
      <c r="N1122" s="45">
        <f t="shared" si="269"/>
        <v>0</v>
      </c>
      <c r="O1122" s="45">
        <f t="shared" ca="1" si="270"/>
        <v>199.58825475</v>
      </c>
      <c r="P1122" s="51" t="str">
        <f t="shared" si="271"/>
        <v>A+J=</v>
      </c>
      <c r="Q1122" s="52">
        <f t="shared" si="272"/>
        <v>47129</v>
      </c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</row>
    <row r="1123" spans="1:162" x14ac:dyDescent="0.2">
      <c r="A1123" s="43">
        <f t="shared" si="249"/>
        <v>44609</v>
      </c>
      <c r="B1123" s="44">
        <f t="shared" ca="1" si="262"/>
        <v>1200.1374745099999</v>
      </c>
      <c r="C1123" s="45">
        <f t="shared" ca="1" si="263"/>
        <v>999.89877561000003</v>
      </c>
      <c r="D1123" s="46">
        <f ca="1">IF(A1123&lt;$B$1,VLOOKUP(A1123,[1]DI!$A$4:$B$15000,2,FALSE),0)</f>
        <v>0.1065</v>
      </c>
      <c r="E1123" s="45">
        <f t="shared" ca="1" si="264"/>
        <v>4.0168000000000002E-4</v>
      </c>
      <c r="F1123" s="47">
        <f t="shared" si="250"/>
        <v>1.35</v>
      </c>
      <c r="G1123" s="48">
        <f t="shared" ca="1" si="265"/>
        <v>1.000542268</v>
      </c>
      <c r="H1123" s="45">
        <f ca="1">TRUNC(PRODUCT(G$10:G1122),15)</f>
        <v>1.2002589722955801</v>
      </c>
      <c r="I1123" s="45">
        <f t="shared" si="266"/>
        <v>1</v>
      </c>
      <c r="J1123" s="45">
        <f t="shared" ca="1" si="267"/>
        <v>1.2002589699999999</v>
      </c>
      <c r="K1123" s="45">
        <f t="shared" ca="1" si="268"/>
        <v>200.2386989</v>
      </c>
      <c r="L1123" s="49">
        <f>IF(VLOOKUP(A1123,$U$12:$AD$125,8)=VLOOKUP(A1122,$U$12:$AD$125,8),0,VLOOKUP(A1123,U$12:$AD$125,8))</f>
        <v>0</v>
      </c>
      <c r="M1123" s="50">
        <f>IF(L1123&gt;0,VLOOKUP(L1123,T$12:$AC$125,7),0)</f>
        <v>0</v>
      </c>
      <c r="N1123" s="45">
        <f t="shared" si="269"/>
        <v>0</v>
      </c>
      <c r="O1123" s="45">
        <f t="shared" ca="1" si="270"/>
        <v>200.2386989</v>
      </c>
      <c r="P1123" s="51" t="str">
        <f t="shared" si="271"/>
        <v>A+J=</v>
      </c>
      <c r="Q1123" s="52">
        <f t="shared" si="272"/>
        <v>47129</v>
      </c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</row>
    <row r="1124" spans="1:162" x14ac:dyDescent="0.2">
      <c r="A1124" s="43">
        <f t="shared" si="249"/>
        <v>44610</v>
      </c>
      <c r="B1124" s="44">
        <f t="shared" ca="1" si="262"/>
        <v>1200.7882686299999</v>
      </c>
      <c r="C1124" s="45">
        <f t="shared" ca="1" si="263"/>
        <v>999.89877561000003</v>
      </c>
      <c r="D1124" s="46">
        <f ca="1">IF(A1124&lt;$B$1,VLOOKUP(A1124,[1]DI!$A$4:$B$15000,2,FALSE),0)</f>
        <v>0.1065</v>
      </c>
      <c r="E1124" s="45">
        <f t="shared" ca="1" si="264"/>
        <v>4.0168000000000002E-4</v>
      </c>
      <c r="F1124" s="47">
        <f t="shared" si="250"/>
        <v>1.35</v>
      </c>
      <c r="G1124" s="48">
        <f t="shared" ca="1" si="265"/>
        <v>1.000542268</v>
      </c>
      <c r="H1124" s="45">
        <f ca="1">TRUNC(PRODUCT(G$10:G1123),15)</f>
        <v>1.20090983432797</v>
      </c>
      <c r="I1124" s="45">
        <f t="shared" si="266"/>
        <v>1</v>
      </c>
      <c r="J1124" s="45">
        <f t="shared" ca="1" si="267"/>
        <v>1.2009098300000001</v>
      </c>
      <c r="K1124" s="45">
        <f t="shared" ca="1" si="268"/>
        <v>200.88949302</v>
      </c>
      <c r="L1124" s="49">
        <f>IF(VLOOKUP(A1124,$U$12:$AD$125,8)=VLOOKUP(A1123,$U$12:$AD$125,8),0,VLOOKUP(A1124,U$12:$AD$125,8))</f>
        <v>0</v>
      </c>
      <c r="M1124" s="50">
        <f>IF(L1124&gt;0,VLOOKUP(L1124,T$12:$AC$125,7),0)</f>
        <v>0</v>
      </c>
      <c r="N1124" s="45">
        <f t="shared" si="269"/>
        <v>0</v>
      </c>
      <c r="O1124" s="45">
        <f t="shared" ca="1" si="270"/>
        <v>200.88949302</v>
      </c>
      <c r="P1124" s="51" t="str">
        <f t="shared" si="271"/>
        <v>A+J=</v>
      </c>
      <c r="Q1124" s="52">
        <f t="shared" si="272"/>
        <v>47129</v>
      </c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</row>
    <row r="1125" spans="1:162" x14ac:dyDescent="0.2">
      <c r="A1125" s="43">
        <f t="shared" si="249"/>
        <v>44611</v>
      </c>
      <c r="B1125" s="44">
        <f t="shared" ca="1" si="262"/>
        <v>1201.4394227100001</v>
      </c>
      <c r="C1125" s="45">
        <f t="shared" ca="1" si="263"/>
        <v>999.89877561000003</v>
      </c>
      <c r="D1125" s="46">
        <f ca="1">IF(A1125&lt;$B$1,VLOOKUP(A1125,[1]DI!$A$4:$B$15000,2,FALSE),0)</f>
        <v>0</v>
      </c>
      <c r="E1125" s="45">
        <f t="shared" ca="1" si="264"/>
        <v>0</v>
      </c>
      <c r="F1125" s="47">
        <f t="shared" si="250"/>
        <v>1.35</v>
      </c>
      <c r="G1125" s="48">
        <f t="shared" ca="1" si="265"/>
        <v>1</v>
      </c>
      <c r="H1125" s="45">
        <f ca="1">TRUNC(PRODUCT(G$10:G1124),15)</f>
        <v>1.2015610493020099</v>
      </c>
      <c r="I1125" s="45">
        <f t="shared" si="266"/>
        <v>1</v>
      </c>
      <c r="J1125" s="45">
        <f t="shared" ca="1" si="267"/>
        <v>1.20156105</v>
      </c>
      <c r="K1125" s="45">
        <f t="shared" ca="1" si="268"/>
        <v>201.5406471</v>
      </c>
      <c r="L1125" s="49">
        <f>IF(VLOOKUP(A1125,$U$12:$AD$125,8)=VLOOKUP(A1124,$U$12:$AD$125,8),0,VLOOKUP(A1125,U$12:$AD$125,8))</f>
        <v>0</v>
      </c>
      <c r="M1125" s="50">
        <f>IF(L1125&gt;0,VLOOKUP(L1125,T$12:$AC$125,7),0)</f>
        <v>0</v>
      </c>
      <c r="N1125" s="45">
        <f t="shared" si="269"/>
        <v>0</v>
      </c>
      <c r="O1125" s="45">
        <f t="shared" ca="1" si="270"/>
        <v>201.5406471</v>
      </c>
      <c r="P1125" s="51" t="str">
        <f t="shared" si="271"/>
        <v>A+J=</v>
      </c>
      <c r="Q1125" s="52">
        <f t="shared" si="272"/>
        <v>47129</v>
      </c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</row>
    <row r="1126" spans="1:162" x14ac:dyDescent="0.2">
      <c r="A1126" s="43">
        <f t="shared" si="249"/>
        <v>44612</v>
      </c>
      <c r="B1126" s="44">
        <f t="shared" ca="1" si="262"/>
        <v>1201.4394227100001</v>
      </c>
      <c r="C1126" s="45">
        <f t="shared" ca="1" si="263"/>
        <v>999.89877561000003</v>
      </c>
      <c r="D1126" s="46">
        <f ca="1">IF(A1126&lt;$B$1,VLOOKUP(A1126,[1]DI!$A$4:$B$15000,2,FALSE),0)</f>
        <v>0</v>
      </c>
      <c r="E1126" s="45">
        <f t="shared" ca="1" si="264"/>
        <v>0</v>
      </c>
      <c r="F1126" s="47">
        <f t="shared" si="250"/>
        <v>1.35</v>
      </c>
      <c r="G1126" s="48">
        <f t="shared" ca="1" si="265"/>
        <v>1</v>
      </c>
      <c r="H1126" s="45">
        <f ca="1">TRUNC(PRODUCT(G$10:G1125),15)</f>
        <v>1.2015610493020099</v>
      </c>
      <c r="I1126" s="45">
        <f t="shared" si="266"/>
        <v>1</v>
      </c>
      <c r="J1126" s="45">
        <f t="shared" ca="1" si="267"/>
        <v>1.20156105</v>
      </c>
      <c r="K1126" s="45">
        <f t="shared" ca="1" si="268"/>
        <v>201.5406471</v>
      </c>
      <c r="L1126" s="49">
        <f>IF(VLOOKUP(A1126,$U$12:$AD$125,8)=VLOOKUP(A1125,$U$12:$AD$125,8),0,VLOOKUP(A1126,U$12:$AD$125,8))</f>
        <v>0</v>
      </c>
      <c r="M1126" s="50">
        <f>IF(L1126&gt;0,VLOOKUP(L1126,T$12:$AC$125,7),0)</f>
        <v>0</v>
      </c>
      <c r="N1126" s="45">
        <f t="shared" si="269"/>
        <v>0</v>
      </c>
      <c r="O1126" s="45">
        <f t="shared" ca="1" si="270"/>
        <v>201.5406471</v>
      </c>
      <c r="P1126" s="51" t="str">
        <f t="shared" si="271"/>
        <v>A+J=</v>
      </c>
      <c r="Q1126" s="52">
        <f t="shared" si="272"/>
        <v>47129</v>
      </c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</row>
    <row r="1127" spans="1:162" x14ac:dyDescent="0.2">
      <c r="A1127" s="43">
        <f t="shared" si="249"/>
        <v>44613</v>
      </c>
      <c r="B1127" s="44">
        <f t="shared" ca="1" si="262"/>
        <v>1201.4394227100001</v>
      </c>
      <c r="C1127" s="45">
        <f t="shared" ca="1" si="263"/>
        <v>999.89877561000003</v>
      </c>
      <c r="D1127" s="46">
        <f ca="1">IF(A1127&lt;$B$1,VLOOKUP(A1127,[1]DI!$A$4:$B$15000,2,FALSE),0)</f>
        <v>0.1065</v>
      </c>
      <c r="E1127" s="45">
        <f t="shared" ca="1" si="264"/>
        <v>4.0168000000000002E-4</v>
      </c>
      <c r="F1127" s="47">
        <f t="shared" si="250"/>
        <v>1.35</v>
      </c>
      <c r="G1127" s="48">
        <f t="shared" ca="1" si="265"/>
        <v>1.000542268</v>
      </c>
      <c r="H1127" s="45">
        <f ca="1">TRUNC(PRODUCT(G$10:G1126),15)</f>
        <v>1.2015610493020099</v>
      </c>
      <c r="I1127" s="45">
        <f t="shared" si="266"/>
        <v>1</v>
      </c>
      <c r="J1127" s="45">
        <f t="shared" ca="1" si="267"/>
        <v>1.20156105</v>
      </c>
      <c r="K1127" s="45">
        <f t="shared" ca="1" si="268"/>
        <v>201.5406471</v>
      </c>
      <c r="L1127" s="49">
        <f>IF(VLOOKUP(A1127,$U$12:$AD$125,8)=VLOOKUP(A1126,$U$12:$AD$125,8),0,VLOOKUP(A1127,U$12:$AD$125,8))</f>
        <v>0</v>
      </c>
      <c r="M1127" s="50">
        <f>IF(L1127&gt;0,VLOOKUP(L1127,T$12:$AC$125,7),0)</f>
        <v>0</v>
      </c>
      <c r="N1127" s="45">
        <f t="shared" si="269"/>
        <v>0</v>
      </c>
      <c r="O1127" s="45">
        <f t="shared" ca="1" si="270"/>
        <v>201.5406471</v>
      </c>
      <c r="P1127" s="51" t="str">
        <f t="shared" si="271"/>
        <v>A+J=</v>
      </c>
      <c r="Q1127" s="52">
        <f t="shared" si="272"/>
        <v>47129</v>
      </c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</row>
    <row r="1128" spans="1:162" x14ac:dyDescent="0.2">
      <c r="A1128" s="43">
        <f t="shared" si="249"/>
        <v>44614</v>
      </c>
      <c r="B1128" s="44">
        <f t="shared" ca="1" si="262"/>
        <v>1202.09092676</v>
      </c>
      <c r="C1128" s="45">
        <f t="shared" ca="1" si="263"/>
        <v>999.89877561000003</v>
      </c>
      <c r="D1128" s="46">
        <f ca="1">IF(A1128&lt;$B$1,VLOOKUP(A1128,[1]DI!$A$4:$B$15000,2,FALSE),0)</f>
        <v>0.1065</v>
      </c>
      <c r="E1128" s="45">
        <f t="shared" ca="1" si="264"/>
        <v>4.0168000000000002E-4</v>
      </c>
      <c r="F1128" s="47">
        <f t="shared" si="250"/>
        <v>1.35</v>
      </c>
      <c r="G1128" s="48">
        <f t="shared" ca="1" si="265"/>
        <v>1.000542268</v>
      </c>
      <c r="H1128" s="45">
        <f ca="1">TRUNC(PRODUCT(G$10:G1127),15)</f>
        <v>1.2022126174090999</v>
      </c>
      <c r="I1128" s="45">
        <f t="shared" si="266"/>
        <v>1</v>
      </c>
      <c r="J1128" s="45">
        <f t="shared" ca="1" si="267"/>
        <v>1.2022126200000001</v>
      </c>
      <c r="K1128" s="45">
        <f t="shared" ca="1" si="268"/>
        <v>202.19215115</v>
      </c>
      <c r="L1128" s="49">
        <f>IF(VLOOKUP(A1128,$U$12:$AD$125,8)=VLOOKUP(A1127,$U$12:$AD$125,8),0,VLOOKUP(A1128,U$12:$AD$125,8))</f>
        <v>0</v>
      </c>
      <c r="M1128" s="50">
        <f>IF(L1128&gt;0,VLOOKUP(L1128,T$12:$AC$125,7),0)</f>
        <v>0</v>
      </c>
      <c r="N1128" s="45">
        <f t="shared" si="269"/>
        <v>0</v>
      </c>
      <c r="O1128" s="45">
        <f t="shared" ca="1" si="270"/>
        <v>202.19215115</v>
      </c>
      <c r="P1128" s="51" t="str">
        <f t="shared" si="271"/>
        <v>A+J=</v>
      </c>
      <c r="Q1128" s="52">
        <f t="shared" si="272"/>
        <v>47129</v>
      </c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</row>
    <row r="1129" spans="1:162" x14ac:dyDescent="0.2">
      <c r="A1129" s="43">
        <f t="shared" si="249"/>
        <v>44615</v>
      </c>
      <c r="B1129" s="44">
        <f t="shared" ca="1" si="262"/>
        <v>1202.7427807700001</v>
      </c>
      <c r="C1129" s="45">
        <f t="shared" ca="1" si="263"/>
        <v>999.89877561000003</v>
      </c>
      <c r="D1129" s="46">
        <f ca="1">IF(A1129&lt;$B$1,VLOOKUP(A1129,[1]DI!$A$4:$B$15000,2,FALSE),0)</f>
        <v>0.1065</v>
      </c>
      <c r="E1129" s="45">
        <f t="shared" ca="1" si="264"/>
        <v>4.0168000000000002E-4</v>
      </c>
      <c r="F1129" s="47">
        <f t="shared" si="250"/>
        <v>1.35</v>
      </c>
      <c r="G1129" s="48">
        <f t="shared" ca="1" si="265"/>
        <v>1.000542268</v>
      </c>
      <c r="H1129" s="45">
        <f ca="1">TRUNC(PRODUCT(G$10:G1128),15)</f>
        <v>1.20286453884071</v>
      </c>
      <c r="I1129" s="45">
        <f t="shared" si="266"/>
        <v>1</v>
      </c>
      <c r="J1129" s="45">
        <f t="shared" ca="1" si="267"/>
        <v>1.20286454</v>
      </c>
      <c r="K1129" s="45">
        <f t="shared" ca="1" si="268"/>
        <v>202.84400515999999</v>
      </c>
      <c r="L1129" s="49">
        <f>IF(VLOOKUP(A1129,$U$12:$AD$125,8)=VLOOKUP(A1128,$U$12:$AD$125,8),0,VLOOKUP(A1129,U$12:$AD$125,8))</f>
        <v>0</v>
      </c>
      <c r="M1129" s="50">
        <f>IF(L1129&gt;0,VLOOKUP(L1129,T$12:$AC$125,7),0)</f>
        <v>0</v>
      </c>
      <c r="N1129" s="45">
        <f t="shared" si="269"/>
        <v>0</v>
      </c>
      <c r="O1129" s="45">
        <f t="shared" ca="1" si="270"/>
        <v>202.84400515999999</v>
      </c>
      <c r="P1129" s="51" t="str">
        <f t="shared" si="271"/>
        <v>A+J=</v>
      </c>
      <c r="Q1129" s="52">
        <f t="shared" si="272"/>
        <v>47129</v>
      </c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</row>
    <row r="1130" spans="1:162" x14ac:dyDescent="0.2">
      <c r="A1130" s="43">
        <f t="shared" si="249"/>
        <v>44616</v>
      </c>
      <c r="B1130" s="44">
        <f t="shared" ca="1" si="262"/>
        <v>1203.3949847399999</v>
      </c>
      <c r="C1130" s="45">
        <f t="shared" ca="1" si="263"/>
        <v>999.89877561000003</v>
      </c>
      <c r="D1130" s="46">
        <f ca="1">IF(A1130&lt;$B$1,VLOOKUP(A1130,[1]DI!$A$4:$B$15000,2,FALSE),0)</f>
        <v>0.1065</v>
      </c>
      <c r="E1130" s="45">
        <f t="shared" ca="1" si="264"/>
        <v>4.0168000000000002E-4</v>
      </c>
      <c r="F1130" s="47">
        <f t="shared" si="250"/>
        <v>1.35</v>
      </c>
      <c r="G1130" s="48">
        <f t="shared" ca="1" si="265"/>
        <v>1.000542268</v>
      </c>
      <c r="H1130" s="45">
        <f ca="1">TRUNC(PRODUCT(G$10:G1129),15)</f>
        <v>1.20351681378846</v>
      </c>
      <c r="I1130" s="45">
        <f t="shared" si="266"/>
        <v>1</v>
      </c>
      <c r="J1130" s="45">
        <f t="shared" ca="1" si="267"/>
        <v>1.20351681</v>
      </c>
      <c r="K1130" s="45">
        <f t="shared" ca="1" si="268"/>
        <v>203.49620913000001</v>
      </c>
      <c r="L1130" s="49">
        <f>IF(VLOOKUP(A1130,$U$12:$AD$125,8)=VLOOKUP(A1129,$U$12:$AD$125,8),0,VLOOKUP(A1130,U$12:$AD$125,8))</f>
        <v>0</v>
      </c>
      <c r="M1130" s="50">
        <f>IF(L1130&gt;0,VLOOKUP(L1130,T$12:$AC$125,7),0)</f>
        <v>0</v>
      </c>
      <c r="N1130" s="45">
        <f t="shared" si="269"/>
        <v>0</v>
      </c>
      <c r="O1130" s="45">
        <f t="shared" ca="1" si="270"/>
        <v>203.49620913000001</v>
      </c>
      <c r="P1130" s="51" t="str">
        <f t="shared" si="271"/>
        <v>A+J=</v>
      </c>
      <c r="Q1130" s="52">
        <f t="shared" si="272"/>
        <v>47129</v>
      </c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</row>
    <row r="1131" spans="1:162" x14ac:dyDescent="0.2">
      <c r="A1131" s="43">
        <f t="shared" si="249"/>
        <v>44617</v>
      </c>
      <c r="B1131" s="44">
        <f t="shared" ca="1" si="262"/>
        <v>1204.0475486800001</v>
      </c>
      <c r="C1131" s="45">
        <f t="shared" ca="1" si="263"/>
        <v>999.89877561000003</v>
      </c>
      <c r="D1131" s="46">
        <f ca="1">IF(A1131&lt;$B$1,VLOOKUP(A1131,[1]DI!$A$4:$B$15000,2,FALSE),0)</f>
        <v>0.1065</v>
      </c>
      <c r="E1131" s="45">
        <f t="shared" ca="1" si="264"/>
        <v>4.0168000000000002E-4</v>
      </c>
      <c r="F1131" s="47">
        <f t="shared" si="250"/>
        <v>1.35</v>
      </c>
      <c r="G1131" s="48">
        <f t="shared" ca="1" si="265"/>
        <v>1.000542268</v>
      </c>
      <c r="H1131" s="45">
        <f ca="1">TRUNC(PRODUCT(G$10:G1130),15)</f>
        <v>1.2041694424440399</v>
      </c>
      <c r="I1131" s="45">
        <f t="shared" si="266"/>
        <v>1</v>
      </c>
      <c r="J1131" s="45">
        <f t="shared" ca="1" si="267"/>
        <v>1.20416944</v>
      </c>
      <c r="K1131" s="45">
        <f t="shared" ca="1" si="268"/>
        <v>204.14877307</v>
      </c>
      <c r="L1131" s="49">
        <f>IF(VLOOKUP(A1131,$U$12:$AD$125,8)=VLOOKUP(A1130,$U$12:$AD$125,8),0,VLOOKUP(A1131,U$12:$AD$125,8))</f>
        <v>0</v>
      </c>
      <c r="M1131" s="50">
        <f>IF(L1131&gt;0,VLOOKUP(L1131,T$12:$AC$125,7),0)</f>
        <v>0</v>
      </c>
      <c r="N1131" s="45">
        <f t="shared" si="269"/>
        <v>0</v>
      </c>
      <c r="O1131" s="45">
        <f t="shared" ca="1" si="270"/>
        <v>204.14877307</v>
      </c>
      <c r="P1131" s="51" t="str">
        <f t="shared" si="271"/>
        <v>A+J=</v>
      </c>
      <c r="Q1131" s="52">
        <f t="shared" si="272"/>
        <v>47129</v>
      </c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</row>
    <row r="1132" spans="1:162" x14ac:dyDescent="0.2">
      <c r="A1132" s="43">
        <f t="shared" si="249"/>
        <v>44618</v>
      </c>
      <c r="B1132" s="44">
        <f t="shared" ca="1" si="262"/>
        <v>1204.70046258</v>
      </c>
      <c r="C1132" s="45">
        <f t="shared" ca="1" si="263"/>
        <v>999.89877561000003</v>
      </c>
      <c r="D1132" s="46">
        <f ca="1">IF(A1132&lt;$B$1,VLOOKUP(A1132,[1]DI!$A$4:$B$15000,2,FALSE),0)</f>
        <v>0</v>
      </c>
      <c r="E1132" s="45">
        <f t="shared" ca="1" si="264"/>
        <v>0</v>
      </c>
      <c r="F1132" s="47">
        <f t="shared" si="250"/>
        <v>1.35</v>
      </c>
      <c r="G1132" s="48">
        <f t="shared" ca="1" si="265"/>
        <v>1</v>
      </c>
      <c r="H1132" s="45">
        <f ca="1">TRUNC(PRODUCT(G$10:G1131),15)</f>
        <v>1.2048224249992601</v>
      </c>
      <c r="I1132" s="45">
        <f t="shared" si="266"/>
        <v>1</v>
      </c>
      <c r="J1132" s="45">
        <f t="shared" ca="1" si="267"/>
        <v>1.2048224199999999</v>
      </c>
      <c r="K1132" s="45">
        <f t="shared" ca="1" si="268"/>
        <v>204.80168696999999</v>
      </c>
      <c r="L1132" s="49">
        <f>IF(VLOOKUP(A1132,$U$12:$AD$125,8)=VLOOKUP(A1131,$U$12:$AD$125,8),0,VLOOKUP(A1132,U$12:$AD$125,8))</f>
        <v>0</v>
      </c>
      <c r="M1132" s="50">
        <f>IF(L1132&gt;0,VLOOKUP(L1132,T$12:$AC$125,7),0)</f>
        <v>0</v>
      </c>
      <c r="N1132" s="45">
        <f t="shared" si="269"/>
        <v>0</v>
      </c>
      <c r="O1132" s="45">
        <f t="shared" ca="1" si="270"/>
        <v>204.80168696999999</v>
      </c>
      <c r="P1132" s="51" t="str">
        <f t="shared" si="271"/>
        <v>A+J=</v>
      </c>
      <c r="Q1132" s="52">
        <f t="shared" si="272"/>
        <v>47129</v>
      </c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</row>
    <row r="1133" spans="1:162" x14ac:dyDescent="0.2">
      <c r="A1133" s="43">
        <f t="shared" si="249"/>
        <v>44619</v>
      </c>
      <c r="B1133" s="44">
        <f t="shared" ca="1" si="262"/>
        <v>1204.70046258</v>
      </c>
      <c r="C1133" s="45">
        <f t="shared" ca="1" si="263"/>
        <v>999.89877561000003</v>
      </c>
      <c r="D1133" s="46">
        <f ca="1">IF(A1133&lt;$B$1,VLOOKUP(A1133,[1]DI!$A$4:$B$15000,2,FALSE),0)</f>
        <v>0</v>
      </c>
      <c r="E1133" s="45">
        <f t="shared" ca="1" si="264"/>
        <v>0</v>
      </c>
      <c r="F1133" s="47">
        <f t="shared" si="250"/>
        <v>1.35</v>
      </c>
      <c r="G1133" s="48">
        <f t="shared" ca="1" si="265"/>
        <v>1</v>
      </c>
      <c r="H1133" s="45">
        <f ca="1">TRUNC(PRODUCT(G$10:G1132),15)</f>
        <v>1.2048224249992601</v>
      </c>
      <c r="I1133" s="45">
        <f t="shared" si="266"/>
        <v>1</v>
      </c>
      <c r="J1133" s="45">
        <f t="shared" ca="1" si="267"/>
        <v>1.2048224199999999</v>
      </c>
      <c r="K1133" s="45">
        <f t="shared" ca="1" si="268"/>
        <v>204.80168696999999</v>
      </c>
      <c r="L1133" s="49">
        <f>IF(VLOOKUP(A1133,$U$12:$AD$125,8)=VLOOKUP(A1132,$U$12:$AD$125,8),0,VLOOKUP(A1133,U$12:$AD$125,8))</f>
        <v>0</v>
      </c>
      <c r="M1133" s="50">
        <f>IF(L1133&gt;0,VLOOKUP(L1133,T$12:$AC$125,7),0)</f>
        <v>0</v>
      </c>
      <c r="N1133" s="45">
        <f t="shared" si="269"/>
        <v>0</v>
      </c>
      <c r="O1133" s="45">
        <f t="shared" ca="1" si="270"/>
        <v>204.80168696999999</v>
      </c>
      <c r="P1133" s="51" t="str">
        <f t="shared" si="271"/>
        <v>A+J=</v>
      </c>
      <c r="Q1133" s="52">
        <f t="shared" si="272"/>
        <v>47129</v>
      </c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</row>
    <row r="1134" spans="1:162" x14ac:dyDescent="0.2">
      <c r="A1134" s="43">
        <f t="shared" si="249"/>
        <v>44620</v>
      </c>
      <c r="B1134" s="44">
        <f t="shared" ca="1" si="262"/>
        <v>1204.70046258</v>
      </c>
      <c r="C1134" s="45">
        <f t="shared" ca="1" si="263"/>
        <v>999.89877561000003</v>
      </c>
      <c r="D1134" s="46">
        <f ca="1">IF(A1134&lt;$B$1,VLOOKUP(A1134,[1]DI!$A$4:$B$15000,2,FALSE),0)</f>
        <v>0</v>
      </c>
      <c r="E1134" s="45">
        <f t="shared" ca="1" si="264"/>
        <v>0</v>
      </c>
      <c r="F1134" s="47">
        <f t="shared" si="250"/>
        <v>1.35</v>
      </c>
      <c r="G1134" s="48">
        <f t="shared" ca="1" si="265"/>
        <v>1</v>
      </c>
      <c r="H1134" s="45">
        <f ca="1">TRUNC(PRODUCT(G$10:G1133),15)</f>
        <v>1.2048224249992601</v>
      </c>
      <c r="I1134" s="45">
        <f t="shared" si="266"/>
        <v>1</v>
      </c>
      <c r="J1134" s="45">
        <f t="shared" ca="1" si="267"/>
        <v>1.2048224199999999</v>
      </c>
      <c r="K1134" s="45">
        <f t="shared" ca="1" si="268"/>
        <v>204.80168696999999</v>
      </c>
      <c r="L1134" s="49">
        <f>IF(VLOOKUP(A1134,$U$12:$AD$125,8)=VLOOKUP(A1133,$U$12:$AD$125,8),0,VLOOKUP(A1134,U$12:$AD$125,8))</f>
        <v>0</v>
      </c>
      <c r="M1134" s="50">
        <f>IF(L1134&gt;0,VLOOKUP(L1134,T$12:$AC$125,7),0)</f>
        <v>0</v>
      </c>
      <c r="N1134" s="45">
        <f t="shared" si="269"/>
        <v>0</v>
      </c>
      <c r="O1134" s="45">
        <f t="shared" ca="1" si="270"/>
        <v>204.80168696999999</v>
      </c>
      <c r="P1134" s="51" t="str">
        <f t="shared" si="271"/>
        <v>A+J=</v>
      </c>
      <c r="Q1134" s="52">
        <f t="shared" si="272"/>
        <v>47129</v>
      </c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</row>
    <row r="1135" spans="1:162" x14ac:dyDescent="0.2">
      <c r="A1135" s="43">
        <f t="shared" si="249"/>
        <v>44621</v>
      </c>
      <c r="B1135" s="44">
        <f t="shared" ca="1" si="262"/>
        <v>1204.70046258</v>
      </c>
      <c r="C1135" s="45">
        <f t="shared" ca="1" si="263"/>
        <v>999.89877561000003</v>
      </c>
      <c r="D1135" s="46">
        <f ca="1">IF(A1135&lt;$B$1,VLOOKUP(A1135,[1]DI!$A$4:$B$15000,2,FALSE),0)</f>
        <v>0</v>
      </c>
      <c r="E1135" s="45">
        <f t="shared" ca="1" si="264"/>
        <v>0</v>
      </c>
      <c r="F1135" s="47">
        <f t="shared" si="250"/>
        <v>1.35</v>
      </c>
      <c r="G1135" s="48">
        <f t="shared" ca="1" si="265"/>
        <v>1</v>
      </c>
      <c r="H1135" s="45">
        <f ca="1">TRUNC(PRODUCT(G$10:G1134),15)</f>
        <v>1.2048224249992601</v>
      </c>
      <c r="I1135" s="45">
        <f t="shared" si="266"/>
        <v>1</v>
      </c>
      <c r="J1135" s="45">
        <f t="shared" ca="1" si="267"/>
        <v>1.2048224199999999</v>
      </c>
      <c r="K1135" s="45">
        <f t="shared" ca="1" si="268"/>
        <v>204.80168696999999</v>
      </c>
      <c r="L1135" s="49">
        <f>IF(VLOOKUP(A1135,$U$12:$AD$125,8)=VLOOKUP(A1134,$U$12:$AD$125,8),0,VLOOKUP(A1135,U$12:$AD$125,8))</f>
        <v>0</v>
      </c>
      <c r="M1135" s="50">
        <f>IF(L1135&gt;0,VLOOKUP(L1135,T$12:$AC$125,7),0)</f>
        <v>0</v>
      </c>
      <c r="N1135" s="45">
        <f t="shared" si="269"/>
        <v>0</v>
      </c>
      <c r="O1135" s="45">
        <f t="shared" ca="1" si="270"/>
        <v>204.80168696999999</v>
      </c>
      <c r="P1135" s="51" t="str">
        <f t="shared" si="271"/>
        <v>A+J=</v>
      </c>
      <c r="Q1135" s="52">
        <f t="shared" si="272"/>
        <v>47129</v>
      </c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</row>
    <row r="1136" spans="1:162" x14ac:dyDescent="0.2">
      <c r="A1136" s="43">
        <f t="shared" si="249"/>
        <v>44622</v>
      </c>
      <c r="B1136" s="44">
        <f t="shared" ca="1" si="262"/>
        <v>1204.70046258</v>
      </c>
      <c r="C1136" s="45">
        <f t="shared" ca="1" si="263"/>
        <v>999.89877561000003</v>
      </c>
      <c r="D1136" s="46">
        <f ca="1">IF(A1136&lt;$B$1,VLOOKUP(A1136,[1]DI!$A$4:$B$15000,2,FALSE),0)</f>
        <v>0.1065</v>
      </c>
      <c r="E1136" s="45">
        <f t="shared" ca="1" si="264"/>
        <v>4.0168000000000002E-4</v>
      </c>
      <c r="F1136" s="47">
        <f t="shared" si="250"/>
        <v>1.35</v>
      </c>
      <c r="G1136" s="48">
        <f t="shared" ca="1" si="265"/>
        <v>1.000542268</v>
      </c>
      <c r="H1136" s="45">
        <f ca="1">TRUNC(PRODUCT(G$10:G1135),15)</f>
        <v>1.2048224249992601</v>
      </c>
      <c r="I1136" s="45">
        <f t="shared" si="266"/>
        <v>1</v>
      </c>
      <c r="J1136" s="45">
        <f t="shared" ca="1" si="267"/>
        <v>1.2048224199999999</v>
      </c>
      <c r="K1136" s="45">
        <f t="shared" ca="1" si="268"/>
        <v>204.80168696999999</v>
      </c>
      <c r="L1136" s="49">
        <f>IF(VLOOKUP(A1136,$U$12:$AD$125,8)=VLOOKUP(A1135,$U$12:$AD$125,8),0,VLOOKUP(A1136,U$12:$AD$125,8))</f>
        <v>0</v>
      </c>
      <c r="M1136" s="50">
        <f>IF(L1136&gt;0,VLOOKUP(L1136,T$12:$AC$125,7),0)</f>
        <v>0</v>
      </c>
      <c r="N1136" s="45">
        <f t="shared" si="269"/>
        <v>0</v>
      </c>
      <c r="O1136" s="45">
        <f t="shared" ca="1" si="270"/>
        <v>204.80168696999999</v>
      </c>
      <c r="P1136" s="51" t="str">
        <f t="shared" si="271"/>
        <v>A+J=</v>
      </c>
      <c r="Q1136" s="52">
        <f t="shared" si="272"/>
        <v>47129</v>
      </c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</row>
    <row r="1137" spans="1:165" x14ac:dyDescent="0.2">
      <c r="A1137" s="43">
        <f t="shared" si="249"/>
        <v>44623</v>
      </c>
      <c r="B1137" s="44">
        <f t="shared" ca="1" si="262"/>
        <v>1205.35373645</v>
      </c>
      <c r="C1137" s="45">
        <f t="shared" ca="1" si="263"/>
        <v>999.89877561000003</v>
      </c>
      <c r="D1137" s="46">
        <f ca="1">IF(A1137&lt;$B$1,VLOOKUP(A1137,[1]DI!$A$4:$B$15000,2,FALSE),0)</f>
        <v>0.1065</v>
      </c>
      <c r="E1137" s="45">
        <f t="shared" ca="1" si="264"/>
        <v>4.0168000000000002E-4</v>
      </c>
      <c r="F1137" s="47">
        <f t="shared" si="250"/>
        <v>1.35</v>
      </c>
      <c r="G1137" s="48">
        <f t="shared" ca="1" si="265"/>
        <v>1.000542268</v>
      </c>
      <c r="H1137" s="45">
        <f ca="1">TRUNC(PRODUCT(G$10:G1136),15)</f>
        <v>1.2054757616460201</v>
      </c>
      <c r="I1137" s="45">
        <f t="shared" si="266"/>
        <v>1</v>
      </c>
      <c r="J1137" s="45">
        <f t="shared" ca="1" si="267"/>
        <v>1.2054757599999999</v>
      </c>
      <c r="K1137" s="45">
        <f t="shared" ca="1" si="268"/>
        <v>205.45496084000001</v>
      </c>
      <c r="L1137" s="49">
        <f>IF(VLOOKUP(A1137,$U$12:$AD$125,8)=VLOOKUP(A1136,$U$12:$AD$125,8),0,VLOOKUP(A1137,U$12:$AD$125,8))</f>
        <v>0</v>
      </c>
      <c r="M1137" s="50">
        <f>IF(L1137&gt;0,VLOOKUP(L1137,T$12:$AC$125,7),0)</f>
        <v>0</v>
      </c>
      <c r="N1137" s="45">
        <f t="shared" si="269"/>
        <v>0</v>
      </c>
      <c r="O1137" s="45">
        <f t="shared" ca="1" si="270"/>
        <v>205.45496084000001</v>
      </c>
      <c r="P1137" s="51" t="str">
        <f t="shared" si="271"/>
        <v>A+J=</v>
      </c>
      <c r="Q1137" s="52">
        <f t="shared" si="272"/>
        <v>47129</v>
      </c>
      <c r="R1137" s="4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</row>
    <row r="1138" spans="1:165" x14ac:dyDescent="0.2">
      <c r="A1138" s="43">
        <f t="shared" si="249"/>
        <v>44624</v>
      </c>
      <c r="B1138" s="44">
        <f t="shared" ca="1" si="262"/>
        <v>1206.0073602800001</v>
      </c>
      <c r="C1138" s="45">
        <f t="shared" ca="1" si="263"/>
        <v>999.89877561000003</v>
      </c>
      <c r="D1138" s="46">
        <f ca="1">IF(A1138&lt;$B$1,VLOOKUP(A1138,[1]DI!$A$4:$B$15000,2,FALSE),0)</f>
        <v>0.1065</v>
      </c>
      <c r="E1138" s="45">
        <f t="shared" ca="1" si="264"/>
        <v>4.0168000000000002E-4</v>
      </c>
      <c r="F1138" s="47">
        <f t="shared" si="250"/>
        <v>1.35</v>
      </c>
      <c r="G1138" s="48">
        <f t="shared" ca="1" si="265"/>
        <v>1.000542268</v>
      </c>
      <c r="H1138" s="45">
        <f ca="1">TRUNC(PRODUCT(G$10:G1137),15)</f>
        <v>1.20612945257633</v>
      </c>
      <c r="I1138" s="45">
        <f t="shared" si="266"/>
        <v>1</v>
      </c>
      <c r="J1138" s="45">
        <f t="shared" ca="1" si="267"/>
        <v>1.2061294499999999</v>
      </c>
      <c r="K1138" s="45">
        <f t="shared" ca="1" si="268"/>
        <v>206.10858467</v>
      </c>
      <c r="L1138" s="49">
        <f>IF(VLOOKUP(A1138,$U$12:$AD$125,8)=VLOOKUP(A1137,$U$12:$AD$125,8),0,VLOOKUP(A1138,U$12:$AD$125,8))</f>
        <v>0</v>
      </c>
      <c r="M1138" s="50">
        <f>IF(L1138&gt;0,VLOOKUP(L1138,T$12:$AC$125,7),0)</f>
        <v>0</v>
      </c>
      <c r="N1138" s="45">
        <f t="shared" si="269"/>
        <v>0</v>
      </c>
      <c r="O1138" s="45">
        <f t="shared" ca="1" si="270"/>
        <v>206.10858467</v>
      </c>
      <c r="P1138" s="51" t="str">
        <f t="shared" si="271"/>
        <v>A+J=</v>
      </c>
      <c r="Q1138" s="52">
        <f t="shared" si="272"/>
        <v>47129</v>
      </c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</row>
    <row r="1139" spans="1:165" x14ac:dyDescent="0.2">
      <c r="A1139" s="43">
        <f t="shared" si="249"/>
        <v>44625</v>
      </c>
      <c r="B1139" s="44">
        <f t="shared" ca="1" si="262"/>
        <v>1206.66134407</v>
      </c>
      <c r="C1139" s="45">
        <f t="shared" ca="1" si="263"/>
        <v>999.89877561000003</v>
      </c>
      <c r="D1139" s="46">
        <f ca="1">IF(A1139&lt;$B$1,VLOOKUP(A1139,[1]DI!$A$4:$B$15000,2,FALSE),0)</f>
        <v>0</v>
      </c>
      <c r="E1139" s="45">
        <f t="shared" ca="1" si="264"/>
        <v>0</v>
      </c>
      <c r="F1139" s="47">
        <f t="shared" si="250"/>
        <v>1.35</v>
      </c>
      <c r="G1139" s="48">
        <f t="shared" ca="1" si="265"/>
        <v>1</v>
      </c>
      <c r="H1139" s="45">
        <f ca="1">TRUNC(PRODUCT(G$10:G1138),15)</f>
        <v>1.20678349798232</v>
      </c>
      <c r="I1139" s="45">
        <f t="shared" si="266"/>
        <v>1</v>
      </c>
      <c r="J1139" s="45">
        <f t="shared" ca="1" si="267"/>
        <v>1.2067835</v>
      </c>
      <c r="K1139" s="45">
        <f t="shared" ca="1" si="268"/>
        <v>206.76256846000001</v>
      </c>
      <c r="L1139" s="49">
        <f>IF(VLOOKUP(A1139,$U$12:$AD$125,8)=VLOOKUP(A1138,$U$12:$AD$125,8),0,VLOOKUP(A1139,U$12:$AD$125,8))</f>
        <v>0</v>
      </c>
      <c r="M1139" s="50">
        <f>IF(L1139&gt;0,VLOOKUP(L1139,T$12:$AC$125,7),0)</f>
        <v>0</v>
      </c>
      <c r="N1139" s="45">
        <f t="shared" si="269"/>
        <v>0</v>
      </c>
      <c r="O1139" s="45">
        <f t="shared" ca="1" si="270"/>
        <v>206.76256846000001</v>
      </c>
      <c r="P1139" s="51" t="str">
        <f t="shared" si="271"/>
        <v>A+J=</v>
      </c>
      <c r="Q1139" s="52">
        <f t="shared" si="272"/>
        <v>47129</v>
      </c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</row>
    <row r="1140" spans="1:165" x14ac:dyDescent="0.2">
      <c r="A1140" s="43">
        <f t="shared" si="249"/>
        <v>44626</v>
      </c>
      <c r="B1140" s="44">
        <f t="shared" ca="1" si="262"/>
        <v>1206.66134407</v>
      </c>
      <c r="C1140" s="45">
        <f t="shared" ca="1" si="263"/>
        <v>999.89877561000003</v>
      </c>
      <c r="D1140" s="46">
        <f ca="1">IF(A1140&lt;$B$1,VLOOKUP(A1140,[1]DI!$A$4:$B$15000,2,FALSE),0)</f>
        <v>0</v>
      </c>
      <c r="E1140" s="45">
        <f t="shared" ca="1" si="264"/>
        <v>0</v>
      </c>
      <c r="F1140" s="47">
        <f t="shared" si="250"/>
        <v>1.35</v>
      </c>
      <c r="G1140" s="48">
        <f t="shared" ca="1" si="265"/>
        <v>1</v>
      </c>
      <c r="H1140" s="45">
        <f ca="1">TRUNC(PRODUCT(G$10:G1139),15)</f>
        <v>1.20678349798232</v>
      </c>
      <c r="I1140" s="45">
        <f t="shared" si="266"/>
        <v>1</v>
      </c>
      <c r="J1140" s="45">
        <f t="shared" ca="1" si="267"/>
        <v>1.2067835</v>
      </c>
      <c r="K1140" s="45">
        <f t="shared" ca="1" si="268"/>
        <v>206.76256846000001</v>
      </c>
      <c r="L1140" s="49">
        <f>IF(VLOOKUP(A1140,$U$12:$AD$125,8)=VLOOKUP(A1139,$U$12:$AD$125,8),0,VLOOKUP(A1140,U$12:$AD$125,8))</f>
        <v>0</v>
      </c>
      <c r="M1140" s="50">
        <f>IF(L1140&gt;0,VLOOKUP(L1140,T$12:$AC$125,7),0)</f>
        <v>0</v>
      </c>
      <c r="N1140" s="45">
        <f t="shared" si="269"/>
        <v>0</v>
      </c>
      <c r="O1140" s="45">
        <f t="shared" ca="1" si="270"/>
        <v>206.76256846000001</v>
      </c>
      <c r="P1140" s="51" t="str">
        <f t="shared" si="271"/>
        <v>A+J=</v>
      </c>
      <c r="Q1140" s="52">
        <f t="shared" si="272"/>
        <v>47129</v>
      </c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</row>
    <row r="1141" spans="1:165" x14ac:dyDescent="0.2">
      <c r="A1141" s="43">
        <f t="shared" si="249"/>
        <v>44627</v>
      </c>
      <c r="B1141" s="44">
        <f t="shared" ca="1" si="262"/>
        <v>1206.66134407</v>
      </c>
      <c r="C1141" s="45">
        <f t="shared" ca="1" si="263"/>
        <v>999.89877561000003</v>
      </c>
      <c r="D1141" s="46">
        <f ca="1">IF(A1141&lt;$B$1,VLOOKUP(A1141,[1]DI!$A$4:$B$15000,2,FALSE),0)</f>
        <v>0.1065</v>
      </c>
      <c r="E1141" s="45">
        <f t="shared" ca="1" si="264"/>
        <v>4.0168000000000002E-4</v>
      </c>
      <c r="F1141" s="47">
        <f t="shared" si="250"/>
        <v>1.35</v>
      </c>
      <c r="G1141" s="48">
        <f t="shared" ca="1" si="265"/>
        <v>1.000542268</v>
      </c>
      <c r="H1141" s="45">
        <f ca="1">TRUNC(PRODUCT(G$10:G1140),15)</f>
        <v>1.20678349798232</v>
      </c>
      <c r="I1141" s="45">
        <f t="shared" si="266"/>
        <v>1</v>
      </c>
      <c r="J1141" s="45">
        <f t="shared" ca="1" si="267"/>
        <v>1.2067835</v>
      </c>
      <c r="K1141" s="45">
        <f t="shared" ca="1" si="268"/>
        <v>206.76256846000001</v>
      </c>
      <c r="L1141" s="49">
        <f>IF(VLOOKUP(A1141,$U$12:$AD$125,8)=VLOOKUP(A1140,$U$12:$AD$125,8),0,VLOOKUP(A1141,U$12:$AD$125,8))</f>
        <v>0</v>
      </c>
      <c r="M1141" s="50">
        <f>IF(L1141&gt;0,VLOOKUP(L1141,T$12:$AC$125,7),0)</f>
        <v>0</v>
      </c>
      <c r="N1141" s="45">
        <f t="shared" si="269"/>
        <v>0</v>
      </c>
      <c r="O1141" s="45">
        <f t="shared" ca="1" si="270"/>
        <v>206.76256846000001</v>
      </c>
      <c r="P1141" s="51" t="str">
        <f t="shared" si="271"/>
        <v>A+J=</v>
      </c>
      <c r="Q1141" s="52">
        <f t="shared" si="272"/>
        <v>47129</v>
      </c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</row>
    <row r="1142" spans="1:165" x14ac:dyDescent="0.2">
      <c r="A1142" s="43">
        <f t="shared" si="249"/>
        <v>44628</v>
      </c>
      <c r="B1142" s="44">
        <f t="shared" ca="1" si="262"/>
        <v>1207.3156778299999</v>
      </c>
      <c r="C1142" s="45">
        <f t="shared" ca="1" si="263"/>
        <v>999.89877561000003</v>
      </c>
      <c r="D1142" s="46">
        <f ca="1">IF(A1142&lt;$B$1,VLOOKUP(A1142,[1]DI!$A$4:$B$15000,2,FALSE),0)</f>
        <v>0.1065</v>
      </c>
      <c r="E1142" s="45">
        <f t="shared" ca="1" si="264"/>
        <v>4.0168000000000002E-4</v>
      </c>
      <c r="F1142" s="47">
        <f t="shared" si="250"/>
        <v>1.35</v>
      </c>
      <c r="G1142" s="48">
        <f t="shared" ca="1" si="265"/>
        <v>1.000542268</v>
      </c>
      <c r="H1142" s="45">
        <f ca="1">TRUNC(PRODUCT(G$10:G1141),15)</f>
        <v>1.2074378980562099</v>
      </c>
      <c r="I1142" s="45">
        <f t="shared" si="266"/>
        <v>1</v>
      </c>
      <c r="J1142" s="45">
        <f t="shared" ca="1" si="267"/>
        <v>1.2074379</v>
      </c>
      <c r="K1142" s="45">
        <f t="shared" ca="1" si="268"/>
        <v>207.41690222</v>
      </c>
      <c r="L1142" s="49">
        <f>IF(VLOOKUP(A1142,$U$12:$AD$125,8)=VLOOKUP(A1141,$U$12:$AD$125,8),0,VLOOKUP(A1142,U$12:$AD$125,8))</f>
        <v>0</v>
      </c>
      <c r="M1142" s="50">
        <f>IF(L1142&gt;0,VLOOKUP(L1142,T$12:$AC$125,7),0)</f>
        <v>0</v>
      </c>
      <c r="N1142" s="45">
        <f t="shared" si="269"/>
        <v>0</v>
      </c>
      <c r="O1142" s="45">
        <f t="shared" ca="1" si="270"/>
        <v>207.41690222</v>
      </c>
      <c r="P1142" s="51" t="str">
        <f t="shared" si="271"/>
        <v>A+J=</v>
      </c>
      <c r="Q1142" s="52">
        <f t="shared" si="272"/>
        <v>47129</v>
      </c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</row>
    <row r="1143" spans="1:165" x14ac:dyDescent="0.2">
      <c r="A1143" s="43">
        <f t="shared" si="249"/>
        <v>44629</v>
      </c>
      <c r="B1143" s="44">
        <f t="shared" ca="1" si="262"/>
        <v>1207.97036155</v>
      </c>
      <c r="C1143" s="45">
        <f t="shared" ca="1" si="263"/>
        <v>999.89877561000003</v>
      </c>
      <c r="D1143" s="46">
        <f ca="1">IF(A1143&lt;$B$1,VLOOKUP(A1143,[1]DI!$A$4:$B$15000,2,FALSE),0)</f>
        <v>0.1065</v>
      </c>
      <c r="E1143" s="45">
        <f t="shared" ca="1" si="264"/>
        <v>4.0168000000000002E-4</v>
      </c>
      <c r="F1143" s="47">
        <f t="shared" si="250"/>
        <v>1.35</v>
      </c>
      <c r="G1143" s="48">
        <f t="shared" ca="1" si="265"/>
        <v>1.000542268</v>
      </c>
      <c r="H1143" s="45">
        <f ca="1">TRUNC(PRODUCT(G$10:G1142),15)</f>
        <v>1.20809265299031</v>
      </c>
      <c r="I1143" s="45">
        <f t="shared" si="266"/>
        <v>1</v>
      </c>
      <c r="J1143" s="45">
        <f t="shared" ca="1" si="267"/>
        <v>1.20809265</v>
      </c>
      <c r="K1143" s="45">
        <f t="shared" ca="1" si="268"/>
        <v>208.07158594000001</v>
      </c>
      <c r="L1143" s="49">
        <f>IF(VLOOKUP(A1143,$U$12:$AD$125,8)=VLOOKUP(A1142,$U$12:$AD$125,8),0,VLOOKUP(A1143,U$12:$AD$125,8))</f>
        <v>0</v>
      </c>
      <c r="M1143" s="50">
        <f>IF(L1143&gt;0,VLOOKUP(L1143,T$12:$AC$125,7),0)</f>
        <v>0</v>
      </c>
      <c r="N1143" s="45">
        <f t="shared" si="269"/>
        <v>0</v>
      </c>
      <c r="O1143" s="45">
        <f t="shared" ca="1" si="270"/>
        <v>208.07158594000001</v>
      </c>
      <c r="P1143" s="51" t="str">
        <f t="shared" si="271"/>
        <v>A+J=</v>
      </c>
      <c r="Q1143" s="52">
        <f t="shared" si="272"/>
        <v>47129</v>
      </c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</row>
    <row r="1144" spans="1:165" x14ac:dyDescent="0.2">
      <c r="A1144" s="43">
        <f t="shared" si="249"/>
        <v>44630</v>
      </c>
      <c r="B1144" s="44">
        <f t="shared" ca="1" si="262"/>
        <v>1208.62540524</v>
      </c>
      <c r="C1144" s="45">
        <f t="shared" ca="1" si="263"/>
        <v>999.89877561000003</v>
      </c>
      <c r="D1144" s="46">
        <f ca="1">IF(A1144&lt;$B$1,VLOOKUP(A1144,[1]DI!$A$4:$B$15000,2,FALSE),0)</f>
        <v>0.1065</v>
      </c>
      <c r="E1144" s="45">
        <f t="shared" ca="1" si="264"/>
        <v>4.0168000000000002E-4</v>
      </c>
      <c r="F1144" s="47">
        <f t="shared" si="250"/>
        <v>1.35</v>
      </c>
      <c r="G1144" s="48">
        <f t="shared" ca="1" si="265"/>
        <v>1.000542268</v>
      </c>
      <c r="H1144" s="45">
        <f ca="1">TRUNC(PRODUCT(G$10:G1143),15)</f>
        <v>1.20874776297706</v>
      </c>
      <c r="I1144" s="45">
        <f t="shared" si="266"/>
        <v>1</v>
      </c>
      <c r="J1144" s="45">
        <f t="shared" ca="1" si="267"/>
        <v>1.2087477600000001</v>
      </c>
      <c r="K1144" s="45">
        <f t="shared" ca="1" si="268"/>
        <v>208.72662962999999</v>
      </c>
      <c r="L1144" s="49">
        <f>IF(VLOOKUP(A1144,$U$12:$AD$125,8)=VLOOKUP(A1143,$U$12:$AD$125,8),0,VLOOKUP(A1144,U$12:$AD$125,8))</f>
        <v>0</v>
      </c>
      <c r="M1144" s="50">
        <f>IF(L1144&gt;0,VLOOKUP(L1144,T$12:$AC$125,7),0)</f>
        <v>0</v>
      </c>
      <c r="N1144" s="45">
        <f t="shared" si="269"/>
        <v>0</v>
      </c>
      <c r="O1144" s="45">
        <f t="shared" ca="1" si="270"/>
        <v>208.72662962999999</v>
      </c>
      <c r="P1144" s="51" t="str">
        <f t="shared" si="271"/>
        <v>A+J=</v>
      </c>
      <c r="Q1144" s="52">
        <f t="shared" si="272"/>
        <v>47129</v>
      </c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</row>
    <row r="1145" spans="1:165" x14ac:dyDescent="0.2">
      <c r="A1145" s="43">
        <f t="shared" si="249"/>
        <v>44631</v>
      </c>
      <c r="B1145" s="44">
        <f t="shared" ca="1" si="262"/>
        <v>1209.2808088900001</v>
      </c>
      <c r="C1145" s="45">
        <f t="shared" ca="1" si="263"/>
        <v>999.89877561000003</v>
      </c>
      <c r="D1145" s="46">
        <f ca="1">IF(A1145&lt;$B$1,VLOOKUP(A1145,[1]DI!$A$4:$B$15000,2,FALSE),0)</f>
        <v>0.1065</v>
      </c>
      <c r="E1145" s="45">
        <f t="shared" ca="1" si="264"/>
        <v>4.0168000000000002E-4</v>
      </c>
      <c r="F1145" s="47">
        <f t="shared" si="250"/>
        <v>1.35</v>
      </c>
      <c r="G1145" s="48">
        <f t="shared" ca="1" si="265"/>
        <v>1.000542268</v>
      </c>
      <c r="H1145" s="45">
        <f ca="1">TRUNC(PRODUCT(G$10:G1144),15)</f>
        <v>1.2094032282089899</v>
      </c>
      <c r="I1145" s="45">
        <f t="shared" si="266"/>
        <v>1</v>
      </c>
      <c r="J1145" s="45">
        <f t="shared" ca="1" si="267"/>
        <v>1.2094032299999999</v>
      </c>
      <c r="K1145" s="45">
        <f t="shared" ca="1" si="268"/>
        <v>209.38203328</v>
      </c>
      <c r="L1145" s="49">
        <f>IF(VLOOKUP(A1145,$U$12:$AD$125,8)=VLOOKUP(A1144,$U$12:$AD$125,8),0,VLOOKUP(A1145,U$12:$AD$125,8))</f>
        <v>0</v>
      </c>
      <c r="M1145" s="50">
        <f>IF(L1145&gt;0,VLOOKUP(L1145,T$12:$AC$125,7),0)</f>
        <v>0</v>
      </c>
      <c r="N1145" s="45">
        <f t="shared" si="269"/>
        <v>0</v>
      </c>
      <c r="O1145" s="45">
        <f t="shared" ca="1" si="270"/>
        <v>209.38203328</v>
      </c>
      <c r="P1145" s="51" t="str">
        <f t="shared" si="271"/>
        <v>A+J=</v>
      </c>
      <c r="Q1145" s="52">
        <f t="shared" si="272"/>
        <v>47129</v>
      </c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</row>
    <row r="1146" spans="1:165" x14ac:dyDescent="0.2">
      <c r="A1146" s="43">
        <f t="shared" si="249"/>
        <v>44632</v>
      </c>
      <c r="B1146" s="44">
        <f t="shared" ca="1" si="262"/>
        <v>1209.9365625099999</v>
      </c>
      <c r="C1146" s="45">
        <f t="shared" ca="1" si="263"/>
        <v>999.89877561000003</v>
      </c>
      <c r="D1146" s="46">
        <f ca="1">IF(A1146&lt;$B$1,VLOOKUP(A1146,[1]DI!$A$4:$B$15000,2,FALSE),0)</f>
        <v>0</v>
      </c>
      <c r="E1146" s="45">
        <f t="shared" ca="1" si="264"/>
        <v>0</v>
      </c>
      <c r="F1146" s="47">
        <f t="shared" si="250"/>
        <v>1.35</v>
      </c>
      <c r="G1146" s="48">
        <f t="shared" ca="1" si="265"/>
        <v>1</v>
      </c>
      <c r="H1146" s="45">
        <f ca="1">TRUNC(PRODUCT(G$10:G1145),15)</f>
        <v>1.2100590488787499</v>
      </c>
      <c r="I1146" s="45">
        <f t="shared" si="266"/>
        <v>1</v>
      </c>
      <c r="J1146" s="45">
        <f t="shared" ca="1" si="267"/>
        <v>1.2100590499999999</v>
      </c>
      <c r="K1146" s="45">
        <f t="shared" ca="1" si="268"/>
        <v>210.03778689999999</v>
      </c>
      <c r="L1146" s="49">
        <f>IF(VLOOKUP(A1146,$U$12:$AD$125,8)=VLOOKUP(A1145,$U$12:$AD$125,8),0,VLOOKUP(A1146,U$12:$AD$125,8))</f>
        <v>0</v>
      </c>
      <c r="M1146" s="50">
        <f>IF(L1146&gt;0,VLOOKUP(L1146,T$12:$AC$125,7),0)</f>
        <v>0</v>
      </c>
      <c r="N1146" s="45">
        <f t="shared" si="269"/>
        <v>0</v>
      </c>
      <c r="O1146" s="45">
        <f t="shared" ca="1" si="270"/>
        <v>210.03778689999999</v>
      </c>
      <c r="P1146" s="51" t="str">
        <f t="shared" si="271"/>
        <v>A+J=</v>
      </c>
      <c r="Q1146" s="52">
        <f t="shared" si="272"/>
        <v>47129</v>
      </c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</row>
    <row r="1147" spans="1:165" x14ac:dyDescent="0.2">
      <c r="A1147" s="43">
        <f t="shared" si="249"/>
        <v>44633</v>
      </c>
      <c r="B1147" s="44">
        <f t="shared" ca="1" si="262"/>
        <v>1209.9365625099999</v>
      </c>
      <c r="C1147" s="45">
        <f t="shared" ca="1" si="263"/>
        <v>999.89877561000003</v>
      </c>
      <c r="D1147" s="46">
        <f ca="1">IF(A1147&lt;$B$1,VLOOKUP(A1147,[1]DI!$A$4:$B$15000,2,FALSE),0)</f>
        <v>0</v>
      </c>
      <c r="E1147" s="45">
        <f t="shared" ca="1" si="264"/>
        <v>0</v>
      </c>
      <c r="F1147" s="47">
        <f t="shared" si="250"/>
        <v>1.35</v>
      </c>
      <c r="G1147" s="48">
        <f t="shared" ca="1" si="265"/>
        <v>1</v>
      </c>
      <c r="H1147" s="45">
        <f ca="1">TRUNC(PRODUCT(G$10:G1146),15)</f>
        <v>1.2100590488787499</v>
      </c>
      <c r="I1147" s="45">
        <f t="shared" si="266"/>
        <v>1</v>
      </c>
      <c r="J1147" s="45">
        <f t="shared" ca="1" si="267"/>
        <v>1.2100590499999999</v>
      </c>
      <c r="K1147" s="45">
        <f t="shared" ca="1" si="268"/>
        <v>210.03778689999999</v>
      </c>
      <c r="L1147" s="49">
        <f>IF(VLOOKUP(A1147,$U$12:$AD$125,8)=VLOOKUP(A1146,$U$12:$AD$125,8),0,VLOOKUP(A1147,U$12:$AD$125,8))</f>
        <v>0</v>
      </c>
      <c r="M1147" s="50">
        <f>IF(L1147&gt;0,VLOOKUP(L1147,T$12:$AC$125,7),0)</f>
        <v>0</v>
      </c>
      <c r="N1147" s="45">
        <f t="shared" si="269"/>
        <v>0</v>
      </c>
      <c r="O1147" s="45">
        <f t="shared" ca="1" si="270"/>
        <v>210.03778689999999</v>
      </c>
      <c r="P1147" s="51" t="str">
        <f t="shared" si="271"/>
        <v>A+J=</v>
      </c>
      <c r="Q1147" s="52">
        <f t="shared" si="272"/>
        <v>47129</v>
      </c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</row>
    <row r="1148" spans="1:165" x14ac:dyDescent="0.2">
      <c r="A1148" s="43">
        <f t="shared" si="249"/>
        <v>44634</v>
      </c>
      <c r="B1148" s="44">
        <f t="shared" ca="1" si="262"/>
        <v>1209.9365625099999</v>
      </c>
      <c r="C1148" s="45">
        <f t="shared" ca="1" si="263"/>
        <v>999.89877561000003</v>
      </c>
      <c r="D1148" s="46">
        <f ca="1">IF(A1148&lt;$B$1,VLOOKUP(A1148,[1]DI!$A$4:$B$15000,2,FALSE),0)</f>
        <v>0.1065</v>
      </c>
      <c r="E1148" s="45">
        <f t="shared" ca="1" si="264"/>
        <v>4.0168000000000002E-4</v>
      </c>
      <c r="F1148" s="47">
        <f t="shared" si="250"/>
        <v>1.35</v>
      </c>
      <c r="G1148" s="48">
        <f t="shared" ca="1" si="265"/>
        <v>1.000542268</v>
      </c>
      <c r="H1148" s="45">
        <f ca="1">TRUNC(PRODUCT(G$10:G1147),15)</f>
        <v>1.2100590488787499</v>
      </c>
      <c r="I1148" s="45">
        <f t="shared" si="266"/>
        <v>1</v>
      </c>
      <c r="J1148" s="45">
        <f t="shared" ca="1" si="267"/>
        <v>1.2100590499999999</v>
      </c>
      <c r="K1148" s="45">
        <f t="shared" ca="1" si="268"/>
        <v>210.03778689999999</v>
      </c>
      <c r="L1148" s="49">
        <f>IF(VLOOKUP(A1148,$U$12:$AD$125,8)=VLOOKUP(A1147,$U$12:$AD$125,8),0,VLOOKUP(A1148,U$12:$AD$125,8))</f>
        <v>0</v>
      </c>
      <c r="M1148" s="50">
        <f>IF(L1148&gt;0,VLOOKUP(L1148,T$12:$AC$125,7),0)</f>
        <v>0</v>
      </c>
      <c r="N1148" s="45">
        <f t="shared" si="269"/>
        <v>0</v>
      </c>
      <c r="O1148" s="45">
        <f t="shared" ca="1" si="270"/>
        <v>210.03778689999999</v>
      </c>
      <c r="P1148" s="51" t="str">
        <f t="shared" si="271"/>
        <v>A+J=</v>
      </c>
      <c r="Q1148" s="52">
        <f t="shared" si="272"/>
        <v>47129</v>
      </c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</row>
    <row r="1149" spans="1:165" x14ac:dyDescent="0.2">
      <c r="A1149" s="43">
        <f t="shared" si="249"/>
        <v>44635</v>
      </c>
      <c r="B1149" s="44">
        <f t="shared" ca="1" si="262"/>
        <v>1210.59267608</v>
      </c>
      <c r="C1149" s="45">
        <f t="shared" ca="1" si="263"/>
        <v>999.89877561000003</v>
      </c>
      <c r="D1149" s="46">
        <f ca="1">IF(A1149&lt;$B$1,VLOOKUP(A1149,[1]DI!$A$4:$B$15000,2,FALSE),0)</f>
        <v>0.1065</v>
      </c>
      <c r="E1149" s="45">
        <f t="shared" ca="1" si="264"/>
        <v>4.0168000000000002E-4</v>
      </c>
      <c r="F1149" s="47">
        <f t="shared" si="250"/>
        <v>1.35</v>
      </c>
      <c r="G1149" s="48">
        <f t="shared" ca="1" si="265"/>
        <v>1.000542268</v>
      </c>
      <c r="H1149" s="45">
        <f ca="1">TRUNC(PRODUCT(G$10:G1148),15)</f>
        <v>1.21071522517907</v>
      </c>
      <c r="I1149" s="45">
        <f t="shared" si="266"/>
        <v>1</v>
      </c>
      <c r="J1149" s="45">
        <f t="shared" ca="1" si="267"/>
        <v>1.2107152299999999</v>
      </c>
      <c r="K1149" s="45">
        <f t="shared" ca="1" si="268"/>
        <v>210.69390046999999</v>
      </c>
      <c r="L1149" s="49">
        <f>IF(VLOOKUP(A1149,$U$12:$AD$125,8)=VLOOKUP(A1148,$U$12:$AD$125,8),0,VLOOKUP(A1149,U$12:$AD$125,8))</f>
        <v>0</v>
      </c>
      <c r="M1149" s="50">
        <f>IF(L1149&gt;0,VLOOKUP(L1149,T$12:$AC$125,7),0)</f>
        <v>0</v>
      </c>
      <c r="N1149" s="45">
        <f t="shared" si="269"/>
        <v>0</v>
      </c>
      <c r="O1149" s="45">
        <f t="shared" ca="1" si="270"/>
        <v>210.69390046999999</v>
      </c>
      <c r="P1149" s="51" t="str">
        <f t="shared" si="271"/>
        <v>A+J=</v>
      </c>
      <c r="Q1149" s="52">
        <f t="shared" si="272"/>
        <v>47129</v>
      </c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</row>
    <row r="1150" spans="1:165" x14ac:dyDescent="0.2">
      <c r="A1150" s="43">
        <f t="shared" si="249"/>
        <v>44636</v>
      </c>
      <c r="B1150" s="44">
        <f t="shared" ca="1" si="262"/>
        <v>1211.2491396299999</v>
      </c>
      <c r="C1150" s="45">
        <f t="shared" ca="1" si="263"/>
        <v>999.89877561000003</v>
      </c>
      <c r="D1150" s="46">
        <f ca="1">IF(A1150&lt;$B$1,VLOOKUP(A1150,[1]DI!$A$4:$B$15000,2,FALSE),0)</f>
        <v>0.1065</v>
      </c>
      <c r="E1150" s="45">
        <f t="shared" ca="1" si="264"/>
        <v>4.0168000000000002E-4</v>
      </c>
      <c r="F1150" s="47">
        <f t="shared" si="250"/>
        <v>1.35</v>
      </c>
      <c r="G1150" s="48">
        <f t="shared" ca="1" si="265"/>
        <v>1.000542268</v>
      </c>
      <c r="H1150" s="45">
        <f ca="1">TRUNC(PRODUCT(G$10:G1149),15)</f>
        <v>1.21137175730279</v>
      </c>
      <c r="I1150" s="45">
        <f t="shared" si="266"/>
        <v>1</v>
      </c>
      <c r="J1150" s="45">
        <f t="shared" ca="1" si="267"/>
        <v>1.21137176</v>
      </c>
      <c r="K1150" s="45">
        <f t="shared" ca="1" si="268"/>
        <v>211.35036402</v>
      </c>
      <c r="L1150" s="49">
        <f>IF(VLOOKUP(A1150,$U$12:$AD$125,8)=VLOOKUP(A1149,$U$12:$AD$125,8),0,VLOOKUP(A1150,U$12:$AD$125,8))</f>
        <v>0</v>
      </c>
      <c r="M1150" s="50">
        <f>IF(L1150&gt;0,VLOOKUP(L1150,T$12:$AC$125,7),0)</f>
        <v>0</v>
      </c>
      <c r="N1150" s="45">
        <f t="shared" si="269"/>
        <v>0</v>
      </c>
      <c r="O1150" s="45">
        <f t="shared" ca="1" si="270"/>
        <v>211.35036402</v>
      </c>
      <c r="P1150" s="51" t="str">
        <f t="shared" si="271"/>
        <v>A+J=</v>
      </c>
      <c r="Q1150" s="52">
        <f t="shared" si="272"/>
        <v>47129</v>
      </c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</row>
    <row r="1151" spans="1:165" x14ac:dyDescent="0.2">
      <c r="A1151" s="43">
        <f t="shared" si="249"/>
        <v>44637</v>
      </c>
      <c r="B1151" s="44">
        <f t="shared" ca="1" si="262"/>
        <v>1211.9059631300001</v>
      </c>
      <c r="C1151" s="45">
        <f t="shared" ca="1" si="263"/>
        <v>999.89877561000003</v>
      </c>
      <c r="D1151" s="46">
        <f ca="1">IF(A1151&lt;$B$1,VLOOKUP(A1151,[1]DI!$A$4:$B$15000,2,FALSE),0)</f>
        <v>0.11649999999999999</v>
      </c>
      <c r="E1151" s="45">
        <f t="shared" ca="1" si="264"/>
        <v>4.3739000000000001E-4</v>
      </c>
      <c r="F1151" s="47">
        <f t="shared" si="250"/>
        <v>1.35</v>
      </c>
      <c r="G1151" s="48">
        <f t="shared" ca="1" si="265"/>
        <v>1.0005904765</v>
      </c>
      <c r="H1151" s="45">
        <f ca="1">TRUNC(PRODUCT(G$10:G1150),15)</f>
        <v>1.2120286454428799</v>
      </c>
      <c r="I1151" s="45">
        <f t="shared" si="266"/>
        <v>1</v>
      </c>
      <c r="J1151" s="45">
        <f t="shared" ca="1" si="267"/>
        <v>1.2120286499999999</v>
      </c>
      <c r="K1151" s="45">
        <f t="shared" ca="1" si="268"/>
        <v>212.00718752</v>
      </c>
      <c r="L1151" s="49">
        <f>IF(VLOOKUP(A1151,$U$12:$AD$125,8)=VLOOKUP(A1150,$U$12:$AD$125,8),0,VLOOKUP(A1151,U$12:$AD$125,8))</f>
        <v>0</v>
      </c>
      <c r="M1151" s="50">
        <f>IF(L1151&gt;0,VLOOKUP(L1151,T$12:$AC$125,7),0)</f>
        <v>0</v>
      </c>
      <c r="N1151" s="45">
        <f t="shared" si="269"/>
        <v>0</v>
      </c>
      <c r="O1151" s="45">
        <f t="shared" ca="1" si="270"/>
        <v>212.00718752</v>
      </c>
      <c r="P1151" s="51" t="str">
        <f t="shared" si="271"/>
        <v>A+J=</v>
      </c>
      <c r="Q1151" s="52">
        <f t="shared" si="272"/>
        <v>47129</v>
      </c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</row>
    <row r="1152" spans="1:165" x14ac:dyDescent="0.2">
      <c r="A1152" s="43">
        <f t="shared" si="249"/>
        <v>44638</v>
      </c>
      <c r="B1152" s="44">
        <f t="shared" ca="1" si="262"/>
        <v>1212.62156069</v>
      </c>
      <c r="C1152" s="45">
        <f t="shared" ca="1" si="263"/>
        <v>999.89877561000003</v>
      </c>
      <c r="D1152" s="46">
        <f ca="1">IF(A1152&lt;$B$1,VLOOKUP(A1152,[1]DI!$A$4:$B$15000,2,FALSE),0)</f>
        <v>0.11649999999999999</v>
      </c>
      <c r="E1152" s="45">
        <f t="shared" ca="1" si="264"/>
        <v>4.3739000000000001E-4</v>
      </c>
      <c r="F1152" s="47">
        <f t="shared" si="250"/>
        <v>1.35</v>
      </c>
      <c r="G1152" s="48">
        <f t="shared" ca="1" si="265"/>
        <v>1.0005904765</v>
      </c>
      <c r="H1152" s="45">
        <f ca="1">TRUNC(PRODUCT(G$10:G1151),15)</f>
        <v>1.21274431987534</v>
      </c>
      <c r="I1152" s="45">
        <f t="shared" si="266"/>
        <v>1</v>
      </c>
      <c r="J1152" s="45">
        <f t="shared" ca="1" si="267"/>
        <v>1.2127443200000001</v>
      </c>
      <c r="K1152" s="45">
        <f t="shared" ca="1" si="268"/>
        <v>212.72278507999999</v>
      </c>
      <c r="L1152" s="49">
        <f>IF(VLOOKUP(A1152,$U$12:$AD$125,8)=VLOOKUP(A1151,$U$12:$AD$125,8),0,VLOOKUP(A1152,U$12:$AD$125,8))</f>
        <v>0</v>
      </c>
      <c r="M1152" s="50">
        <f>IF(L1152&gt;0,VLOOKUP(L1152,T$12:$AC$125,7),0)</f>
        <v>0</v>
      </c>
      <c r="N1152" s="45">
        <f t="shared" si="269"/>
        <v>0</v>
      </c>
      <c r="O1152" s="45">
        <f t="shared" ca="1" si="270"/>
        <v>212.72278507999999</v>
      </c>
      <c r="P1152" s="51" t="str">
        <f t="shared" si="271"/>
        <v>A+J=</v>
      </c>
      <c r="Q1152" s="52">
        <f t="shared" si="272"/>
        <v>47129</v>
      </c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</row>
    <row r="1153" spans="1:165" x14ac:dyDescent="0.2">
      <c r="A1153" s="43">
        <f t="shared" si="249"/>
        <v>44639</v>
      </c>
      <c r="B1153" s="44">
        <f t="shared" ca="1" si="262"/>
        <v>1213.3375882</v>
      </c>
      <c r="C1153" s="45">
        <f t="shared" ca="1" si="263"/>
        <v>999.89877561000003</v>
      </c>
      <c r="D1153" s="46">
        <f ca="1">IF(A1153&lt;$B$1,VLOOKUP(A1153,[1]DI!$A$4:$B$15000,2,FALSE),0)</f>
        <v>0</v>
      </c>
      <c r="E1153" s="45">
        <f t="shared" ca="1" si="264"/>
        <v>0</v>
      </c>
      <c r="F1153" s="47">
        <f t="shared" si="250"/>
        <v>1.35</v>
      </c>
      <c r="G1153" s="48">
        <f t="shared" ca="1" si="265"/>
        <v>1</v>
      </c>
      <c r="H1153" s="45">
        <f ca="1">TRUNC(PRODUCT(G$10:G1152),15)</f>
        <v>1.21346041689674</v>
      </c>
      <c r="I1153" s="45">
        <f t="shared" si="266"/>
        <v>1</v>
      </c>
      <c r="J1153" s="45">
        <f t="shared" ca="1" si="267"/>
        <v>1.2134604200000001</v>
      </c>
      <c r="K1153" s="45">
        <f t="shared" ca="1" si="268"/>
        <v>213.43881259</v>
      </c>
      <c r="L1153" s="49">
        <f>IF(VLOOKUP(A1153,$U$12:$AD$125,8)=VLOOKUP(A1152,$U$12:$AD$125,8),0,VLOOKUP(A1153,U$12:$AD$125,8))</f>
        <v>0</v>
      </c>
      <c r="M1153" s="50">
        <f>IF(L1153&gt;0,VLOOKUP(L1153,T$12:$AC$125,7),0)</f>
        <v>0</v>
      </c>
      <c r="N1153" s="45">
        <f t="shared" si="269"/>
        <v>0</v>
      </c>
      <c r="O1153" s="45">
        <f t="shared" ca="1" si="270"/>
        <v>213.43881259</v>
      </c>
      <c r="P1153" s="51" t="str">
        <f t="shared" si="271"/>
        <v>A+J=</v>
      </c>
      <c r="Q1153" s="52">
        <f t="shared" si="272"/>
        <v>47129</v>
      </c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</row>
    <row r="1154" spans="1:165" x14ac:dyDescent="0.2">
      <c r="A1154" s="43">
        <f t="shared" si="249"/>
        <v>44640</v>
      </c>
      <c r="B1154" s="44">
        <f t="shared" ca="1" si="262"/>
        <v>1213.3375882</v>
      </c>
      <c r="C1154" s="45">
        <f t="shared" ca="1" si="263"/>
        <v>999.89877561000003</v>
      </c>
      <c r="D1154" s="46">
        <f ca="1">IF(A1154&lt;$B$1,VLOOKUP(A1154,[1]DI!$A$4:$B$15000,2,FALSE),0)</f>
        <v>0</v>
      </c>
      <c r="E1154" s="45">
        <f t="shared" ca="1" si="264"/>
        <v>0</v>
      </c>
      <c r="F1154" s="47">
        <f t="shared" si="250"/>
        <v>1.35</v>
      </c>
      <c r="G1154" s="48">
        <f t="shared" ca="1" si="265"/>
        <v>1</v>
      </c>
      <c r="H1154" s="45">
        <f ca="1">TRUNC(PRODUCT(G$10:G1153),15)</f>
        <v>1.21346041689674</v>
      </c>
      <c r="I1154" s="45">
        <f t="shared" si="266"/>
        <v>1</v>
      </c>
      <c r="J1154" s="45">
        <f t="shared" ca="1" si="267"/>
        <v>1.2134604200000001</v>
      </c>
      <c r="K1154" s="45">
        <f t="shared" ca="1" si="268"/>
        <v>213.43881259</v>
      </c>
      <c r="L1154" s="49">
        <f>IF(VLOOKUP(A1154,$U$12:$AD$125,8)=VLOOKUP(A1153,$U$12:$AD$125,8),0,VLOOKUP(A1154,U$12:$AD$125,8))</f>
        <v>0</v>
      </c>
      <c r="M1154" s="50">
        <f>IF(L1154&gt;0,VLOOKUP(L1154,T$12:$AC$125,7),0)</f>
        <v>0</v>
      </c>
      <c r="N1154" s="45">
        <f t="shared" si="269"/>
        <v>0</v>
      </c>
      <c r="O1154" s="45">
        <f t="shared" ca="1" si="270"/>
        <v>213.43881259</v>
      </c>
      <c r="P1154" s="51" t="str">
        <f t="shared" si="271"/>
        <v>A+J=</v>
      </c>
      <c r="Q1154" s="52">
        <f t="shared" si="272"/>
        <v>47129</v>
      </c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</row>
    <row r="1155" spans="1:165" x14ac:dyDescent="0.2">
      <c r="A1155" s="43">
        <f t="shared" si="249"/>
        <v>44641</v>
      </c>
      <c r="B1155" s="44">
        <f t="shared" ca="1" si="262"/>
        <v>1213.3375882</v>
      </c>
      <c r="C1155" s="45">
        <f t="shared" ca="1" si="263"/>
        <v>999.89877561000003</v>
      </c>
      <c r="D1155" s="46">
        <f ca="1">IF(A1155&lt;$B$1,VLOOKUP(A1155,[1]DI!$A$4:$B$15000,2,FALSE),0)</f>
        <v>0.11649999999999999</v>
      </c>
      <c r="E1155" s="45">
        <f t="shared" ca="1" si="264"/>
        <v>4.3739000000000001E-4</v>
      </c>
      <c r="F1155" s="47">
        <f t="shared" si="250"/>
        <v>1.35</v>
      </c>
      <c r="G1155" s="48">
        <f t="shared" ca="1" si="265"/>
        <v>1.0005904765</v>
      </c>
      <c r="H1155" s="45">
        <f ca="1">TRUNC(PRODUCT(G$10:G1154),15)</f>
        <v>1.21346041689674</v>
      </c>
      <c r="I1155" s="45">
        <f t="shared" si="266"/>
        <v>1</v>
      </c>
      <c r="J1155" s="45">
        <f t="shared" ca="1" si="267"/>
        <v>1.2134604200000001</v>
      </c>
      <c r="K1155" s="45">
        <f t="shared" ca="1" si="268"/>
        <v>213.43881259</v>
      </c>
      <c r="L1155" s="49">
        <f>IF(VLOOKUP(A1155,$U$12:$AD$125,8)=VLOOKUP(A1154,$U$12:$AD$125,8),0,VLOOKUP(A1155,U$12:$AD$125,8))</f>
        <v>0</v>
      </c>
      <c r="M1155" s="50">
        <f>IF(L1155&gt;0,VLOOKUP(L1155,T$12:$AC$125,7),0)</f>
        <v>0</v>
      </c>
      <c r="N1155" s="45">
        <f t="shared" si="269"/>
        <v>0</v>
      </c>
      <c r="O1155" s="45">
        <f t="shared" ca="1" si="270"/>
        <v>213.43881259</v>
      </c>
      <c r="P1155" s="51" t="str">
        <f t="shared" si="271"/>
        <v>A+J=</v>
      </c>
      <c r="Q1155" s="52">
        <f t="shared" si="272"/>
        <v>47129</v>
      </c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</row>
    <row r="1156" spans="1:165" x14ac:dyDescent="0.2">
      <c r="A1156" s="43">
        <f t="shared" si="249"/>
        <v>44642</v>
      </c>
      <c r="B1156" s="44">
        <f t="shared" ca="1" si="262"/>
        <v>1214.0540356700001</v>
      </c>
      <c r="C1156" s="45">
        <f t="shared" ca="1" si="263"/>
        <v>999.89877561000003</v>
      </c>
      <c r="D1156" s="46">
        <f ca="1">IF(A1156&lt;$B$1,VLOOKUP(A1156,[1]DI!$A$4:$B$15000,2,FALSE),0)</f>
        <v>0.11649999999999999</v>
      </c>
      <c r="E1156" s="45">
        <f t="shared" ca="1" si="264"/>
        <v>4.3739000000000001E-4</v>
      </c>
      <c r="F1156" s="47">
        <f t="shared" si="250"/>
        <v>1.35</v>
      </c>
      <c r="G1156" s="48">
        <f t="shared" ca="1" si="265"/>
        <v>1.0005904765</v>
      </c>
      <c r="H1156" s="45">
        <f ca="1">TRUNC(PRODUCT(G$10:G1155),15)</f>
        <v>1.2141769367566</v>
      </c>
      <c r="I1156" s="45">
        <f t="shared" si="266"/>
        <v>1</v>
      </c>
      <c r="J1156" s="45">
        <f t="shared" ca="1" si="267"/>
        <v>1.21417694</v>
      </c>
      <c r="K1156" s="45">
        <f t="shared" ca="1" si="268"/>
        <v>214.15526005999999</v>
      </c>
      <c r="L1156" s="49">
        <f>IF(VLOOKUP(A1156,$U$12:$AD$125,8)=VLOOKUP(A1155,$U$12:$AD$125,8),0,VLOOKUP(A1156,U$12:$AD$125,8))</f>
        <v>0</v>
      </c>
      <c r="M1156" s="50">
        <f>IF(L1156&gt;0,VLOOKUP(L1156,T$12:$AC$125,7),0)</f>
        <v>0</v>
      </c>
      <c r="N1156" s="45">
        <f t="shared" si="269"/>
        <v>0</v>
      </c>
      <c r="O1156" s="45">
        <f t="shared" ca="1" si="270"/>
        <v>214.15526005999999</v>
      </c>
      <c r="P1156" s="51" t="str">
        <f t="shared" si="271"/>
        <v>A+J=</v>
      </c>
      <c r="Q1156" s="52">
        <f t="shared" si="272"/>
        <v>47129</v>
      </c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</row>
    <row r="1157" spans="1:165" x14ac:dyDescent="0.2">
      <c r="A1157" s="43">
        <f t="shared" si="249"/>
        <v>44643</v>
      </c>
      <c r="B1157" s="44">
        <f t="shared" ca="1" si="262"/>
        <v>1214.7709030999999</v>
      </c>
      <c r="C1157" s="45">
        <f t="shared" ca="1" si="263"/>
        <v>999.89877561000003</v>
      </c>
      <c r="D1157" s="46">
        <f ca="1">IF(A1157&lt;$B$1,VLOOKUP(A1157,[1]DI!$A$4:$B$15000,2,FALSE),0)</f>
        <v>0.11649999999999999</v>
      </c>
      <c r="E1157" s="45">
        <f t="shared" ca="1" si="264"/>
        <v>4.3739000000000001E-4</v>
      </c>
      <c r="F1157" s="47">
        <f t="shared" si="250"/>
        <v>1.35</v>
      </c>
      <c r="G1157" s="48">
        <f t="shared" ca="1" si="265"/>
        <v>1.0005904765</v>
      </c>
      <c r="H1157" s="45">
        <f ca="1">TRUNC(PRODUCT(G$10:G1156),15)</f>
        <v>1.2148938797045901</v>
      </c>
      <c r="I1157" s="45">
        <f t="shared" si="266"/>
        <v>1</v>
      </c>
      <c r="J1157" s="45">
        <f t="shared" ca="1" si="267"/>
        <v>1.21489388</v>
      </c>
      <c r="K1157" s="45">
        <f t="shared" ca="1" si="268"/>
        <v>214.87212749</v>
      </c>
      <c r="L1157" s="49">
        <f>IF(VLOOKUP(A1157,$U$12:$AD$125,8)=VLOOKUP(A1156,$U$12:$AD$125,8),0,VLOOKUP(A1157,U$12:$AD$125,8))</f>
        <v>0</v>
      </c>
      <c r="M1157" s="50">
        <f>IF(L1157&gt;0,VLOOKUP(L1157,T$12:$AC$125,7),0)</f>
        <v>0</v>
      </c>
      <c r="N1157" s="45">
        <f t="shared" si="269"/>
        <v>0</v>
      </c>
      <c r="O1157" s="45">
        <f t="shared" ca="1" si="270"/>
        <v>214.87212749</v>
      </c>
      <c r="P1157" s="51" t="str">
        <f t="shared" si="271"/>
        <v>A+J=</v>
      </c>
      <c r="Q1157" s="52">
        <f t="shared" si="272"/>
        <v>47129</v>
      </c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</row>
    <row r="1158" spans="1:165" x14ac:dyDescent="0.2">
      <c r="A1158" s="43">
        <f t="shared" si="249"/>
        <v>44644</v>
      </c>
      <c r="B1158" s="44">
        <f t="shared" ca="1" si="262"/>
        <v>1215.4882004900001</v>
      </c>
      <c r="C1158" s="45">
        <f t="shared" ca="1" si="263"/>
        <v>999.89877561000003</v>
      </c>
      <c r="D1158" s="46">
        <f ca="1">IF(A1158&lt;$B$1,VLOOKUP(A1158,[1]DI!$A$4:$B$15000,2,FALSE),0)</f>
        <v>0.11649999999999999</v>
      </c>
      <c r="E1158" s="45">
        <f t="shared" ca="1" si="264"/>
        <v>4.3739000000000001E-4</v>
      </c>
      <c r="F1158" s="47">
        <f t="shared" si="250"/>
        <v>1.35</v>
      </c>
      <c r="G1158" s="48">
        <f t="shared" ca="1" si="265"/>
        <v>1.0005904765</v>
      </c>
      <c r="H1158" s="45">
        <f ca="1">TRUNC(PRODUCT(G$10:G1157),15)</f>
        <v>1.2156112459905499</v>
      </c>
      <c r="I1158" s="45">
        <f t="shared" si="266"/>
        <v>1</v>
      </c>
      <c r="J1158" s="45">
        <f t="shared" ca="1" si="267"/>
        <v>1.21561125</v>
      </c>
      <c r="K1158" s="45">
        <f t="shared" ca="1" si="268"/>
        <v>215.58942488</v>
      </c>
      <c r="L1158" s="49">
        <f>IF(VLOOKUP(A1158,$U$12:$AD$125,8)=VLOOKUP(A1157,$U$12:$AD$125,8),0,VLOOKUP(A1158,U$12:$AD$125,8))</f>
        <v>0</v>
      </c>
      <c r="M1158" s="50">
        <f>IF(L1158&gt;0,VLOOKUP(L1158,T$12:$AC$125,7),0)</f>
        <v>0</v>
      </c>
      <c r="N1158" s="45">
        <f t="shared" si="269"/>
        <v>0</v>
      </c>
      <c r="O1158" s="45">
        <f t="shared" ca="1" si="270"/>
        <v>215.58942488</v>
      </c>
      <c r="P1158" s="51" t="str">
        <f t="shared" si="271"/>
        <v>A+J=</v>
      </c>
      <c r="Q1158" s="52">
        <f t="shared" si="272"/>
        <v>47129</v>
      </c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</row>
    <row r="1159" spans="1:165" x14ac:dyDescent="0.2">
      <c r="A1159" s="43">
        <f t="shared" si="249"/>
        <v>44645</v>
      </c>
      <c r="B1159" s="44">
        <f t="shared" ca="1" si="262"/>
        <v>1216.2059178300001</v>
      </c>
      <c r="C1159" s="45">
        <f t="shared" ca="1" si="263"/>
        <v>999.89877561000003</v>
      </c>
      <c r="D1159" s="46">
        <f ca="1">IF(A1159&lt;$B$1,VLOOKUP(A1159,[1]DI!$A$4:$B$15000,2,FALSE),0)</f>
        <v>0.11649999999999999</v>
      </c>
      <c r="E1159" s="45">
        <f t="shared" ca="1" si="264"/>
        <v>4.3739000000000001E-4</v>
      </c>
      <c r="F1159" s="47">
        <f t="shared" si="250"/>
        <v>1.35</v>
      </c>
      <c r="G1159" s="48">
        <f t="shared" ca="1" si="265"/>
        <v>1.0005904765</v>
      </c>
      <c r="H1159" s="45">
        <f ca="1">TRUNC(PRODUCT(G$10:G1158),15)</f>
        <v>1.2163290358644501</v>
      </c>
      <c r="I1159" s="45">
        <f t="shared" si="266"/>
        <v>1</v>
      </c>
      <c r="J1159" s="45">
        <f t="shared" ca="1" si="267"/>
        <v>1.21632904</v>
      </c>
      <c r="K1159" s="45">
        <f t="shared" ca="1" si="268"/>
        <v>216.30714222</v>
      </c>
      <c r="L1159" s="49">
        <f>IF(VLOOKUP(A1159,$U$12:$AD$125,8)=VLOOKUP(A1158,$U$12:$AD$125,8),0,VLOOKUP(A1159,U$12:$AD$125,8))</f>
        <v>0</v>
      </c>
      <c r="M1159" s="50">
        <f>IF(L1159&gt;0,VLOOKUP(L1159,T$12:$AC$125,7),0)</f>
        <v>0</v>
      </c>
      <c r="N1159" s="45">
        <f t="shared" si="269"/>
        <v>0</v>
      </c>
      <c r="O1159" s="45">
        <f t="shared" ca="1" si="270"/>
        <v>216.30714222</v>
      </c>
      <c r="P1159" s="51" t="str">
        <f t="shared" si="271"/>
        <v>A+J=</v>
      </c>
      <c r="Q1159" s="52">
        <f t="shared" si="272"/>
        <v>47129</v>
      </c>
      <c r="R1159" s="4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</row>
    <row r="1160" spans="1:165" x14ac:dyDescent="0.2">
      <c r="A1160" s="43">
        <f t="shared" si="249"/>
        <v>44646</v>
      </c>
      <c r="B1160" s="44">
        <f t="shared" ca="1" si="262"/>
        <v>1216.9240551299999</v>
      </c>
      <c r="C1160" s="45">
        <f t="shared" ca="1" si="263"/>
        <v>999.89877561000003</v>
      </c>
      <c r="D1160" s="46">
        <f ca="1">IF(A1160&lt;$B$1,VLOOKUP(A1160,[1]DI!$A$4:$B$15000,2,FALSE),0)</f>
        <v>0</v>
      </c>
      <c r="E1160" s="45">
        <f t="shared" ca="1" si="264"/>
        <v>0</v>
      </c>
      <c r="F1160" s="47">
        <f t="shared" si="250"/>
        <v>1.35</v>
      </c>
      <c r="G1160" s="48">
        <f t="shared" ca="1" si="265"/>
        <v>1</v>
      </c>
      <c r="H1160" s="45">
        <f ca="1">TRUNC(PRODUCT(G$10:G1159),15)</f>
        <v>1.21704724957639</v>
      </c>
      <c r="I1160" s="45">
        <f t="shared" si="266"/>
        <v>1</v>
      </c>
      <c r="J1160" s="45">
        <f t="shared" ca="1" si="267"/>
        <v>1.21704725</v>
      </c>
      <c r="K1160" s="45">
        <f t="shared" ca="1" si="268"/>
        <v>217.02527952</v>
      </c>
      <c r="L1160" s="49">
        <f>IF(VLOOKUP(A1160,$U$12:$AD$125,8)=VLOOKUP(A1159,$U$12:$AD$125,8),0,VLOOKUP(A1160,U$12:$AD$125,8))</f>
        <v>0</v>
      </c>
      <c r="M1160" s="50">
        <f>IF(L1160&gt;0,VLOOKUP(L1160,T$12:$AC$125,7),0)</f>
        <v>0</v>
      </c>
      <c r="N1160" s="45">
        <f t="shared" si="269"/>
        <v>0</v>
      </c>
      <c r="O1160" s="45">
        <f t="shared" ca="1" si="270"/>
        <v>217.02527952</v>
      </c>
      <c r="P1160" s="51" t="str">
        <f t="shared" si="271"/>
        <v>A+J=</v>
      </c>
      <c r="Q1160" s="52">
        <f t="shared" si="272"/>
        <v>47129</v>
      </c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</row>
    <row r="1161" spans="1:165" x14ac:dyDescent="0.2">
      <c r="A1161" s="43">
        <f t="shared" si="249"/>
        <v>44647</v>
      </c>
      <c r="B1161" s="44">
        <f t="shared" ca="1" si="262"/>
        <v>1216.9240551299999</v>
      </c>
      <c r="C1161" s="45">
        <f t="shared" ca="1" si="263"/>
        <v>999.89877561000003</v>
      </c>
      <c r="D1161" s="46">
        <f ca="1">IF(A1161&lt;$B$1,VLOOKUP(A1161,[1]DI!$A$4:$B$15000,2,FALSE),0)</f>
        <v>0</v>
      </c>
      <c r="E1161" s="45">
        <f t="shared" ca="1" si="264"/>
        <v>0</v>
      </c>
      <c r="F1161" s="47">
        <f t="shared" si="250"/>
        <v>1.35</v>
      </c>
      <c r="G1161" s="48">
        <f t="shared" ca="1" si="265"/>
        <v>1</v>
      </c>
      <c r="H1161" s="45">
        <f ca="1">TRUNC(PRODUCT(G$10:G1160),15)</f>
        <v>1.21704724957639</v>
      </c>
      <c r="I1161" s="45">
        <f t="shared" si="266"/>
        <v>1</v>
      </c>
      <c r="J1161" s="45">
        <f t="shared" ca="1" si="267"/>
        <v>1.21704725</v>
      </c>
      <c r="K1161" s="45">
        <f t="shared" ca="1" si="268"/>
        <v>217.02527952</v>
      </c>
      <c r="L1161" s="49">
        <f>IF(VLOOKUP(A1161,$U$12:$AD$125,8)=VLOOKUP(A1160,$U$12:$AD$125,8),0,VLOOKUP(A1161,U$12:$AD$125,8))</f>
        <v>0</v>
      </c>
      <c r="M1161" s="50">
        <f>IF(L1161&gt;0,VLOOKUP(L1161,T$12:$AC$125,7),0)</f>
        <v>0</v>
      </c>
      <c r="N1161" s="45">
        <f t="shared" si="269"/>
        <v>0</v>
      </c>
      <c r="O1161" s="45">
        <f t="shared" ca="1" si="270"/>
        <v>217.02527952</v>
      </c>
      <c r="P1161" s="51" t="str">
        <f t="shared" si="271"/>
        <v>A+J=</v>
      </c>
      <c r="Q1161" s="52">
        <f t="shared" si="272"/>
        <v>47129</v>
      </c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</row>
    <row r="1162" spans="1:165" x14ac:dyDescent="0.2">
      <c r="A1162" s="43">
        <f t="shared" si="249"/>
        <v>44648</v>
      </c>
      <c r="B1162" s="44">
        <f t="shared" ca="1" si="262"/>
        <v>1216.9240551299999</v>
      </c>
      <c r="C1162" s="45">
        <f t="shared" ca="1" si="263"/>
        <v>999.89877561000003</v>
      </c>
      <c r="D1162" s="46">
        <f ca="1">IF(A1162&lt;$B$1,VLOOKUP(A1162,[1]DI!$A$4:$B$15000,2,FALSE),0)</f>
        <v>0.11649999999999999</v>
      </c>
      <c r="E1162" s="45">
        <f t="shared" ca="1" si="264"/>
        <v>4.3739000000000001E-4</v>
      </c>
      <c r="F1162" s="47">
        <f t="shared" si="250"/>
        <v>1.35</v>
      </c>
      <c r="G1162" s="48">
        <f t="shared" ca="1" si="265"/>
        <v>1.0005904765</v>
      </c>
      <c r="H1162" s="45">
        <f ca="1">TRUNC(PRODUCT(G$10:G1161),15)</f>
        <v>1.21704724957639</v>
      </c>
      <c r="I1162" s="45">
        <f t="shared" si="266"/>
        <v>1</v>
      </c>
      <c r="J1162" s="45">
        <f t="shared" ca="1" si="267"/>
        <v>1.21704725</v>
      </c>
      <c r="K1162" s="45">
        <f t="shared" ca="1" si="268"/>
        <v>217.02527952</v>
      </c>
      <c r="L1162" s="49">
        <f>IF(VLOOKUP(A1162,$U$12:$AD$125,8)=VLOOKUP(A1161,$U$12:$AD$125,8),0,VLOOKUP(A1162,U$12:$AD$125,8))</f>
        <v>0</v>
      </c>
      <c r="M1162" s="50">
        <f>IF(L1162&gt;0,VLOOKUP(L1162,T$12:$AC$125,7),0)</f>
        <v>0</v>
      </c>
      <c r="N1162" s="45">
        <f t="shared" si="269"/>
        <v>0</v>
      </c>
      <c r="O1162" s="45">
        <f t="shared" ca="1" si="270"/>
        <v>217.02527952</v>
      </c>
      <c r="P1162" s="51" t="str">
        <f t="shared" si="271"/>
        <v>A+J=</v>
      </c>
      <c r="Q1162" s="52">
        <f t="shared" si="272"/>
        <v>47129</v>
      </c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</row>
    <row r="1163" spans="1:165" x14ac:dyDescent="0.2">
      <c r="A1163" s="43">
        <f t="shared" si="249"/>
        <v>44649</v>
      </c>
      <c r="B1163" s="44">
        <f t="shared" ca="1" si="262"/>
        <v>1217.64262239</v>
      </c>
      <c r="C1163" s="45">
        <f t="shared" ca="1" si="263"/>
        <v>999.89877561000003</v>
      </c>
      <c r="D1163" s="46">
        <f ca="1">IF(A1163&lt;$B$1,VLOOKUP(A1163,[1]DI!$A$4:$B$15000,2,FALSE),0)</f>
        <v>0.11649999999999999</v>
      </c>
      <c r="E1163" s="45">
        <f t="shared" ca="1" si="264"/>
        <v>4.3739000000000001E-4</v>
      </c>
      <c r="F1163" s="47">
        <f t="shared" si="250"/>
        <v>1.35</v>
      </c>
      <c r="G1163" s="48">
        <f t="shared" ca="1" si="265"/>
        <v>1.0005904765</v>
      </c>
      <c r="H1163" s="45">
        <f ca="1">TRUNC(PRODUCT(G$10:G1162),15)</f>
        <v>1.2177658873766599</v>
      </c>
      <c r="I1163" s="45">
        <f t="shared" si="266"/>
        <v>1</v>
      </c>
      <c r="J1163" s="45">
        <f t="shared" ca="1" si="267"/>
        <v>1.2177658899999999</v>
      </c>
      <c r="K1163" s="45">
        <f t="shared" ca="1" si="268"/>
        <v>217.74384678000001</v>
      </c>
      <c r="L1163" s="49">
        <f>IF(VLOOKUP(A1163,$U$12:$AD$125,8)=VLOOKUP(A1162,$U$12:$AD$125,8),0,VLOOKUP(A1163,U$12:$AD$125,8))</f>
        <v>0</v>
      </c>
      <c r="M1163" s="50">
        <f>IF(L1163&gt;0,VLOOKUP(L1163,T$12:$AC$125,7),0)</f>
        <v>0</v>
      </c>
      <c r="N1163" s="45">
        <f t="shared" si="269"/>
        <v>0</v>
      </c>
      <c r="O1163" s="45">
        <f t="shared" ca="1" si="270"/>
        <v>217.74384678000001</v>
      </c>
      <c r="P1163" s="51" t="str">
        <f t="shared" si="271"/>
        <v>A+J=</v>
      </c>
      <c r="Q1163" s="52">
        <f t="shared" si="272"/>
        <v>47129</v>
      </c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</row>
    <row r="1164" spans="1:165" x14ac:dyDescent="0.2">
      <c r="A1164" s="43">
        <f t="shared" si="249"/>
        <v>44650</v>
      </c>
      <c r="B1164" s="44">
        <f t="shared" ca="1" si="262"/>
        <v>1218.3616096000001</v>
      </c>
      <c r="C1164" s="45">
        <f t="shared" ca="1" si="263"/>
        <v>999.89877561000003</v>
      </c>
      <c r="D1164" s="46">
        <f ca="1">IF(A1164&lt;$B$1,VLOOKUP(A1164,[1]DI!$A$4:$B$15000,2,FALSE),0)</f>
        <v>0.11649999999999999</v>
      </c>
      <c r="E1164" s="45">
        <f t="shared" ca="1" si="264"/>
        <v>4.3739000000000001E-4</v>
      </c>
      <c r="F1164" s="47">
        <f t="shared" si="250"/>
        <v>1.35</v>
      </c>
      <c r="G1164" s="48">
        <f t="shared" ca="1" si="265"/>
        <v>1.0005904765</v>
      </c>
      <c r="H1164" s="45">
        <f ca="1">TRUNC(PRODUCT(G$10:G1163),15)</f>
        <v>1.21848494951565</v>
      </c>
      <c r="I1164" s="45">
        <f t="shared" si="266"/>
        <v>1</v>
      </c>
      <c r="J1164" s="45">
        <f t="shared" ca="1" si="267"/>
        <v>1.2184849499999999</v>
      </c>
      <c r="K1164" s="45">
        <f t="shared" ca="1" si="268"/>
        <v>218.46283399000001</v>
      </c>
      <c r="L1164" s="49">
        <f>IF(VLOOKUP(A1164,$U$12:$AD$125,8)=VLOOKUP(A1163,$U$12:$AD$125,8),0,VLOOKUP(A1164,U$12:$AD$125,8))</f>
        <v>0</v>
      </c>
      <c r="M1164" s="50">
        <f>IF(L1164&gt;0,VLOOKUP(L1164,T$12:$AC$125,7),0)</f>
        <v>0</v>
      </c>
      <c r="N1164" s="45">
        <f t="shared" si="269"/>
        <v>0</v>
      </c>
      <c r="O1164" s="45">
        <f t="shared" ca="1" si="270"/>
        <v>218.46283399000001</v>
      </c>
      <c r="P1164" s="51" t="str">
        <f t="shared" si="271"/>
        <v>A+J=</v>
      </c>
      <c r="Q1164" s="52">
        <f t="shared" si="272"/>
        <v>47129</v>
      </c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</row>
    <row r="1165" spans="1:165" x14ac:dyDescent="0.2">
      <c r="A1165" s="43">
        <f t="shared" si="249"/>
        <v>44651</v>
      </c>
      <c r="B1165" s="44">
        <f t="shared" ca="1" si="262"/>
        <v>1219.0810267700001</v>
      </c>
      <c r="C1165" s="45">
        <f t="shared" ca="1" si="263"/>
        <v>999.89877561000003</v>
      </c>
      <c r="D1165" s="46">
        <f ca="1">IF(A1165&lt;$B$1,VLOOKUP(A1165,[1]DI!$A$4:$B$15000,2,FALSE),0)</f>
        <v>0.11649999999999999</v>
      </c>
      <c r="E1165" s="45">
        <f t="shared" ca="1" si="264"/>
        <v>4.3739000000000001E-4</v>
      </c>
      <c r="F1165" s="47">
        <f t="shared" si="250"/>
        <v>1.35</v>
      </c>
      <c r="G1165" s="48">
        <f t="shared" ca="1" si="265"/>
        <v>1.0005904765</v>
      </c>
      <c r="H1165" s="45">
        <f ca="1">TRUNC(PRODUCT(G$10:G1164),15)</f>
        <v>1.21920443624395</v>
      </c>
      <c r="I1165" s="45">
        <f t="shared" si="266"/>
        <v>1</v>
      </c>
      <c r="J1165" s="45">
        <f t="shared" ca="1" si="267"/>
        <v>1.2192044399999999</v>
      </c>
      <c r="K1165" s="45">
        <f t="shared" ca="1" si="268"/>
        <v>219.18225115999999</v>
      </c>
      <c r="L1165" s="49">
        <f>IF(VLOOKUP(A1165,$U$12:$AD$125,8)=VLOOKUP(A1164,$U$12:$AD$125,8),0,VLOOKUP(A1165,U$12:$AD$125,8))</f>
        <v>0</v>
      </c>
      <c r="M1165" s="50">
        <f>IF(L1165&gt;0,VLOOKUP(L1165,T$12:$AC$125,7),0)</f>
        <v>0</v>
      </c>
      <c r="N1165" s="45">
        <f t="shared" si="269"/>
        <v>0</v>
      </c>
      <c r="O1165" s="45">
        <f t="shared" ca="1" si="270"/>
        <v>219.18225115999999</v>
      </c>
      <c r="P1165" s="51" t="str">
        <f t="shared" si="271"/>
        <v>A+J=</v>
      </c>
      <c r="Q1165" s="52">
        <f t="shared" si="272"/>
        <v>47129</v>
      </c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</row>
    <row r="1166" spans="1:165" x14ac:dyDescent="0.2">
      <c r="A1166" s="43">
        <f t="shared" ref="A1166:A1229" si="273">(A1165+1)</f>
        <v>44652</v>
      </c>
      <c r="B1166" s="44">
        <f t="shared" ca="1" si="262"/>
        <v>1219.8008639</v>
      </c>
      <c r="C1166" s="45">
        <f t="shared" ca="1" si="263"/>
        <v>999.89877561000003</v>
      </c>
      <c r="D1166" s="46">
        <f ca="1">IF(A1166&lt;$B$1,VLOOKUP(A1166,[1]DI!$A$4:$B$15000,2,FALSE),0)</f>
        <v>0.11649999999999999</v>
      </c>
      <c r="E1166" s="45">
        <f t="shared" ca="1" si="264"/>
        <v>4.3739000000000001E-4</v>
      </c>
      <c r="F1166" s="47">
        <f t="shared" ref="F1166:F1229" si="274">F1165</f>
        <v>1.35</v>
      </c>
      <c r="G1166" s="48">
        <f t="shared" ca="1" si="265"/>
        <v>1.0005904765</v>
      </c>
      <c r="H1166" s="45">
        <f ca="1">TRUNC(PRODUCT(G$10:G1165),15)</f>
        <v>1.2199243478122399</v>
      </c>
      <c r="I1166" s="45">
        <f t="shared" si="266"/>
        <v>1</v>
      </c>
      <c r="J1166" s="45">
        <f t="shared" ca="1" si="267"/>
        <v>1.2199243500000001</v>
      </c>
      <c r="K1166" s="45">
        <f t="shared" ca="1" si="268"/>
        <v>219.90208828999999</v>
      </c>
      <c r="L1166" s="49">
        <f>IF(VLOOKUP(A1166,$U$12:$AD$125,8)=VLOOKUP(A1165,$U$12:$AD$125,8),0,VLOOKUP(A1166,U$12:$AD$125,8))</f>
        <v>0</v>
      </c>
      <c r="M1166" s="50">
        <f>IF(L1166&gt;0,VLOOKUP(L1166,T$12:$AC$125,7),0)</f>
        <v>0</v>
      </c>
      <c r="N1166" s="45">
        <f t="shared" si="269"/>
        <v>0</v>
      </c>
      <c r="O1166" s="45">
        <f t="shared" ca="1" si="270"/>
        <v>219.90208828999999</v>
      </c>
      <c r="P1166" s="51" t="str">
        <f t="shared" si="271"/>
        <v>A+J=</v>
      </c>
      <c r="Q1166" s="52">
        <f t="shared" si="272"/>
        <v>47129</v>
      </c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</row>
    <row r="1167" spans="1:165" x14ac:dyDescent="0.2">
      <c r="A1167" s="43">
        <f t="shared" si="273"/>
        <v>44653</v>
      </c>
      <c r="B1167" s="44">
        <f t="shared" ca="1" si="262"/>
        <v>1220.52112098</v>
      </c>
      <c r="C1167" s="45">
        <f t="shared" ca="1" si="263"/>
        <v>999.89877561000003</v>
      </c>
      <c r="D1167" s="46">
        <f ca="1">IF(A1167&lt;$B$1,VLOOKUP(A1167,[1]DI!$A$4:$B$15000,2,FALSE),0)</f>
        <v>0</v>
      </c>
      <c r="E1167" s="45">
        <f t="shared" ca="1" si="264"/>
        <v>0</v>
      </c>
      <c r="F1167" s="47">
        <f t="shared" si="274"/>
        <v>1.35</v>
      </c>
      <c r="G1167" s="48">
        <f t="shared" ca="1" si="265"/>
        <v>1</v>
      </c>
      <c r="H1167" s="45">
        <f ca="1">TRUNC(PRODUCT(G$10:G1166),15)</f>
        <v>1.2206446844714001</v>
      </c>
      <c r="I1167" s="45">
        <f t="shared" si="266"/>
        <v>1</v>
      </c>
      <c r="J1167" s="45">
        <f t="shared" ca="1" si="267"/>
        <v>1.2206446799999999</v>
      </c>
      <c r="K1167" s="45">
        <f t="shared" ca="1" si="268"/>
        <v>220.62234537000001</v>
      </c>
      <c r="L1167" s="49">
        <f>IF(VLOOKUP(A1167,$U$12:$AD$125,8)=VLOOKUP(A1166,$U$12:$AD$125,8),0,VLOOKUP(A1167,U$12:$AD$125,8))</f>
        <v>0</v>
      </c>
      <c r="M1167" s="50">
        <f>IF(L1167&gt;0,VLOOKUP(L1167,T$12:$AC$125,7),0)</f>
        <v>0</v>
      </c>
      <c r="N1167" s="45">
        <f t="shared" si="269"/>
        <v>0</v>
      </c>
      <c r="O1167" s="45">
        <f t="shared" ca="1" si="270"/>
        <v>220.62234537000001</v>
      </c>
      <c r="P1167" s="51" t="str">
        <f t="shared" si="271"/>
        <v>A+J=</v>
      </c>
      <c r="Q1167" s="52">
        <f t="shared" si="272"/>
        <v>47129</v>
      </c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</row>
    <row r="1168" spans="1:165" x14ac:dyDescent="0.2">
      <c r="A1168" s="43">
        <f t="shared" si="273"/>
        <v>44654</v>
      </c>
      <c r="B1168" s="44">
        <f t="shared" ca="1" si="262"/>
        <v>1220.52112098</v>
      </c>
      <c r="C1168" s="45">
        <f t="shared" ca="1" si="263"/>
        <v>999.89877561000003</v>
      </c>
      <c r="D1168" s="46">
        <f ca="1">IF(A1168&lt;$B$1,VLOOKUP(A1168,[1]DI!$A$4:$B$15000,2,FALSE),0)</f>
        <v>0</v>
      </c>
      <c r="E1168" s="45">
        <f t="shared" ca="1" si="264"/>
        <v>0</v>
      </c>
      <c r="F1168" s="47">
        <f t="shared" si="274"/>
        <v>1.35</v>
      </c>
      <c r="G1168" s="48">
        <f t="shared" ca="1" si="265"/>
        <v>1</v>
      </c>
      <c r="H1168" s="45">
        <f ca="1">TRUNC(PRODUCT(G$10:G1167),15)</f>
        <v>1.2206446844714001</v>
      </c>
      <c r="I1168" s="45">
        <f t="shared" si="266"/>
        <v>1</v>
      </c>
      <c r="J1168" s="45">
        <f t="shared" ca="1" si="267"/>
        <v>1.2206446799999999</v>
      </c>
      <c r="K1168" s="45">
        <f t="shared" ca="1" si="268"/>
        <v>220.62234537000001</v>
      </c>
      <c r="L1168" s="49">
        <f>IF(VLOOKUP(A1168,$U$12:$AD$125,8)=VLOOKUP(A1167,$U$12:$AD$125,8),0,VLOOKUP(A1168,U$12:$AD$125,8))</f>
        <v>0</v>
      </c>
      <c r="M1168" s="50">
        <f>IF(L1168&gt;0,VLOOKUP(L1168,T$12:$AC$125,7),0)</f>
        <v>0</v>
      </c>
      <c r="N1168" s="45">
        <f t="shared" si="269"/>
        <v>0</v>
      </c>
      <c r="O1168" s="45">
        <f t="shared" ca="1" si="270"/>
        <v>220.62234537000001</v>
      </c>
      <c r="P1168" s="51" t="str">
        <f t="shared" si="271"/>
        <v>A+J=</v>
      </c>
      <c r="Q1168" s="52">
        <f t="shared" si="272"/>
        <v>47129</v>
      </c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</row>
    <row r="1169" spans="1:165" x14ac:dyDescent="0.2">
      <c r="A1169" s="43">
        <f t="shared" si="273"/>
        <v>44655</v>
      </c>
      <c r="B1169" s="44">
        <f t="shared" ca="1" si="262"/>
        <v>1220.52112098</v>
      </c>
      <c r="C1169" s="45">
        <f t="shared" ca="1" si="263"/>
        <v>999.89877561000003</v>
      </c>
      <c r="D1169" s="46">
        <f ca="1">IF(A1169&lt;$B$1,VLOOKUP(A1169,[1]DI!$A$4:$B$15000,2,FALSE),0)</f>
        <v>0.11649999999999999</v>
      </c>
      <c r="E1169" s="45">
        <f t="shared" ca="1" si="264"/>
        <v>4.3739000000000001E-4</v>
      </c>
      <c r="F1169" s="47">
        <f t="shared" si="274"/>
        <v>1.35</v>
      </c>
      <c r="G1169" s="48">
        <f t="shared" ca="1" si="265"/>
        <v>1.0005904765</v>
      </c>
      <c r="H1169" s="45">
        <f ca="1">TRUNC(PRODUCT(G$10:G1168),15)</f>
        <v>1.2206446844714001</v>
      </c>
      <c r="I1169" s="45">
        <f t="shared" si="266"/>
        <v>1</v>
      </c>
      <c r="J1169" s="45">
        <f t="shared" ca="1" si="267"/>
        <v>1.2206446799999999</v>
      </c>
      <c r="K1169" s="45">
        <f t="shared" ca="1" si="268"/>
        <v>220.62234537000001</v>
      </c>
      <c r="L1169" s="49">
        <f>IF(VLOOKUP(A1169,$U$12:$AD$125,8)=VLOOKUP(A1168,$U$12:$AD$125,8),0,VLOOKUP(A1169,U$12:$AD$125,8))</f>
        <v>0</v>
      </c>
      <c r="M1169" s="50">
        <f>IF(L1169&gt;0,VLOOKUP(L1169,T$12:$AC$125,7),0)</f>
        <v>0</v>
      </c>
      <c r="N1169" s="45">
        <f t="shared" si="269"/>
        <v>0</v>
      </c>
      <c r="O1169" s="45">
        <f t="shared" ca="1" si="270"/>
        <v>220.62234537000001</v>
      </c>
      <c r="P1169" s="51" t="str">
        <f t="shared" si="271"/>
        <v>A+J=</v>
      </c>
      <c r="Q1169" s="52">
        <f t="shared" si="272"/>
        <v>47129</v>
      </c>
      <c r="R1169" s="4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</row>
    <row r="1170" spans="1:165" x14ac:dyDescent="0.2">
      <c r="A1170" s="43">
        <f t="shared" si="273"/>
        <v>44656</v>
      </c>
      <c r="B1170" s="44">
        <f t="shared" ca="1" si="262"/>
        <v>1221.24181802</v>
      </c>
      <c r="C1170" s="45">
        <f t="shared" ca="1" si="263"/>
        <v>999.89877561000003</v>
      </c>
      <c r="D1170" s="46">
        <f ca="1">IF(A1170&lt;$B$1,VLOOKUP(A1170,[1]DI!$A$4:$B$15000,2,FALSE),0)</f>
        <v>0.11649999999999999</v>
      </c>
      <c r="E1170" s="45">
        <f t="shared" ca="1" si="264"/>
        <v>4.3739000000000001E-4</v>
      </c>
      <c r="F1170" s="47">
        <f t="shared" si="274"/>
        <v>1.35</v>
      </c>
      <c r="G1170" s="48">
        <f t="shared" ca="1" si="265"/>
        <v>1.0005904765</v>
      </c>
      <c r="H1170" s="45">
        <f ca="1">TRUNC(PRODUCT(G$10:G1169),15)</f>
        <v>1.2213654464724399</v>
      </c>
      <c r="I1170" s="45">
        <f t="shared" si="266"/>
        <v>1</v>
      </c>
      <c r="J1170" s="45">
        <f t="shared" ca="1" si="267"/>
        <v>1.22136545</v>
      </c>
      <c r="K1170" s="45">
        <f t="shared" ca="1" si="268"/>
        <v>221.34304241000001</v>
      </c>
      <c r="L1170" s="49">
        <f>IF(VLOOKUP(A1170,$U$12:$AD$125,8)=VLOOKUP(A1169,$U$12:$AD$125,8),0,VLOOKUP(A1170,U$12:$AD$125,8))</f>
        <v>0</v>
      </c>
      <c r="M1170" s="50">
        <f>IF(L1170&gt;0,VLOOKUP(L1170,T$12:$AC$125,7),0)</f>
        <v>0</v>
      </c>
      <c r="N1170" s="45">
        <f t="shared" si="269"/>
        <v>0</v>
      </c>
      <c r="O1170" s="45">
        <f t="shared" ca="1" si="270"/>
        <v>221.34304241000001</v>
      </c>
      <c r="P1170" s="51" t="str">
        <f t="shared" si="271"/>
        <v>A+J=</v>
      </c>
      <c r="Q1170" s="52">
        <f t="shared" si="272"/>
        <v>47129</v>
      </c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</row>
    <row r="1171" spans="1:165" x14ac:dyDescent="0.2">
      <c r="A1171" s="43">
        <f t="shared" si="273"/>
        <v>44657</v>
      </c>
      <c r="B1171" s="44">
        <f t="shared" ca="1" si="262"/>
        <v>1221.9629250200001</v>
      </c>
      <c r="C1171" s="45">
        <f t="shared" ca="1" si="263"/>
        <v>999.89877561000003</v>
      </c>
      <c r="D1171" s="46">
        <f ca="1">IF(A1171&lt;$B$1,VLOOKUP(A1171,[1]DI!$A$4:$B$15000,2,FALSE),0)</f>
        <v>0.11649999999999999</v>
      </c>
      <c r="E1171" s="45">
        <f t="shared" ca="1" si="264"/>
        <v>4.3739000000000001E-4</v>
      </c>
      <c r="F1171" s="47">
        <f t="shared" si="274"/>
        <v>1.35</v>
      </c>
      <c r="G1171" s="48">
        <f t="shared" ca="1" si="265"/>
        <v>1.0005904765</v>
      </c>
      <c r="H1171" s="45">
        <f ca="1">TRUNC(PRODUCT(G$10:G1170),15)</f>
        <v>1.22208663406649</v>
      </c>
      <c r="I1171" s="45">
        <f t="shared" si="266"/>
        <v>1</v>
      </c>
      <c r="J1171" s="45">
        <f t="shared" ca="1" si="267"/>
        <v>1.22208663</v>
      </c>
      <c r="K1171" s="45">
        <f t="shared" ca="1" si="268"/>
        <v>222.06414941</v>
      </c>
      <c r="L1171" s="49">
        <f>IF(VLOOKUP(A1171,$U$12:$AD$125,8)=VLOOKUP(A1170,$U$12:$AD$125,8),0,VLOOKUP(A1171,U$12:$AD$125,8))</f>
        <v>0</v>
      </c>
      <c r="M1171" s="50">
        <f>IF(L1171&gt;0,VLOOKUP(L1171,T$12:$AC$125,7),0)</f>
        <v>0</v>
      </c>
      <c r="N1171" s="45">
        <f t="shared" si="269"/>
        <v>0</v>
      </c>
      <c r="O1171" s="45">
        <f t="shared" ca="1" si="270"/>
        <v>222.06414941</v>
      </c>
      <c r="P1171" s="51" t="str">
        <f t="shared" si="271"/>
        <v>A+J=</v>
      </c>
      <c r="Q1171" s="52">
        <f t="shared" si="272"/>
        <v>47129</v>
      </c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</row>
    <row r="1172" spans="1:165" x14ac:dyDescent="0.2">
      <c r="A1172" s="43">
        <f t="shared" si="273"/>
        <v>44658</v>
      </c>
      <c r="B1172" s="44">
        <f t="shared" ca="1" si="262"/>
        <v>1222.6844719800001</v>
      </c>
      <c r="C1172" s="45">
        <f t="shared" ca="1" si="263"/>
        <v>999.89877561000003</v>
      </c>
      <c r="D1172" s="46">
        <f ca="1">IF(A1172&lt;$B$1,VLOOKUP(A1172,[1]DI!$A$4:$B$15000,2,FALSE),0)</f>
        <v>0.11649999999999999</v>
      </c>
      <c r="E1172" s="45">
        <f t="shared" ca="1" si="264"/>
        <v>4.3739000000000001E-4</v>
      </c>
      <c r="F1172" s="47">
        <f t="shared" si="274"/>
        <v>1.35</v>
      </c>
      <c r="G1172" s="48">
        <f t="shared" ca="1" si="265"/>
        <v>1.0005904765</v>
      </c>
      <c r="H1172" s="45">
        <f ca="1">TRUNC(PRODUCT(G$10:G1171),15)</f>
        <v>1.22280824750487</v>
      </c>
      <c r="I1172" s="45">
        <f t="shared" si="266"/>
        <v>1</v>
      </c>
      <c r="J1172" s="45">
        <f t="shared" ca="1" si="267"/>
        <v>1.2228082499999999</v>
      </c>
      <c r="K1172" s="45">
        <f t="shared" ca="1" si="268"/>
        <v>222.78569637000001</v>
      </c>
      <c r="L1172" s="49">
        <f>IF(VLOOKUP(A1172,$U$12:$AD$125,8)=VLOOKUP(A1171,$U$12:$AD$125,8),0,VLOOKUP(A1172,U$12:$AD$125,8))</f>
        <v>0</v>
      </c>
      <c r="M1172" s="50">
        <f>IF(L1172&gt;0,VLOOKUP(L1172,T$12:$AC$125,7),0)</f>
        <v>0</v>
      </c>
      <c r="N1172" s="45">
        <f t="shared" si="269"/>
        <v>0</v>
      </c>
      <c r="O1172" s="45">
        <f t="shared" ca="1" si="270"/>
        <v>222.78569637000001</v>
      </c>
      <c r="P1172" s="51" t="str">
        <f t="shared" si="271"/>
        <v>A+J=</v>
      </c>
      <c r="Q1172" s="52">
        <f t="shared" si="272"/>
        <v>47129</v>
      </c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</row>
    <row r="1173" spans="1:165" x14ac:dyDescent="0.2">
      <c r="A1173" s="43">
        <f t="shared" si="273"/>
        <v>44659</v>
      </c>
      <c r="B1173" s="44">
        <f t="shared" ref="B1173:B1230" ca="1" si="275">IF(A1173&lt;=TODAY(),C1173+K1173,IF(AND(A1173&gt;TODAY(),A1173&lt;=$B$1),IF(VLOOKUP(TODAY(),$A$10:$D$5000,4,FALSE)=0,"n.d",C1173+K1173),"n.d"))</f>
        <v>1223.4064388900001</v>
      </c>
      <c r="C1173" s="45">
        <f t="shared" ref="C1173:C1230" ca="1" si="276">TRUNC(C1172-N1172,8)</f>
        <v>999.89877561000003</v>
      </c>
      <c r="D1173" s="46">
        <f ca="1">IF(A1173&lt;$B$1,VLOOKUP(A1173,[1]DI!$A$4:$B$15000,2,FALSE),0)</f>
        <v>0.11649999999999999</v>
      </c>
      <c r="E1173" s="45">
        <f t="shared" ref="E1173:E1230" ca="1" si="277">ROUND((((1+D1173)^(1/252)-1)),8)</f>
        <v>4.3739000000000001E-4</v>
      </c>
      <c r="F1173" s="47">
        <f t="shared" si="274"/>
        <v>1.35</v>
      </c>
      <c r="G1173" s="48">
        <f t="shared" ref="G1173:G1230" ca="1" si="278">TRUNC((1+(E1173*F1173)),15)</f>
        <v>1.0005904765</v>
      </c>
      <c r="H1173" s="45">
        <f ca="1">TRUNC(PRODUCT(G$10:G1172),15)</f>
        <v>1.2235302870390301</v>
      </c>
      <c r="I1173" s="45">
        <f t="shared" ref="I1173:I1230" si="279">IF(OR(L1172&gt;0,L1172="E"),H1172,I1172)</f>
        <v>1</v>
      </c>
      <c r="J1173" s="45">
        <f t="shared" ref="J1173:J1230" ca="1" si="280">ROUND(TRUNC(H1173/I1173,15),8)</f>
        <v>1.22353029</v>
      </c>
      <c r="K1173" s="45">
        <f t="shared" ref="K1173:K1230" ca="1" si="281">TRUNC((C1173*(J1173-1)),8)</f>
        <v>223.50766328</v>
      </c>
      <c r="L1173" s="49">
        <f>IF(VLOOKUP(A1173,$U$12:$AD$125,8)=VLOOKUP(A1172,$U$12:$AD$125,8),0,VLOOKUP(A1173,U$12:$AD$125,8))</f>
        <v>0</v>
      </c>
      <c r="M1173" s="50">
        <f>IF(L1173&gt;0,VLOOKUP(L1173,T$12:$AC$125,7),0)</f>
        <v>0</v>
      </c>
      <c r="N1173" s="45">
        <f t="shared" ref="N1173:N1230" si="282">IF(M1173&gt;0,(C$10*M1173),0)</f>
        <v>0</v>
      </c>
      <c r="O1173" s="45">
        <f t="shared" ref="O1173:O1230" ca="1" si="283">(K1173+N1173)</f>
        <v>223.50766328</v>
      </c>
      <c r="P1173" s="51" t="str">
        <f t="shared" ref="P1173:P1230" si="284">IF(L1172&gt;0,VLOOKUP(A1172,$U$12:$AD$125,9),P1172)</f>
        <v>A+J=</v>
      </c>
      <c r="Q1173" s="52">
        <f t="shared" ref="Q1173:Q1230" si="285">IF(L1172&gt;0,VLOOKUP(A1172,$U$12:$AD$125,10),Q1172)</f>
        <v>47129</v>
      </c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</row>
    <row r="1174" spans="1:165" x14ac:dyDescent="0.2">
      <c r="A1174" s="43">
        <f t="shared" si="273"/>
        <v>44660</v>
      </c>
      <c r="B1174" s="44">
        <f t="shared" ca="1" si="275"/>
        <v>1224.1288257599999</v>
      </c>
      <c r="C1174" s="45">
        <f t="shared" ca="1" si="276"/>
        <v>999.89877561000003</v>
      </c>
      <c r="D1174" s="46">
        <f ca="1">IF(A1174&lt;$B$1,VLOOKUP(A1174,[1]DI!$A$4:$B$15000,2,FALSE),0)</f>
        <v>0</v>
      </c>
      <c r="E1174" s="45">
        <f t="shared" ca="1" si="277"/>
        <v>0</v>
      </c>
      <c r="F1174" s="47">
        <f t="shared" si="274"/>
        <v>1.35</v>
      </c>
      <c r="G1174" s="48">
        <f t="shared" ca="1" si="278"/>
        <v>1</v>
      </c>
      <c r="H1174" s="45">
        <f ca="1">TRUNC(PRODUCT(G$10:G1173),15)</f>
        <v>1.22425275292056</v>
      </c>
      <c r="I1174" s="45">
        <f t="shared" si="279"/>
        <v>1</v>
      </c>
      <c r="J1174" s="45">
        <f t="shared" ca="1" si="280"/>
        <v>1.22425275</v>
      </c>
      <c r="K1174" s="45">
        <f t="shared" ca="1" si="281"/>
        <v>224.23005015000001</v>
      </c>
      <c r="L1174" s="49">
        <f>IF(VLOOKUP(A1174,$U$12:$AD$125,8)=VLOOKUP(A1173,$U$12:$AD$125,8),0,VLOOKUP(A1174,U$12:$AD$125,8))</f>
        <v>0</v>
      </c>
      <c r="M1174" s="50">
        <f>IF(L1174&gt;0,VLOOKUP(L1174,T$12:$AC$125,7),0)</f>
        <v>0</v>
      </c>
      <c r="N1174" s="45">
        <f t="shared" si="282"/>
        <v>0</v>
      </c>
      <c r="O1174" s="45">
        <f t="shared" ca="1" si="283"/>
        <v>224.23005015000001</v>
      </c>
      <c r="P1174" s="51" t="str">
        <f t="shared" si="284"/>
        <v>A+J=</v>
      </c>
      <c r="Q1174" s="52">
        <f t="shared" si="285"/>
        <v>47129</v>
      </c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</row>
    <row r="1175" spans="1:165" x14ac:dyDescent="0.2">
      <c r="A1175" s="43">
        <f t="shared" si="273"/>
        <v>44661</v>
      </c>
      <c r="B1175" s="44">
        <f t="shared" ca="1" si="275"/>
        <v>1224.1288257599999</v>
      </c>
      <c r="C1175" s="45">
        <f t="shared" ca="1" si="276"/>
        <v>999.89877561000003</v>
      </c>
      <c r="D1175" s="46">
        <f ca="1">IF(A1175&lt;$B$1,VLOOKUP(A1175,[1]DI!$A$4:$B$15000,2,FALSE),0)</f>
        <v>0</v>
      </c>
      <c r="E1175" s="45">
        <f t="shared" ca="1" si="277"/>
        <v>0</v>
      </c>
      <c r="F1175" s="47">
        <f t="shared" si="274"/>
        <v>1.35</v>
      </c>
      <c r="G1175" s="48">
        <f t="shared" ca="1" si="278"/>
        <v>1</v>
      </c>
      <c r="H1175" s="45">
        <f ca="1">TRUNC(PRODUCT(G$10:G1174),15)</f>
        <v>1.22425275292056</v>
      </c>
      <c r="I1175" s="45">
        <f t="shared" si="279"/>
        <v>1</v>
      </c>
      <c r="J1175" s="45">
        <f t="shared" ca="1" si="280"/>
        <v>1.22425275</v>
      </c>
      <c r="K1175" s="45">
        <f t="shared" ca="1" si="281"/>
        <v>224.23005015000001</v>
      </c>
      <c r="L1175" s="49">
        <f>IF(VLOOKUP(A1175,$U$12:$AD$125,8)=VLOOKUP(A1174,$U$12:$AD$125,8),0,VLOOKUP(A1175,U$12:$AD$125,8))</f>
        <v>0</v>
      </c>
      <c r="M1175" s="50">
        <f>IF(L1175&gt;0,VLOOKUP(L1175,T$12:$AC$125,7),0)</f>
        <v>0</v>
      </c>
      <c r="N1175" s="45">
        <f t="shared" si="282"/>
        <v>0</v>
      </c>
      <c r="O1175" s="45">
        <f t="shared" ca="1" si="283"/>
        <v>224.23005015000001</v>
      </c>
      <c r="P1175" s="51" t="str">
        <f t="shared" si="284"/>
        <v>A+J=</v>
      </c>
      <c r="Q1175" s="52">
        <f t="shared" si="285"/>
        <v>47129</v>
      </c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</row>
    <row r="1176" spans="1:165" x14ac:dyDescent="0.2">
      <c r="A1176" s="43">
        <f t="shared" si="273"/>
        <v>44662</v>
      </c>
      <c r="B1176" s="44">
        <f t="shared" ca="1" si="275"/>
        <v>1224.1288257599999</v>
      </c>
      <c r="C1176" s="45">
        <f t="shared" ca="1" si="276"/>
        <v>999.89877561000003</v>
      </c>
      <c r="D1176" s="46">
        <f ca="1">IF(A1176&lt;$B$1,VLOOKUP(A1176,[1]DI!$A$4:$B$15000,2,FALSE),0)</f>
        <v>0.11649999999999999</v>
      </c>
      <c r="E1176" s="45">
        <f t="shared" ca="1" si="277"/>
        <v>4.3739000000000001E-4</v>
      </c>
      <c r="F1176" s="47">
        <f t="shared" si="274"/>
        <v>1.35</v>
      </c>
      <c r="G1176" s="48">
        <f t="shared" ca="1" si="278"/>
        <v>1.0005904765</v>
      </c>
      <c r="H1176" s="45">
        <f ca="1">TRUNC(PRODUCT(G$10:G1175),15)</f>
        <v>1.22425275292056</v>
      </c>
      <c r="I1176" s="45">
        <f t="shared" si="279"/>
        <v>1</v>
      </c>
      <c r="J1176" s="45">
        <f t="shared" ca="1" si="280"/>
        <v>1.22425275</v>
      </c>
      <c r="K1176" s="45">
        <f t="shared" ca="1" si="281"/>
        <v>224.23005015000001</v>
      </c>
      <c r="L1176" s="49">
        <f>IF(VLOOKUP(A1176,$U$12:$AD$125,8)=VLOOKUP(A1175,$U$12:$AD$125,8),0,VLOOKUP(A1176,U$12:$AD$125,8))</f>
        <v>0</v>
      </c>
      <c r="M1176" s="50">
        <f>IF(L1176&gt;0,VLOOKUP(L1176,T$12:$AC$125,7),0)</f>
        <v>0</v>
      </c>
      <c r="N1176" s="45">
        <f t="shared" si="282"/>
        <v>0</v>
      </c>
      <c r="O1176" s="45">
        <f t="shared" ca="1" si="283"/>
        <v>224.23005015000001</v>
      </c>
      <c r="P1176" s="51" t="str">
        <f t="shared" si="284"/>
        <v>A+J=</v>
      </c>
      <c r="Q1176" s="52">
        <f t="shared" si="285"/>
        <v>47129</v>
      </c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</row>
    <row r="1177" spans="1:165" x14ac:dyDescent="0.2">
      <c r="A1177" s="43">
        <f t="shared" si="273"/>
        <v>44663</v>
      </c>
      <c r="B1177" s="44">
        <f t="shared" ca="1" si="275"/>
        <v>1224.8516525800001</v>
      </c>
      <c r="C1177" s="45">
        <f t="shared" ca="1" si="276"/>
        <v>999.89877561000003</v>
      </c>
      <c r="D1177" s="46">
        <f ca="1">IF(A1177&lt;$B$1,VLOOKUP(A1177,[1]DI!$A$4:$B$15000,2,FALSE),0)</f>
        <v>0.11649999999999999</v>
      </c>
      <c r="E1177" s="45">
        <f t="shared" ca="1" si="277"/>
        <v>4.3739000000000001E-4</v>
      </c>
      <c r="F1177" s="47">
        <f t="shared" si="274"/>
        <v>1.35</v>
      </c>
      <c r="G1177" s="48">
        <f t="shared" ca="1" si="278"/>
        <v>1.0005904765</v>
      </c>
      <c r="H1177" s="45">
        <f ca="1">TRUNC(PRODUCT(G$10:G1176),15)</f>
        <v>1.2249756454012199</v>
      </c>
      <c r="I1177" s="45">
        <f t="shared" si="279"/>
        <v>1</v>
      </c>
      <c r="J1177" s="45">
        <f t="shared" ca="1" si="280"/>
        <v>1.22497565</v>
      </c>
      <c r="K1177" s="45">
        <f t="shared" ca="1" si="281"/>
        <v>224.95287697000001</v>
      </c>
      <c r="L1177" s="49">
        <f>IF(VLOOKUP(A1177,$U$12:$AD$125,8)=VLOOKUP(A1176,$U$12:$AD$125,8),0,VLOOKUP(A1177,U$12:$AD$125,8))</f>
        <v>0</v>
      </c>
      <c r="M1177" s="50">
        <f>IF(L1177&gt;0,VLOOKUP(L1177,T$12:$AC$125,7),0)</f>
        <v>0</v>
      </c>
      <c r="N1177" s="45">
        <f t="shared" si="282"/>
        <v>0</v>
      </c>
      <c r="O1177" s="45">
        <f t="shared" ca="1" si="283"/>
        <v>224.95287697000001</v>
      </c>
      <c r="P1177" s="51" t="str">
        <f t="shared" si="284"/>
        <v>A+J=</v>
      </c>
      <c r="Q1177" s="52">
        <f t="shared" si="285"/>
        <v>47129</v>
      </c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</row>
    <row r="1178" spans="1:165" x14ac:dyDescent="0.2">
      <c r="A1178" s="43">
        <f t="shared" si="273"/>
        <v>44664</v>
      </c>
      <c r="B1178" s="44">
        <f t="shared" ca="1" si="275"/>
        <v>1225.5748893699999</v>
      </c>
      <c r="C1178" s="45">
        <f t="shared" ca="1" si="276"/>
        <v>999.89877561000003</v>
      </c>
      <c r="D1178" s="46">
        <f ca="1">IF(A1178&lt;$B$1,VLOOKUP(A1178,[1]DI!$A$4:$B$15000,2,FALSE),0)</f>
        <v>0.11649999999999999</v>
      </c>
      <c r="E1178" s="45">
        <f t="shared" ca="1" si="277"/>
        <v>4.3739000000000001E-4</v>
      </c>
      <c r="F1178" s="47">
        <f t="shared" si="274"/>
        <v>1.35</v>
      </c>
      <c r="G1178" s="48">
        <f t="shared" ca="1" si="278"/>
        <v>1.0005904765</v>
      </c>
      <c r="H1178" s="45">
        <f ca="1">TRUNC(PRODUCT(G$10:G1177),15)</f>
        <v>1.2256989647329</v>
      </c>
      <c r="I1178" s="45">
        <f t="shared" si="279"/>
        <v>1</v>
      </c>
      <c r="J1178" s="45">
        <f t="shared" ca="1" si="280"/>
        <v>1.2256989599999999</v>
      </c>
      <c r="K1178" s="45">
        <f t="shared" ca="1" si="281"/>
        <v>225.67611375999999</v>
      </c>
      <c r="L1178" s="49">
        <f>IF(VLOOKUP(A1178,$U$12:$AD$125,8)=VLOOKUP(A1177,$U$12:$AD$125,8),0,VLOOKUP(A1178,U$12:$AD$125,8))</f>
        <v>0</v>
      </c>
      <c r="M1178" s="50">
        <f>IF(L1178&gt;0,VLOOKUP(L1178,T$12:$AC$125,7),0)</f>
        <v>0</v>
      </c>
      <c r="N1178" s="45">
        <f t="shared" si="282"/>
        <v>0</v>
      </c>
      <c r="O1178" s="45">
        <f t="shared" ca="1" si="283"/>
        <v>225.67611375999999</v>
      </c>
      <c r="P1178" s="51" t="str">
        <f t="shared" si="284"/>
        <v>A+J=</v>
      </c>
      <c r="Q1178" s="52">
        <f t="shared" si="285"/>
        <v>47129</v>
      </c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</row>
    <row r="1179" spans="1:165" x14ac:dyDescent="0.2">
      <c r="A1179" s="43">
        <f t="shared" si="273"/>
        <v>44665</v>
      </c>
      <c r="B1179" s="44">
        <f t="shared" ca="1" si="275"/>
        <v>1226.2985661</v>
      </c>
      <c r="C1179" s="45">
        <f t="shared" ca="1" si="276"/>
        <v>999.89877561000003</v>
      </c>
      <c r="D1179" s="46">
        <f ca="1">IF(A1179&lt;$B$1,VLOOKUP(A1179,[1]DI!$A$4:$B$15000,2,FALSE),0)</f>
        <v>0.11649999999999999</v>
      </c>
      <c r="E1179" s="45">
        <f t="shared" ca="1" si="277"/>
        <v>4.3739000000000001E-4</v>
      </c>
      <c r="F1179" s="47">
        <f t="shared" si="274"/>
        <v>1.35</v>
      </c>
      <c r="G1179" s="48">
        <f t="shared" ca="1" si="278"/>
        <v>1.0005904765</v>
      </c>
      <c r="H1179" s="45">
        <f ca="1">TRUNC(PRODUCT(G$10:G1178),15)</f>
        <v>1.22642271116765</v>
      </c>
      <c r="I1179" s="45">
        <f t="shared" si="279"/>
        <v>1</v>
      </c>
      <c r="J1179" s="45">
        <f t="shared" ca="1" si="280"/>
        <v>1.22642271</v>
      </c>
      <c r="K1179" s="45">
        <f t="shared" ca="1" si="281"/>
        <v>226.39979048999999</v>
      </c>
      <c r="L1179" s="49">
        <f>IF(VLOOKUP(A1179,$U$12:$AD$125,8)=VLOOKUP(A1178,$U$12:$AD$125,8),0,VLOOKUP(A1179,U$12:$AD$125,8))</f>
        <v>0</v>
      </c>
      <c r="M1179" s="50">
        <f>IF(L1179&gt;0,VLOOKUP(L1179,T$12:$AC$125,7),0)</f>
        <v>0</v>
      </c>
      <c r="N1179" s="45">
        <f t="shared" si="282"/>
        <v>0</v>
      </c>
      <c r="O1179" s="45">
        <f t="shared" ca="1" si="283"/>
        <v>226.39979048999999</v>
      </c>
      <c r="P1179" s="51" t="str">
        <f t="shared" si="284"/>
        <v>A+J=</v>
      </c>
      <c r="Q1179" s="52">
        <f t="shared" si="285"/>
        <v>47129</v>
      </c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</row>
    <row r="1180" spans="1:165" x14ac:dyDescent="0.2">
      <c r="A1180" s="43">
        <f t="shared" si="273"/>
        <v>44666</v>
      </c>
      <c r="B1180" s="44">
        <f t="shared" ca="1" si="275"/>
        <v>1227.0226628</v>
      </c>
      <c r="C1180" s="45">
        <f t="shared" ca="1" si="276"/>
        <v>999.89877561000003</v>
      </c>
      <c r="D1180" s="46">
        <f ca="1">IF(A1180&lt;$B$1,VLOOKUP(A1180,[1]DI!$A$4:$B$15000,2,FALSE),0)</f>
        <v>0</v>
      </c>
      <c r="E1180" s="45">
        <f t="shared" ca="1" si="277"/>
        <v>0</v>
      </c>
      <c r="F1180" s="47">
        <f t="shared" si="274"/>
        <v>1.35</v>
      </c>
      <c r="G1180" s="48">
        <f t="shared" ca="1" si="278"/>
        <v>1</v>
      </c>
      <c r="H1180" s="45">
        <f ca="1">TRUNC(PRODUCT(G$10:G1179),15)</f>
        <v>1.2271468849576599</v>
      </c>
      <c r="I1180" s="45">
        <f t="shared" si="279"/>
        <v>1</v>
      </c>
      <c r="J1180" s="45">
        <f t="shared" ca="1" si="280"/>
        <v>1.2271468800000001</v>
      </c>
      <c r="K1180" s="45">
        <f t="shared" ca="1" si="281"/>
        <v>227.12388719</v>
      </c>
      <c r="L1180" s="49">
        <f>IF(VLOOKUP(A1180,$U$12:$AD$125,8)=VLOOKUP(A1179,$U$12:$AD$125,8),0,VLOOKUP(A1180,U$12:$AD$125,8))</f>
        <v>0</v>
      </c>
      <c r="M1180" s="50">
        <f>IF(L1180&gt;0,VLOOKUP(L1180,T$12:$AC$125,7),0)</f>
        <v>0</v>
      </c>
      <c r="N1180" s="45">
        <f t="shared" si="282"/>
        <v>0</v>
      </c>
      <c r="O1180" s="45">
        <f t="shared" ca="1" si="283"/>
        <v>227.12388719</v>
      </c>
      <c r="P1180" s="51" t="str">
        <f t="shared" si="284"/>
        <v>A+J=</v>
      </c>
      <c r="Q1180" s="52">
        <f t="shared" si="285"/>
        <v>47129</v>
      </c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</row>
    <row r="1181" spans="1:165" x14ac:dyDescent="0.2">
      <c r="A1181" s="43">
        <f t="shared" si="273"/>
        <v>44667</v>
      </c>
      <c r="B1181" s="44">
        <f t="shared" ca="1" si="275"/>
        <v>1227.0226628</v>
      </c>
      <c r="C1181" s="45">
        <f t="shared" ca="1" si="276"/>
        <v>999.89877561000003</v>
      </c>
      <c r="D1181" s="46">
        <f ca="1">IF(A1181&lt;$B$1,VLOOKUP(A1181,[1]DI!$A$4:$B$15000,2,FALSE),0)</f>
        <v>0</v>
      </c>
      <c r="E1181" s="45">
        <f t="shared" ca="1" si="277"/>
        <v>0</v>
      </c>
      <c r="F1181" s="47">
        <f t="shared" si="274"/>
        <v>1.35</v>
      </c>
      <c r="G1181" s="48">
        <f t="shared" ca="1" si="278"/>
        <v>1</v>
      </c>
      <c r="H1181" s="45">
        <f ca="1">TRUNC(PRODUCT(G$10:G1180),15)</f>
        <v>1.2271468849576599</v>
      </c>
      <c r="I1181" s="45">
        <f t="shared" si="279"/>
        <v>1</v>
      </c>
      <c r="J1181" s="45">
        <f t="shared" ca="1" si="280"/>
        <v>1.2271468800000001</v>
      </c>
      <c r="K1181" s="45">
        <f t="shared" ca="1" si="281"/>
        <v>227.12388719</v>
      </c>
      <c r="L1181" s="49">
        <f>IF(VLOOKUP(A1181,$U$12:$AD$125,8)=VLOOKUP(A1180,$U$12:$AD$125,8),0,VLOOKUP(A1181,U$12:$AD$125,8))</f>
        <v>0</v>
      </c>
      <c r="M1181" s="50">
        <f>IF(L1181&gt;0,VLOOKUP(L1181,T$12:$AC$125,7),0)</f>
        <v>0</v>
      </c>
      <c r="N1181" s="45">
        <f t="shared" si="282"/>
        <v>0</v>
      </c>
      <c r="O1181" s="45">
        <f t="shared" ca="1" si="283"/>
        <v>227.12388719</v>
      </c>
      <c r="P1181" s="51" t="str">
        <f t="shared" si="284"/>
        <v>A+J=</v>
      </c>
      <c r="Q1181" s="52">
        <f t="shared" si="285"/>
        <v>47129</v>
      </c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</row>
    <row r="1182" spans="1:165" x14ac:dyDescent="0.2">
      <c r="A1182" s="43">
        <f t="shared" si="273"/>
        <v>44668</v>
      </c>
      <c r="B1182" s="44">
        <f t="shared" ca="1" si="275"/>
        <v>1227.0226628</v>
      </c>
      <c r="C1182" s="45">
        <f t="shared" ca="1" si="276"/>
        <v>999.89877561000003</v>
      </c>
      <c r="D1182" s="46">
        <f ca="1">IF(A1182&lt;$B$1,VLOOKUP(A1182,[1]DI!$A$4:$B$15000,2,FALSE),0)</f>
        <v>0</v>
      </c>
      <c r="E1182" s="45">
        <f t="shared" ca="1" si="277"/>
        <v>0</v>
      </c>
      <c r="F1182" s="47">
        <f t="shared" si="274"/>
        <v>1.35</v>
      </c>
      <c r="G1182" s="48">
        <f t="shared" ca="1" si="278"/>
        <v>1</v>
      </c>
      <c r="H1182" s="45">
        <f ca="1">TRUNC(PRODUCT(G$10:G1181),15)</f>
        <v>1.2271468849576599</v>
      </c>
      <c r="I1182" s="45">
        <f t="shared" si="279"/>
        <v>1</v>
      </c>
      <c r="J1182" s="45">
        <f t="shared" ca="1" si="280"/>
        <v>1.2271468800000001</v>
      </c>
      <c r="K1182" s="45">
        <f t="shared" ca="1" si="281"/>
        <v>227.12388719</v>
      </c>
      <c r="L1182" s="49">
        <f>IF(VLOOKUP(A1182,$U$12:$AD$125,8)=VLOOKUP(A1181,$U$12:$AD$125,8),0,VLOOKUP(A1182,U$12:$AD$125,8))</f>
        <v>0</v>
      </c>
      <c r="M1182" s="50">
        <f>IF(L1182&gt;0,VLOOKUP(L1182,T$12:$AC$125,7),0)</f>
        <v>0</v>
      </c>
      <c r="N1182" s="45">
        <f t="shared" si="282"/>
        <v>0</v>
      </c>
      <c r="O1182" s="45">
        <f t="shared" ca="1" si="283"/>
        <v>227.12388719</v>
      </c>
      <c r="P1182" s="51" t="str">
        <f t="shared" si="284"/>
        <v>A+J=</v>
      </c>
      <c r="Q1182" s="52">
        <f t="shared" si="285"/>
        <v>47129</v>
      </c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</row>
    <row r="1183" spans="1:165" x14ac:dyDescent="0.2">
      <c r="A1183" s="43">
        <f t="shared" si="273"/>
        <v>44669</v>
      </c>
      <c r="B1183" s="44">
        <f t="shared" ca="1" si="275"/>
        <v>1227.0226628</v>
      </c>
      <c r="C1183" s="45">
        <f t="shared" ca="1" si="276"/>
        <v>999.89877561000003</v>
      </c>
      <c r="D1183" s="46">
        <f ca="1">IF(A1183&lt;$B$1,VLOOKUP(A1183,[1]DI!$A$4:$B$15000,2,FALSE),0)</f>
        <v>0.11649999999999999</v>
      </c>
      <c r="E1183" s="45">
        <f t="shared" ca="1" si="277"/>
        <v>4.3739000000000001E-4</v>
      </c>
      <c r="F1183" s="47">
        <f t="shared" si="274"/>
        <v>1.35</v>
      </c>
      <c r="G1183" s="48">
        <f t="shared" ca="1" si="278"/>
        <v>1.0005904765</v>
      </c>
      <c r="H1183" s="45">
        <f ca="1">TRUNC(PRODUCT(G$10:G1182),15)</f>
        <v>1.2271468849576599</v>
      </c>
      <c r="I1183" s="45">
        <f t="shared" si="279"/>
        <v>1</v>
      </c>
      <c r="J1183" s="45">
        <f t="shared" ca="1" si="280"/>
        <v>1.2271468800000001</v>
      </c>
      <c r="K1183" s="45">
        <f t="shared" ca="1" si="281"/>
        <v>227.12388719</v>
      </c>
      <c r="L1183" s="49">
        <f>IF(VLOOKUP(A1183,$U$12:$AD$125,8)=VLOOKUP(A1182,$U$12:$AD$125,8),0,VLOOKUP(A1183,U$12:$AD$125,8))</f>
        <v>0</v>
      </c>
      <c r="M1183" s="50">
        <f>IF(L1183&gt;0,VLOOKUP(L1183,T$12:$AC$125,7),0)</f>
        <v>0</v>
      </c>
      <c r="N1183" s="45">
        <f t="shared" si="282"/>
        <v>0</v>
      </c>
      <c r="O1183" s="45">
        <f t="shared" ca="1" si="283"/>
        <v>227.12388719</v>
      </c>
      <c r="P1183" s="51" t="str">
        <f t="shared" si="284"/>
        <v>A+J=</v>
      </c>
      <c r="Q1183" s="52">
        <f t="shared" si="285"/>
        <v>47129</v>
      </c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</row>
    <row r="1184" spans="1:165" x14ac:dyDescent="0.2">
      <c r="A1184" s="43">
        <f t="shared" si="273"/>
        <v>44670</v>
      </c>
      <c r="B1184" s="44">
        <f t="shared" ca="1" si="275"/>
        <v>1227.7471994500002</v>
      </c>
      <c r="C1184" s="45">
        <f t="shared" ca="1" si="276"/>
        <v>999.89877561000003</v>
      </c>
      <c r="D1184" s="46">
        <f ca="1">IF(A1184&lt;$B$1,VLOOKUP(A1184,[1]DI!$A$4:$B$15000,2,FALSE),0)</f>
        <v>0.11649999999999999</v>
      </c>
      <c r="E1184" s="45">
        <f t="shared" ca="1" si="277"/>
        <v>4.3739000000000001E-4</v>
      </c>
      <c r="F1184" s="47">
        <f t="shared" si="274"/>
        <v>1.35</v>
      </c>
      <c r="G1184" s="48">
        <f t="shared" ca="1" si="278"/>
        <v>1.0005904765</v>
      </c>
      <c r="H1184" s="45">
        <f ca="1">TRUNC(PRODUCT(G$10:G1183),15)</f>
        <v>1.22787148635528</v>
      </c>
      <c r="I1184" s="45">
        <f t="shared" si="279"/>
        <v>1</v>
      </c>
      <c r="J1184" s="45">
        <f t="shared" ca="1" si="280"/>
        <v>1.2278714900000001</v>
      </c>
      <c r="K1184" s="45">
        <f t="shared" ca="1" si="281"/>
        <v>227.84842384000001</v>
      </c>
      <c r="L1184" s="49">
        <f>IF(VLOOKUP(A1184,$U$12:$AD$125,8)=VLOOKUP(A1183,$U$12:$AD$125,8),0,VLOOKUP(A1184,U$12:$AD$125,8))</f>
        <v>0</v>
      </c>
      <c r="M1184" s="50">
        <f>IF(L1184&gt;0,VLOOKUP(L1184,T$12:$AC$125,7),0)</f>
        <v>0</v>
      </c>
      <c r="N1184" s="45">
        <f t="shared" si="282"/>
        <v>0</v>
      </c>
      <c r="O1184" s="45">
        <f t="shared" ca="1" si="283"/>
        <v>227.84842384000001</v>
      </c>
      <c r="P1184" s="51" t="str">
        <f t="shared" si="284"/>
        <v>A+J=</v>
      </c>
      <c r="Q1184" s="52">
        <f t="shared" si="285"/>
        <v>47129</v>
      </c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</row>
    <row r="1185" spans="1:165" x14ac:dyDescent="0.2">
      <c r="A1185" s="43">
        <f t="shared" si="273"/>
        <v>44671</v>
      </c>
      <c r="B1185" s="44">
        <f t="shared" ca="1" si="275"/>
        <v>1228.4721560600001</v>
      </c>
      <c r="C1185" s="45">
        <f t="shared" ca="1" si="276"/>
        <v>999.89877561000003</v>
      </c>
      <c r="D1185" s="46">
        <f ca="1">IF(A1185&lt;$B$1,VLOOKUP(A1185,[1]DI!$A$4:$B$15000,2,FALSE),0)</f>
        <v>0.11649999999999999</v>
      </c>
      <c r="E1185" s="45">
        <f t="shared" ca="1" si="277"/>
        <v>4.3739000000000001E-4</v>
      </c>
      <c r="F1185" s="47">
        <f t="shared" si="274"/>
        <v>1.35</v>
      </c>
      <c r="G1185" s="48">
        <f t="shared" ca="1" si="278"/>
        <v>1.0005904765</v>
      </c>
      <c r="H1185" s="45">
        <f ca="1">TRUNC(PRODUCT(G$10:G1184),15)</f>
        <v>1.2285965156129901</v>
      </c>
      <c r="I1185" s="45">
        <f t="shared" si="279"/>
        <v>1</v>
      </c>
      <c r="J1185" s="45">
        <f t="shared" ca="1" si="280"/>
        <v>1.22859652</v>
      </c>
      <c r="K1185" s="45">
        <f t="shared" ca="1" si="281"/>
        <v>228.57338045</v>
      </c>
      <c r="L1185" s="49">
        <f>IF(VLOOKUP(A1185,$U$12:$AD$125,8)=VLOOKUP(A1184,$U$12:$AD$125,8),0,VLOOKUP(A1185,U$12:$AD$125,8))</f>
        <v>0</v>
      </c>
      <c r="M1185" s="50">
        <f>IF(L1185&gt;0,VLOOKUP(L1185,T$12:$AC$125,7),0)</f>
        <v>0</v>
      </c>
      <c r="N1185" s="45">
        <f t="shared" si="282"/>
        <v>0</v>
      </c>
      <c r="O1185" s="45">
        <f t="shared" ca="1" si="283"/>
        <v>228.57338045</v>
      </c>
      <c r="P1185" s="51" t="str">
        <f t="shared" si="284"/>
        <v>A+J=</v>
      </c>
      <c r="Q1185" s="52">
        <f t="shared" si="285"/>
        <v>47129</v>
      </c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</row>
    <row r="1186" spans="1:165" x14ac:dyDescent="0.2">
      <c r="A1186" s="43">
        <f t="shared" si="273"/>
        <v>44672</v>
      </c>
      <c r="B1186" s="44">
        <f t="shared" ca="1" si="275"/>
        <v>1229.1975326300001</v>
      </c>
      <c r="C1186" s="45">
        <f t="shared" ca="1" si="276"/>
        <v>999.89877561000003</v>
      </c>
      <c r="D1186" s="46">
        <f ca="1">IF(A1186&lt;$B$1,VLOOKUP(A1186,[1]DI!$A$4:$B$15000,2,FALSE),0)</f>
        <v>0</v>
      </c>
      <c r="E1186" s="45">
        <f t="shared" ca="1" si="277"/>
        <v>0</v>
      </c>
      <c r="F1186" s="47">
        <f t="shared" si="274"/>
        <v>1.35</v>
      </c>
      <c r="G1186" s="48">
        <f t="shared" ca="1" si="278"/>
        <v>1</v>
      </c>
      <c r="H1186" s="45">
        <f ca="1">TRUNC(PRODUCT(G$10:G1185),15)</f>
        <v>1.2293219729834399</v>
      </c>
      <c r="I1186" s="45">
        <f t="shared" si="279"/>
        <v>1</v>
      </c>
      <c r="J1186" s="45">
        <f t="shared" ca="1" si="280"/>
        <v>1.22932197</v>
      </c>
      <c r="K1186" s="45">
        <f t="shared" ca="1" si="281"/>
        <v>229.29875702000001</v>
      </c>
      <c r="L1186" s="49">
        <f>IF(VLOOKUP(A1186,$U$12:$AD$125,8)=VLOOKUP(A1185,$U$12:$AD$125,8),0,VLOOKUP(A1186,U$12:$AD$125,8))</f>
        <v>0</v>
      </c>
      <c r="M1186" s="50">
        <f>IF(L1186&gt;0,VLOOKUP(L1186,T$12:$AC$125,7),0)</f>
        <v>0</v>
      </c>
      <c r="N1186" s="45">
        <f t="shared" si="282"/>
        <v>0</v>
      </c>
      <c r="O1186" s="45">
        <f t="shared" ca="1" si="283"/>
        <v>229.29875702000001</v>
      </c>
      <c r="P1186" s="51" t="str">
        <f t="shared" si="284"/>
        <v>A+J=</v>
      </c>
      <c r="Q1186" s="52">
        <f t="shared" si="285"/>
        <v>47129</v>
      </c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</row>
    <row r="1187" spans="1:165" x14ac:dyDescent="0.2">
      <c r="A1187" s="43">
        <f t="shared" si="273"/>
        <v>44673</v>
      </c>
      <c r="B1187" s="44">
        <f t="shared" ca="1" si="275"/>
        <v>1229.1975326300001</v>
      </c>
      <c r="C1187" s="45">
        <f t="shared" ca="1" si="276"/>
        <v>999.89877561000003</v>
      </c>
      <c r="D1187" s="46">
        <f ca="1">IF(A1187&lt;$B$1,VLOOKUP(A1187,[1]DI!$A$4:$B$15000,2,FALSE),0)</f>
        <v>0.11649999999999999</v>
      </c>
      <c r="E1187" s="45">
        <f t="shared" ca="1" si="277"/>
        <v>4.3739000000000001E-4</v>
      </c>
      <c r="F1187" s="47">
        <f t="shared" si="274"/>
        <v>1.35</v>
      </c>
      <c r="G1187" s="48">
        <f t="shared" ca="1" si="278"/>
        <v>1.0005904765</v>
      </c>
      <c r="H1187" s="45">
        <f ca="1">TRUNC(PRODUCT(G$10:G1186),15)</f>
        <v>1.2293219729834399</v>
      </c>
      <c r="I1187" s="45">
        <f t="shared" si="279"/>
        <v>1</v>
      </c>
      <c r="J1187" s="45">
        <f t="shared" ca="1" si="280"/>
        <v>1.22932197</v>
      </c>
      <c r="K1187" s="45">
        <f t="shared" ca="1" si="281"/>
        <v>229.29875702000001</v>
      </c>
      <c r="L1187" s="49">
        <f>IF(VLOOKUP(A1187,$U$12:$AD$125,8)=VLOOKUP(A1186,$U$12:$AD$125,8),0,VLOOKUP(A1187,U$12:$AD$125,8))</f>
        <v>0</v>
      </c>
      <c r="M1187" s="50">
        <f>IF(L1187&gt;0,VLOOKUP(L1187,T$12:$AC$125,7),0)</f>
        <v>0</v>
      </c>
      <c r="N1187" s="45">
        <f t="shared" si="282"/>
        <v>0</v>
      </c>
      <c r="O1187" s="45">
        <f t="shared" ca="1" si="283"/>
        <v>229.29875702000001</v>
      </c>
      <c r="P1187" s="51" t="str">
        <f t="shared" si="284"/>
        <v>A+J=</v>
      </c>
      <c r="Q1187" s="52">
        <f t="shared" si="285"/>
        <v>47129</v>
      </c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</row>
    <row r="1188" spans="1:165" x14ac:dyDescent="0.2">
      <c r="A1188" s="43">
        <f t="shared" si="273"/>
        <v>44674</v>
      </c>
      <c r="B1188" s="44">
        <f t="shared" ca="1" si="275"/>
        <v>1229.9233491499999</v>
      </c>
      <c r="C1188" s="45">
        <f t="shared" ca="1" si="276"/>
        <v>999.89877561000003</v>
      </c>
      <c r="D1188" s="46">
        <f ca="1">IF(A1188&lt;$B$1,VLOOKUP(A1188,[1]DI!$A$4:$B$15000,2,FALSE),0)</f>
        <v>0</v>
      </c>
      <c r="E1188" s="45">
        <f t="shared" ca="1" si="277"/>
        <v>0</v>
      </c>
      <c r="F1188" s="47">
        <f t="shared" si="274"/>
        <v>1.35</v>
      </c>
      <c r="G1188" s="48">
        <f t="shared" ca="1" si="278"/>
        <v>1</v>
      </c>
      <c r="H1188" s="45">
        <f ca="1">TRUNC(PRODUCT(G$10:G1187),15)</f>
        <v>1.2300478587194199</v>
      </c>
      <c r="I1188" s="45">
        <f t="shared" si="279"/>
        <v>1</v>
      </c>
      <c r="J1188" s="45">
        <f t="shared" ca="1" si="280"/>
        <v>1.23004786</v>
      </c>
      <c r="K1188" s="45">
        <f t="shared" ca="1" si="281"/>
        <v>230.02457354000001</v>
      </c>
      <c r="L1188" s="49">
        <f>IF(VLOOKUP(A1188,$U$12:$AD$125,8)=VLOOKUP(A1187,$U$12:$AD$125,8),0,VLOOKUP(A1188,U$12:$AD$125,8))</f>
        <v>0</v>
      </c>
      <c r="M1188" s="50">
        <f>IF(L1188&gt;0,VLOOKUP(L1188,T$12:$AC$125,7),0)</f>
        <v>0</v>
      </c>
      <c r="N1188" s="45">
        <f t="shared" si="282"/>
        <v>0</v>
      </c>
      <c r="O1188" s="45">
        <f t="shared" ca="1" si="283"/>
        <v>230.02457354000001</v>
      </c>
      <c r="P1188" s="51" t="str">
        <f t="shared" si="284"/>
        <v>A+J=</v>
      </c>
      <c r="Q1188" s="52">
        <f t="shared" si="285"/>
        <v>47129</v>
      </c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</row>
    <row r="1189" spans="1:165" x14ac:dyDescent="0.2">
      <c r="A1189" s="43">
        <f t="shared" si="273"/>
        <v>44675</v>
      </c>
      <c r="B1189" s="44">
        <f t="shared" ca="1" si="275"/>
        <v>1229.9233491499999</v>
      </c>
      <c r="C1189" s="45">
        <f t="shared" ca="1" si="276"/>
        <v>999.89877561000003</v>
      </c>
      <c r="D1189" s="46">
        <f ca="1">IF(A1189&lt;$B$1,VLOOKUP(A1189,[1]DI!$A$4:$B$15000,2,FALSE),0)</f>
        <v>0</v>
      </c>
      <c r="E1189" s="45">
        <f t="shared" ca="1" si="277"/>
        <v>0</v>
      </c>
      <c r="F1189" s="47">
        <f t="shared" si="274"/>
        <v>1.35</v>
      </c>
      <c r="G1189" s="48">
        <f t="shared" ca="1" si="278"/>
        <v>1</v>
      </c>
      <c r="H1189" s="45">
        <f ca="1">TRUNC(PRODUCT(G$10:G1188),15)</f>
        <v>1.2300478587194199</v>
      </c>
      <c r="I1189" s="45">
        <f t="shared" si="279"/>
        <v>1</v>
      </c>
      <c r="J1189" s="45">
        <f t="shared" ca="1" si="280"/>
        <v>1.23004786</v>
      </c>
      <c r="K1189" s="45">
        <f t="shared" ca="1" si="281"/>
        <v>230.02457354000001</v>
      </c>
      <c r="L1189" s="49">
        <f>IF(VLOOKUP(A1189,$U$12:$AD$125,8)=VLOOKUP(A1188,$U$12:$AD$125,8),0,VLOOKUP(A1189,U$12:$AD$125,8))</f>
        <v>0</v>
      </c>
      <c r="M1189" s="50">
        <f>IF(L1189&gt;0,VLOOKUP(L1189,T$12:$AC$125,7),0)</f>
        <v>0</v>
      </c>
      <c r="N1189" s="45">
        <f t="shared" si="282"/>
        <v>0</v>
      </c>
      <c r="O1189" s="45">
        <f t="shared" ca="1" si="283"/>
        <v>230.02457354000001</v>
      </c>
      <c r="P1189" s="51" t="str">
        <f t="shared" si="284"/>
        <v>A+J=</v>
      </c>
      <c r="Q1189" s="52">
        <f t="shared" si="285"/>
        <v>47129</v>
      </c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</row>
    <row r="1190" spans="1:165" x14ac:dyDescent="0.2">
      <c r="A1190" s="43">
        <f t="shared" si="273"/>
        <v>44676</v>
      </c>
      <c r="B1190" s="44">
        <f t="shared" ca="1" si="275"/>
        <v>1229.9233491499999</v>
      </c>
      <c r="C1190" s="45">
        <f t="shared" ca="1" si="276"/>
        <v>999.89877561000003</v>
      </c>
      <c r="D1190" s="46">
        <f ca="1">IF(A1190&lt;$B$1,VLOOKUP(A1190,[1]DI!$A$4:$B$15000,2,FALSE),0)</f>
        <v>0.11649999999999999</v>
      </c>
      <c r="E1190" s="45">
        <f t="shared" ca="1" si="277"/>
        <v>4.3739000000000001E-4</v>
      </c>
      <c r="F1190" s="47">
        <f t="shared" si="274"/>
        <v>1.35</v>
      </c>
      <c r="G1190" s="48">
        <f t="shared" ca="1" si="278"/>
        <v>1.0005904765</v>
      </c>
      <c r="H1190" s="45">
        <f ca="1">TRUNC(PRODUCT(G$10:G1189),15)</f>
        <v>1.2300478587194199</v>
      </c>
      <c r="I1190" s="45">
        <f t="shared" si="279"/>
        <v>1</v>
      </c>
      <c r="J1190" s="45">
        <f t="shared" ca="1" si="280"/>
        <v>1.23004786</v>
      </c>
      <c r="K1190" s="45">
        <f t="shared" ca="1" si="281"/>
        <v>230.02457354000001</v>
      </c>
      <c r="L1190" s="49">
        <f>IF(VLOOKUP(A1190,$U$12:$AD$125,8)=VLOOKUP(A1189,$U$12:$AD$125,8),0,VLOOKUP(A1190,U$12:$AD$125,8))</f>
        <v>0</v>
      </c>
      <c r="M1190" s="50">
        <f>IF(L1190&gt;0,VLOOKUP(L1190,T$12:$AC$125,7),0)</f>
        <v>0</v>
      </c>
      <c r="N1190" s="45">
        <f t="shared" si="282"/>
        <v>0</v>
      </c>
      <c r="O1190" s="45">
        <f t="shared" ca="1" si="283"/>
        <v>230.02457354000001</v>
      </c>
      <c r="P1190" s="51" t="str">
        <f t="shared" si="284"/>
        <v>A+J=</v>
      </c>
      <c r="Q1190" s="52">
        <f t="shared" si="285"/>
        <v>47129</v>
      </c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</row>
    <row r="1191" spans="1:165" x14ac:dyDescent="0.2">
      <c r="A1191" s="43">
        <f t="shared" si="273"/>
        <v>44677</v>
      </c>
      <c r="B1191" s="44">
        <f t="shared" ca="1" si="275"/>
        <v>1230.64958563</v>
      </c>
      <c r="C1191" s="45">
        <f t="shared" ca="1" si="276"/>
        <v>999.89877561000003</v>
      </c>
      <c r="D1191" s="46">
        <f ca="1">IF(A1191&lt;$B$1,VLOOKUP(A1191,[1]DI!$A$4:$B$15000,2,FALSE),0)</f>
        <v>0.11649999999999999</v>
      </c>
      <c r="E1191" s="45">
        <f t="shared" ca="1" si="277"/>
        <v>4.3739000000000001E-4</v>
      </c>
      <c r="F1191" s="47">
        <f t="shared" si="274"/>
        <v>1.35</v>
      </c>
      <c r="G1191" s="48">
        <f t="shared" ca="1" si="278"/>
        <v>1.0005904765</v>
      </c>
      <c r="H1191" s="45">
        <f ca="1">TRUNC(PRODUCT(G$10:G1190),15)</f>
        <v>1.2307741730738699</v>
      </c>
      <c r="I1191" s="45">
        <f t="shared" si="279"/>
        <v>1</v>
      </c>
      <c r="J1191" s="45">
        <f t="shared" ca="1" si="280"/>
        <v>1.2307741699999999</v>
      </c>
      <c r="K1191" s="45">
        <f t="shared" ca="1" si="281"/>
        <v>230.75081001999999</v>
      </c>
      <c r="L1191" s="49">
        <f>IF(VLOOKUP(A1191,$U$12:$AD$125,8)=VLOOKUP(A1190,$U$12:$AD$125,8),0,VLOOKUP(A1191,U$12:$AD$125,8))</f>
        <v>0</v>
      </c>
      <c r="M1191" s="50">
        <f>IF(L1191&gt;0,VLOOKUP(L1191,T$12:$AC$125,7),0)</f>
        <v>0</v>
      </c>
      <c r="N1191" s="45">
        <f t="shared" si="282"/>
        <v>0</v>
      </c>
      <c r="O1191" s="45">
        <f t="shared" ca="1" si="283"/>
        <v>230.75081001999999</v>
      </c>
      <c r="P1191" s="51" t="str">
        <f t="shared" si="284"/>
        <v>A+J=</v>
      </c>
      <c r="Q1191" s="52">
        <f t="shared" si="285"/>
        <v>47129</v>
      </c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</row>
    <row r="1192" spans="1:165" x14ac:dyDescent="0.2">
      <c r="A1192" s="43">
        <f t="shared" si="273"/>
        <v>44678</v>
      </c>
      <c r="B1192" s="44">
        <f t="shared" ca="1" si="275"/>
        <v>1231.3762620699999</v>
      </c>
      <c r="C1192" s="45">
        <f t="shared" ca="1" si="276"/>
        <v>999.89877561000003</v>
      </c>
      <c r="D1192" s="46">
        <f ca="1">IF(A1192&lt;$B$1,VLOOKUP(A1192,[1]DI!$A$4:$B$15000,2,FALSE),0)</f>
        <v>0.11649999999999999</v>
      </c>
      <c r="E1192" s="45">
        <f t="shared" ca="1" si="277"/>
        <v>4.3739000000000001E-4</v>
      </c>
      <c r="F1192" s="47">
        <f t="shared" si="274"/>
        <v>1.35</v>
      </c>
      <c r="G1192" s="48">
        <f t="shared" ca="1" si="278"/>
        <v>1.0005904765</v>
      </c>
      <c r="H1192" s="45">
        <f ca="1">TRUNC(PRODUCT(G$10:G1191),15)</f>
        <v>1.23150091629988</v>
      </c>
      <c r="I1192" s="45">
        <f t="shared" si="279"/>
        <v>1</v>
      </c>
      <c r="J1192" s="45">
        <f t="shared" ca="1" si="280"/>
        <v>1.23150092</v>
      </c>
      <c r="K1192" s="45">
        <f t="shared" ca="1" si="281"/>
        <v>231.47748645999999</v>
      </c>
      <c r="L1192" s="49">
        <f>IF(VLOOKUP(A1192,$U$12:$AD$125,8)=VLOOKUP(A1191,$U$12:$AD$125,8),0,VLOOKUP(A1192,U$12:$AD$125,8))</f>
        <v>0</v>
      </c>
      <c r="M1192" s="50">
        <f>IF(L1192&gt;0,VLOOKUP(L1192,T$12:$AC$125,7),0)</f>
        <v>0</v>
      </c>
      <c r="N1192" s="45">
        <f t="shared" si="282"/>
        <v>0</v>
      </c>
      <c r="O1192" s="45">
        <f t="shared" ca="1" si="283"/>
        <v>231.47748645999999</v>
      </c>
      <c r="P1192" s="51" t="str">
        <f t="shared" si="284"/>
        <v>A+J=</v>
      </c>
      <c r="Q1192" s="52">
        <f t="shared" si="285"/>
        <v>47129</v>
      </c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</row>
    <row r="1193" spans="1:165" x14ac:dyDescent="0.2">
      <c r="A1193" s="43">
        <f t="shared" si="273"/>
        <v>44679</v>
      </c>
      <c r="B1193" s="44">
        <f t="shared" ca="1" si="275"/>
        <v>1232.10335846</v>
      </c>
      <c r="C1193" s="45">
        <f t="shared" ca="1" si="276"/>
        <v>999.89877561000003</v>
      </c>
      <c r="D1193" s="46">
        <f ca="1">IF(A1193&lt;$B$1,VLOOKUP(A1193,[1]DI!$A$4:$B$15000,2,FALSE),0)</f>
        <v>0.11649999999999999</v>
      </c>
      <c r="E1193" s="45">
        <f t="shared" ca="1" si="277"/>
        <v>4.3739000000000001E-4</v>
      </c>
      <c r="F1193" s="47">
        <f t="shared" si="274"/>
        <v>1.35</v>
      </c>
      <c r="G1193" s="48">
        <f t="shared" ca="1" si="278"/>
        <v>1.0005904765</v>
      </c>
      <c r="H1193" s="45">
        <f ca="1">TRUNC(PRODUCT(G$10:G1192),15)</f>
        <v>1.23222808865068</v>
      </c>
      <c r="I1193" s="45">
        <f t="shared" si="279"/>
        <v>1</v>
      </c>
      <c r="J1193" s="45">
        <f t="shared" ca="1" si="280"/>
        <v>1.23222809</v>
      </c>
      <c r="K1193" s="45">
        <f t="shared" ca="1" si="281"/>
        <v>232.20458285000001</v>
      </c>
      <c r="L1193" s="49">
        <f>IF(VLOOKUP(A1193,$U$12:$AD$125,8)=VLOOKUP(A1192,$U$12:$AD$125,8),0,VLOOKUP(A1193,U$12:$AD$125,8))</f>
        <v>0</v>
      </c>
      <c r="M1193" s="50">
        <f>IF(L1193&gt;0,VLOOKUP(L1193,T$12:$AC$125,7),0)</f>
        <v>0</v>
      </c>
      <c r="N1193" s="45">
        <f t="shared" si="282"/>
        <v>0</v>
      </c>
      <c r="O1193" s="45">
        <f t="shared" ca="1" si="283"/>
        <v>232.20458285000001</v>
      </c>
      <c r="P1193" s="51" t="str">
        <f t="shared" si="284"/>
        <v>A+J=</v>
      </c>
      <c r="Q1193" s="52">
        <f t="shared" si="285"/>
        <v>47129</v>
      </c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</row>
    <row r="1194" spans="1:165" x14ac:dyDescent="0.2">
      <c r="A1194" s="43">
        <f t="shared" si="273"/>
        <v>44680</v>
      </c>
      <c r="B1194" s="44">
        <f t="shared" ca="1" si="275"/>
        <v>1232.83088481</v>
      </c>
      <c r="C1194" s="45">
        <f t="shared" ca="1" si="276"/>
        <v>999.89877561000003</v>
      </c>
      <c r="D1194" s="46">
        <f ca="1">IF(A1194&lt;$B$1,VLOOKUP(A1194,[1]DI!$A$4:$B$15000,2,FALSE),0)</f>
        <v>0.11649999999999999</v>
      </c>
      <c r="E1194" s="45">
        <f t="shared" ca="1" si="277"/>
        <v>4.3739000000000001E-4</v>
      </c>
      <c r="F1194" s="47">
        <f t="shared" si="274"/>
        <v>1.35</v>
      </c>
      <c r="G1194" s="48">
        <f t="shared" ca="1" si="278"/>
        <v>1.0005904765</v>
      </c>
      <c r="H1194" s="45">
        <f ca="1">TRUNC(PRODUCT(G$10:G1193),15)</f>
        <v>1.2329556903796699</v>
      </c>
      <c r="I1194" s="45">
        <f t="shared" si="279"/>
        <v>1</v>
      </c>
      <c r="J1194" s="45">
        <f t="shared" ca="1" si="280"/>
        <v>1.23295569</v>
      </c>
      <c r="K1194" s="45">
        <f t="shared" ca="1" si="281"/>
        <v>232.93210920000001</v>
      </c>
      <c r="L1194" s="49">
        <f>IF(VLOOKUP(A1194,$U$12:$AD$125,8)=VLOOKUP(A1193,$U$12:$AD$125,8),0,VLOOKUP(A1194,U$12:$AD$125,8))</f>
        <v>0</v>
      </c>
      <c r="M1194" s="50">
        <f>IF(L1194&gt;0,VLOOKUP(L1194,T$12:$AC$125,7),0)</f>
        <v>0</v>
      </c>
      <c r="N1194" s="45">
        <f t="shared" si="282"/>
        <v>0</v>
      </c>
      <c r="O1194" s="45">
        <f t="shared" ca="1" si="283"/>
        <v>232.93210920000001</v>
      </c>
      <c r="P1194" s="51" t="str">
        <f t="shared" si="284"/>
        <v>A+J=</v>
      </c>
      <c r="Q1194" s="52">
        <f t="shared" si="285"/>
        <v>47129</v>
      </c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</row>
    <row r="1195" spans="1:165" x14ac:dyDescent="0.2">
      <c r="A1195" s="43">
        <f t="shared" si="273"/>
        <v>44681</v>
      </c>
      <c r="B1195" s="44">
        <f t="shared" ca="1" si="275"/>
        <v>1233.55884111</v>
      </c>
      <c r="C1195" s="45">
        <f t="shared" ca="1" si="276"/>
        <v>999.89877561000003</v>
      </c>
      <c r="D1195" s="46">
        <f ca="1">IF(A1195&lt;$B$1,VLOOKUP(A1195,[1]DI!$A$4:$B$15000,2,FALSE),0)</f>
        <v>0</v>
      </c>
      <c r="E1195" s="45">
        <f t="shared" ca="1" si="277"/>
        <v>0</v>
      </c>
      <c r="F1195" s="47">
        <f t="shared" si="274"/>
        <v>1.35</v>
      </c>
      <c r="G1195" s="48">
        <f t="shared" ca="1" si="278"/>
        <v>1</v>
      </c>
      <c r="H1195" s="45">
        <f ca="1">TRUNC(PRODUCT(G$10:G1194),15)</f>
        <v>1.23368372174038</v>
      </c>
      <c r="I1195" s="45">
        <f t="shared" si="279"/>
        <v>1</v>
      </c>
      <c r="J1195" s="45">
        <f t="shared" ca="1" si="280"/>
        <v>1.2336837199999999</v>
      </c>
      <c r="K1195" s="45">
        <f t="shared" ca="1" si="281"/>
        <v>233.6600655</v>
      </c>
      <c r="L1195" s="49">
        <f>IF(VLOOKUP(A1195,$U$12:$AD$125,8)=VLOOKUP(A1194,$U$12:$AD$125,8),0,VLOOKUP(A1195,U$12:$AD$125,8))</f>
        <v>0</v>
      </c>
      <c r="M1195" s="50">
        <f>IF(L1195&gt;0,VLOOKUP(L1195,T$12:$AC$125,7),0)</f>
        <v>0</v>
      </c>
      <c r="N1195" s="45">
        <f t="shared" si="282"/>
        <v>0</v>
      </c>
      <c r="O1195" s="45">
        <f t="shared" ca="1" si="283"/>
        <v>233.6600655</v>
      </c>
      <c r="P1195" s="51" t="str">
        <f t="shared" si="284"/>
        <v>A+J=</v>
      </c>
      <c r="Q1195" s="52">
        <f t="shared" si="285"/>
        <v>47129</v>
      </c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</row>
    <row r="1196" spans="1:165" x14ac:dyDescent="0.2">
      <c r="A1196" s="43">
        <f t="shared" si="273"/>
        <v>44682</v>
      </c>
      <c r="B1196" s="44">
        <f t="shared" ca="1" si="275"/>
        <v>1233.55884111</v>
      </c>
      <c r="C1196" s="45">
        <f t="shared" ca="1" si="276"/>
        <v>999.89877561000003</v>
      </c>
      <c r="D1196" s="46">
        <f ca="1">IF(A1196&lt;$B$1,VLOOKUP(A1196,[1]DI!$A$4:$B$15000,2,FALSE),0)</f>
        <v>0</v>
      </c>
      <c r="E1196" s="45">
        <f t="shared" ca="1" si="277"/>
        <v>0</v>
      </c>
      <c r="F1196" s="47">
        <f t="shared" si="274"/>
        <v>1.35</v>
      </c>
      <c r="G1196" s="48">
        <f t="shared" ca="1" si="278"/>
        <v>1</v>
      </c>
      <c r="H1196" s="45">
        <f ca="1">TRUNC(PRODUCT(G$10:G1195),15)</f>
        <v>1.23368372174038</v>
      </c>
      <c r="I1196" s="45">
        <f t="shared" si="279"/>
        <v>1</v>
      </c>
      <c r="J1196" s="45">
        <f t="shared" ca="1" si="280"/>
        <v>1.2336837199999999</v>
      </c>
      <c r="K1196" s="45">
        <f t="shared" ca="1" si="281"/>
        <v>233.6600655</v>
      </c>
      <c r="L1196" s="49">
        <f>IF(VLOOKUP(A1196,$U$12:$AD$125,8)=VLOOKUP(A1195,$U$12:$AD$125,8),0,VLOOKUP(A1196,U$12:$AD$125,8))</f>
        <v>0</v>
      </c>
      <c r="M1196" s="50">
        <f>IF(L1196&gt;0,VLOOKUP(L1196,T$12:$AC$125,7),0)</f>
        <v>0</v>
      </c>
      <c r="N1196" s="45">
        <f t="shared" si="282"/>
        <v>0</v>
      </c>
      <c r="O1196" s="45">
        <f t="shared" ca="1" si="283"/>
        <v>233.6600655</v>
      </c>
      <c r="P1196" s="51" t="str">
        <f t="shared" si="284"/>
        <v>A+J=</v>
      </c>
      <c r="Q1196" s="52">
        <f t="shared" si="285"/>
        <v>47129</v>
      </c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</row>
    <row r="1197" spans="1:165" x14ac:dyDescent="0.2">
      <c r="A1197" s="43">
        <f t="shared" si="273"/>
        <v>44683</v>
      </c>
      <c r="B1197" s="44">
        <f t="shared" ca="1" si="275"/>
        <v>1233.55884111</v>
      </c>
      <c r="C1197" s="45">
        <f t="shared" ca="1" si="276"/>
        <v>999.89877561000003</v>
      </c>
      <c r="D1197" s="46">
        <f ca="1">IF(A1197&lt;$B$1,VLOOKUP(A1197,[1]DI!$A$4:$B$15000,2,FALSE),0)</f>
        <v>0.11649999999999999</v>
      </c>
      <c r="E1197" s="45">
        <f t="shared" ca="1" si="277"/>
        <v>4.3739000000000001E-4</v>
      </c>
      <c r="F1197" s="47">
        <f t="shared" si="274"/>
        <v>1.35</v>
      </c>
      <c r="G1197" s="48">
        <f t="shared" ca="1" si="278"/>
        <v>1.0005904765</v>
      </c>
      <c r="H1197" s="45">
        <f ca="1">TRUNC(PRODUCT(G$10:G1196),15)</f>
        <v>1.23368372174038</v>
      </c>
      <c r="I1197" s="45">
        <f t="shared" si="279"/>
        <v>1</v>
      </c>
      <c r="J1197" s="45">
        <f t="shared" ca="1" si="280"/>
        <v>1.2336837199999999</v>
      </c>
      <c r="K1197" s="45">
        <f t="shared" ca="1" si="281"/>
        <v>233.6600655</v>
      </c>
      <c r="L1197" s="49">
        <f>IF(VLOOKUP(A1197,$U$12:$AD$125,8)=VLOOKUP(A1196,$U$12:$AD$125,8),0,VLOOKUP(A1197,U$12:$AD$125,8))</f>
        <v>0</v>
      </c>
      <c r="M1197" s="50">
        <f>IF(L1197&gt;0,VLOOKUP(L1197,T$12:$AC$125,7),0)</f>
        <v>0</v>
      </c>
      <c r="N1197" s="45">
        <f t="shared" si="282"/>
        <v>0</v>
      </c>
      <c r="O1197" s="45">
        <f t="shared" ca="1" si="283"/>
        <v>233.6600655</v>
      </c>
      <c r="P1197" s="51" t="str">
        <f t="shared" si="284"/>
        <v>A+J=</v>
      </c>
      <c r="Q1197" s="52">
        <f t="shared" si="285"/>
        <v>47129</v>
      </c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</row>
    <row r="1198" spans="1:165" x14ac:dyDescent="0.2">
      <c r="A1198" s="43">
        <f t="shared" si="273"/>
        <v>44684</v>
      </c>
      <c r="B1198" s="44">
        <f t="shared" ca="1" si="275"/>
        <v>1234.2872273800001</v>
      </c>
      <c r="C1198" s="45">
        <f t="shared" ca="1" si="276"/>
        <v>999.89877561000003</v>
      </c>
      <c r="D1198" s="46">
        <f ca="1">IF(A1198&lt;$B$1,VLOOKUP(A1198,[1]DI!$A$4:$B$15000,2,FALSE),0)</f>
        <v>0.11649999999999999</v>
      </c>
      <c r="E1198" s="45">
        <f t="shared" ca="1" si="277"/>
        <v>4.3739000000000001E-4</v>
      </c>
      <c r="F1198" s="47">
        <f t="shared" si="274"/>
        <v>1.35</v>
      </c>
      <c r="G1198" s="48">
        <f t="shared" ca="1" si="278"/>
        <v>1.0005904765</v>
      </c>
      <c r="H1198" s="45">
        <f ca="1">TRUNC(PRODUCT(G$10:G1197),15)</f>
        <v>1.2344121829865</v>
      </c>
      <c r="I1198" s="45">
        <f t="shared" si="279"/>
        <v>1</v>
      </c>
      <c r="J1198" s="45">
        <f t="shared" ca="1" si="280"/>
        <v>1.2344121800000001</v>
      </c>
      <c r="K1198" s="45">
        <f t="shared" ca="1" si="281"/>
        <v>234.38845176999999</v>
      </c>
      <c r="L1198" s="49">
        <f>IF(VLOOKUP(A1198,$U$12:$AD$125,8)=VLOOKUP(A1197,$U$12:$AD$125,8),0,VLOOKUP(A1198,U$12:$AD$125,8))</f>
        <v>0</v>
      </c>
      <c r="M1198" s="50">
        <f>IF(L1198&gt;0,VLOOKUP(L1198,T$12:$AC$125,7),0)</f>
        <v>0</v>
      </c>
      <c r="N1198" s="45">
        <f t="shared" si="282"/>
        <v>0</v>
      </c>
      <c r="O1198" s="45">
        <f t="shared" ca="1" si="283"/>
        <v>234.38845176999999</v>
      </c>
      <c r="P1198" s="51" t="str">
        <f t="shared" si="284"/>
        <v>A+J=</v>
      </c>
      <c r="Q1198" s="52">
        <f t="shared" si="285"/>
        <v>47129</v>
      </c>
      <c r="R1198" s="4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</row>
    <row r="1199" spans="1:165" x14ac:dyDescent="0.2">
      <c r="A1199" s="43">
        <f t="shared" si="273"/>
        <v>44685</v>
      </c>
      <c r="B1199" s="44">
        <f t="shared" ca="1" si="275"/>
        <v>1235.01604359</v>
      </c>
      <c r="C1199" s="45">
        <f t="shared" ca="1" si="276"/>
        <v>999.89877561000003</v>
      </c>
      <c r="D1199" s="46">
        <f ca="1">IF(A1199&lt;$B$1,VLOOKUP(A1199,[1]DI!$A$4:$B$15000,2,FALSE),0)</f>
        <v>0.11649999999999999</v>
      </c>
      <c r="E1199" s="45">
        <f t="shared" ca="1" si="277"/>
        <v>4.3739000000000001E-4</v>
      </c>
      <c r="F1199" s="47">
        <f t="shared" si="274"/>
        <v>1.35</v>
      </c>
      <c r="G1199" s="48">
        <f t="shared" ca="1" si="278"/>
        <v>1.0005904765</v>
      </c>
      <c r="H1199" s="45">
        <f ca="1">TRUNC(PRODUCT(G$10:G1198),15)</f>
        <v>1.23514107437187</v>
      </c>
      <c r="I1199" s="45">
        <f t="shared" si="279"/>
        <v>1</v>
      </c>
      <c r="J1199" s="45">
        <f t="shared" ca="1" si="280"/>
        <v>1.2351410700000001</v>
      </c>
      <c r="K1199" s="45">
        <f t="shared" ca="1" si="281"/>
        <v>235.11726798000001</v>
      </c>
      <c r="L1199" s="49">
        <f>IF(VLOOKUP(A1199,$U$12:$AD$125,8)=VLOOKUP(A1198,$U$12:$AD$125,8),0,VLOOKUP(A1199,U$12:$AD$125,8))</f>
        <v>0</v>
      </c>
      <c r="M1199" s="50">
        <f>IF(L1199&gt;0,VLOOKUP(L1199,T$12:$AC$125,7),0)</f>
        <v>0</v>
      </c>
      <c r="N1199" s="45">
        <f t="shared" si="282"/>
        <v>0</v>
      </c>
      <c r="O1199" s="45">
        <f t="shared" ca="1" si="283"/>
        <v>235.11726798000001</v>
      </c>
      <c r="P1199" s="51" t="str">
        <f t="shared" si="284"/>
        <v>A+J=</v>
      </c>
      <c r="Q1199" s="52">
        <f t="shared" si="285"/>
        <v>47129</v>
      </c>
      <c r="R1199" s="4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</row>
    <row r="1200" spans="1:165" x14ac:dyDescent="0.2">
      <c r="A1200" s="43">
        <f t="shared" si="273"/>
        <v>44686</v>
      </c>
      <c r="B1200" s="44">
        <f t="shared" ca="1" si="275"/>
        <v>1235.74529977</v>
      </c>
      <c r="C1200" s="45">
        <f t="shared" ca="1" si="276"/>
        <v>999.89877561000003</v>
      </c>
      <c r="D1200" s="46">
        <f ca="1">IF(A1200&lt;$B$1,VLOOKUP(A1200,[1]DI!$A$4:$B$15000,2,FALSE),0)</f>
        <v>0.1265</v>
      </c>
      <c r="E1200" s="45">
        <f t="shared" ca="1" si="277"/>
        <v>4.7279E-4</v>
      </c>
      <c r="F1200" s="47">
        <f t="shared" si="274"/>
        <v>1.35</v>
      </c>
      <c r="G1200" s="48">
        <f t="shared" ca="1" si="278"/>
        <v>1.0006382665</v>
      </c>
      <c r="H1200" s="45">
        <f ca="1">TRUNC(PRODUCT(G$10:G1199),15)</f>
        <v>1.23587039615047</v>
      </c>
      <c r="I1200" s="45">
        <f t="shared" si="279"/>
        <v>1</v>
      </c>
      <c r="J1200" s="45">
        <f t="shared" ca="1" si="280"/>
        <v>1.2358704</v>
      </c>
      <c r="K1200" s="45">
        <f t="shared" ca="1" si="281"/>
        <v>235.84652416</v>
      </c>
      <c r="L1200" s="49">
        <f>IF(VLOOKUP(A1200,$U$12:$AD$125,8)=VLOOKUP(A1199,$U$12:$AD$125,8),0,VLOOKUP(A1200,U$12:$AD$125,8))</f>
        <v>0</v>
      </c>
      <c r="M1200" s="50">
        <f>IF(L1200&gt;0,VLOOKUP(L1200,T$12:$AC$125,7),0)</f>
        <v>0</v>
      </c>
      <c r="N1200" s="45">
        <f t="shared" si="282"/>
        <v>0</v>
      </c>
      <c r="O1200" s="45">
        <f t="shared" ca="1" si="283"/>
        <v>235.84652416</v>
      </c>
      <c r="P1200" s="51" t="str">
        <f t="shared" si="284"/>
        <v>A+J=</v>
      </c>
      <c r="Q1200" s="52">
        <f t="shared" si="285"/>
        <v>47129</v>
      </c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</row>
    <row r="1201" spans="1:162" x14ac:dyDescent="0.2">
      <c r="A1201" s="43">
        <f t="shared" si="273"/>
        <v>44687</v>
      </c>
      <c r="B1201" s="44">
        <f t="shared" ca="1" si="275"/>
        <v>1236.53402992</v>
      </c>
      <c r="C1201" s="45">
        <f t="shared" ca="1" si="276"/>
        <v>999.89877561000003</v>
      </c>
      <c r="D1201" s="46">
        <f ca="1">IF(A1201&lt;$B$1,VLOOKUP(A1201,[1]DI!$A$4:$B$15000,2,FALSE),0)</f>
        <v>0.1265</v>
      </c>
      <c r="E1201" s="45">
        <f t="shared" ca="1" si="277"/>
        <v>4.7279E-4</v>
      </c>
      <c r="F1201" s="47">
        <f t="shared" si="274"/>
        <v>1.35</v>
      </c>
      <c r="G1201" s="48">
        <f t="shared" ca="1" si="278"/>
        <v>1.0006382665</v>
      </c>
      <c r="H1201" s="45">
        <f ca="1">TRUNC(PRODUCT(G$10:G1200),15)</f>
        <v>1.2366592108226799</v>
      </c>
      <c r="I1201" s="45">
        <f t="shared" si="279"/>
        <v>1</v>
      </c>
      <c r="J1201" s="45">
        <f t="shared" ca="1" si="280"/>
        <v>1.23665921</v>
      </c>
      <c r="K1201" s="45">
        <f t="shared" ca="1" si="281"/>
        <v>236.63525430999999</v>
      </c>
      <c r="L1201" s="49">
        <f>IF(VLOOKUP(A1201,$U$12:$AD$125,8)=VLOOKUP(A1200,$U$12:$AD$125,8),0,VLOOKUP(A1201,U$12:$AD$125,8))</f>
        <v>0</v>
      </c>
      <c r="M1201" s="50">
        <f>IF(L1201&gt;0,VLOOKUP(L1201,T$12:$AC$125,7),0)</f>
        <v>0</v>
      </c>
      <c r="N1201" s="45">
        <f t="shared" si="282"/>
        <v>0</v>
      </c>
      <c r="O1201" s="45">
        <f t="shared" ca="1" si="283"/>
        <v>236.63525430999999</v>
      </c>
      <c r="P1201" s="51" t="str">
        <f t="shared" si="284"/>
        <v>A+J=</v>
      </c>
      <c r="Q1201" s="52">
        <f t="shared" si="285"/>
        <v>47129</v>
      </c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</row>
    <row r="1202" spans="1:162" x14ac:dyDescent="0.2">
      <c r="A1202" s="43">
        <f t="shared" si="273"/>
        <v>44688</v>
      </c>
      <c r="B1202" s="44">
        <f t="shared" ca="1" si="275"/>
        <v>1237.3232700200001</v>
      </c>
      <c r="C1202" s="45">
        <f t="shared" ca="1" si="276"/>
        <v>999.89877561000003</v>
      </c>
      <c r="D1202" s="46">
        <f ca="1">IF(A1202&lt;$B$1,VLOOKUP(A1202,[1]DI!$A$4:$B$15000,2,FALSE),0)</f>
        <v>0</v>
      </c>
      <c r="E1202" s="45">
        <f t="shared" ca="1" si="277"/>
        <v>0</v>
      </c>
      <c r="F1202" s="47">
        <f t="shared" si="274"/>
        <v>1.35</v>
      </c>
      <c r="G1202" s="48">
        <f t="shared" ca="1" si="278"/>
        <v>1</v>
      </c>
      <c r="H1202" s="45">
        <f ca="1">TRUNC(PRODUCT(G$10:G1201),15)</f>
        <v>1.2374485289688599</v>
      </c>
      <c r="I1202" s="45">
        <f t="shared" si="279"/>
        <v>1</v>
      </c>
      <c r="J1202" s="45">
        <f t="shared" ca="1" si="280"/>
        <v>1.23744853</v>
      </c>
      <c r="K1202" s="45">
        <f t="shared" ca="1" si="281"/>
        <v>237.42449440999999</v>
      </c>
      <c r="L1202" s="49">
        <f>IF(VLOOKUP(A1202,$U$12:$AD$125,8)=VLOOKUP(A1201,$U$12:$AD$125,8),0,VLOOKUP(A1202,U$12:$AD$125,8))</f>
        <v>0</v>
      </c>
      <c r="M1202" s="50">
        <f>IF(L1202&gt;0,VLOOKUP(L1202,T$12:$AC$125,7),0)</f>
        <v>0</v>
      </c>
      <c r="N1202" s="45">
        <f t="shared" si="282"/>
        <v>0</v>
      </c>
      <c r="O1202" s="45">
        <f t="shared" ca="1" si="283"/>
        <v>237.42449440999999</v>
      </c>
      <c r="P1202" s="51" t="str">
        <f t="shared" si="284"/>
        <v>A+J=</v>
      </c>
      <c r="Q1202" s="52">
        <f t="shared" si="285"/>
        <v>47129</v>
      </c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</row>
    <row r="1203" spans="1:162" x14ac:dyDescent="0.2">
      <c r="A1203" s="43">
        <f t="shared" si="273"/>
        <v>44689</v>
      </c>
      <c r="B1203" s="44">
        <f t="shared" ca="1" si="275"/>
        <v>1237.3232700200001</v>
      </c>
      <c r="C1203" s="45">
        <f t="shared" ca="1" si="276"/>
        <v>999.89877561000003</v>
      </c>
      <c r="D1203" s="46">
        <f ca="1">IF(A1203&lt;$B$1,VLOOKUP(A1203,[1]DI!$A$4:$B$15000,2,FALSE),0)</f>
        <v>0</v>
      </c>
      <c r="E1203" s="45">
        <f t="shared" ca="1" si="277"/>
        <v>0</v>
      </c>
      <c r="F1203" s="47">
        <f t="shared" si="274"/>
        <v>1.35</v>
      </c>
      <c r="G1203" s="48">
        <f t="shared" ca="1" si="278"/>
        <v>1</v>
      </c>
      <c r="H1203" s="45">
        <f ca="1">TRUNC(PRODUCT(G$10:G1202),15)</f>
        <v>1.2374485289688599</v>
      </c>
      <c r="I1203" s="45">
        <f t="shared" si="279"/>
        <v>1</v>
      </c>
      <c r="J1203" s="45">
        <f t="shared" ca="1" si="280"/>
        <v>1.23744853</v>
      </c>
      <c r="K1203" s="45">
        <f t="shared" ca="1" si="281"/>
        <v>237.42449440999999</v>
      </c>
      <c r="L1203" s="49">
        <f>IF(VLOOKUP(A1203,$U$12:$AD$125,8)=VLOOKUP(A1202,$U$12:$AD$125,8),0,VLOOKUP(A1203,U$12:$AD$125,8))</f>
        <v>0</v>
      </c>
      <c r="M1203" s="50">
        <f>IF(L1203&gt;0,VLOOKUP(L1203,T$12:$AC$125,7),0)</f>
        <v>0</v>
      </c>
      <c r="N1203" s="45">
        <f t="shared" si="282"/>
        <v>0</v>
      </c>
      <c r="O1203" s="45">
        <f t="shared" ca="1" si="283"/>
        <v>237.42449440999999</v>
      </c>
      <c r="P1203" s="51" t="str">
        <f t="shared" si="284"/>
        <v>A+J=</v>
      </c>
      <c r="Q1203" s="52">
        <f t="shared" si="285"/>
        <v>47129</v>
      </c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</row>
    <row r="1204" spans="1:162" x14ac:dyDescent="0.2">
      <c r="A1204" s="43">
        <f t="shared" si="273"/>
        <v>44690</v>
      </c>
      <c r="B1204" s="44">
        <f t="shared" ca="1" si="275"/>
        <v>1237.3232700200001</v>
      </c>
      <c r="C1204" s="45">
        <f t="shared" ca="1" si="276"/>
        <v>999.89877561000003</v>
      </c>
      <c r="D1204" s="46">
        <f ca="1">IF(A1204&lt;$B$1,VLOOKUP(A1204,[1]DI!$A$4:$B$15000,2,FALSE),0)</f>
        <v>0.1265</v>
      </c>
      <c r="E1204" s="45">
        <f t="shared" ca="1" si="277"/>
        <v>4.7279E-4</v>
      </c>
      <c r="F1204" s="47">
        <f t="shared" si="274"/>
        <v>1.35</v>
      </c>
      <c r="G1204" s="48">
        <f t="shared" ca="1" si="278"/>
        <v>1.0006382665</v>
      </c>
      <c r="H1204" s="45">
        <f ca="1">TRUNC(PRODUCT(G$10:G1203),15)</f>
        <v>1.2374485289688599</v>
      </c>
      <c r="I1204" s="45">
        <f t="shared" si="279"/>
        <v>1</v>
      </c>
      <c r="J1204" s="45">
        <f t="shared" ca="1" si="280"/>
        <v>1.23744853</v>
      </c>
      <c r="K1204" s="45">
        <f t="shared" ca="1" si="281"/>
        <v>237.42449440999999</v>
      </c>
      <c r="L1204" s="49">
        <f>IF(VLOOKUP(A1204,$U$12:$AD$125,8)=VLOOKUP(A1203,$U$12:$AD$125,8),0,VLOOKUP(A1204,U$12:$AD$125,8))</f>
        <v>0</v>
      </c>
      <c r="M1204" s="50">
        <f>IF(L1204&gt;0,VLOOKUP(L1204,T$12:$AC$125,7),0)</f>
        <v>0</v>
      </c>
      <c r="N1204" s="45">
        <f t="shared" si="282"/>
        <v>0</v>
      </c>
      <c r="O1204" s="45">
        <f t="shared" ca="1" si="283"/>
        <v>237.42449440999999</v>
      </c>
      <c r="P1204" s="51" t="str">
        <f t="shared" si="284"/>
        <v>A+J=</v>
      </c>
      <c r="Q1204" s="52">
        <f t="shared" si="285"/>
        <v>47129</v>
      </c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</row>
    <row r="1205" spans="1:162" x14ac:dyDescent="0.2">
      <c r="A1205" s="43">
        <f t="shared" si="273"/>
        <v>44691</v>
      </c>
      <c r="B1205" s="44">
        <f t="shared" ca="1" si="275"/>
        <v>1238.11301007</v>
      </c>
      <c r="C1205" s="45">
        <f t="shared" ca="1" si="276"/>
        <v>999.89877561000003</v>
      </c>
      <c r="D1205" s="46">
        <f ca="1">IF(A1205&lt;$B$1,VLOOKUP(A1205,[1]DI!$A$4:$B$15000,2,FALSE),0)</f>
        <v>0.1265</v>
      </c>
      <c r="E1205" s="45">
        <f t="shared" ca="1" si="277"/>
        <v>4.7279E-4</v>
      </c>
      <c r="F1205" s="47">
        <f t="shared" si="274"/>
        <v>1.35</v>
      </c>
      <c r="G1205" s="48">
        <f t="shared" ca="1" si="278"/>
        <v>1.0006382665</v>
      </c>
      <c r="H1205" s="45">
        <f ca="1">TRUNC(PRODUCT(G$10:G1204),15)</f>
        <v>1.23823835091037</v>
      </c>
      <c r="I1205" s="45">
        <f t="shared" si="279"/>
        <v>1</v>
      </c>
      <c r="J1205" s="45">
        <f t="shared" ca="1" si="280"/>
        <v>1.23823835</v>
      </c>
      <c r="K1205" s="45">
        <f t="shared" ca="1" si="281"/>
        <v>238.21423446</v>
      </c>
      <c r="L1205" s="49">
        <f>IF(VLOOKUP(A1205,$U$12:$AD$125,8)=VLOOKUP(A1204,$U$12:$AD$125,8),0,VLOOKUP(A1205,U$12:$AD$125,8))</f>
        <v>0</v>
      </c>
      <c r="M1205" s="50">
        <f>IF(L1205&gt;0,VLOOKUP(L1205,T$12:$AC$125,7),0)</f>
        <v>0</v>
      </c>
      <c r="N1205" s="45">
        <f t="shared" si="282"/>
        <v>0</v>
      </c>
      <c r="O1205" s="45">
        <f t="shared" ca="1" si="283"/>
        <v>238.21423446</v>
      </c>
      <c r="P1205" s="51" t="str">
        <f t="shared" si="284"/>
        <v>A+J=</v>
      </c>
      <c r="Q1205" s="52">
        <f t="shared" si="285"/>
        <v>47129</v>
      </c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</row>
    <row r="1206" spans="1:162" x14ac:dyDescent="0.2">
      <c r="A1206" s="43">
        <f t="shared" si="273"/>
        <v>44692</v>
      </c>
      <c r="B1206" s="44">
        <f t="shared" ca="1" si="275"/>
        <v>1238.90326007</v>
      </c>
      <c r="C1206" s="45">
        <f t="shared" ca="1" si="276"/>
        <v>999.89877561000003</v>
      </c>
      <c r="D1206" s="46">
        <f ca="1">IF(A1206&lt;$B$1,VLOOKUP(A1206,[1]DI!$A$4:$B$15000,2,FALSE),0)</f>
        <v>0.1265</v>
      </c>
      <c r="E1206" s="45">
        <f t="shared" ca="1" si="277"/>
        <v>4.7279E-4</v>
      </c>
      <c r="F1206" s="47">
        <f t="shared" si="274"/>
        <v>1.35</v>
      </c>
      <c r="G1206" s="48">
        <f t="shared" ca="1" si="278"/>
        <v>1.0006382665</v>
      </c>
      <c r="H1206" s="45">
        <f ca="1">TRUNC(PRODUCT(G$10:G1205),15)</f>
        <v>1.2390286769687799</v>
      </c>
      <c r="I1206" s="45">
        <f t="shared" si="279"/>
        <v>1</v>
      </c>
      <c r="J1206" s="45">
        <f t="shared" ca="1" si="280"/>
        <v>1.2390286800000001</v>
      </c>
      <c r="K1206" s="45">
        <f t="shared" ca="1" si="281"/>
        <v>239.00448445999999</v>
      </c>
      <c r="L1206" s="49">
        <f>IF(VLOOKUP(A1206,$U$12:$AD$125,8)=VLOOKUP(A1205,$U$12:$AD$125,8),0,VLOOKUP(A1206,U$12:$AD$125,8))</f>
        <v>0</v>
      </c>
      <c r="M1206" s="50">
        <f>IF(L1206&gt;0,VLOOKUP(L1206,T$12:$AC$125,7),0)</f>
        <v>0</v>
      </c>
      <c r="N1206" s="45">
        <f t="shared" si="282"/>
        <v>0</v>
      </c>
      <c r="O1206" s="45">
        <f t="shared" ca="1" si="283"/>
        <v>239.00448445999999</v>
      </c>
      <c r="P1206" s="51" t="str">
        <f t="shared" si="284"/>
        <v>A+J=</v>
      </c>
      <c r="Q1206" s="52">
        <f t="shared" si="285"/>
        <v>47129</v>
      </c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</row>
    <row r="1207" spans="1:162" x14ac:dyDescent="0.2">
      <c r="A1207" s="43">
        <f t="shared" si="273"/>
        <v>44693</v>
      </c>
      <c r="B1207" s="44">
        <f t="shared" ca="1" si="275"/>
        <v>1239.69401002</v>
      </c>
      <c r="C1207" s="45">
        <f t="shared" ca="1" si="276"/>
        <v>999.89877561000003</v>
      </c>
      <c r="D1207" s="46">
        <f ca="1">IF(A1207&lt;$B$1,VLOOKUP(A1207,[1]DI!$A$4:$B$15000,2,FALSE),0)</f>
        <v>0.1265</v>
      </c>
      <c r="E1207" s="45">
        <f t="shared" ca="1" si="277"/>
        <v>4.7279E-4</v>
      </c>
      <c r="F1207" s="47">
        <f t="shared" si="274"/>
        <v>1.35</v>
      </c>
      <c r="G1207" s="48">
        <f t="shared" ca="1" si="278"/>
        <v>1.0006382665</v>
      </c>
      <c r="H1207" s="45">
        <f ca="1">TRUNC(PRODUCT(G$10:G1206),15)</f>
        <v>1.23981950746582</v>
      </c>
      <c r="I1207" s="45">
        <f t="shared" si="279"/>
        <v>1</v>
      </c>
      <c r="J1207" s="45">
        <f t="shared" ca="1" si="280"/>
        <v>1.23981951</v>
      </c>
      <c r="K1207" s="45">
        <f t="shared" ca="1" si="281"/>
        <v>239.79523441000001</v>
      </c>
      <c r="L1207" s="49">
        <f>IF(VLOOKUP(A1207,$U$12:$AD$125,8)=VLOOKUP(A1206,$U$12:$AD$125,8),0,VLOOKUP(A1207,U$12:$AD$125,8))</f>
        <v>0</v>
      </c>
      <c r="M1207" s="50">
        <f>IF(L1207&gt;0,VLOOKUP(L1207,T$12:$AC$125,7),0)</f>
        <v>0</v>
      </c>
      <c r="N1207" s="45">
        <f t="shared" si="282"/>
        <v>0</v>
      </c>
      <c r="O1207" s="45">
        <f t="shared" ca="1" si="283"/>
        <v>239.79523441000001</v>
      </c>
      <c r="P1207" s="51" t="str">
        <f t="shared" si="284"/>
        <v>A+J=</v>
      </c>
      <c r="Q1207" s="52">
        <f t="shared" si="285"/>
        <v>47129</v>
      </c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</row>
    <row r="1208" spans="1:162" x14ac:dyDescent="0.2">
      <c r="A1208" s="43">
        <f t="shared" si="273"/>
        <v>44694</v>
      </c>
      <c r="B1208" s="44">
        <f t="shared" ca="1" si="275"/>
        <v>1240.4852599200001</v>
      </c>
      <c r="C1208" s="45">
        <f t="shared" ca="1" si="276"/>
        <v>999.89877561000003</v>
      </c>
      <c r="D1208" s="46">
        <f ca="1">IF(A1208&lt;$B$1,VLOOKUP(A1208,[1]DI!$A$4:$B$15000,2,FALSE),0)</f>
        <v>0.1265</v>
      </c>
      <c r="E1208" s="45">
        <f t="shared" ca="1" si="277"/>
        <v>4.7279E-4</v>
      </c>
      <c r="F1208" s="47">
        <f t="shared" si="274"/>
        <v>1.35</v>
      </c>
      <c r="G1208" s="48">
        <f t="shared" ca="1" si="278"/>
        <v>1.0006382665</v>
      </c>
      <c r="H1208" s="45">
        <f ca="1">TRUNC(PRODUCT(G$10:G1207),15)</f>
        <v>1.2406108427234901</v>
      </c>
      <c r="I1208" s="45">
        <f t="shared" si="279"/>
        <v>1</v>
      </c>
      <c r="J1208" s="45">
        <f t="shared" ca="1" si="280"/>
        <v>1.24061084</v>
      </c>
      <c r="K1208" s="45">
        <f t="shared" ca="1" si="281"/>
        <v>240.58648431</v>
      </c>
      <c r="L1208" s="49">
        <f>IF(VLOOKUP(A1208,$U$12:$AD$125,8)=VLOOKUP(A1207,$U$12:$AD$125,8),0,VLOOKUP(A1208,U$12:$AD$125,8))</f>
        <v>0</v>
      </c>
      <c r="M1208" s="50">
        <f>IF(L1208&gt;0,VLOOKUP(L1208,T$12:$AC$125,7),0)</f>
        <v>0</v>
      </c>
      <c r="N1208" s="45">
        <f t="shared" si="282"/>
        <v>0</v>
      </c>
      <c r="O1208" s="45">
        <f t="shared" ca="1" si="283"/>
        <v>240.58648431</v>
      </c>
      <c r="P1208" s="51" t="str">
        <f t="shared" si="284"/>
        <v>A+J=</v>
      </c>
      <c r="Q1208" s="52">
        <f t="shared" si="285"/>
        <v>47129</v>
      </c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</row>
    <row r="1209" spans="1:162" x14ac:dyDescent="0.2">
      <c r="A1209" s="43">
        <f t="shared" si="273"/>
        <v>44695</v>
      </c>
      <c r="B1209" s="44">
        <f t="shared" ca="1" si="275"/>
        <v>1241.2770197700002</v>
      </c>
      <c r="C1209" s="45">
        <f t="shared" ca="1" si="276"/>
        <v>999.89877561000003</v>
      </c>
      <c r="D1209" s="46">
        <f ca="1">IF(A1209&lt;$B$1,VLOOKUP(A1209,[1]DI!$A$4:$B$15000,2,FALSE),0)</f>
        <v>0</v>
      </c>
      <c r="E1209" s="45">
        <f t="shared" ca="1" si="277"/>
        <v>0</v>
      </c>
      <c r="F1209" s="47">
        <f t="shared" si="274"/>
        <v>1.35</v>
      </c>
      <c r="G1209" s="48">
        <f t="shared" ca="1" si="278"/>
        <v>1</v>
      </c>
      <c r="H1209" s="45">
        <f ca="1">TRUNC(PRODUCT(G$10:G1208),15)</f>
        <v>1.24140268306393</v>
      </c>
      <c r="I1209" s="45">
        <f t="shared" si="279"/>
        <v>1</v>
      </c>
      <c r="J1209" s="45">
        <f t="shared" ca="1" si="280"/>
        <v>1.24140268</v>
      </c>
      <c r="K1209" s="45">
        <f t="shared" ca="1" si="281"/>
        <v>241.37824416000001</v>
      </c>
      <c r="L1209" s="49">
        <f>IF(VLOOKUP(A1209,$U$12:$AD$125,8)=VLOOKUP(A1208,$U$12:$AD$125,8),0,VLOOKUP(A1209,U$12:$AD$125,8))</f>
        <v>0</v>
      </c>
      <c r="M1209" s="50">
        <f>IF(L1209&gt;0,VLOOKUP(L1209,T$12:$AC$125,7),0)</f>
        <v>0</v>
      </c>
      <c r="N1209" s="45">
        <f t="shared" si="282"/>
        <v>0</v>
      </c>
      <c r="O1209" s="45">
        <f t="shared" ca="1" si="283"/>
        <v>241.37824416000001</v>
      </c>
      <c r="P1209" s="51" t="str">
        <f t="shared" si="284"/>
        <v>A+J=</v>
      </c>
      <c r="Q1209" s="52">
        <f t="shared" si="285"/>
        <v>47129</v>
      </c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</row>
    <row r="1210" spans="1:162" x14ac:dyDescent="0.2">
      <c r="A1210" s="43">
        <f t="shared" si="273"/>
        <v>44696</v>
      </c>
      <c r="B1210" s="44">
        <f t="shared" ca="1" si="275"/>
        <v>1241.2770197700002</v>
      </c>
      <c r="C1210" s="45">
        <f t="shared" ca="1" si="276"/>
        <v>999.89877561000003</v>
      </c>
      <c r="D1210" s="46">
        <f ca="1">IF(A1210&lt;$B$1,VLOOKUP(A1210,[1]DI!$A$4:$B$15000,2,FALSE),0)</f>
        <v>0</v>
      </c>
      <c r="E1210" s="45">
        <f t="shared" ca="1" si="277"/>
        <v>0</v>
      </c>
      <c r="F1210" s="47">
        <f t="shared" si="274"/>
        <v>1.35</v>
      </c>
      <c r="G1210" s="48">
        <f t="shared" ca="1" si="278"/>
        <v>1</v>
      </c>
      <c r="H1210" s="45">
        <f ca="1">TRUNC(PRODUCT(G$10:G1209),15)</f>
        <v>1.24140268306393</v>
      </c>
      <c r="I1210" s="45">
        <f t="shared" si="279"/>
        <v>1</v>
      </c>
      <c r="J1210" s="45">
        <f t="shared" ca="1" si="280"/>
        <v>1.24140268</v>
      </c>
      <c r="K1210" s="45">
        <f t="shared" ca="1" si="281"/>
        <v>241.37824416000001</v>
      </c>
      <c r="L1210" s="49">
        <f>IF(VLOOKUP(A1210,$U$12:$AD$125,8)=VLOOKUP(A1209,$U$12:$AD$125,8),0,VLOOKUP(A1210,U$12:$AD$125,8))</f>
        <v>0</v>
      </c>
      <c r="M1210" s="50">
        <f>IF(L1210&gt;0,VLOOKUP(L1210,T$12:$AC$125,7),0)</f>
        <v>0</v>
      </c>
      <c r="N1210" s="45">
        <f t="shared" si="282"/>
        <v>0</v>
      </c>
      <c r="O1210" s="45">
        <f t="shared" ca="1" si="283"/>
        <v>241.37824416000001</v>
      </c>
      <c r="P1210" s="51" t="str">
        <f t="shared" si="284"/>
        <v>A+J=</v>
      </c>
      <c r="Q1210" s="52">
        <f t="shared" si="285"/>
        <v>47129</v>
      </c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</row>
    <row r="1211" spans="1:162" x14ac:dyDescent="0.2">
      <c r="A1211" s="43">
        <f t="shared" si="273"/>
        <v>44697</v>
      </c>
      <c r="B1211" s="44">
        <f t="shared" ca="1" si="275"/>
        <v>1241.2770197700002</v>
      </c>
      <c r="C1211" s="45">
        <f t="shared" ca="1" si="276"/>
        <v>999.89877561000003</v>
      </c>
      <c r="D1211" s="46">
        <f ca="1">IF(A1211&lt;$B$1,VLOOKUP(A1211,[1]DI!$A$4:$B$15000,2,FALSE),0)</f>
        <v>0.1265</v>
      </c>
      <c r="E1211" s="45">
        <f t="shared" ca="1" si="277"/>
        <v>4.7279E-4</v>
      </c>
      <c r="F1211" s="47">
        <f t="shared" si="274"/>
        <v>1.35</v>
      </c>
      <c r="G1211" s="48">
        <f t="shared" ca="1" si="278"/>
        <v>1.0006382665</v>
      </c>
      <c r="H1211" s="45">
        <f ca="1">TRUNC(PRODUCT(G$10:G1210),15)</f>
        <v>1.24140268306393</v>
      </c>
      <c r="I1211" s="45">
        <f t="shared" si="279"/>
        <v>1</v>
      </c>
      <c r="J1211" s="45">
        <f t="shared" ca="1" si="280"/>
        <v>1.24140268</v>
      </c>
      <c r="K1211" s="45">
        <f t="shared" ca="1" si="281"/>
        <v>241.37824416000001</v>
      </c>
      <c r="L1211" s="49">
        <f>IF(VLOOKUP(A1211,$U$12:$AD$125,8)=VLOOKUP(A1210,$U$12:$AD$125,8),0,VLOOKUP(A1211,U$12:$AD$125,8))</f>
        <v>0</v>
      </c>
      <c r="M1211" s="50">
        <f>IF(L1211&gt;0,VLOOKUP(L1211,T$12:$AC$125,7),0)</f>
        <v>0</v>
      </c>
      <c r="N1211" s="45">
        <f t="shared" si="282"/>
        <v>0</v>
      </c>
      <c r="O1211" s="45">
        <f t="shared" ca="1" si="283"/>
        <v>241.37824416000001</v>
      </c>
      <c r="P1211" s="51" t="str">
        <f t="shared" si="284"/>
        <v>A+J=</v>
      </c>
      <c r="Q1211" s="52">
        <f t="shared" si="285"/>
        <v>47129</v>
      </c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</row>
    <row r="1212" spans="1:162" x14ac:dyDescent="0.2">
      <c r="A1212" s="43">
        <f t="shared" si="273"/>
        <v>44698</v>
      </c>
      <c r="B1212" s="44">
        <f t="shared" ca="1" si="275"/>
        <v>1242.06928956</v>
      </c>
      <c r="C1212" s="45">
        <f t="shared" ca="1" si="276"/>
        <v>999.89877561000003</v>
      </c>
      <c r="D1212" s="46">
        <f ca="1">IF(A1212&lt;$B$1,VLOOKUP(A1212,[1]DI!$A$4:$B$15000,2,FALSE),0)</f>
        <v>0.1265</v>
      </c>
      <c r="E1212" s="45">
        <f t="shared" ca="1" si="277"/>
        <v>4.7279E-4</v>
      </c>
      <c r="F1212" s="47">
        <f t="shared" si="274"/>
        <v>1.35</v>
      </c>
      <c r="G1212" s="48">
        <f t="shared" ca="1" si="278"/>
        <v>1.0006382665</v>
      </c>
      <c r="H1212" s="45">
        <f ca="1">TRUNC(PRODUCT(G$10:G1211),15)</f>
        <v>1.24219502880954</v>
      </c>
      <c r="I1212" s="45">
        <f t="shared" si="279"/>
        <v>1</v>
      </c>
      <c r="J1212" s="45">
        <f t="shared" ca="1" si="280"/>
        <v>1.24219503</v>
      </c>
      <c r="K1212" s="45">
        <f t="shared" ca="1" si="281"/>
        <v>242.17051394999999</v>
      </c>
      <c r="L1212" s="49">
        <f>IF(VLOOKUP(A1212,$U$12:$AD$125,8)=VLOOKUP(A1211,$U$12:$AD$125,8),0,VLOOKUP(A1212,U$12:$AD$125,8))</f>
        <v>0</v>
      </c>
      <c r="M1212" s="50">
        <f>IF(L1212&gt;0,VLOOKUP(L1212,T$12:$AC$125,7),0)</f>
        <v>0</v>
      </c>
      <c r="N1212" s="45">
        <f t="shared" si="282"/>
        <v>0</v>
      </c>
      <c r="O1212" s="45">
        <f t="shared" ca="1" si="283"/>
        <v>242.17051394999999</v>
      </c>
      <c r="P1212" s="51" t="str">
        <f t="shared" si="284"/>
        <v>A+J=</v>
      </c>
      <c r="Q1212" s="52">
        <f t="shared" si="285"/>
        <v>47129</v>
      </c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</row>
    <row r="1213" spans="1:162" x14ac:dyDescent="0.2">
      <c r="A1213" s="43">
        <f t="shared" si="273"/>
        <v>44699</v>
      </c>
      <c r="B1213" s="44">
        <f t="shared" ca="1" si="275"/>
        <v>1242.8620593099999</v>
      </c>
      <c r="C1213" s="45">
        <f t="shared" ca="1" si="276"/>
        <v>999.89877561000003</v>
      </c>
      <c r="D1213" s="46">
        <f ca="1">IF(A1213&lt;$B$1,VLOOKUP(A1213,[1]DI!$A$4:$B$15000,2,FALSE),0)</f>
        <v>0.1265</v>
      </c>
      <c r="E1213" s="45">
        <f t="shared" ca="1" si="277"/>
        <v>4.7279E-4</v>
      </c>
      <c r="F1213" s="47">
        <f t="shared" si="274"/>
        <v>1.35</v>
      </c>
      <c r="G1213" s="48">
        <f t="shared" ca="1" si="278"/>
        <v>1.0006382665</v>
      </c>
      <c r="H1213" s="45">
        <f ca="1">TRUNC(PRODUCT(G$10:G1212),15)</f>
        <v>1.2429878802829</v>
      </c>
      <c r="I1213" s="45">
        <f t="shared" si="279"/>
        <v>1</v>
      </c>
      <c r="J1213" s="45">
        <f t="shared" ca="1" si="280"/>
        <v>1.24298788</v>
      </c>
      <c r="K1213" s="45">
        <f t="shared" ca="1" si="281"/>
        <v>242.96328370000001</v>
      </c>
      <c r="L1213" s="49">
        <f>IF(VLOOKUP(A1213,$U$12:$AD$125,8)=VLOOKUP(A1212,$U$12:$AD$125,8),0,VLOOKUP(A1213,U$12:$AD$125,8))</f>
        <v>0</v>
      </c>
      <c r="M1213" s="50">
        <f>IF(L1213&gt;0,VLOOKUP(L1213,T$12:$AC$125,7),0)</f>
        <v>0</v>
      </c>
      <c r="N1213" s="45">
        <f t="shared" si="282"/>
        <v>0</v>
      </c>
      <c r="O1213" s="45">
        <f t="shared" ca="1" si="283"/>
        <v>242.96328370000001</v>
      </c>
      <c r="P1213" s="51" t="str">
        <f t="shared" si="284"/>
        <v>A+J=</v>
      </c>
      <c r="Q1213" s="52">
        <f t="shared" si="285"/>
        <v>47129</v>
      </c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</row>
    <row r="1214" spans="1:162" x14ac:dyDescent="0.2">
      <c r="A1214" s="43">
        <f t="shared" si="273"/>
        <v>44700</v>
      </c>
      <c r="B1214" s="44">
        <f t="shared" ca="1" si="275"/>
        <v>1243.6553389999999</v>
      </c>
      <c r="C1214" s="45">
        <f t="shared" ca="1" si="276"/>
        <v>999.89877561000003</v>
      </c>
      <c r="D1214" s="46">
        <f ca="1">IF(A1214&lt;$B$1,VLOOKUP(A1214,[1]DI!$A$4:$B$15000,2,FALSE),0)</f>
        <v>0.1265</v>
      </c>
      <c r="E1214" s="45">
        <f t="shared" ca="1" si="277"/>
        <v>4.7279E-4</v>
      </c>
      <c r="F1214" s="47">
        <f t="shared" si="274"/>
        <v>1.35</v>
      </c>
      <c r="G1214" s="48">
        <f t="shared" ca="1" si="278"/>
        <v>1.0006382665</v>
      </c>
      <c r="H1214" s="45">
        <f ca="1">TRUNC(PRODUCT(G$10:G1213),15)</f>
        <v>1.2437812378067901</v>
      </c>
      <c r="I1214" s="45">
        <f t="shared" si="279"/>
        <v>1</v>
      </c>
      <c r="J1214" s="45">
        <f t="shared" ca="1" si="280"/>
        <v>1.2437812399999999</v>
      </c>
      <c r="K1214" s="45">
        <f t="shared" ca="1" si="281"/>
        <v>243.75656339</v>
      </c>
      <c r="L1214" s="49">
        <f>IF(VLOOKUP(A1214,$U$12:$AD$125,8)=VLOOKUP(A1213,$U$12:$AD$125,8),0,VLOOKUP(A1214,U$12:$AD$125,8))</f>
        <v>0</v>
      </c>
      <c r="M1214" s="50">
        <f>IF(L1214&gt;0,VLOOKUP(L1214,T$12:$AC$125,7),0)</f>
        <v>0</v>
      </c>
      <c r="N1214" s="45">
        <f t="shared" si="282"/>
        <v>0</v>
      </c>
      <c r="O1214" s="45">
        <f t="shared" ca="1" si="283"/>
        <v>243.75656339</v>
      </c>
      <c r="P1214" s="51" t="str">
        <f t="shared" si="284"/>
        <v>A+J=</v>
      </c>
      <c r="Q1214" s="52">
        <f t="shared" si="285"/>
        <v>47129</v>
      </c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</row>
    <row r="1215" spans="1:162" x14ac:dyDescent="0.2">
      <c r="A1215" s="43">
        <f t="shared" si="273"/>
        <v>44701</v>
      </c>
      <c r="B1215" s="44">
        <f t="shared" ca="1" si="275"/>
        <v>1244.4491186400001</v>
      </c>
      <c r="C1215" s="45">
        <f t="shared" ca="1" si="276"/>
        <v>999.89877561000003</v>
      </c>
      <c r="D1215" s="46">
        <f ca="1">IF(A1215&lt;$B$1,VLOOKUP(A1215,[1]DI!$A$4:$B$15000,2,FALSE),0)</f>
        <v>0.1265</v>
      </c>
      <c r="E1215" s="45">
        <f t="shared" ca="1" si="277"/>
        <v>4.7279E-4</v>
      </c>
      <c r="F1215" s="47">
        <f t="shared" si="274"/>
        <v>1.35</v>
      </c>
      <c r="G1215" s="48">
        <f t="shared" ca="1" si="278"/>
        <v>1.0006382665</v>
      </c>
      <c r="H1215" s="45">
        <f ca="1">TRUNC(PRODUCT(G$10:G1214),15)</f>
        <v>1.2445751017042099</v>
      </c>
      <c r="I1215" s="45">
        <f t="shared" si="279"/>
        <v>1</v>
      </c>
      <c r="J1215" s="45">
        <f t="shared" ca="1" si="280"/>
        <v>1.2445751</v>
      </c>
      <c r="K1215" s="45">
        <f t="shared" ca="1" si="281"/>
        <v>244.55034302999999</v>
      </c>
      <c r="L1215" s="49">
        <f>IF(VLOOKUP(A1215,$U$12:$AD$125,8)=VLOOKUP(A1214,$U$12:$AD$125,8),0,VLOOKUP(A1215,U$12:$AD$125,8))</f>
        <v>0</v>
      </c>
      <c r="M1215" s="50">
        <f>IF(L1215&gt;0,VLOOKUP(L1215,T$12:$AC$125,7),0)</f>
        <v>0</v>
      </c>
      <c r="N1215" s="45">
        <f t="shared" si="282"/>
        <v>0</v>
      </c>
      <c r="O1215" s="45">
        <f t="shared" ca="1" si="283"/>
        <v>244.55034302999999</v>
      </c>
      <c r="P1215" s="51" t="str">
        <f t="shared" si="284"/>
        <v>A+J=</v>
      </c>
      <c r="Q1215" s="52">
        <f t="shared" si="285"/>
        <v>47129</v>
      </c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</row>
    <row r="1216" spans="1:162" x14ac:dyDescent="0.2">
      <c r="A1216" s="43">
        <f t="shared" si="273"/>
        <v>44702</v>
      </c>
      <c r="B1216" s="44">
        <f t="shared" ca="1" si="275"/>
        <v>1245.2434082300001</v>
      </c>
      <c r="C1216" s="45">
        <f t="shared" ca="1" si="276"/>
        <v>999.89877561000003</v>
      </c>
      <c r="D1216" s="46">
        <f ca="1">IF(A1216&lt;$B$1,VLOOKUP(A1216,[1]DI!$A$4:$B$15000,2,FALSE),0)</f>
        <v>0</v>
      </c>
      <c r="E1216" s="45">
        <f t="shared" ca="1" si="277"/>
        <v>0</v>
      </c>
      <c r="F1216" s="47">
        <f t="shared" si="274"/>
        <v>1.35</v>
      </c>
      <c r="G1216" s="48">
        <f t="shared" ca="1" si="278"/>
        <v>1</v>
      </c>
      <c r="H1216" s="45">
        <f ca="1">TRUNC(PRODUCT(G$10:G1215),15)</f>
        <v>1.2453694722983599</v>
      </c>
      <c r="I1216" s="45">
        <f t="shared" si="279"/>
        <v>1</v>
      </c>
      <c r="J1216" s="45">
        <f t="shared" ca="1" si="280"/>
        <v>1.24536947</v>
      </c>
      <c r="K1216" s="45">
        <f t="shared" ca="1" si="281"/>
        <v>245.34463262</v>
      </c>
      <c r="L1216" s="49">
        <f>IF(VLOOKUP(A1216,$U$12:$AD$125,8)=VLOOKUP(A1215,$U$12:$AD$125,8),0,VLOOKUP(A1216,U$12:$AD$125,8))</f>
        <v>0</v>
      </c>
      <c r="M1216" s="50">
        <f>IF(L1216&gt;0,VLOOKUP(L1216,T$12:$AC$125,7),0)</f>
        <v>0</v>
      </c>
      <c r="N1216" s="45">
        <f t="shared" si="282"/>
        <v>0</v>
      </c>
      <c r="O1216" s="45">
        <f t="shared" ca="1" si="283"/>
        <v>245.34463262</v>
      </c>
      <c r="P1216" s="51" t="str">
        <f t="shared" si="284"/>
        <v>A+J=</v>
      </c>
      <c r="Q1216" s="52">
        <f t="shared" si="285"/>
        <v>47129</v>
      </c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</row>
    <row r="1217" spans="1:165" x14ac:dyDescent="0.2">
      <c r="A1217" s="43">
        <f t="shared" si="273"/>
        <v>44703</v>
      </c>
      <c r="B1217" s="44">
        <f t="shared" ca="1" si="275"/>
        <v>1245.2434082300001</v>
      </c>
      <c r="C1217" s="45">
        <f t="shared" ca="1" si="276"/>
        <v>999.89877561000003</v>
      </c>
      <c r="D1217" s="46">
        <f ca="1">IF(A1217&lt;$B$1,VLOOKUP(A1217,[1]DI!$A$4:$B$15000,2,FALSE),0)</f>
        <v>0</v>
      </c>
      <c r="E1217" s="45">
        <f t="shared" ca="1" si="277"/>
        <v>0</v>
      </c>
      <c r="F1217" s="47">
        <f t="shared" si="274"/>
        <v>1.35</v>
      </c>
      <c r="G1217" s="48">
        <f t="shared" ca="1" si="278"/>
        <v>1</v>
      </c>
      <c r="H1217" s="45">
        <f ca="1">TRUNC(PRODUCT(G$10:G1216),15)</f>
        <v>1.2453694722983599</v>
      </c>
      <c r="I1217" s="45">
        <f t="shared" si="279"/>
        <v>1</v>
      </c>
      <c r="J1217" s="45">
        <f t="shared" ca="1" si="280"/>
        <v>1.24536947</v>
      </c>
      <c r="K1217" s="45">
        <f t="shared" ca="1" si="281"/>
        <v>245.34463262</v>
      </c>
      <c r="L1217" s="49">
        <f>IF(VLOOKUP(A1217,$U$12:$AD$125,8)=VLOOKUP(A1216,$U$12:$AD$125,8),0,VLOOKUP(A1217,U$12:$AD$125,8))</f>
        <v>0</v>
      </c>
      <c r="M1217" s="50">
        <f>IF(L1217&gt;0,VLOOKUP(L1217,T$12:$AC$125,7),0)</f>
        <v>0</v>
      </c>
      <c r="N1217" s="45">
        <f t="shared" si="282"/>
        <v>0</v>
      </c>
      <c r="O1217" s="45">
        <f t="shared" ca="1" si="283"/>
        <v>245.34463262</v>
      </c>
      <c r="P1217" s="51" t="str">
        <f t="shared" si="284"/>
        <v>A+J=</v>
      </c>
      <c r="Q1217" s="52">
        <f t="shared" si="285"/>
        <v>47129</v>
      </c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</row>
    <row r="1218" spans="1:165" x14ac:dyDescent="0.2">
      <c r="A1218" s="43">
        <f t="shared" si="273"/>
        <v>44704</v>
      </c>
      <c r="B1218" s="44">
        <f t="shared" ca="1" si="275"/>
        <v>1245.2434082300001</v>
      </c>
      <c r="C1218" s="45">
        <f t="shared" ca="1" si="276"/>
        <v>999.89877561000003</v>
      </c>
      <c r="D1218" s="46">
        <f ca="1">IF(A1218&lt;$B$1,VLOOKUP(A1218,[1]DI!$A$4:$B$15000,2,FALSE),0)</f>
        <v>0.1265</v>
      </c>
      <c r="E1218" s="45">
        <f t="shared" ca="1" si="277"/>
        <v>4.7279E-4</v>
      </c>
      <c r="F1218" s="47">
        <f t="shared" si="274"/>
        <v>1.35</v>
      </c>
      <c r="G1218" s="48">
        <f t="shared" ca="1" si="278"/>
        <v>1.0006382665</v>
      </c>
      <c r="H1218" s="45">
        <f ca="1">TRUNC(PRODUCT(G$10:G1217),15)</f>
        <v>1.2453694722983599</v>
      </c>
      <c r="I1218" s="45">
        <f t="shared" si="279"/>
        <v>1</v>
      </c>
      <c r="J1218" s="45">
        <f t="shared" ca="1" si="280"/>
        <v>1.24536947</v>
      </c>
      <c r="K1218" s="45">
        <f t="shared" ca="1" si="281"/>
        <v>245.34463262</v>
      </c>
      <c r="L1218" s="49">
        <f>IF(VLOOKUP(A1218,$U$12:$AD$125,8)=VLOOKUP(A1217,$U$12:$AD$125,8),0,VLOOKUP(A1218,U$12:$AD$125,8))</f>
        <v>0</v>
      </c>
      <c r="M1218" s="50">
        <f>IF(L1218&gt;0,VLOOKUP(L1218,T$12:$AC$125,7),0)</f>
        <v>0</v>
      </c>
      <c r="N1218" s="45">
        <f t="shared" si="282"/>
        <v>0</v>
      </c>
      <c r="O1218" s="45">
        <f t="shared" ca="1" si="283"/>
        <v>245.34463262</v>
      </c>
      <c r="P1218" s="51" t="str">
        <f t="shared" si="284"/>
        <v>A+J=</v>
      </c>
      <c r="Q1218" s="52">
        <f t="shared" si="285"/>
        <v>47129</v>
      </c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</row>
    <row r="1219" spans="1:165" x14ac:dyDescent="0.2">
      <c r="A1219" s="43">
        <f t="shared" si="273"/>
        <v>44705</v>
      </c>
      <c r="B1219" s="44">
        <f t="shared" ca="1" si="275"/>
        <v>1246.0382077700001</v>
      </c>
      <c r="C1219" s="45">
        <f t="shared" ca="1" si="276"/>
        <v>999.89877561000003</v>
      </c>
      <c r="D1219" s="46">
        <f ca="1">IF(A1219&lt;$B$1,VLOOKUP(A1219,[1]DI!$A$4:$B$15000,2,FALSE),0)</f>
        <v>0.1265</v>
      </c>
      <c r="E1219" s="45">
        <f t="shared" ca="1" si="277"/>
        <v>4.7279E-4</v>
      </c>
      <c r="F1219" s="47">
        <f t="shared" si="274"/>
        <v>1.35</v>
      </c>
      <c r="G1219" s="48">
        <f t="shared" ca="1" si="278"/>
        <v>1.0006382665</v>
      </c>
      <c r="H1219" s="45">
        <f ca="1">TRUNC(PRODUCT(G$10:G1218),15)</f>
        <v>1.24616434991265</v>
      </c>
      <c r="I1219" s="45">
        <f t="shared" si="279"/>
        <v>1</v>
      </c>
      <c r="J1219" s="45">
        <f t="shared" ca="1" si="280"/>
        <v>1.2461643499999999</v>
      </c>
      <c r="K1219" s="45">
        <f t="shared" ca="1" si="281"/>
        <v>246.13943216000001</v>
      </c>
      <c r="L1219" s="49">
        <f>IF(VLOOKUP(A1219,$U$12:$AD$125,8)=VLOOKUP(A1218,$U$12:$AD$125,8),0,VLOOKUP(A1219,U$12:$AD$125,8))</f>
        <v>0</v>
      </c>
      <c r="M1219" s="50">
        <f>IF(L1219&gt;0,VLOOKUP(L1219,T$12:$AC$125,7),0)</f>
        <v>0</v>
      </c>
      <c r="N1219" s="45">
        <f t="shared" si="282"/>
        <v>0</v>
      </c>
      <c r="O1219" s="45">
        <f t="shared" ca="1" si="283"/>
        <v>246.13943216000001</v>
      </c>
      <c r="P1219" s="51" t="str">
        <f t="shared" si="284"/>
        <v>A+J=</v>
      </c>
      <c r="Q1219" s="52">
        <f t="shared" si="285"/>
        <v>47129</v>
      </c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</row>
    <row r="1220" spans="1:165" x14ac:dyDescent="0.2">
      <c r="A1220" s="43">
        <f t="shared" si="273"/>
        <v>44706</v>
      </c>
      <c r="B1220" s="44">
        <f t="shared" ca="1" si="275"/>
        <v>1246.83350726</v>
      </c>
      <c r="C1220" s="45">
        <f t="shared" ca="1" si="276"/>
        <v>999.89877561000003</v>
      </c>
      <c r="D1220" s="46">
        <f ca="1">IF(A1220&lt;$B$1,VLOOKUP(A1220,[1]DI!$A$4:$B$15000,2,FALSE),0)</f>
        <v>0.1265</v>
      </c>
      <c r="E1220" s="45">
        <f t="shared" ca="1" si="277"/>
        <v>4.7279E-4</v>
      </c>
      <c r="F1220" s="47">
        <f t="shared" si="274"/>
        <v>1.35</v>
      </c>
      <c r="G1220" s="48">
        <f t="shared" ca="1" si="278"/>
        <v>1.0006382665</v>
      </c>
      <c r="H1220" s="45">
        <f ca="1">TRUNC(PRODUCT(G$10:G1219),15)</f>
        <v>1.2469597348707</v>
      </c>
      <c r="I1220" s="45">
        <f t="shared" si="279"/>
        <v>1</v>
      </c>
      <c r="J1220" s="45">
        <f t="shared" ca="1" si="280"/>
        <v>1.2469597299999999</v>
      </c>
      <c r="K1220" s="45">
        <f t="shared" ca="1" si="281"/>
        <v>246.93473165</v>
      </c>
      <c r="L1220" s="49">
        <f>IF(VLOOKUP(A1220,$U$12:$AD$125,8)=VLOOKUP(A1219,$U$12:$AD$125,8),0,VLOOKUP(A1220,U$12:$AD$125,8))</f>
        <v>0</v>
      </c>
      <c r="M1220" s="50">
        <f>IF(L1220&gt;0,VLOOKUP(L1220,T$12:$AC$125,7),0)</f>
        <v>0</v>
      </c>
      <c r="N1220" s="45">
        <f t="shared" si="282"/>
        <v>0</v>
      </c>
      <c r="O1220" s="45">
        <f t="shared" ca="1" si="283"/>
        <v>246.93473165</v>
      </c>
      <c r="P1220" s="51" t="str">
        <f t="shared" si="284"/>
        <v>A+J=</v>
      </c>
      <c r="Q1220" s="52">
        <f t="shared" si="285"/>
        <v>47129</v>
      </c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</row>
    <row r="1221" spans="1:165" x14ac:dyDescent="0.2">
      <c r="A1221" s="43">
        <f t="shared" si="273"/>
        <v>44707</v>
      </c>
      <c r="B1221" s="44">
        <f t="shared" ca="1" si="275"/>
        <v>1247.62932669</v>
      </c>
      <c r="C1221" s="45">
        <f t="shared" ca="1" si="276"/>
        <v>999.89877561000003</v>
      </c>
      <c r="D1221" s="46">
        <f ca="1">IF(A1221&lt;$B$1,VLOOKUP(A1221,[1]DI!$A$4:$B$15000,2,FALSE),0)</f>
        <v>0.1265</v>
      </c>
      <c r="E1221" s="45">
        <f t="shared" ca="1" si="277"/>
        <v>4.7279E-4</v>
      </c>
      <c r="F1221" s="47">
        <f t="shared" si="274"/>
        <v>1.35</v>
      </c>
      <c r="G1221" s="48">
        <f t="shared" ca="1" si="278"/>
        <v>1.0006382665</v>
      </c>
      <c r="H1221" s="45">
        <f ca="1">TRUNC(PRODUCT(G$10:G1220),15)</f>
        <v>1.24775562749631</v>
      </c>
      <c r="I1221" s="45">
        <f t="shared" si="279"/>
        <v>1</v>
      </c>
      <c r="J1221" s="45">
        <f t="shared" ca="1" si="280"/>
        <v>1.2477556299999999</v>
      </c>
      <c r="K1221" s="45">
        <f t="shared" ca="1" si="281"/>
        <v>247.73055108</v>
      </c>
      <c r="L1221" s="49">
        <f>IF(VLOOKUP(A1221,$U$12:$AD$125,8)=VLOOKUP(A1220,$U$12:$AD$125,8),0,VLOOKUP(A1221,U$12:$AD$125,8))</f>
        <v>0</v>
      </c>
      <c r="M1221" s="50">
        <f>IF(L1221&gt;0,VLOOKUP(L1221,T$12:$AC$125,7),0)</f>
        <v>0</v>
      </c>
      <c r="N1221" s="45">
        <f t="shared" si="282"/>
        <v>0</v>
      </c>
      <c r="O1221" s="45">
        <f t="shared" ca="1" si="283"/>
        <v>247.73055108</v>
      </c>
      <c r="P1221" s="51" t="str">
        <f t="shared" si="284"/>
        <v>A+J=</v>
      </c>
      <c r="Q1221" s="52">
        <f t="shared" si="285"/>
        <v>47129</v>
      </c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</row>
    <row r="1222" spans="1:165" x14ac:dyDescent="0.2">
      <c r="A1222" s="43">
        <f t="shared" si="273"/>
        <v>44708</v>
      </c>
      <c r="B1222" s="44">
        <f t="shared" ca="1" si="275"/>
        <v>1248.42564608</v>
      </c>
      <c r="C1222" s="45">
        <f t="shared" ca="1" si="276"/>
        <v>999.89877561000003</v>
      </c>
      <c r="D1222" s="46">
        <f ca="1">IF(A1222&lt;$B$1,VLOOKUP(A1222,[1]DI!$A$4:$B$15000,2,FALSE),0)</f>
        <v>0.1265</v>
      </c>
      <c r="E1222" s="45">
        <f t="shared" ca="1" si="277"/>
        <v>4.7279E-4</v>
      </c>
      <c r="F1222" s="47">
        <f t="shared" si="274"/>
        <v>1.35</v>
      </c>
      <c r="G1222" s="48">
        <f t="shared" ca="1" si="278"/>
        <v>1.0006382665</v>
      </c>
      <c r="H1222" s="45">
        <f ca="1">TRUNC(PRODUCT(G$10:G1221),15)</f>
        <v>1.2485520281135301</v>
      </c>
      <c r="I1222" s="45">
        <f t="shared" si="279"/>
        <v>1</v>
      </c>
      <c r="J1222" s="45">
        <f t="shared" ca="1" si="280"/>
        <v>1.2485520299999999</v>
      </c>
      <c r="K1222" s="45">
        <f t="shared" ca="1" si="281"/>
        <v>248.52687047000001</v>
      </c>
      <c r="L1222" s="49">
        <f>IF(VLOOKUP(A1222,$U$12:$AD$125,8)=VLOOKUP(A1221,$U$12:$AD$125,8),0,VLOOKUP(A1222,U$12:$AD$125,8))</f>
        <v>0</v>
      </c>
      <c r="M1222" s="50">
        <f>IF(L1222&gt;0,VLOOKUP(L1222,T$12:$AC$125,7),0)</f>
        <v>0</v>
      </c>
      <c r="N1222" s="45">
        <f t="shared" si="282"/>
        <v>0</v>
      </c>
      <c r="O1222" s="45">
        <f t="shared" ca="1" si="283"/>
        <v>248.52687047000001</v>
      </c>
      <c r="P1222" s="51" t="str">
        <f t="shared" si="284"/>
        <v>A+J=</v>
      </c>
      <c r="Q1222" s="52">
        <f t="shared" si="285"/>
        <v>47129</v>
      </c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</row>
    <row r="1223" spans="1:165" x14ac:dyDescent="0.2">
      <c r="A1223" s="43">
        <f t="shared" si="273"/>
        <v>44709</v>
      </c>
      <c r="B1223" s="44">
        <f t="shared" ca="1" si="275"/>
        <v>1249.22247541</v>
      </c>
      <c r="C1223" s="45">
        <f t="shared" ca="1" si="276"/>
        <v>999.89877561000003</v>
      </c>
      <c r="D1223" s="46">
        <f ca="1">IF(A1223&lt;$B$1,VLOOKUP(A1223,[1]DI!$A$4:$B$15000,2,FALSE),0)</f>
        <v>0</v>
      </c>
      <c r="E1223" s="45">
        <f t="shared" ca="1" si="277"/>
        <v>0</v>
      </c>
      <c r="F1223" s="47">
        <f t="shared" si="274"/>
        <v>1.35</v>
      </c>
      <c r="G1223" s="48">
        <f t="shared" ca="1" si="278"/>
        <v>1</v>
      </c>
      <c r="H1223" s="45">
        <f ca="1">TRUNC(PRODUCT(G$10:G1222),15)</f>
        <v>1.24934893704658</v>
      </c>
      <c r="I1223" s="45">
        <f t="shared" si="279"/>
        <v>1</v>
      </c>
      <c r="J1223" s="45">
        <f t="shared" ca="1" si="280"/>
        <v>1.24934894</v>
      </c>
      <c r="K1223" s="45">
        <f t="shared" ca="1" si="281"/>
        <v>249.32369980000001</v>
      </c>
      <c r="L1223" s="49">
        <f>IF(VLOOKUP(A1223,$U$12:$AD$125,8)=VLOOKUP(A1222,$U$12:$AD$125,8),0,VLOOKUP(A1223,U$12:$AD$125,8))</f>
        <v>0</v>
      </c>
      <c r="M1223" s="50">
        <f>IF(L1223&gt;0,VLOOKUP(L1223,T$12:$AC$125,7),0)</f>
        <v>0</v>
      </c>
      <c r="N1223" s="45">
        <f t="shared" si="282"/>
        <v>0</v>
      </c>
      <c r="O1223" s="45">
        <f t="shared" ca="1" si="283"/>
        <v>249.32369980000001</v>
      </c>
      <c r="P1223" s="51" t="str">
        <f t="shared" si="284"/>
        <v>A+J=</v>
      </c>
      <c r="Q1223" s="52">
        <f t="shared" si="285"/>
        <v>47129</v>
      </c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</row>
    <row r="1224" spans="1:165" x14ac:dyDescent="0.2">
      <c r="A1224" s="43">
        <f t="shared" si="273"/>
        <v>44710</v>
      </c>
      <c r="B1224" s="44">
        <f t="shared" ca="1" si="275"/>
        <v>1249.22247541</v>
      </c>
      <c r="C1224" s="45">
        <f t="shared" ca="1" si="276"/>
        <v>999.89877561000003</v>
      </c>
      <c r="D1224" s="46">
        <f ca="1">IF(A1224&lt;$B$1,VLOOKUP(A1224,[1]DI!$A$4:$B$15000,2,FALSE),0)</f>
        <v>0</v>
      </c>
      <c r="E1224" s="45">
        <f t="shared" ca="1" si="277"/>
        <v>0</v>
      </c>
      <c r="F1224" s="47">
        <f t="shared" si="274"/>
        <v>1.35</v>
      </c>
      <c r="G1224" s="48">
        <f t="shared" ca="1" si="278"/>
        <v>1</v>
      </c>
      <c r="H1224" s="45">
        <f ca="1">TRUNC(PRODUCT(G$10:G1223),15)</f>
        <v>1.24934893704658</v>
      </c>
      <c r="I1224" s="45">
        <f t="shared" si="279"/>
        <v>1</v>
      </c>
      <c r="J1224" s="45">
        <f t="shared" ca="1" si="280"/>
        <v>1.24934894</v>
      </c>
      <c r="K1224" s="45">
        <f t="shared" ca="1" si="281"/>
        <v>249.32369980000001</v>
      </c>
      <c r="L1224" s="49">
        <f>IF(VLOOKUP(A1224,$U$12:$AD$125,8)=VLOOKUP(A1223,$U$12:$AD$125,8),0,VLOOKUP(A1224,U$12:$AD$125,8))</f>
        <v>0</v>
      </c>
      <c r="M1224" s="50">
        <f>IF(L1224&gt;0,VLOOKUP(L1224,T$12:$AC$125,7),0)</f>
        <v>0</v>
      </c>
      <c r="N1224" s="45">
        <f t="shared" si="282"/>
        <v>0</v>
      </c>
      <c r="O1224" s="45">
        <f t="shared" ca="1" si="283"/>
        <v>249.32369980000001</v>
      </c>
      <c r="P1224" s="51" t="str">
        <f t="shared" si="284"/>
        <v>A+J=</v>
      </c>
      <c r="Q1224" s="52">
        <f t="shared" si="285"/>
        <v>47129</v>
      </c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</row>
    <row r="1225" spans="1:165" x14ac:dyDescent="0.2">
      <c r="A1225" s="43">
        <f t="shared" si="273"/>
        <v>44711</v>
      </c>
      <c r="B1225" s="44">
        <f t="shared" ca="1" si="275"/>
        <v>1249.22247541</v>
      </c>
      <c r="C1225" s="45">
        <f t="shared" ca="1" si="276"/>
        <v>999.89877561000003</v>
      </c>
      <c r="D1225" s="46">
        <f ca="1">IF(A1225&lt;$B$1,VLOOKUP(A1225,[1]DI!$A$4:$B$15000,2,FALSE),0)</f>
        <v>0.1265</v>
      </c>
      <c r="E1225" s="45">
        <f t="shared" ca="1" si="277"/>
        <v>4.7279E-4</v>
      </c>
      <c r="F1225" s="47">
        <f t="shared" si="274"/>
        <v>1.35</v>
      </c>
      <c r="G1225" s="48">
        <f t="shared" ca="1" si="278"/>
        <v>1.0006382665</v>
      </c>
      <c r="H1225" s="45">
        <f ca="1">TRUNC(PRODUCT(G$10:G1224),15)</f>
        <v>1.24934893704658</v>
      </c>
      <c r="I1225" s="45">
        <f t="shared" si="279"/>
        <v>1</v>
      </c>
      <c r="J1225" s="45">
        <f t="shared" ca="1" si="280"/>
        <v>1.24934894</v>
      </c>
      <c r="K1225" s="45">
        <f t="shared" ca="1" si="281"/>
        <v>249.32369980000001</v>
      </c>
      <c r="L1225" s="49">
        <f>IF(VLOOKUP(A1225,$U$12:$AD$125,8)=VLOOKUP(A1224,$U$12:$AD$125,8),0,VLOOKUP(A1225,U$12:$AD$125,8))</f>
        <v>0</v>
      </c>
      <c r="M1225" s="50">
        <f>IF(L1225&gt;0,VLOOKUP(L1225,T$12:$AC$125,7),0)</f>
        <v>0</v>
      </c>
      <c r="N1225" s="45">
        <f t="shared" si="282"/>
        <v>0</v>
      </c>
      <c r="O1225" s="45">
        <f t="shared" ca="1" si="283"/>
        <v>249.32369980000001</v>
      </c>
      <c r="P1225" s="51" t="str">
        <f t="shared" si="284"/>
        <v>A+J=</v>
      </c>
      <c r="Q1225" s="52">
        <f t="shared" si="285"/>
        <v>47129</v>
      </c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</row>
    <row r="1226" spans="1:165" x14ac:dyDescent="0.2">
      <c r="A1226" s="43">
        <f t="shared" si="273"/>
        <v>44712</v>
      </c>
      <c r="B1226" s="44">
        <f t="shared" ca="1" si="275"/>
        <v>1250.01980469</v>
      </c>
      <c r="C1226" s="45">
        <f t="shared" ca="1" si="276"/>
        <v>999.89877561000003</v>
      </c>
      <c r="D1226" s="46">
        <f ca="1">IF(A1226&lt;$B$1,VLOOKUP(A1226,[1]DI!$A$4:$B$15000,2,FALSE),0)</f>
        <v>0.1265</v>
      </c>
      <c r="E1226" s="45">
        <f t="shared" ca="1" si="277"/>
        <v>4.7279E-4</v>
      </c>
      <c r="F1226" s="47">
        <f t="shared" si="274"/>
        <v>1.35</v>
      </c>
      <c r="G1226" s="48">
        <f t="shared" ca="1" si="278"/>
        <v>1.0006382665</v>
      </c>
      <c r="H1226" s="45">
        <f ca="1">TRUNC(PRODUCT(G$10:G1225),15)</f>
        <v>1.2501463546199101</v>
      </c>
      <c r="I1226" s="45">
        <f t="shared" si="279"/>
        <v>1</v>
      </c>
      <c r="J1226" s="45">
        <f t="shared" ca="1" si="280"/>
        <v>1.2501463500000001</v>
      </c>
      <c r="K1226" s="45">
        <f t="shared" ca="1" si="281"/>
        <v>250.12102908</v>
      </c>
      <c r="L1226" s="49">
        <f>IF(VLOOKUP(A1226,$U$12:$AD$125,8)=VLOOKUP(A1225,$U$12:$AD$125,8),0,VLOOKUP(A1226,U$12:$AD$125,8))</f>
        <v>0</v>
      </c>
      <c r="M1226" s="50">
        <f>IF(L1226&gt;0,VLOOKUP(L1226,T$12:$AC$125,7),0)</f>
        <v>0</v>
      </c>
      <c r="N1226" s="45">
        <f t="shared" si="282"/>
        <v>0</v>
      </c>
      <c r="O1226" s="45">
        <f t="shared" ca="1" si="283"/>
        <v>250.12102908</v>
      </c>
      <c r="P1226" s="51" t="str">
        <f t="shared" si="284"/>
        <v>A+J=</v>
      </c>
      <c r="Q1226" s="52">
        <f t="shared" si="285"/>
        <v>47129</v>
      </c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</row>
    <row r="1227" spans="1:165" x14ac:dyDescent="0.2">
      <c r="A1227" s="43">
        <f t="shared" si="273"/>
        <v>44713</v>
      </c>
      <c r="B1227" s="44">
        <f t="shared" ca="1" si="275"/>
        <v>1250.8176539200001</v>
      </c>
      <c r="C1227" s="45">
        <f t="shared" ca="1" si="276"/>
        <v>999.89877561000003</v>
      </c>
      <c r="D1227" s="46">
        <f ca="1">IF(A1227&lt;$B$1,VLOOKUP(A1227,[1]DI!$A$4:$B$15000,2,FALSE),0)</f>
        <v>0.1265</v>
      </c>
      <c r="E1227" s="45">
        <f t="shared" ca="1" si="277"/>
        <v>4.7279E-4</v>
      </c>
      <c r="F1227" s="47">
        <f t="shared" si="274"/>
        <v>1.35</v>
      </c>
      <c r="G1227" s="48">
        <f t="shared" ca="1" si="278"/>
        <v>1.0006382665</v>
      </c>
      <c r="H1227" s="45">
        <f ca="1">TRUNC(PRODUCT(G$10:G1226),15)</f>
        <v>1.2509442811581599</v>
      </c>
      <c r="I1227" s="45">
        <f t="shared" si="279"/>
        <v>1</v>
      </c>
      <c r="J1227" s="45">
        <f t="shared" ca="1" si="280"/>
        <v>1.2509442799999999</v>
      </c>
      <c r="K1227" s="45">
        <f t="shared" ca="1" si="281"/>
        <v>250.91887831</v>
      </c>
      <c r="L1227" s="49">
        <f>IF(VLOOKUP(A1227,$U$12:$AD$125,8)=VLOOKUP(A1226,$U$12:$AD$125,8),0,VLOOKUP(A1227,U$12:$AD$125,8))</f>
        <v>0</v>
      </c>
      <c r="M1227" s="50">
        <f>IF(L1227&gt;0,VLOOKUP(L1227,T$12:$AC$125,7),0)</f>
        <v>0</v>
      </c>
      <c r="N1227" s="45">
        <f t="shared" si="282"/>
        <v>0</v>
      </c>
      <c r="O1227" s="45">
        <f t="shared" ca="1" si="283"/>
        <v>250.91887831</v>
      </c>
      <c r="P1227" s="51" t="str">
        <f t="shared" si="284"/>
        <v>A+J=</v>
      </c>
      <c r="Q1227" s="52">
        <f t="shared" si="285"/>
        <v>47129</v>
      </c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</row>
    <row r="1228" spans="1:165" x14ac:dyDescent="0.2">
      <c r="A1228" s="43">
        <f t="shared" si="273"/>
        <v>44714</v>
      </c>
      <c r="B1228" s="44">
        <f t="shared" ca="1" si="275"/>
        <v>1251.6160131000001</v>
      </c>
      <c r="C1228" s="45">
        <f t="shared" ca="1" si="276"/>
        <v>999.89877561000003</v>
      </c>
      <c r="D1228" s="46">
        <f ca="1">IF(A1228&lt;$B$1,VLOOKUP(A1228,[1]DI!$A$4:$B$15000,2,FALSE),0)</f>
        <v>0.1265</v>
      </c>
      <c r="E1228" s="45">
        <f t="shared" ca="1" si="277"/>
        <v>4.7279E-4</v>
      </c>
      <c r="F1228" s="47">
        <f t="shared" si="274"/>
        <v>1.35</v>
      </c>
      <c r="G1228" s="48">
        <f t="shared" ca="1" si="278"/>
        <v>1.0006382665</v>
      </c>
      <c r="H1228" s="45">
        <f ca="1">TRUNC(PRODUCT(G$10:G1227),15)</f>
        <v>1.2517427169861901</v>
      </c>
      <c r="I1228" s="45">
        <f t="shared" si="279"/>
        <v>1</v>
      </c>
      <c r="J1228" s="45">
        <f t="shared" ca="1" si="280"/>
        <v>1.25174272</v>
      </c>
      <c r="K1228" s="45">
        <f t="shared" ca="1" si="281"/>
        <v>251.71723749</v>
      </c>
      <c r="L1228" s="49">
        <f>IF(VLOOKUP(A1228,$U$12:$AD$125,8)=VLOOKUP(A1227,$U$12:$AD$125,8),0,VLOOKUP(A1228,U$12:$AD$125,8))</f>
        <v>0</v>
      </c>
      <c r="M1228" s="50">
        <f>IF(L1228&gt;0,VLOOKUP(L1228,T$12:$AC$125,7),0)</f>
        <v>0</v>
      </c>
      <c r="N1228" s="45">
        <f t="shared" si="282"/>
        <v>0</v>
      </c>
      <c r="O1228" s="45">
        <f t="shared" ca="1" si="283"/>
        <v>251.71723749</v>
      </c>
      <c r="P1228" s="51" t="str">
        <f t="shared" si="284"/>
        <v>A+J=</v>
      </c>
      <c r="Q1228" s="52">
        <f t="shared" si="285"/>
        <v>47129</v>
      </c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</row>
    <row r="1229" spans="1:165" x14ac:dyDescent="0.2">
      <c r="A1229" s="43">
        <f t="shared" si="273"/>
        <v>44715</v>
      </c>
      <c r="B1229" s="44">
        <f t="shared" ca="1" si="275"/>
        <v>1252.4148722300001</v>
      </c>
      <c r="C1229" s="45">
        <f t="shared" ca="1" si="276"/>
        <v>999.89877561000003</v>
      </c>
      <c r="D1229" s="46">
        <f ca="1">IF(A1229&lt;$B$1,VLOOKUP(A1229,[1]DI!$A$4:$B$15000,2,FALSE),0)</f>
        <v>0.1265</v>
      </c>
      <c r="E1229" s="45">
        <f t="shared" ca="1" si="277"/>
        <v>4.7279E-4</v>
      </c>
      <c r="F1229" s="47">
        <f t="shared" si="274"/>
        <v>1.35</v>
      </c>
      <c r="G1229" s="48">
        <f t="shared" ca="1" si="278"/>
        <v>1.0006382665</v>
      </c>
      <c r="H1229" s="45">
        <f ca="1">TRUNC(PRODUCT(G$10:G1228),15)</f>
        <v>1.25254166242906</v>
      </c>
      <c r="I1229" s="45">
        <f t="shared" si="279"/>
        <v>1</v>
      </c>
      <c r="J1229" s="45">
        <f t="shared" ca="1" si="280"/>
        <v>1.2525416599999999</v>
      </c>
      <c r="K1229" s="45">
        <f t="shared" ca="1" si="281"/>
        <v>252.51609662000001</v>
      </c>
      <c r="L1229" s="49">
        <f>IF(VLOOKUP(A1229,$U$12:$AD$125,8)=VLOOKUP(A1228,$U$12:$AD$125,8),0,VLOOKUP(A1229,U$12:$AD$125,8))</f>
        <v>0</v>
      </c>
      <c r="M1229" s="50">
        <f>IF(L1229&gt;0,VLOOKUP(L1229,T$12:$AC$125,7),0)</f>
        <v>0</v>
      </c>
      <c r="N1229" s="45">
        <f t="shared" si="282"/>
        <v>0</v>
      </c>
      <c r="O1229" s="45">
        <f t="shared" ca="1" si="283"/>
        <v>252.51609662000001</v>
      </c>
      <c r="P1229" s="51" t="str">
        <f t="shared" si="284"/>
        <v>A+J=</v>
      </c>
      <c r="Q1229" s="52">
        <f t="shared" si="285"/>
        <v>47129</v>
      </c>
      <c r="R1229" s="4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</row>
    <row r="1230" spans="1:165" x14ac:dyDescent="0.2">
      <c r="A1230" s="43">
        <f t="shared" ref="A1230:A1293" si="286">(A1229+1)</f>
        <v>44716</v>
      </c>
      <c r="B1230" s="44">
        <f t="shared" ca="1" si="275"/>
        <v>1253.2142513000001</v>
      </c>
      <c r="C1230" s="45">
        <f t="shared" ca="1" si="276"/>
        <v>999.89877561000003</v>
      </c>
      <c r="D1230" s="46">
        <f ca="1">IF(A1230&lt;$B$1,VLOOKUP(A1230,[1]DI!$A$4:$B$15000,2,FALSE),0)</f>
        <v>0</v>
      </c>
      <c r="E1230" s="45">
        <f t="shared" ca="1" si="277"/>
        <v>0</v>
      </c>
      <c r="F1230" s="47">
        <f t="shared" ref="F1230:F1293" si="287">F1229</f>
        <v>1.35</v>
      </c>
      <c r="G1230" s="48">
        <f t="shared" ca="1" si="278"/>
        <v>1</v>
      </c>
      <c r="H1230" s="45">
        <f ca="1">TRUNC(PRODUCT(G$10:G1229),15)</f>
        <v>1.2533411178120399</v>
      </c>
      <c r="I1230" s="45">
        <f t="shared" si="279"/>
        <v>1</v>
      </c>
      <c r="J1230" s="45">
        <f t="shared" ca="1" si="280"/>
        <v>1.25334112</v>
      </c>
      <c r="K1230" s="45">
        <f t="shared" ca="1" si="281"/>
        <v>253.31547569</v>
      </c>
      <c r="L1230" s="49">
        <f>IF(VLOOKUP(A1230,$U$12:$AD$125,8)=VLOOKUP(A1229,$U$12:$AD$125,8),0,VLOOKUP(A1230,U$12:$AD$125,8))</f>
        <v>0</v>
      </c>
      <c r="M1230" s="50">
        <f>IF(L1230&gt;0,VLOOKUP(L1230,T$12:$AC$125,7),0)</f>
        <v>0</v>
      </c>
      <c r="N1230" s="45">
        <f t="shared" si="282"/>
        <v>0</v>
      </c>
      <c r="O1230" s="45">
        <f t="shared" ca="1" si="283"/>
        <v>253.31547569</v>
      </c>
      <c r="P1230" s="51" t="str">
        <f t="shared" si="284"/>
        <v>A+J=</v>
      </c>
      <c r="Q1230" s="52">
        <f t="shared" si="285"/>
        <v>47129</v>
      </c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</row>
    <row r="1231" spans="1:165" x14ac:dyDescent="0.2">
      <c r="A1231" s="43">
        <f t="shared" si="286"/>
        <v>44717</v>
      </c>
      <c r="B1231" s="44">
        <f t="shared" ref="B1231:B1294" ca="1" si="288">IF(A1231&lt;=TODAY(),C1231+K1231,IF(AND(A1231&gt;TODAY(),A1231&lt;=$B$1),IF(VLOOKUP(TODAY(),$A$10:$D$5000,4,FALSE)=0,"n.d",C1231+K1231),"n.d"))</f>
        <v>1253.2142513000001</v>
      </c>
      <c r="C1231" s="45">
        <f t="shared" ref="C1231:C1294" ca="1" si="289">TRUNC(C1230-N1230,8)</f>
        <v>999.89877561000003</v>
      </c>
      <c r="D1231" s="46">
        <f ca="1">IF(A1231&lt;$B$1,VLOOKUP(A1231,[1]DI!$A$4:$B$15000,2,FALSE),0)</f>
        <v>0</v>
      </c>
      <c r="E1231" s="45">
        <f t="shared" ref="E1231:E1294" ca="1" si="290">ROUND((((1+D1231)^(1/252)-1)),8)</f>
        <v>0</v>
      </c>
      <c r="F1231" s="47">
        <f t="shared" si="287"/>
        <v>1.35</v>
      </c>
      <c r="G1231" s="48">
        <f t="shared" ref="G1231:G1294" ca="1" si="291">TRUNC((1+(E1231*F1231)),15)</f>
        <v>1</v>
      </c>
      <c r="H1231" s="45">
        <f ca="1">TRUNC(PRODUCT(G$10:G1230),15)</f>
        <v>1.2533411178120399</v>
      </c>
      <c r="I1231" s="45">
        <f t="shared" ref="I1231:I1294" si="292">IF(OR(L1230&gt;0,L1230="E"),H1230,I1230)</f>
        <v>1</v>
      </c>
      <c r="J1231" s="45">
        <f t="shared" ref="J1231:J1294" ca="1" si="293">ROUND(TRUNC(H1231/I1231,15),8)</f>
        <v>1.25334112</v>
      </c>
      <c r="K1231" s="45">
        <f t="shared" ref="K1231:K1294" ca="1" si="294">TRUNC((C1231*(J1231-1)),8)</f>
        <v>253.31547569</v>
      </c>
      <c r="L1231" s="49">
        <f>IF(VLOOKUP(A1231,$U$12:$AD$125,8)=VLOOKUP(A1230,$U$12:$AD$125,8),0,VLOOKUP(A1231,U$12:$AD$125,8))</f>
        <v>0</v>
      </c>
      <c r="M1231" s="50">
        <f>IF(L1231&gt;0,VLOOKUP(L1231,T$12:$AC$125,7),0)</f>
        <v>0</v>
      </c>
      <c r="N1231" s="45">
        <f t="shared" ref="N1231:N1294" si="295">IF(M1231&gt;0,(C$10*M1231),0)</f>
        <v>0</v>
      </c>
      <c r="O1231" s="45">
        <f t="shared" ref="O1231:O1294" ca="1" si="296">(K1231+N1231)</f>
        <v>253.31547569</v>
      </c>
      <c r="P1231" s="51" t="str">
        <f t="shared" ref="P1231:P1294" si="297">IF(L1230&gt;0,VLOOKUP(A1230,$U$12:$AD$125,9),P1230)</f>
        <v>A+J=</v>
      </c>
      <c r="Q1231" s="52">
        <f t="shared" ref="Q1231:Q1294" si="298">IF(L1230&gt;0,VLOOKUP(A1230,$U$12:$AD$125,10),Q1230)</f>
        <v>47129</v>
      </c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</row>
    <row r="1232" spans="1:165" x14ac:dyDescent="0.2">
      <c r="A1232" s="43">
        <f t="shared" si="286"/>
        <v>44718</v>
      </c>
      <c r="B1232" s="44">
        <f t="shared" ca="1" si="288"/>
        <v>1253.2142513000001</v>
      </c>
      <c r="C1232" s="45">
        <f t="shared" ca="1" si="289"/>
        <v>999.89877561000003</v>
      </c>
      <c r="D1232" s="46">
        <f ca="1">IF(A1232&lt;$B$1,VLOOKUP(A1232,[1]DI!$A$4:$B$15000,2,FALSE),0)</f>
        <v>0.1265</v>
      </c>
      <c r="E1232" s="45">
        <f t="shared" ca="1" si="290"/>
        <v>4.7279E-4</v>
      </c>
      <c r="F1232" s="47">
        <f t="shared" si="287"/>
        <v>1.35</v>
      </c>
      <c r="G1232" s="48">
        <f t="shared" ca="1" si="291"/>
        <v>1.0006382665</v>
      </c>
      <c r="H1232" s="45">
        <f ca="1">TRUNC(PRODUCT(G$10:G1231),15)</f>
        <v>1.2533411178120399</v>
      </c>
      <c r="I1232" s="45">
        <f t="shared" si="292"/>
        <v>1</v>
      </c>
      <c r="J1232" s="45">
        <f t="shared" ca="1" si="293"/>
        <v>1.25334112</v>
      </c>
      <c r="K1232" s="45">
        <f t="shared" ca="1" si="294"/>
        <v>253.31547569</v>
      </c>
      <c r="L1232" s="49">
        <f>IF(VLOOKUP(A1232,$U$12:$AD$125,8)=VLOOKUP(A1231,$U$12:$AD$125,8),0,VLOOKUP(A1232,U$12:$AD$125,8))</f>
        <v>0</v>
      </c>
      <c r="M1232" s="50">
        <f>IF(L1232&gt;0,VLOOKUP(L1232,T$12:$AC$125,7),0)</f>
        <v>0</v>
      </c>
      <c r="N1232" s="45">
        <f t="shared" si="295"/>
        <v>0</v>
      </c>
      <c r="O1232" s="45">
        <f t="shared" ca="1" si="296"/>
        <v>253.31547569</v>
      </c>
      <c r="P1232" s="51" t="str">
        <f t="shared" si="297"/>
        <v>A+J=</v>
      </c>
      <c r="Q1232" s="52">
        <f t="shared" si="298"/>
        <v>47129</v>
      </c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</row>
    <row r="1233" spans="1:162" x14ac:dyDescent="0.2">
      <c r="A1233" s="43">
        <f t="shared" si="286"/>
        <v>44719</v>
      </c>
      <c r="B1233" s="44">
        <f t="shared" ca="1" si="288"/>
        <v>1254.0141303299999</v>
      </c>
      <c r="C1233" s="45">
        <f t="shared" ca="1" si="289"/>
        <v>999.89877561000003</v>
      </c>
      <c r="D1233" s="46">
        <f ca="1">IF(A1233&lt;$B$1,VLOOKUP(A1233,[1]DI!$A$4:$B$15000,2,FALSE),0)</f>
        <v>0.1265</v>
      </c>
      <c r="E1233" s="45">
        <f t="shared" ca="1" si="290"/>
        <v>4.7279E-4</v>
      </c>
      <c r="F1233" s="47">
        <f t="shared" si="287"/>
        <v>1.35</v>
      </c>
      <c r="G1233" s="48">
        <f t="shared" ca="1" si="291"/>
        <v>1.0006382665</v>
      </c>
      <c r="H1233" s="45">
        <f ca="1">TRUNC(PRODUCT(G$10:G1232),15)</f>
        <v>1.2541410834606199</v>
      </c>
      <c r="I1233" s="45">
        <f t="shared" si="292"/>
        <v>1</v>
      </c>
      <c r="J1233" s="45">
        <f t="shared" ca="1" si="293"/>
        <v>1.2541410799999999</v>
      </c>
      <c r="K1233" s="45">
        <f t="shared" ca="1" si="294"/>
        <v>254.11535472</v>
      </c>
      <c r="L1233" s="49">
        <f>IF(VLOOKUP(A1233,$U$12:$AD$125,8)=VLOOKUP(A1232,$U$12:$AD$125,8),0,VLOOKUP(A1233,U$12:$AD$125,8))</f>
        <v>0</v>
      </c>
      <c r="M1233" s="50">
        <f>IF(L1233&gt;0,VLOOKUP(L1233,T$12:$AC$125,7),0)</f>
        <v>0</v>
      </c>
      <c r="N1233" s="45">
        <f t="shared" si="295"/>
        <v>0</v>
      </c>
      <c r="O1233" s="45">
        <f t="shared" ca="1" si="296"/>
        <v>254.11535472</v>
      </c>
      <c r="P1233" s="51" t="str">
        <f t="shared" si="297"/>
        <v>A+J=</v>
      </c>
      <c r="Q1233" s="52">
        <f t="shared" si="298"/>
        <v>47129</v>
      </c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</row>
    <row r="1234" spans="1:162" x14ac:dyDescent="0.2">
      <c r="A1234" s="43">
        <f t="shared" si="286"/>
        <v>44720</v>
      </c>
      <c r="B1234" s="44">
        <f t="shared" ca="1" si="288"/>
        <v>1254.8145293</v>
      </c>
      <c r="C1234" s="45">
        <f t="shared" ca="1" si="289"/>
        <v>999.89877561000003</v>
      </c>
      <c r="D1234" s="46">
        <f ca="1">IF(A1234&lt;$B$1,VLOOKUP(A1234,[1]DI!$A$4:$B$15000,2,FALSE),0)</f>
        <v>0.1265</v>
      </c>
      <c r="E1234" s="45">
        <f t="shared" ca="1" si="290"/>
        <v>4.7279E-4</v>
      </c>
      <c r="F1234" s="47">
        <f t="shared" si="287"/>
        <v>1.35</v>
      </c>
      <c r="G1234" s="48">
        <f t="shared" ca="1" si="291"/>
        <v>1.0006382665</v>
      </c>
      <c r="H1234" s="45">
        <f ca="1">TRUNC(PRODUCT(G$10:G1233),15)</f>
        <v>1.2549415597004601</v>
      </c>
      <c r="I1234" s="45">
        <f t="shared" si="292"/>
        <v>1</v>
      </c>
      <c r="J1234" s="45">
        <f t="shared" ca="1" si="293"/>
        <v>1.25494156</v>
      </c>
      <c r="K1234" s="45">
        <f t="shared" ca="1" si="294"/>
        <v>254.91575369</v>
      </c>
      <c r="L1234" s="49">
        <f>IF(VLOOKUP(A1234,$U$12:$AD$125,8)=VLOOKUP(A1233,$U$12:$AD$125,8),0,VLOOKUP(A1234,U$12:$AD$125,8))</f>
        <v>0</v>
      </c>
      <c r="M1234" s="50">
        <f>IF(L1234&gt;0,VLOOKUP(L1234,T$12:$AC$125,7),0)</f>
        <v>0</v>
      </c>
      <c r="N1234" s="45">
        <f t="shared" si="295"/>
        <v>0</v>
      </c>
      <c r="O1234" s="45">
        <f t="shared" ca="1" si="296"/>
        <v>254.91575369</v>
      </c>
      <c r="P1234" s="51" t="str">
        <f t="shared" si="297"/>
        <v>A+J=</v>
      </c>
      <c r="Q1234" s="52">
        <f t="shared" si="298"/>
        <v>47129</v>
      </c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</row>
    <row r="1235" spans="1:162" x14ac:dyDescent="0.2">
      <c r="A1235" s="43">
        <f t="shared" si="286"/>
        <v>44721</v>
      </c>
      <c r="B1235" s="44">
        <f t="shared" ca="1" si="288"/>
        <v>1255.61543822</v>
      </c>
      <c r="C1235" s="45">
        <f t="shared" ca="1" si="289"/>
        <v>999.89877561000003</v>
      </c>
      <c r="D1235" s="46">
        <f ca="1">IF(A1235&lt;$B$1,VLOOKUP(A1235,[1]DI!$A$4:$B$15000,2,FALSE),0)</f>
        <v>0.1265</v>
      </c>
      <c r="E1235" s="45">
        <f t="shared" ca="1" si="290"/>
        <v>4.7279E-4</v>
      </c>
      <c r="F1235" s="47">
        <f t="shared" si="287"/>
        <v>1.35</v>
      </c>
      <c r="G1235" s="48">
        <f t="shared" ca="1" si="291"/>
        <v>1.0006382665</v>
      </c>
      <c r="H1235" s="45">
        <f ca="1">TRUNC(PRODUCT(G$10:G1234),15)</f>
        <v>1.2557425468574801</v>
      </c>
      <c r="I1235" s="45">
        <f t="shared" si="292"/>
        <v>1</v>
      </c>
      <c r="J1235" s="45">
        <f t="shared" ca="1" si="293"/>
        <v>1.2557425499999999</v>
      </c>
      <c r="K1235" s="45">
        <f t="shared" ca="1" si="294"/>
        <v>255.71666260999999</v>
      </c>
      <c r="L1235" s="49">
        <f>IF(VLOOKUP(A1235,$U$12:$AD$125,8)=VLOOKUP(A1234,$U$12:$AD$125,8),0,VLOOKUP(A1235,U$12:$AD$125,8))</f>
        <v>0</v>
      </c>
      <c r="M1235" s="50">
        <f>IF(L1235&gt;0,VLOOKUP(L1235,T$12:$AC$125,7),0)</f>
        <v>0</v>
      </c>
      <c r="N1235" s="45">
        <f t="shared" si="295"/>
        <v>0</v>
      </c>
      <c r="O1235" s="45">
        <f t="shared" ca="1" si="296"/>
        <v>255.71666260999999</v>
      </c>
      <c r="P1235" s="51" t="str">
        <f t="shared" si="297"/>
        <v>A+J=</v>
      </c>
      <c r="Q1235" s="52">
        <f t="shared" si="298"/>
        <v>47129</v>
      </c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</row>
    <row r="1236" spans="1:162" x14ac:dyDescent="0.2">
      <c r="A1236" s="43">
        <f t="shared" si="286"/>
        <v>44722</v>
      </c>
      <c r="B1236" s="44">
        <f t="shared" ca="1" si="288"/>
        <v>1256.4168570900001</v>
      </c>
      <c r="C1236" s="45">
        <f t="shared" ca="1" si="289"/>
        <v>999.89877561000003</v>
      </c>
      <c r="D1236" s="46">
        <f ca="1">IF(A1236&lt;$B$1,VLOOKUP(A1236,[1]DI!$A$4:$B$15000,2,FALSE),0)</f>
        <v>0.1265</v>
      </c>
      <c r="E1236" s="45">
        <f t="shared" ca="1" si="290"/>
        <v>4.7279E-4</v>
      </c>
      <c r="F1236" s="47">
        <f t="shared" si="287"/>
        <v>1.35</v>
      </c>
      <c r="G1236" s="48">
        <f t="shared" ca="1" si="291"/>
        <v>1.0006382665</v>
      </c>
      <c r="H1236" s="45">
        <f ca="1">TRUNC(PRODUCT(G$10:G1235),15)</f>
        <v>1.2565440452577601</v>
      </c>
      <c r="I1236" s="45">
        <f t="shared" si="292"/>
        <v>1</v>
      </c>
      <c r="J1236" s="45">
        <f t="shared" ca="1" si="293"/>
        <v>1.25654405</v>
      </c>
      <c r="K1236" s="45">
        <f t="shared" ca="1" si="294"/>
        <v>256.51808147999998</v>
      </c>
      <c r="L1236" s="49">
        <f>IF(VLOOKUP(A1236,$U$12:$AD$125,8)=VLOOKUP(A1235,$U$12:$AD$125,8),0,VLOOKUP(A1236,U$12:$AD$125,8))</f>
        <v>0</v>
      </c>
      <c r="M1236" s="50">
        <f>IF(L1236&gt;0,VLOOKUP(L1236,T$12:$AC$125,7),0)</f>
        <v>0</v>
      </c>
      <c r="N1236" s="45">
        <f t="shared" si="295"/>
        <v>0</v>
      </c>
      <c r="O1236" s="45">
        <f t="shared" ca="1" si="296"/>
        <v>256.51808147999998</v>
      </c>
      <c r="P1236" s="51" t="str">
        <f t="shared" si="297"/>
        <v>A+J=</v>
      </c>
      <c r="Q1236" s="52">
        <f t="shared" si="298"/>
        <v>47129</v>
      </c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</row>
    <row r="1237" spans="1:162" x14ac:dyDescent="0.2">
      <c r="A1237" s="43">
        <f t="shared" si="286"/>
        <v>44723</v>
      </c>
      <c r="B1237" s="44">
        <f t="shared" ca="1" si="288"/>
        <v>1257.21878591</v>
      </c>
      <c r="C1237" s="45">
        <f t="shared" ca="1" si="289"/>
        <v>999.89877561000003</v>
      </c>
      <c r="D1237" s="46">
        <f ca="1">IF(A1237&lt;$B$1,VLOOKUP(A1237,[1]DI!$A$4:$B$15000,2,FALSE),0)</f>
        <v>0</v>
      </c>
      <c r="E1237" s="45">
        <f t="shared" ca="1" si="290"/>
        <v>0</v>
      </c>
      <c r="F1237" s="47">
        <f t="shared" si="287"/>
        <v>1.35</v>
      </c>
      <c r="G1237" s="48">
        <f t="shared" ca="1" si="291"/>
        <v>1</v>
      </c>
      <c r="H1237" s="45">
        <f ca="1">TRUNC(PRODUCT(G$10:G1236),15)</f>
        <v>1.2573460552276201</v>
      </c>
      <c r="I1237" s="45">
        <f t="shared" si="292"/>
        <v>1</v>
      </c>
      <c r="J1237" s="45">
        <f t="shared" ca="1" si="293"/>
        <v>1.2573460599999999</v>
      </c>
      <c r="K1237" s="45">
        <f t="shared" ca="1" si="294"/>
        <v>257.32001029999998</v>
      </c>
      <c r="L1237" s="49">
        <f>IF(VLOOKUP(A1237,$U$12:$AD$125,8)=VLOOKUP(A1236,$U$12:$AD$125,8),0,VLOOKUP(A1237,U$12:$AD$125,8))</f>
        <v>0</v>
      </c>
      <c r="M1237" s="50">
        <f>IF(L1237&gt;0,VLOOKUP(L1237,T$12:$AC$125,7),0)</f>
        <v>0</v>
      </c>
      <c r="N1237" s="45">
        <f t="shared" si="295"/>
        <v>0</v>
      </c>
      <c r="O1237" s="45">
        <f t="shared" ca="1" si="296"/>
        <v>257.32001029999998</v>
      </c>
      <c r="P1237" s="51" t="str">
        <f t="shared" si="297"/>
        <v>A+J=</v>
      </c>
      <c r="Q1237" s="52">
        <f t="shared" si="298"/>
        <v>47129</v>
      </c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</row>
    <row r="1238" spans="1:162" x14ac:dyDescent="0.2">
      <c r="A1238" s="43">
        <f t="shared" si="286"/>
        <v>44724</v>
      </c>
      <c r="B1238" s="44">
        <f t="shared" ca="1" si="288"/>
        <v>1257.21878591</v>
      </c>
      <c r="C1238" s="45">
        <f t="shared" ca="1" si="289"/>
        <v>999.89877561000003</v>
      </c>
      <c r="D1238" s="46">
        <f ca="1">IF(A1238&lt;$B$1,VLOOKUP(A1238,[1]DI!$A$4:$B$15000,2,FALSE),0)</f>
        <v>0</v>
      </c>
      <c r="E1238" s="45">
        <f t="shared" ca="1" si="290"/>
        <v>0</v>
      </c>
      <c r="F1238" s="47">
        <f t="shared" si="287"/>
        <v>1.35</v>
      </c>
      <c r="G1238" s="48">
        <f t="shared" ca="1" si="291"/>
        <v>1</v>
      </c>
      <c r="H1238" s="45">
        <f ca="1">TRUNC(PRODUCT(G$10:G1237),15)</f>
        <v>1.2573460552276201</v>
      </c>
      <c r="I1238" s="45">
        <f t="shared" si="292"/>
        <v>1</v>
      </c>
      <c r="J1238" s="45">
        <f t="shared" ca="1" si="293"/>
        <v>1.2573460599999999</v>
      </c>
      <c r="K1238" s="45">
        <f t="shared" ca="1" si="294"/>
        <v>257.32001029999998</v>
      </c>
      <c r="L1238" s="49">
        <f>IF(VLOOKUP(A1238,$U$12:$AD$125,8)=VLOOKUP(A1237,$U$12:$AD$125,8),0,VLOOKUP(A1238,U$12:$AD$125,8))</f>
        <v>0</v>
      </c>
      <c r="M1238" s="50">
        <f>IF(L1238&gt;0,VLOOKUP(L1238,T$12:$AC$125,7),0)</f>
        <v>0</v>
      </c>
      <c r="N1238" s="45">
        <f t="shared" si="295"/>
        <v>0</v>
      </c>
      <c r="O1238" s="45">
        <f t="shared" ca="1" si="296"/>
        <v>257.32001029999998</v>
      </c>
      <c r="P1238" s="51" t="str">
        <f t="shared" si="297"/>
        <v>A+J=</v>
      </c>
      <c r="Q1238" s="52">
        <f t="shared" si="298"/>
        <v>47129</v>
      </c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</row>
    <row r="1239" spans="1:162" x14ac:dyDescent="0.2">
      <c r="A1239" s="43">
        <f t="shared" si="286"/>
        <v>44725</v>
      </c>
      <c r="B1239" s="44">
        <f t="shared" ca="1" si="288"/>
        <v>1257.21878591</v>
      </c>
      <c r="C1239" s="45">
        <f t="shared" ca="1" si="289"/>
        <v>999.89877561000003</v>
      </c>
      <c r="D1239" s="46">
        <f ca="1">IF(A1239&lt;$B$1,VLOOKUP(A1239,[1]DI!$A$4:$B$15000,2,FALSE),0)</f>
        <v>0.1265</v>
      </c>
      <c r="E1239" s="45">
        <f t="shared" ca="1" si="290"/>
        <v>4.7279E-4</v>
      </c>
      <c r="F1239" s="47">
        <f t="shared" si="287"/>
        <v>1.35</v>
      </c>
      <c r="G1239" s="48">
        <f t="shared" ca="1" si="291"/>
        <v>1.0006382665</v>
      </c>
      <c r="H1239" s="45">
        <f ca="1">TRUNC(PRODUCT(G$10:G1238),15)</f>
        <v>1.2573460552276201</v>
      </c>
      <c r="I1239" s="45">
        <f t="shared" si="292"/>
        <v>1</v>
      </c>
      <c r="J1239" s="45">
        <f t="shared" ca="1" si="293"/>
        <v>1.2573460599999999</v>
      </c>
      <c r="K1239" s="45">
        <f t="shared" ca="1" si="294"/>
        <v>257.32001029999998</v>
      </c>
      <c r="L1239" s="49">
        <f>IF(VLOOKUP(A1239,$U$12:$AD$125,8)=VLOOKUP(A1238,$U$12:$AD$125,8),0,VLOOKUP(A1239,U$12:$AD$125,8))</f>
        <v>0</v>
      </c>
      <c r="M1239" s="50">
        <f>IF(L1239&gt;0,VLOOKUP(L1239,T$12:$AC$125,7),0)</f>
        <v>0</v>
      </c>
      <c r="N1239" s="45">
        <f t="shared" si="295"/>
        <v>0</v>
      </c>
      <c r="O1239" s="45">
        <f t="shared" ca="1" si="296"/>
        <v>257.32001029999998</v>
      </c>
      <c r="P1239" s="51" t="str">
        <f t="shared" si="297"/>
        <v>A+J=</v>
      </c>
      <c r="Q1239" s="52">
        <f t="shared" si="298"/>
        <v>47129</v>
      </c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</row>
    <row r="1240" spans="1:162" x14ac:dyDescent="0.2">
      <c r="A1240" s="43">
        <f t="shared" si="286"/>
        <v>44726</v>
      </c>
      <c r="B1240" s="44">
        <f t="shared" ca="1" si="288"/>
        <v>1258.02122467</v>
      </c>
      <c r="C1240" s="45">
        <f t="shared" ca="1" si="289"/>
        <v>999.89877561000003</v>
      </c>
      <c r="D1240" s="46">
        <f ca="1">IF(A1240&lt;$B$1,VLOOKUP(A1240,[1]DI!$A$4:$B$15000,2,FALSE),0)</f>
        <v>0.1265</v>
      </c>
      <c r="E1240" s="45">
        <f t="shared" ca="1" si="290"/>
        <v>4.7279E-4</v>
      </c>
      <c r="F1240" s="47">
        <f t="shared" si="287"/>
        <v>1.35</v>
      </c>
      <c r="G1240" s="48">
        <f t="shared" ca="1" si="291"/>
        <v>1.0006382665</v>
      </c>
      <c r="H1240" s="45">
        <f ca="1">TRUNC(PRODUCT(G$10:G1239),15)</f>
        <v>1.2581485770935801</v>
      </c>
      <c r="I1240" s="45">
        <f t="shared" si="292"/>
        <v>1</v>
      </c>
      <c r="J1240" s="45">
        <f t="shared" ca="1" si="293"/>
        <v>1.2581485800000001</v>
      </c>
      <c r="K1240" s="45">
        <f t="shared" ca="1" si="294"/>
        <v>258.12244906000001</v>
      </c>
      <c r="L1240" s="49">
        <f>IF(VLOOKUP(A1240,$U$12:$AD$125,8)=VLOOKUP(A1239,$U$12:$AD$125,8),0,VLOOKUP(A1240,U$12:$AD$125,8))</f>
        <v>0</v>
      </c>
      <c r="M1240" s="50">
        <f>IF(L1240&gt;0,VLOOKUP(L1240,T$12:$AC$125,7),0)</f>
        <v>0</v>
      </c>
      <c r="N1240" s="45">
        <f t="shared" si="295"/>
        <v>0</v>
      </c>
      <c r="O1240" s="45">
        <f t="shared" ca="1" si="296"/>
        <v>258.12244906000001</v>
      </c>
      <c r="P1240" s="51" t="str">
        <f t="shared" si="297"/>
        <v>A+J=</v>
      </c>
      <c r="Q1240" s="52">
        <f t="shared" si="298"/>
        <v>47129</v>
      </c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</row>
    <row r="1241" spans="1:162" x14ac:dyDescent="0.2">
      <c r="A1241" s="43">
        <f t="shared" si="286"/>
        <v>44727</v>
      </c>
      <c r="B1241" s="44">
        <f t="shared" ca="1" si="288"/>
        <v>1258.8241733899999</v>
      </c>
      <c r="C1241" s="45">
        <f t="shared" ca="1" si="289"/>
        <v>999.89877561000003</v>
      </c>
      <c r="D1241" s="46">
        <f ca="1">IF(A1241&lt;$B$1,VLOOKUP(A1241,[1]DI!$A$4:$B$15000,2,FALSE),0)</f>
        <v>0.1265</v>
      </c>
      <c r="E1241" s="45">
        <f t="shared" ca="1" si="290"/>
        <v>4.7279E-4</v>
      </c>
      <c r="F1241" s="47">
        <f t="shared" si="287"/>
        <v>1.35</v>
      </c>
      <c r="G1241" s="48">
        <f t="shared" ca="1" si="291"/>
        <v>1.0006382665</v>
      </c>
      <c r="H1241" s="45">
        <f ca="1">TRUNC(PRODUCT(G$10:G1240),15)</f>
        <v>1.25895161118236</v>
      </c>
      <c r="I1241" s="45">
        <f t="shared" si="292"/>
        <v>1</v>
      </c>
      <c r="J1241" s="45">
        <f t="shared" ca="1" si="293"/>
        <v>1.25895161</v>
      </c>
      <c r="K1241" s="45">
        <f t="shared" ca="1" si="294"/>
        <v>258.92539778000003</v>
      </c>
      <c r="L1241" s="49">
        <f>IF(VLOOKUP(A1241,$U$12:$AD$125,8)=VLOOKUP(A1240,$U$12:$AD$125,8),0,VLOOKUP(A1241,U$12:$AD$125,8))</f>
        <v>0</v>
      </c>
      <c r="M1241" s="50">
        <f>IF(L1241&gt;0,VLOOKUP(L1241,T$12:$AC$125,7),0)</f>
        <v>0</v>
      </c>
      <c r="N1241" s="45">
        <f t="shared" si="295"/>
        <v>0</v>
      </c>
      <c r="O1241" s="45">
        <f t="shared" ca="1" si="296"/>
        <v>258.92539778000003</v>
      </c>
      <c r="P1241" s="51" t="str">
        <f t="shared" si="297"/>
        <v>A+J=</v>
      </c>
      <c r="Q1241" s="52">
        <f t="shared" si="298"/>
        <v>47129</v>
      </c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</row>
    <row r="1242" spans="1:162" x14ac:dyDescent="0.2">
      <c r="A1242" s="43">
        <f t="shared" si="286"/>
        <v>44728</v>
      </c>
      <c r="B1242" s="44">
        <f t="shared" ca="1" si="288"/>
        <v>1259.6276420500001</v>
      </c>
      <c r="C1242" s="45">
        <f t="shared" ca="1" si="289"/>
        <v>999.89877561000003</v>
      </c>
      <c r="D1242" s="46">
        <f ca="1">IF(A1242&lt;$B$1,VLOOKUP(A1242,[1]DI!$A$4:$B$15000,2,FALSE),0)</f>
        <v>0</v>
      </c>
      <c r="E1242" s="45">
        <f t="shared" ca="1" si="290"/>
        <v>0</v>
      </c>
      <c r="F1242" s="47">
        <f t="shared" si="287"/>
        <v>1.35</v>
      </c>
      <c r="G1242" s="48">
        <f t="shared" ca="1" si="291"/>
        <v>1</v>
      </c>
      <c r="H1242" s="45">
        <f ca="1">TRUNC(PRODUCT(G$10:G1241),15)</f>
        <v>1.2597551578209001</v>
      </c>
      <c r="I1242" s="45">
        <f t="shared" si="292"/>
        <v>1</v>
      </c>
      <c r="J1242" s="45">
        <f t="shared" ca="1" si="293"/>
        <v>1.2597551600000001</v>
      </c>
      <c r="K1242" s="45">
        <f t="shared" ca="1" si="294"/>
        <v>259.72886643999999</v>
      </c>
      <c r="L1242" s="49">
        <f>IF(VLOOKUP(A1242,$U$12:$AD$125,8)=VLOOKUP(A1241,$U$12:$AD$125,8),0,VLOOKUP(A1242,U$12:$AD$125,8))</f>
        <v>0</v>
      </c>
      <c r="M1242" s="50">
        <f>IF(L1242&gt;0,VLOOKUP(L1242,T$12:$AC$125,7),0)</f>
        <v>0</v>
      </c>
      <c r="N1242" s="45">
        <f t="shared" si="295"/>
        <v>0</v>
      </c>
      <c r="O1242" s="45">
        <f t="shared" ca="1" si="296"/>
        <v>259.72886643999999</v>
      </c>
      <c r="P1242" s="51" t="str">
        <f t="shared" si="297"/>
        <v>A+J=</v>
      </c>
      <c r="Q1242" s="52">
        <f t="shared" si="298"/>
        <v>47129</v>
      </c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</row>
    <row r="1243" spans="1:162" x14ac:dyDescent="0.2">
      <c r="A1243" s="43">
        <f t="shared" si="286"/>
        <v>44729</v>
      </c>
      <c r="B1243" s="44">
        <f t="shared" ca="1" si="288"/>
        <v>1259.6276420500001</v>
      </c>
      <c r="C1243" s="45">
        <f t="shared" ca="1" si="289"/>
        <v>999.89877561000003</v>
      </c>
      <c r="D1243" s="46">
        <f ca="1">IF(A1243&lt;$B$1,VLOOKUP(A1243,[1]DI!$A$4:$B$15000,2,FALSE),0)</f>
        <v>0.13150000000000001</v>
      </c>
      <c r="E1243" s="45">
        <f t="shared" ca="1" si="290"/>
        <v>4.9036999999999996E-4</v>
      </c>
      <c r="F1243" s="47">
        <f t="shared" si="287"/>
        <v>1.35</v>
      </c>
      <c r="G1243" s="48">
        <f t="shared" ca="1" si="291"/>
        <v>1.0006619994999999</v>
      </c>
      <c r="H1243" s="45">
        <f ca="1">TRUNC(PRODUCT(G$10:G1242),15)</f>
        <v>1.2597551578209001</v>
      </c>
      <c r="I1243" s="45">
        <f t="shared" si="292"/>
        <v>1</v>
      </c>
      <c r="J1243" s="45">
        <f t="shared" ca="1" si="293"/>
        <v>1.2597551600000001</v>
      </c>
      <c r="K1243" s="45">
        <f t="shared" ca="1" si="294"/>
        <v>259.72886643999999</v>
      </c>
      <c r="L1243" s="49">
        <f>IF(VLOOKUP(A1243,$U$12:$AD$125,8)=VLOOKUP(A1242,$U$12:$AD$125,8),0,VLOOKUP(A1243,U$12:$AD$125,8))</f>
        <v>0</v>
      </c>
      <c r="M1243" s="50">
        <f>IF(L1243&gt;0,VLOOKUP(L1243,T$12:$AC$125,7),0)</f>
        <v>0</v>
      </c>
      <c r="N1243" s="45">
        <f t="shared" si="295"/>
        <v>0</v>
      </c>
      <c r="O1243" s="45">
        <f t="shared" ca="1" si="296"/>
        <v>259.72886643999999</v>
      </c>
      <c r="P1243" s="51" t="str">
        <f t="shared" si="297"/>
        <v>A+J=</v>
      </c>
      <c r="Q1243" s="52">
        <f t="shared" si="298"/>
        <v>47129</v>
      </c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</row>
    <row r="1244" spans="1:162" x14ac:dyDescent="0.2">
      <c r="A1244" s="43">
        <f t="shared" si="286"/>
        <v>44730</v>
      </c>
      <c r="B1244" s="44">
        <f t="shared" ca="1" si="288"/>
        <v>1260.4615176299999</v>
      </c>
      <c r="C1244" s="45">
        <f t="shared" ca="1" si="289"/>
        <v>999.89877561000003</v>
      </c>
      <c r="D1244" s="46">
        <f ca="1">IF(A1244&lt;$B$1,VLOOKUP(A1244,[1]DI!$A$4:$B$15000,2,FALSE),0)</f>
        <v>0</v>
      </c>
      <c r="E1244" s="45">
        <f t="shared" ca="1" si="290"/>
        <v>0</v>
      </c>
      <c r="F1244" s="47">
        <f t="shared" si="287"/>
        <v>1.35</v>
      </c>
      <c r="G1244" s="48">
        <f t="shared" ca="1" si="291"/>
        <v>1</v>
      </c>
      <c r="H1244" s="45">
        <f ca="1">TRUNC(PRODUCT(G$10:G1243),15)</f>
        <v>1.2605891151055</v>
      </c>
      <c r="I1244" s="45">
        <f t="shared" si="292"/>
        <v>1</v>
      </c>
      <c r="J1244" s="45">
        <f t="shared" ca="1" si="293"/>
        <v>1.2605891199999999</v>
      </c>
      <c r="K1244" s="45">
        <f t="shared" ca="1" si="294"/>
        <v>260.56274201999997</v>
      </c>
      <c r="L1244" s="49">
        <f>IF(VLOOKUP(A1244,$U$12:$AD$125,8)=VLOOKUP(A1243,$U$12:$AD$125,8),0,VLOOKUP(A1244,U$12:$AD$125,8))</f>
        <v>0</v>
      </c>
      <c r="M1244" s="50">
        <f>IF(L1244&gt;0,VLOOKUP(L1244,T$12:$AC$125,7),0)</f>
        <v>0</v>
      </c>
      <c r="N1244" s="45">
        <f t="shared" si="295"/>
        <v>0</v>
      </c>
      <c r="O1244" s="45">
        <f t="shared" ca="1" si="296"/>
        <v>260.56274201999997</v>
      </c>
      <c r="P1244" s="51" t="str">
        <f t="shared" si="297"/>
        <v>A+J=</v>
      </c>
      <c r="Q1244" s="52">
        <f t="shared" si="298"/>
        <v>47129</v>
      </c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</row>
    <row r="1245" spans="1:162" x14ac:dyDescent="0.2">
      <c r="A1245" s="43">
        <f t="shared" si="286"/>
        <v>44731</v>
      </c>
      <c r="B1245" s="44">
        <f t="shared" ca="1" si="288"/>
        <v>1260.4615176299999</v>
      </c>
      <c r="C1245" s="45">
        <f t="shared" ca="1" si="289"/>
        <v>999.89877561000003</v>
      </c>
      <c r="D1245" s="46">
        <f ca="1">IF(A1245&lt;$B$1,VLOOKUP(A1245,[1]DI!$A$4:$B$15000,2,FALSE),0)</f>
        <v>0</v>
      </c>
      <c r="E1245" s="45">
        <f t="shared" ca="1" si="290"/>
        <v>0</v>
      </c>
      <c r="F1245" s="47">
        <f t="shared" si="287"/>
        <v>1.35</v>
      </c>
      <c r="G1245" s="48">
        <f t="shared" ca="1" si="291"/>
        <v>1</v>
      </c>
      <c r="H1245" s="45">
        <f ca="1">TRUNC(PRODUCT(G$10:G1244),15)</f>
        <v>1.2605891151055</v>
      </c>
      <c r="I1245" s="45">
        <f t="shared" si="292"/>
        <v>1</v>
      </c>
      <c r="J1245" s="45">
        <f t="shared" ca="1" si="293"/>
        <v>1.2605891199999999</v>
      </c>
      <c r="K1245" s="45">
        <f t="shared" ca="1" si="294"/>
        <v>260.56274201999997</v>
      </c>
      <c r="L1245" s="49">
        <f>IF(VLOOKUP(A1245,$U$12:$AD$125,8)=VLOOKUP(A1244,$U$12:$AD$125,8),0,VLOOKUP(A1245,U$12:$AD$125,8))</f>
        <v>0</v>
      </c>
      <c r="M1245" s="50">
        <f>IF(L1245&gt;0,VLOOKUP(L1245,T$12:$AC$125,7),0)</f>
        <v>0</v>
      </c>
      <c r="N1245" s="45">
        <f t="shared" si="295"/>
        <v>0</v>
      </c>
      <c r="O1245" s="45">
        <f t="shared" ca="1" si="296"/>
        <v>260.56274201999997</v>
      </c>
      <c r="P1245" s="51" t="str">
        <f t="shared" si="297"/>
        <v>A+J=</v>
      </c>
      <c r="Q1245" s="52">
        <f t="shared" si="298"/>
        <v>47129</v>
      </c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</row>
    <row r="1246" spans="1:162" x14ac:dyDescent="0.2">
      <c r="A1246" s="43">
        <f t="shared" si="286"/>
        <v>44732</v>
      </c>
      <c r="B1246" s="44">
        <f t="shared" ca="1" si="288"/>
        <v>1260.4615176299999</v>
      </c>
      <c r="C1246" s="45">
        <f t="shared" ca="1" si="289"/>
        <v>999.89877561000003</v>
      </c>
      <c r="D1246" s="46">
        <f ca="1">IF(A1246&lt;$B$1,VLOOKUP(A1246,[1]DI!$A$4:$B$15000,2,FALSE),0)</f>
        <v>0.13150000000000001</v>
      </c>
      <c r="E1246" s="45">
        <f t="shared" ca="1" si="290"/>
        <v>4.9036999999999996E-4</v>
      </c>
      <c r="F1246" s="47">
        <f t="shared" si="287"/>
        <v>1.35</v>
      </c>
      <c r="G1246" s="48">
        <f t="shared" ca="1" si="291"/>
        <v>1.0006619994999999</v>
      </c>
      <c r="H1246" s="45">
        <f ca="1">TRUNC(PRODUCT(G$10:G1245),15)</f>
        <v>1.2605891151055</v>
      </c>
      <c r="I1246" s="45">
        <f t="shared" si="292"/>
        <v>1</v>
      </c>
      <c r="J1246" s="45">
        <f t="shared" ca="1" si="293"/>
        <v>1.2605891199999999</v>
      </c>
      <c r="K1246" s="45">
        <f t="shared" ca="1" si="294"/>
        <v>260.56274201999997</v>
      </c>
      <c r="L1246" s="49">
        <f>IF(VLOOKUP(A1246,$U$12:$AD$125,8)=VLOOKUP(A1245,$U$12:$AD$125,8),0,VLOOKUP(A1246,U$12:$AD$125,8))</f>
        <v>0</v>
      </c>
      <c r="M1246" s="50">
        <f>IF(L1246&gt;0,VLOOKUP(L1246,T$12:$AC$125,7),0)</f>
        <v>0</v>
      </c>
      <c r="N1246" s="45">
        <f t="shared" si="295"/>
        <v>0</v>
      </c>
      <c r="O1246" s="45">
        <f t="shared" ca="1" si="296"/>
        <v>260.56274201999997</v>
      </c>
      <c r="P1246" s="51" t="str">
        <f t="shared" si="297"/>
        <v>A+J=</v>
      </c>
      <c r="Q1246" s="52">
        <f t="shared" si="298"/>
        <v>47129</v>
      </c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</row>
    <row r="1247" spans="1:162" x14ac:dyDescent="0.2">
      <c r="A1247" s="43">
        <f t="shared" si="286"/>
        <v>44733</v>
      </c>
      <c r="B1247" s="44">
        <f t="shared" ca="1" si="288"/>
        <v>1261.29593316</v>
      </c>
      <c r="C1247" s="45">
        <f t="shared" ca="1" si="289"/>
        <v>999.89877561000003</v>
      </c>
      <c r="D1247" s="46">
        <f ca="1">IF(A1247&lt;$B$1,VLOOKUP(A1247,[1]DI!$A$4:$B$15000,2,FALSE),0)</f>
        <v>0.13150000000000001</v>
      </c>
      <c r="E1247" s="45">
        <f t="shared" ca="1" si="290"/>
        <v>4.9036999999999996E-4</v>
      </c>
      <c r="F1247" s="47">
        <f t="shared" si="287"/>
        <v>1.35</v>
      </c>
      <c r="G1247" s="48">
        <f t="shared" ca="1" si="291"/>
        <v>1.0006619994999999</v>
      </c>
      <c r="H1247" s="45">
        <f ca="1">TRUNC(PRODUCT(G$10:G1246),15)</f>
        <v>1.2614236244694099</v>
      </c>
      <c r="I1247" s="45">
        <f t="shared" si="292"/>
        <v>1</v>
      </c>
      <c r="J1247" s="45">
        <f t="shared" ca="1" si="293"/>
        <v>1.26142362</v>
      </c>
      <c r="K1247" s="45">
        <f t="shared" ca="1" si="294"/>
        <v>261.39715754999997</v>
      </c>
      <c r="L1247" s="49">
        <f>IF(VLOOKUP(A1247,$U$12:$AD$125,8)=VLOOKUP(A1246,$U$12:$AD$125,8),0,VLOOKUP(A1247,U$12:$AD$125,8))</f>
        <v>0</v>
      </c>
      <c r="M1247" s="50">
        <f>IF(L1247&gt;0,VLOOKUP(L1247,T$12:$AC$125,7),0)</f>
        <v>0</v>
      </c>
      <c r="N1247" s="45">
        <f t="shared" si="295"/>
        <v>0</v>
      </c>
      <c r="O1247" s="45">
        <f t="shared" ca="1" si="296"/>
        <v>261.39715754999997</v>
      </c>
      <c r="P1247" s="51" t="str">
        <f t="shared" si="297"/>
        <v>A+J=</v>
      </c>
      <c r="Q1247" s="52">
        <f t="shared" si="298"/>
        <v>47129</v>
      </c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</row>
    <row r="1248" spans="1:162" x14ac:dyDescent="0.2">
      <c r="A1248" s="43">
        <f t="shared" si="286"/>
        <v>44734</v>
      </c>
      <c r="B1248" s="44">
        <f t="shared" ca="1" si="288"/>
        <v>1262.13091863</v>
      </c>
      <c r="C1248" s="45">
        <f t="shared" ca="1" si="289"/>
        <v>999.89877561000003</v>
      </c>
      <c r="D1248" s="46">
        <f ca="1">IF(A1248&lt;$B$1,VLOOKUP(A1248,[1]DI!$A$4:$B$15000,2,FALSE),0)</f>
        <v>0.13150000000000001</v>
      </c>
      <c r="E1248" s="45">
        <f t="shared" ca="1" si="290"/>
        <v>4.9036999999999996E-4</v>
      </c>
      <c r="F1248" s="47">
        <f t="shared" si="287"/>
        <v>1.35</v>
      </c>
      <c r="G1248" s="48">
        <f t="shared" ca="1" si="291"/>
        <v>1.0006619994999999</v>
      </c>
      <c r="H1248" s="45">
        <f ca="1">TRUNC(PRODUCT(G$10:G1247),15)</f>
        <v>1.26225868627809</v>
      </c>
      <c r="I1248" s="45">
        <f t="shared" si="292"/>
        <v>1</v>
      </c>
      <c r="J1248" s="45">
        <f t="shared" ca="1" si="293"/>
        <v>1.2622586899999999</v>
      </c>
      <c r="K1248" s="45">
        <f t="shared" ca="1" si="294"/>
        <v>262.23214302000002</v>
      </c>
      <c r="L1248" s="49">
        <f>IF(VLOOKUP(A1248,$U$12:$AD$125,8)=VLOOKUP(A1247,$U$12:$AD$125,8),0,VLOOKUP(A1248,U$12:$AD$125,8))</f>
        <v>0</v>
      </c>
      <c r="M1248" s="50">
        <f>IF(L1248&gt;0,VLOOKUP(L1248,T$12:$AC$125,7),0)</f>
        <v>0</v>
      </c>
      <c r="N1248" s="45">
        <f t="shared" si="295"/>
        <v>0</v>
      </c>
      <c r="O1248" s="45">
        <f t="shared" ca="1" si="296"/>
        <v>262.23214302000002</v>
      </c>
      <c r="P1248" s="51" t="str">
        <f t="shared" si="297"/>
        <v>A+J=</v>
      </c>
      <c r="Q1248" s="52">
        <f t="shared" si="298"/>
        <v>47129</v>
      </c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</row>
    <row r="1249" spans="1:165" x14ac:dyDescent="0.2">
      <c r="A1249" s="43">
        <f t="shared" si="286"/>
        <v>44735</v>
      </c>
      <c r="B1249" s="44">
        <f t="shared" ca="1" si="288"/>
        <v>1262.9664440400002</v>
      </c>
      <c r="C1249" s="45">
        <f t="shared" ca="1" si="289"/>
        <v>999.89877561000003</v>
      </c>
      <c r="D1249" s="46">
        <f ca="1">IF(A1249&lt;$B$1,VLOOKUP(A1249,[1]DI!$A$4:$B$15000,2,FALSE),0)</f>
        <v>0.13150000000000001</v>
      </c>
      <c r="E1249" s="45">
        <f t="shared" ca="1" si="290"/>
        <v>4.9036999999999996E-4</v>
      </c>
      <c r="F1249" s="47">
        <f t="shared" si="287"/>
        <v>1.35</v>
      </c>
      <c r="G1249" s="48">
        <f t="shared" ca="1" si="291"/>
        <v>1.0006619994999999</v>
      </c>
      <c r="H1249" s="45">
        <f ca="1">TRUNC(PRODUCT(G$10:G1248),15)</f>
        <v>1.2630943008972799</v>
      </c>
      <c r="I1249" s="45">
        <f t="shared" si="292"/>
        <v>1</v>
      </c>
      <c r="J1249" s="45">
        <f t="shared" ca="1" si="293"/>
        <v>1.2630942999999999</v>
      </c>
      <c r="K1249" s="45">
        <f t="shared" ca="1" si="294"/>
        <v>263.06766843000003</v>
      </c>
      <c r="L1249" s="49">
        <f>IF(VLOOKUP(A1249,$U$12:$AD$125,8)=VLOOKUP(A1248,$U$12:$AD$125,8),0,VLOOKUP(A1249,U$12:$AD$125,8))</f>
        <v>0</v>
      </c>
      <c r="M1249" s="50">
        <f>IF(L1249&gt;0,VLOOKUP(L1249,T$12:$AC$125,7),0)</f>
        <v>0</v>
      </c>
      <c r="N1249" s="45">
        <f t="shared" si="295"/>
        <v>0</v>
      </c>
      <c r="O1249" s="45">
        <f t="shared" ca="1" si="296"/>
        <v>263.06766843000003</v>
      </c>
      <c r="P1249" s="51" t="str">
        <f t="shared" si="297"/>
        <v>A+J=</v>
      </c>
      <c r="Q1249" s="52">
        <f t="shared" si="298"/>
        <v>47129</v>
      </c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</row>
    <row r="1250" spans="1:165" x14ac:dyDescent="0.2">
      <c r="A1250" s="43">
        <f t="shared" si="286"/>
        <v>44736</v>
      </c>
      <c r="B1250" s="44">
        <f t="shared" ca="1" si="288"/>
        <v>1263.8025293999999</v>
      </c>
      <c r="C1250" s="45">
        <f t="shared" ca="1" si="289"/>
        <v>999.89877561000003</v>
      </c>
      <c r="D1250" s="46">
        <f ca="1">IF(A1250&lt;$B$1,VLOOKUP(A1250,[1]DI!$A$4:$B$15000,2,FALSE),0)</f>
        <v>0.13150000000000001</v>
      </c>
      <c r="E1250" s="45">
        <f t="shared" ca="1" si="290"/>
        <v>4.9036999999999996E-4</v>
      </c>
      <c r="F1250" s="47">
        <f t="shared" si="287"/>
        <v>1.35</v>
      </c>
      <c r="G1250" s="48">
        <f t="shared" ca="1" si="291"/>
        <v>1.0006619994999999</v>
      </c>
      <c r="H1250" s="45">
        <f ca="1">TRUNC(PRODUCT(G$10:G1249),15)</f>
        <v>1.26393046869293</v>
      </c>
      <c r="I1250" s="45">
        <f t="shared" si="292"/>
        <v>1</v>
      </c>
      <c r="J1250" s="45">
        <f t="shared" ca="1" si="293"/>
        <v>1.26393047</v>
      </c>
      <c r="K1250" s="45">
        <f t="shared" ca="1" si="294"/>
        <v>263.90375379</v>
      </c>
      <c r="L1250" s="49">
        <f>IF(VLOOKUP(A1250,$U$12:$AD$125,8)=VLOOKUP(A1249,$U$12:$AD$125,8),0,VLOOKUP(A1250,U$12:$AD$125,8))</f>
        <v>0</v>
      </c>
      <c r="M1250" s="50">
        <f>IF(L1250&gt;0,VLOOKUP(L1250,T$12:$AC$125,7),0)</f>
        <v>0</v>
      </c>
      <c r="N1250" s="45">
        <f t="shared" si="295"/>
        <v>0</v>
      </c>
      <c r="O1250" s="45">
        <f t="shared" ca="1" si="296"/>
        <v>263.90375379</v>
      </c>
      <c r="P1250" s="51" t="str">
        <f t="shared" si="297"/>
        <v>A+J=</v>
      </c>
      <c r="Q1250" s="52">
        <f t="shared" si="298"/>
        <v>47129</v>
      </c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</row>
    <row r="1251" spans="1:165" x14ac:dyDescent="0.2">
      <c r="A1251" s="43">
        <f t="shared" si="286"/>
        <v>44737</v>
      </c>
      <c r="B1251" s="44">
        <f t="shared" ca="1" si="288"/>
        <v>1264.6391647099999</v>
      </c>
      <c r="C1251" s="45">
        <f t="shared" ca="1" si="289"/>
        <v>999.89877561000003</v>
      </c>
      <c r="D1251" s="46">
        <f ca="1">IF(A1251&lt;$B$1,VLOOKUP(A1251,[1]DI!$A$4:$B$15000,2,FALSE),0)</f>
        <v>0</v>
      </c>
      <c r="E1251" s="45">
        <f t="shared" ca="1" si="290"/>
        <v>0</v>
      </c>
      <c r="F1251" s="47">
        <f t="shared" si="287"/>
        <v>1.35</v>
      </c>
      <c r="G1251" s="48">
        <f t="shared" ca="1" si="291"/>
        <v>1</v>
      </c>
      <c r="H1251" s="45">
        <f ca="1">TRUNC(PRODUCT(G$10:G1250),15)</f>
        <v>1.2647671900312401</v>
      </c>
      <c r="I1251" s="45">
        <f t="shared" si="292"/>
        <v>1</v>
      </c>
      <c r="J1251" s="45">
        <f t="shared" ca="1" si="293"/>
        <v>1.2647671899999999</v>
      </c>
      <c r="K1251" s="45">
        <f t="shared" ca="1" si="294"/>
        <v>264.74038910000002</v>
      </c>
      <c r="L1251" s="49">
        <f>IF(VLOOKUP(A1251,$U$12:$AD$125,8)=VLOOKUP(A1250,$U$12:$AD$125,8),0,VLOOKUP(A1251,U$12:$AD$125,8))</f>
        <v>0</v>
      </c>
      <c r="M1251" s="50">
        <f>IF(L1251&gt;0,VLOOKUP(L1251,T$12:$AC$125,7),0)</f>
        <v>0</v>
      </c>
      <c r="N1251" s="45">
        <f t="shared" si="295"/>
        <v>0</v>
      </c>
      <c r="O1251" s="45">
        <f t="shared" ca="1" si="296"/>
        <v>264.74038910000002</v>
      </c>
      <c r="P1251" s="51" t="str">
        <f t="shared" si="297"/>
        <v>A+J=</v>
      </c>
      <c r="Q1251" s="52">
        <f t="shared" si="298"/>
        <v>47129</v>
      </c>
      <c r="R1251" s="4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</row>
    <row r="1252" spans="1:165" x14ac:dyDescent="0.2">
      <c r="A1252" s="43">
        <f t="shared" si="286"/>
        <v>44738</v>
      </c>
      <c r="B1252" s="44">
        <f t="shared" ca="1" si="288"/>
        <v>1264.6391647099999</v>
      </c>
      <c r="C1252" s="45">
        <f t="shared" ca="1" si="289"/>
        <v>999.89877561000003</v>
      </c>
      <c r="D1252" s="46">
        <f ca="1">IF(A1252&lt;$B$1,VLOOKUP(A1252,[1]DI!$A$4:$B$15000,2,FALSE),0)</f>
        <v>0</v>
      </c>
      <c r="E1252" s="45">
        <f t="shared" ca="1" si="290"/>
        <v>0</v>
      </c>
      <c r="F1252" s="47">
        <f t="shared" si="287"/>
        <v>1.35</v>
      </c>
      <c r="G1252" s="48">
        <f t="shared" ca="1" si="291"/>
        <v>1</v>
      </c>
      <c r="H1252" s="45">
        <f ca="1">TRUNC(PRODUCT(G$10:G1251),15)</f>
        <v>1.2647671900312401</v>
      </c>
      <c r="I1252" s="45">
        <f t="shared" si="292"/>
        <v>1</v>
      </c>
      <c r="J1252" s="45">
        <f t="shared" ca="1" si="293"/>
        <v>1.2647671899999999</v>
      </c>
      <c r="K1252" s="45">
        <f t="shared" ca="1" si="294"/>
        <v>264.74038910000002</v>
      </c>
      <c r="L1252" s="49">
        <f>IF(VLOOKUP(A1252,$U$12:$AD$125,8)=VLOOKUP(A1251,$U$12:$AD$125,8),0,VLOOKUP(A1252,U$12:$AD$125,8))</f>
        <v>0</v>
      </c>
      <c r="M1252" s="50">
        <f>IF(L1252&gt;0,VLOOKUP(L1252,T$12:$AC$125,7),0)</f>
        <v>0</v>
      </c>
      <c r="N1252" s="45">
        <f t="shared" si="295"/>
        <v>0</v>
      </c>
      <c r="O1252" s="45">
        <f t="shared" ca="1" si="296"/>
        <v>264.74038910000002</v>
      </c>
      <c r="P1252" s="51" t="str">
        <f t="shared" si="297"/>
        <v>A+J=</v>
      </c>
      <c r="Q1252" s="52">
        <f t="shared" si="298"/>
        <v>47129</v>
      </c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</row>
    <row r="1253" spans="1:165" x14ac:dyDescent="0.2">
      <c r="A1253" s="43">
        <f t="shared" si="286"/>
        <v>44739</v>
      </c>
      <c r="B1253" s="44">
        <f t="shared" ca="1" si="288"/>
        <v>1264.6391647099999</v>
      </c>
      <c r="C1253" s="45">
        <f t="shared" ca="1" si="289"/>
        <v>999.89877561000003</v>
      </c>
      <c r="D1253" s="46">
        <f ca="1">IF(A1253&lt;$B$1,VLOOKUP(A1253,[1]DI!$A$4:$B$15000,2,FALSE),0)</f>
        <v>0.13150000000000001</v>
      </c>
      <c r="E1253" s="45">
        <f t="shared" ca="1" si="290"/>
        <v>4.9036999999999996E-4</v>
      </c>
      <c r="F1253" s="47">
        <f t="shared" si="287"/>
        <v>1.35</v>
      </c>
      <c r="G1253" s="48">
        <f t="shared" ca="1" si="291"/>
        <v>1.0006619994999999</v>
      </c>
      <c r="H1253" s="45">
        <f ca="1">TRUNC(PRODUCT(G$10:G1252),15)</f>
        <v>1.2647671900312401</v>
      </c>
      <c r="I1253" s="45">
        <f t="shared" si="292"/>
        <v>1</v>
      </c>
      <c r="J1253" s="45">
        <f t="shared" ca="1" si="293"/>
        <v>1.2647671899999999</v>
      </c>
      <c r="K1253" s="45">
        <f t="shared" ca="1" si="294"/>
        <v>264.74038910000002</v>
      </c>
      <c r="L1253" s="49">
        <f>IF(VLOOKUP(A1253,$U$12:$AD$125,8)=VLOOKUP(A1252,$U$12:$AD$125,8),0,VLOOKUP(A1253,U$12:$AD$125,8))</f>
        <v>0</v>
      </c>
      <c r="M1253" s="50">
        <f>IF(L1253&gt;0,VLOOKUP(L1253,T$12:$AC$125,7),0)</f>
        <v>0</v>
      </c>
      <c r="N1253" s="45">
        <f t="shared" si="295"/>
        <v>0</v>
      </c>
      <c r="O1253" s="45">
        <f t="shared" ca="1" si="296"/>
        <v>264.74038910000002</v>
      </c>
      <c r="P1253" s="51" t="str">
        <f t="shared" si="297"/>
        <v>A+J=</v>
      </c>
      <c r="Q1253" s="52">
        <f t="shared" si="298"/>
        <v>47129</v>
      </c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</row>
    <row r="1254" spans="1:165" x14ac:dyDescent="0.2">
      <c r="A1254" s="43">
        <f t="shared" si="286"/>
        <v>44740</v>
      </c>
      <c r="B1254" s="44">
        <f t="shared" ca="1" si="288"/>
        <v>1265.47635995</v>
      </c>
      <c r="C1254" s="45">
        <f t="shared" ca="1" si="289"/>
        <v>999.89877561000003</v>
      </c>
      <c r="D1254" s="46">
        <f ca="1">IF(A1254&lt;$B$1,VLOOKUP(A1254,[1]DI!$A$4:$B$15000,2,FALSE),0)</f>
        <v>0.13150000000000001</v>
      </c>
      <c r="E1254" s="45">
        <f t="shared" ca="1" si="290"/>
        <v>4.9036999999999996E-4</v>
      </c>
      <c r="F1254" s="47">
        <f t="shared" si="287"/>
        <v>1.35</v>
      </c>
      <c r="G1254" s="48">
        <f t="shared" ca="1" si="291"/>
        <v>1.0006619994999999</v>
      </c>
      <c r="H1254" s="45">
        <f ca="1">TRUNC(PRODUCT(G$10:G1253),15)</f>
        <v>1.26560446527865</v>
      </c>
      <c r="I1254" s="45">
        <f t="shared" si="292"/>
        <v>1</v>
      </c>
      <c r="J1254" s="45">
        <f t="shared" ca="1" si="293"/>
        <v>1.26560447</v>
      </c>
      <c r="K1254" s="45">
        <f t="shared" ca="1" si="294"/>
        <v>265.57758433999999</v>
      </c>
      <c r="L1254" s="49">
        <f>IF(VLOOKUP(A1254,$U$12:$AD$125,8)=VLOOKUP(A1253,$U$12:$AD$125,8),0,VLOOKUP(A1254,U$12:$AD$125,8))</f>
        <v>0</v>
      </c>
      <c r="M1254" s="50">
        <f>IF(L1254&gt;0,VLOOKUP(L1254,T$12:$AC$125,7),0)</f>
        <v>0</v>
      </c>
      <c r="N1254" s="45">
        <f t="shared" si="295"/>
        <v>0</v>
      </c>
      <c r="O1254" s="45">
        <f t="shared" ca="1" si="296"/>
        <v>265.57758433999999</v>
      </c>
      <c r="P1254" s="51" t="str">
        <f t="shared" si="297"/>
        <v>A+J=</v>
      </c>
      <c r="Q1254" s="52">
        <f t="shared" si="298"/>
        <v>47129</v>
      </c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</row>
    <row r="1255" spans="1:165" x14ac:dyDescent="0.2">
      <c r="A1255" s="43">
        <f t="shared" si="286"/>
        <v>44741</v>
      </c>
      <c r="B1255" s="44">
        <f t="shared" ca="1" si="288"/>
        <v>1266.31409515</v>
      </c>
      <c r="C1255" s="45">
        <f t="shared" ca="1" si="289"/>
        <v>999.89877561000003</v>
      </c>
      <c r="D1255" s="46">
        <f ca="1">IF(A1255&lt;$B$1,VLOOKUP(A1255,[1]DI!$A$4:$B$15000,2,FALSE),0)</f>
        <v>0.13150000000000001</v>
      </c>
      <c r="E1255" s="45">
        <f t="shared" ca="1" si="290"/>
        <v>4.9036999999999996E-4</v>
      </c>
      <c r="F1255" s="47">
        <f t="shared" si="287"/>
        <v>1.35</v>
      </c>
      <c r="G1255" s="48">
        <f t="shared" ca="1" si="291"/>
        <v>1.0006619994999999</v>
      </c>
      <c r="H1255" s="45">
        <f ca="1">TRUNC(PRODUCT(G$10:G1254),15)</f>
        <v>1.2664422948018701</v>
      </c>
      <c r="I1255" s="45">
        <f t="shared" si="292"/>
        <v>1</v>
      </c>
      <c r="J1255" s="45">
        <f t="shared" ca="1" si="293"/>
        <v>1.2664422900000001</v>
      </c>
      <c r="K1255" s="45">
        <f t="shared" ca="1" si="294"/>
        <v>266.41531953999998</v>
      </c>
      <c r="L1255" s="49">
        <f>IF(VLOOKUP(A1255,$U$12:$AD$125,8)=VLOOKUP(A1254,$U$12:$AD$125,8),0,VLOOKUP(A1255,U$12:$AD$125,8))</f>
        <v>0</v>
      </c>
      <c r="M1255" s="50">
        <f>IF(L1255&gt;0,VLOOKUP(L1255,T$12:$AC$125,7),0)</f>
        <v>0</v>
      </c>
      <c r="N1255" s="45">
        <f t="shared" si="295"/>
        <v>0</v>
      </c>
      <c r="O1255" s="45">
        <f t="shared" ca="1" si="296"/>
        <v>266.41531953999998</v>
      </c>
      <c r="P1255" s="51" t="str">
        <f t="shared" si="297"/>
        <v>A+J=</v>
      </c>
      <c r="Q1255" s="52">
        <f t="shared" si="298"/>
        <v>47129</v>
      </c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</row>
    <row r="1256" spans="1:165" x14ac:dyDescent="0.2">
      <c r="A1256" s="43">
        <f t="shared" si="286"/>
        <v>44742</v>
      </c>
      <c r="B1256" s="44">
        <f t="shared" ca="1" si="288"/>
        <v>1267.1524002800002</v>
      </c>
      <c r="C1256" s="45">
        <f t="shared" ca="1" si="289"/>
        <v>999.89877561000003</v>
      </c>
      <c r="D1256" s="46">
        <f ca="1">IF(A1256&lt;$B$1,VLOOKUP(A1256,[1]DI!$A$4:$B$15000,2,FALSE),0)</f>
        <v>0.13150000000000001</v>
      </c>
      <c r="E1256" s="45">
        <f t="shared" ca="1" si="290"/>
        <v>4.9036999999999996E-4</v>
      </c>
      <c r="F1256" s="47">
        <f t="shared" si="287"/>
        <v>1.35</v>
      </c>
      <c r="G1256" s="48">
        <f t="shared" ca="1" si="291"/>
        <v>1.0006619994999999</v>
      </c>
      <c r="H1256" s="45">
        <f ca="1">TRUNC(PRODUCT(G$10:G1255),15)</f>
        <v>1.2672806789677999</v>
      </c>
      <c r="I1256" s="45">
        <f t="shared" si="292"/>
        <v>1</v>
      </c>
      <c r="J1256" s="45">
        <f t="shared" ca="1" si="293"/>
        <v>1.26728068</v>
      </c>
      <c r="K1256" s="45">
        <f t="shared" ca="1" si="294"/>
        <v>267.25362467000002</v>
      </c>
      <c r="L1256" s="49">
        <f>IF(VLOOKUP(A1256,$U$12:$AD$125,8)=VLOOKUP(A1255,$U$12:$AD$125,8),0,VLOOKUP(A1256,U$12:$AD$125,8))</f>
        <v>0</v>
      </c>
      <c r="M1256" s="50">
        <f>IF(L1256&gt;0,VLOOKUP(L1256,T$12:$AC$125,7),0)</f>
        <v>0</v>
      </c>
      <c r="N1256" s="45">
        <f t="shared" si="295"/>
        <v>0</v>
      </c>
      <c r="O1256" s="45">
        <f t="shared" ca="1" si="296"/>
        <v>267.25362467000002</v>
      </c>
      <c r="P1256" s="51" t="str">
        <f t="shared" si="297"/>
        <v>A+J=</v>
      </c>
      <c r="Q1256" s="52">
        <f t="shared" si="298"/>
        <v>47129</v>
      </c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</row>
    <row r="1257" spans="1:165" x14ac:dyDescent="0.2">
      <c r="A1257" s="43">
        <f t="shared" si="286"/>
        <v>44743</v>
      </c>
      <c r="B1257" s="44">
        <f t="shared" ca="1" si="288"/>
        <v>1267.99125536</v>
      </c>
      <c r="C1257" s="45">
        <f t="shared" ca="1" si="289"/>
        <v>999.89877561000003</v>
      </c>
      <c r="D1257" s="46">
        <f ca="1">IF(A1257&lt;$B$1,VLOOKUP(A1257,[1]DI!$A$4:$B$15000,2,FALSE),0)</f>
        <v>0.13150000000000001</v>
      </c>
      <c r="E1257" s="45">
        <f t="shared" ca="1" si="290"/>
        <v>4.9036999999999996E-4</v>
      </c>
      <c r="F1257" s="47">
        <f t="shared" si="287"/>
        <v>1.35</v>
      </c>
      <c r="G1257" s="48">
        <f t="shared" ca="1" si="291"/>
        <v>1.0006619994999999</v>
      </c>
      <c r="H1257" s="45">
        <f ca="1">TRUNC(PRODUCT(G$10:G1256),15)</f>
        <v>1.26811961814364</v>
      </c>
      <c r="I1257" s="45">
        <f t="shared" si="292"/>
        <v>1</v>
      </c>
      <c r="J1257" s="45">
        <f t="shared" ca="1" si="293"/>
        <v>1.26811962</v>
      </c>
      <c r="K1257" s="45">
        <f t="shared" ca="1" si="294"/>
        <v>268.09247975</v>
      </c>
      <c r="L1257" s="49">
        <f>IF(VLOOKUP(A1257,$U$12:$AD$125,8)=VLOOKUP(A1256,$U$12:$AD$125,8),0,VLOOKUP(A1257,U$12:$AD$125,8))</f>
        <v>0</v>
      </c>
      <c r="M1257" s="50">
        <f>IF(L1257&gt;0,VLOOKUP(L1257,T$12:$AC$125,7),0)</f>
        <v>0</v>
      </c>
      <c r="N1257" s="45">
        <f t="shared" si="295"/>
        <v>0</v>
      </c>
      <c r="O1257" s="45">
        <f t="shared" ca="1" si="296"/>
        <v>268.09247975</v>
      </c>
      <c r="P1257" s="51" t="str">
        <f t="shared" si="297"/>
        <v>A+J=</v>
      </c>
      <c r="Q1257" s="52">
        <f t="shared" si="298"/>
        <v>47129</v>
      </c>
      <c r="R1257" s="4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</row>
    <row r="1258" spans="1:165" x14ac:dyDescent="0.2">
      <c r="A1258" s="43">
        <f t="shared" si="286"/>
        <v>44744</v>
      </c>
      <c r="B1258" s="44">
        <f t="shared" ca="1" si="288"/>
        <v>1268.8306603800002</v>
      </c>
      <c r="C1258" s="45">
        <f t="shared" ca="1" si="289"/>
        <v>999.89877561000003</v>
      </c>
      <c r="D1258" s="46">
        <f ca="1">IF(A1258&lt;$B$1,VLOOKUP(A1258,[1]DI!$A$4:$B$15000,2,FALSE),0)</f>
        <v>0</v>
      </c>
      <c r="E1258" s="45">
        <f t="shared" ca="1" si="290"/>
        <v>0</v>
      </c>
      <c r="F1258" s="47">
        <f t="shared" si="287"/>
        <v>1.35</v>
      </c>
      <c r="G1258" s="48">
        <f t="shared" ca="1" si="291"/>
        <v>1</v>
      </c>
      <c r="H1258" s="45">
        <f ca="1">TRUNC(PRODUCT(G$10:G1257),15)</f>
        <v>1.2689591126967901</v>
      </c>
      <c r="I1258" s="45">
        <f t="shared" si="292"/>
        <v>1</v>
      </c>
      <c r="J1258" s="45">
        <f t="shared" ca="1" si="293"/>
        <v>1.2689591099999999</v>
      </c>
      <c r="K1258" s="45">
        <f t="shared" ca="1" si="294"/>
        <v>268.93188477000001</v>
      </c>
      <c r="L1258" s="49">
        <f>IF(VLOOKUP(A1258,$U$12:$AD$125,8)=VLOOKUP(A1257,$U$12:$AD$125,8),0,VLOOKUP(A1258,U$12:$AD$125,8))</f>
        <v>0</v>
      </c>
      <c r="M1258" s="50">
        <f>IF(L1258&gt;0,VLOOKUP(L1258,T$12:$AC$125,7),0)</f>
        <v>0</v>
      </c>
      <c r="N1258" s="45">
        <f t="shared" si="295"/>
        <v>0</v>
      </c>
      <c r="O1258" s="45">
        <f t="shared" ca="1" si="296"/>
        <v>268.93188477000001</v>
      </c>
      <c r="P1258" s="51" t="str">
        <f t="shared" si="297"/>
        <v>A+J=</v>
      </c>
      <c r="Q1258" s="52">
        <f t="shared" si="298"/>
        <v>47129</v>
      </c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</row>
    <row r="1259" spans="1:165" x14ac:dyDescent="0.2">
      <c r="A1259" s="43">
        <f t="shared" si="286"/>
        <v>44745</v>
      </c>
      <c r="B1259" s="44">
        <f t="shared" ca="1" si="288"/>
        <v>1268.8306603800002</v>
      </c>
      <c r="C1259" s="45">
        <f t="shared" ca="1" si="289"/>
        <v>999.89877561000003</v>
      </c>
      <c r="D1259" s="46">
        <f ca="1">IF(A1259&lt;$B$1,VLOOKUP(A1259,[1]DI!$A$4:$B$15000,2,FALSE),0)</f>
        <v>0</v>
      </c>
      <c r="E1259" s="45">
        <f t="shared" ca="1" si="290"/>
        <v>0</v>
      </c>
      <c r="F1259" s="47">
        <f t="shared" si="287"/>
        <v>1.35</v>
      </c>
      <c r="G1259" s="48">
        <f t="shared" ca="1" si="291"/>
        <v>1</v>
      </c>
      <c r="H1259" s="45">
        <f ca="1">TRUNC(PRODUCT(G$10:G1258),15)</f>
        <v>1.2689591126967901</v>
      </c>
      <c r="I1259" s="45">
        <f t="shared" si="292"/>
        <v>1</v>
      </c>
      <c r="J1259" s="45">
        <f t="shared" ca="1" si="293"/>
        <v>1.2689591099999999</v>
      </c>
      <c r="K1259" s="45">
        <f t="shared" ca="1" si="294"/>
        <v>268.93188477000001</v>
      </c>
      <c r="L1259" s="49">
        <f>IF(VLOOKUP(A1259,$U$12:$AD$125,8)=VLOOKUP(A1258,$U$12:$AD$125,8),0,VLOOKUP(A1259,U$12:$AD$125,8))</f>
        <v>0</v>
      </c>
      <c r="M1259" s="50">
        <f>IF(L1259&gt;0,VLOOKUP(L1259,T$12:$AC$125,7),0)</f>
        <v>0</v>
      </c>
      <c r="N1259" s="45">
        <f t="shared" si="295"/>
        <v>0</v>
      </c>
      <c r="O1259" s="45">
        <f t="shared" ca="1" si="296"/>
        <v>268.93188477000001</v>
      </c>
      <c r="P1259" s="51" t="str">
        <f t="shared" si="297"/>
        <v>A+J=</v>
      </c>
      <c r="Q1259" s="52">
        <f t="shared" si="298"/>
        <v>47129</v>
      </c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</row>
    <row r="1260" spans="1:165" x14ac:dyDescent="0.2">
      <c r="A1260" s="43">
        <f t="shared" si="286"/>
        <v>44746</v>
      </c>
      <c r="B1260" s="44">
        <f t="shared" ca="1" si="288"/>
        <v>1268.8306603800002</v>
      </c>
      <c r="C1260" s="45">
        <f t="shared" ca="1" si="289"/>
        <v>999.89877561000003</v>
      </c>
      <c r="D1260" s="46">
        <f ca="1">IF(A1260&lt;$B$1,VLOOKUP(A1260,[1]DI!$A$4:$B$15000,2,FALSE),0)</f>
        <v>0.13150000000000001</v>
      </c>
      <c r="E1260" s="45">
        <f t="shared" ca="1" si="290"/>
        <v>4.9036999999999996E-4</v>
      </c>
      <c r="F1260" s="47">
        <f t="shared" si="287"/>
        <v>1.35</v>
      </c>
      <c r="G1260" s="48">
        <f t="shared" ca="1" si="291"/>
        <v>1.0006619994999999</v>
      </c>
      <c r="H1260" s="45">
        <f ca="1">TRUNC(PRODUCT(G$10:G1259),15)</f>
        <v>1.2689591126967901</v>
      </c>
      <c r="I1260" s="45">
        <f t="shared" si="292"/>
        <v>1</v>
      </c>
      <c r="J1260" s="45">
        <f t="shared" ca="1" si="293"/>
        <v>1.2689591099999999</v>
      </c>
      <c r="K1260" s="45">
        <f t="shared" ca="1" si="294"/>
        <v>268.93188477000001</v>
      </c>
      <c r="L1260" s="49">
        <f>IF(VLOOKUP(A1260,$U$12:$AD$125,8)=VLOOKUP(A1259,$U$12:$AD$125,8),0,VLOOKUP(A1260,U$12:$AD$125,8))</f>
        <v>0</v>
      </c>
      <c r="M1260" s="50">
        <f>IF(L1260&gt;0,VLOOKUP(L1260,T$12:$AC$125,7),0)</f>
        <v>0</v>
      </c>
      <c r="N1260" s="45">
        <f t="shared" si="295"/>
        <v>0</v>
      </c>
      <c r="O1260" s="45">
        <f t="shared" ca="1" si="296"/>
        <v>268.93188477000001</v>
      </c>
      <c r="P1260" s="51" t="str">
        <f t="shared" si="297"/>
        <v>A+J=</v>
      </c>
      <c r="Q1260" s="52">
        <f t="shared" si="298"/>
        <v>47129</v>
      </c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</row>
    <row r="1261" spans="1:165" x14ac:dyDescent="0.2">
      <c r="A1261" s="43">
        <f t="shared" si="286"/>
        <v>44747</v>
      </c>
      <c r="B1261" s="44">
        <f t="shared" ca="1" si="288"/>
        <v>1269.6706253500001</v>
      </c>
      <c r="C1261" s="45">
        <f t="shared" ca="1" si="289"/>
        <v>999.89877561000003</v>
      </c>
      <c r="D1261" s="46">
        <f ca="1">IF(A1261&lt;$B$1,VLOOKUP(A1261,[1]DI!$A$4:$B$15000,2,FALSE),0)</f>
        <v>0.13150000000000001</v>
      </c>
      <c r="E1261" s="45">
        <f t="shared" ca="1" si="290"/>
        <v>4.9036999999999996E-4</v>
      </c>
      <c r="F1261" s="47">
        <f t="shared" si="287"/>
        <v>1.35</v>
      </c>
      <c r="G1261" s="48">
        <f t="shared" ca="1" si="291"/>
        <v>1.0006619994999999</v>
      </c>
      <c r="H1261" s="45">
        <f ca="1">TRUNC(PRODUCT(G$10:G1260),15)</f>
        <v>1.2697991629949199</v>
      </c>
      <c r="I1261" s="45">
        <f t="shared" si="292"/>
        <v>1</v>
      </c>
      <c r="J1261" s="45">
        <f t="shared" ca="1" si="293"/>
        <v>1.26979916</v>
      </c>
      <c r="K1261" s="45">
        <f t="shared" ca="1" si="294"/>
        <v>269.77184973999999</v>
      </c>
      <c r="L1261" s="49">
        <f>IF(VLOOKUP(A1261,$U$12:$AD$125,8)=VLOOKUP(A1260,$U$12:$AD$125,8),0,VLOOKUP(A1261,U$12:$AD$125,8))</f>
        <v>0</v>
      </c>
      <c r="M1261" s="50">
        <f>IF(L1261&gt;0,VLOOKUP(L1261,T$12:$AC$125,7),0)</f>
        <v>0</v>
      </c>
      <c r="N1261" s="45">
        <f t="shared" si="295"/>
        <v>0</v>
      </c>
      <c r="O1261" s="45">
        <f t="shared" ca="1" si="296"/>
        <v>269.77184973999999</v>
      </c>
      <c r="P1261" s="51" t="str">
        <f t="shared" si="297"/>
        <v>A+J=</v>
      </c>
      <c r="Q1261" s="52">
        <f t="shared" si="298"/>
        <v>47129</v>
      </c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</row>
    <row r="1262" spans="1:165" x14ac:dyDescent="0.2">
      <c r="A1262" s="43">
        <f t="shared" si="286"/>
        <v>44748</v>
      </c>
      <c r="B1262" s="44">
        <f t="shared" ca="1" si="288"/>
        <v>1270.51115026</v>
      </c>
      <c r="C1262" s="45">
        <f t="shared" ca="1" si="289"/>
        <v>999.89877561000003</v>
      </c>
      <c r="D1262" s="46">
        <f ca="1">IF(A1262&lt;$B$1,VLOOKUP(A1262,[1]DI!$A$4:$B$15000,2,FALSE),0)</f>
        <v>0.13150000000000001</v>
      </c>
      <c r="E1262" s="45">
        <f t="shared" ca="1" si="290"/>
        <v>4.9036999999999996E-4</v>
      </c>
      <c r="F1262" s="47">
        <f t="shared" si="287"/>
        <v>1.35</v>
      </c>
      <c r="G1262" s="48">
        <f t="shared" ca="1" si="291"/>
        <v>1.0006619994999999</v>
      </c>
      <c r="H1262" s="45">
        <f ca="1">TRUNC(PRODUCT(G$10:G1261),15)</f>
        <v>1.2706397694059199</v>
      </c>
      <c r="I1262" s="45">
        <f t="shared" si="292"/>
        <v>1</v>
      </c>
      <c r="J1262" s="45">
        <f t="shared" ca="1" si="293"/>
        <v>1.2706397700000001</v>
      </c>
      <c r="K1262" s="45">
        <f t="shared" ca="1" si="294"/>
        <v>270.61237464999999</v>
      </c>
      <c r="L1262" s="49">
        <f>IF(VLOOKUP(A1262,$U$12:$AD$125,8)=VLOOKUP(A1261,$U$12:$AD$125,8),0,VLOOKUP(A1262,U$12:$AD$125,8))</f>
        <v>0</v>
      </c>
      <c r="M1262" s="50">
        <f>IF(L1262&gt;0,VLOOKUP(L1262,T$12:$AC$125,7),0)</f>
        <v>0</v>
      </c>
      <c r="N1262" s="45">
        <f t="shared" si="295"/>
        <v>0</v>
      </c>
      <c r="O1262" s="45">
        <f t="shared" ca="1" si="296"/>
        <v>270.61237464999999</v>
      </c>
      <c r="P1262" s="51" t="str">
        <f t="shared" si="297"/>
        <v>A+J=</v>
      </c>
      <c r="Q1262" s="52">
        <f t="shared" si="298"/>
        <v>47129</v>
      </c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</row>
    <row r="1263" spans="1:165" x14ac:dyDescent="0.2">
      <c r="A1263" s="43">
        <f t="shared" si="286"/>
        <v>44749</v>
      </c>
      <c r="B1263" s="44">
        <f t="shared" ca="1" si="288"/>
        <v>1271.3522251100001</v>
      </c>
      <c r="C1263" s="45">
        <f t="shared" ca="1" si="289"/>
        <v>999.89877561000003</v>
      </c>
      <c r="D1263" s="46">
        <f ca="1">IF(A1263&lt;$B$1,VLOOKUP(A1263,[1]DI!$A$4:$B$15000,2,FALSE),0)</f>
        <v>0.13150000000000001</v>
      </c>
      <c r="E1263" s="45">
        <f t="shared" ca="1" si="290"/>
        <v>4.9036999999999996E-4</v>
      </c>
      <c r="F1263" s="47">
        <f t="shared" si="287"/>
        <v>1.35</v>
      </c>
      <c r="G1263" s="48">
        <f t="shared" ca="1" si="291"/>
        <v>1.0006619994999999</v>
      </c>
      <c r="H1263" s="45">
        <f ca="1">TRUNC(PRODUCT(G$10:G1262),15)</f>
        <v>1.2714809322979499</v>
      </c>
      <c r="I1263" s="45">
        <f t="shared" si="292"/>
        <v>1</v>
      </c>
      <c r="J1263" s="45">
        <f t="shared" ca="1" si="293"/>
        <v>1.2714809300000001</v>
      </c>
      <c r="K1263" s="45">
        <f t="shared" ca="1" si="294"/>
        <v>271.45344949999998</v>
      </c>
      <c r="L1263" s="49">
        <f>IF(VLOOKUP(A1263,$U$12:$AD$125,8)=VLOOKUP(A1262,$U$12:$AD$125,8),0,VLOOKUP(A1263,U$12:$AD$125,8))</f>
        <v>0</v>
      </c>
      <c r="M1263" s="50">
        <f>IF(L1263&gt;0,VLOOKUP(L1263,T$12:$AC$125,7),0)</f>
        <v>0</v>
      </c>
      <c r="N1263" s="45">
        <f t="shared" si="295"/>
        <v>0</v>
      </c>
      <c r="O1263" s="45">
        <f t="shared" ca="1" si="296"/>
        <v>271.45344949999998</v>
      </c>
      <c r="P1263" s="51" t="str">
        <f t="shared" si="297"/>
        <v>A+J=</v>
      </c>
      <c r="Q1263" s="52">
        <f t="shared" si="298"/>
        <v>47129</v>
      </c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</row>
    <row r="1264" spans="1:165" x14ac:dyDescent="0.2">
      <c r="A1264" s="43">
        <f t="shared" si="286"/>
        <v>44750</v>
      </c>
      <c r="B1264" s="44">
        <f t="shared" ca="1" si="288"/>
        <v>1272.1938599099999</v>
      </c>
      <c r="C1264" s="45">
        <f t="shared" ca="1" si="289"/>
        <v>999.89877561000003</v>
      </c>
      <c r="D1264" s="46">
        <f ca="1">IF(A1264&lt;$B$1,VLOOKUP(A1264,[1]DI!$A$4:$B$15000,2,FALSE),0)</f>
        <v>0.13150000000000001</v>
      </c>
      <c r="E1264" s="45">
        <f t="shared" ca="1" si="290"/>
        <v>4.9036999999999996E-4</v>
      </c>
      <c r="F1264" s="47">
        <f t="shared" si="287"/>
        <v>1.35</v>
      </c>
      <c r="G1264" s="48">
        <f t="shared" ca="1" si="291"/>
        <v>1.0006619994999999</v>
      </c>
      <c r="H1264" s="45">
        <f ca="1">TRUNC(PRODUCT(G$10:G1263),15)</f>
        <v>1.27232265203939</v>
      </c>
      <c r="I1264" s="45">
        <f t="shared" si="292"/>
        <v>1</v>
      </c>
      <c r="J1264" s="45">
        <f t="shared" ca="1" si="293"/>
        <v>1.27232265</v>
      </c>
      <c r="K1264" s="45">
        <f t="shared" ca="1" si="294"/>
        <v>272.29508429999998</v>
      </c>
      <c r="L1264" s="49">
        <f>IF(VLOOKUP(A1264,$U$12:$AD$125,8)=VLOOKUP(A1263,$U$12:$AD$125,8),0,VLOOKUP(A1264,U$12:$AD$125,8))</f>
        <v>0</v>
      </c>
      <c r="M1264" s="50">
        <f>IF(L1264&gt;0,VLOOKUP(L1264,T$12:$AC$125,7),0)</f>
        <v>0</v>
      </c>
      <c r="N1264" s="45">
        <f t="shared" si="295"/>
        <v>0</v>
      </c>
      <c r="O1264" s="45">
        <f t="shared" ca="1" si="296"/>
        <v>272.29508429999998</v>
      </c>
      <c r="P1264" s="51" t="str">
        <f t="shared" si="297"/>
        <v>A+J=</v>
      </c>
      <c r="Q1264" s="52">
        <f t="shared" si="298"/>
        <v>47129</v>
      </c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</row>
    <row r="1265" spans="1:162" x14ac:dyDescent="0.2">
      <c r="A1265" s="43">
        <f t="shared" si="286"/>
        <v>44751</v>
      </c>
      <c r="B1265" s="44">
        <f t="shared" ca="1" si="288"/>
        <v>1273.0360546500001</v>
      </c>
      <c r="C1265" s="45">
        <f t="shared" ca="1" si="289"/>
        <v>999.89877561000003</v>
      </c>
      <c r="D1265" s="46">
        <f ca="1">IF(A1265&lt;$B$1,VLOOKUP(A1265,[1]DI!$A$4:$B$15000,2,FALSE),0)</f>
        <v>0</v>
      </c>
      <c r="E1265" s="45">
        <f t="shared" ca="1" si="290"/>
        <v>0</v>
      </c>
      <c r="F1265" s="47">
        <f t="shared" si="287"/>
        <v>1.35</v>
      </c>
      <c r="G1265" s="48">
        <f t="shared" ca="1" si="291"/>
        <v>1</v>
      </c>
      <c r="H1265" s="45">
        <f ca="1">TRUNC(PRODUCT(G$10:G1264),15)</f>
        <v>1.27316492899888</v>
      </c>
      <c r="I1265" s="45">
        <f t="shared" si="292"/>
        <v>1</v>
      </c>
      <c r="J1265" s="45">
        <f t="shared" ca="1" si="293"/>
        <v>1.2731649300000001</v>
      </c>
      <c r="K1265" s="45">
        <f t="shared" ca="1" si="294"/>
        <v>273.13727904000001</v>
      </c>
      <c r="L1265" s="49">
        <f>IF(VLOOKUP(A1265,$U$12:$AD$125,8)=VLOOKUP(A1264,$U$12:$AD$125,8),0,VLOOKUP(A1265,U$12:$AD$125,8))</f>
        <v>0</v>
      </c>
      <c r="M1265" s="50">
        <f>IF(L1265&gt;0,VLOOKUP(L1265,T$12:$AC$125,7),0)</f>
        <v>0</v>
      </c>
      <c r="N1265" s="45">
        <f t="shared" si="295"/>
        <v>0</v>
      </c>
      <c r="O1265" s="45">
        <f t="shared" ca="1" si="296"/>
        <v>273.13727904000001</v>
      </c>
      <c r="P1265" s="51" t="str">
        <f t="shared" si="297"/>
        <v>A+J=</v>
      </c>
      <c r="Q1265" s="52">
        <f t="shared" si="298"/>
        <v>47129</v>
      </c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</row>
    <row r="1266" spans="1:162" x14ac:dyDescent="0.2">
      <c r="A1266" s="43">
        <f t="shared" si="286"/>
        <v>44752</v>
      </c>
      <c r="B1266" s="44">
        <f t="shared" ca="1" si="288"/>
        <v>1273.0360546500001</v>
      </c>
      <c r="C1266" s="45">
        <f t="shared" ca="1" si="289"/>
        <v>999.89877561000003</v>
      </c>
      <c r="D1266" s="46">
        <f ca="1">IF(A1266&lt;$B$1,VLOOKUP(A1266,[1]DI!$A$4:$B$15000,2,FALSE),0)</f>
        <v>0</v>
      </c>
      <c r="E1266" s="45">
        <f t="shared" ca="1" si="290"/>
        <v>0</v>
      </c>
      <c r="F1266" s="47">
        <f t="shared" si="287"/>
        <v>1.35</v>
      </c>
      <c r="G1266" s="48">
        <f t="shared" ca="1" si="291"/>
        <v>1</v>
      </c>
      <c r="H1266" s="45">
        <f ca="1">TRUNC(PRODUCT(G$10:G1265),15)</f>
        <v>1.27316492899888</v>
      </c>
      <c r="I1266" s="45">
        <f t="shared" si="292"/>
        <v>1</v>
      </c>
      <c r="J1266" s="45">
        <f t="shared" ca="1" si="293"/>
        <v>1.2731649300000001</v>
      </c>
      <c r="K1266" s="45">
        <f t="shared" ca="1" si="294"/>
        <v>273.13727904000001</v>
      </c>
      <c r="L1266" s="49">
        <f>IF(VLOOKUP(A1266,$U$12:$AD$125,8)=VLOOKUP(A1265,$U$12:$AD$125,8),0,VLOOKUP(A1266,U$12:$AD$125,8))</f>
        <v>0</v>
      </c>
      <c r="M1266" s="50">
        <f>IF(L1266&gt;0,VLOOKUP(L1266,T$12:$AC$125,7),0)</f>
        <v>0</v>
      </c>
      <c r="N1266" s="45">
        <f t="shared" si="295"/>
        <v>0</v>
      </c>
      <c r="O1266" s="45">
        <f t="shared" ca="1" si="296"/>
        <v>273.13727904000001</v>
      </c>
      <c r="P1266" s="51" t="str">
        <f t="shared" si="297"/>
        <v>A+J=</v>
      </c>
      <c r="Q1266" s="52">
        <f t="shared" si="298"/>
        <v>47129</v>
      </c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</row>
    <row r="1267" spans="1:162" x14ac:dyDescent="0.2">
      <c r="A1267" s="43">
        <f t="shared" si="286"/>
        <v>44753</v>
      </c>
      <c r="B1267" s="44">
        <f t="shared" ca="1" si="288"/>
        <v>1273.0360546500001</v>
      </c>
      <c r="C1267" s="45">
        <f t="shared" ca="1" si="289"/>
        <v>999.89877561000003</v>
      </c>
      <c r="D1267" s="46">
        <f ca="1">IF(A1267&lt;$B$1,VLOOKUP(A1267,[1]DI!$A$4:$B$15000,2,FALSE),0)</f>
        <v>0.13150000000000001</v>
      </c>
      <c r="E1267" s="45">
        <f t="shared" ca="1" si="290"/>
        <v>4.9036999999999996E-4</v>
      </c>
      <c r="F1267" s="47">
        <f t="shared" si="287"/>
        <v>1.35</v>
      </c>
      <c r="G1267" s="48">
        <f t="shared" ca="1" si="291"/>
        <v>1.0006619994999999</v>
      </c>
      <c r="H1267" s="45">
        <f ca="1">TRUNC(PRODUCT(G$10:G1266),15)</f>
        <v>1.27316492899888</v>
      </c>
      <c r="I1267" s="45">
        <f t="shared" si="292"/>
        <v>1</v>
      </c>
      <c r="J1267" s="45">
        <f t="shared" ca="1" si="293"/>
        <v>1.2731649300000001</v>
      </c>
      <c r="K1267" s="45">
        <f t="shared" ca="1" si="294"/>
        <v>273.13727904000001</v>
      </c>
      <c r="L1267" s="49">
        <f>IF(VLOOKUP(A1267,$U$12:$AD$125,8)=VLOOKUP(A1266,$U$12:$AD$125,8),0,VLOOKUP(A1267,U$12:$AD$125,8))</f>
        <v>0</v>
      </c>
      <c r="M1267" s="50">
        <f>IF(L1267&gt;0,VLOOKUP(L1267,T$12:$AC$125,7),0)</f>
        <v>0</v>
      </c>
      <c r="N1267" s="45">
        <f t="shared" si="295"/>
        <v>0</v>
      </c>
      <c r="O1267" s="45">
        <f t="shared" ca="1" si="296"/>
        <v>273.13727904000001</v>
      </c>
      <c r="P1267" s="51" t="str">
        <f t="shared" si="297"/>
        <v>A+J=</v>
      </c>
      <c r="Q1267" s="52">
        <f t="shared" si="298"/>
        <v>47129</v>
      </c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</row>
    <row r="1268" spans="1:162" x14ac:dyDescent="0.2">
      <c r="A1268" s="43">
        <f t="shared" si="286"/>
        <v>44754</v>
      </c>
      <c r="B1268" s="44">
        <f t="shared" ca="1" si="288"/>
        <v>1273.8787993400001</v>
      </c>
      <c r="C1268" s="45">
        <f t="shared" ca="1" si="289"/>
        <v>999.89877561000003</v>
      </c>
      <c r="D1268" s="46">
        <f ca="1">IF(A1268&lt;$B$1,VLOOKUP(A1268,[1]DI!$A$4:$B$15000,2,FALSE),0)</f>
        <v>0.13150000000000001</v>
      </c>
      <c r="E1268" s="45">
        <f t="shared" ca="1" si="290"/>
        <v>4.9036999999999996E-4</v>
      </c>
      <c r="F1268" s="47">
        <f t="shared" si="287"/>
        <v>1.35</v>
      </c>
      <c r="G1268" s="48">
        <f t="shared" ca="1" si="291"/>
        <v>1.0006619994999999</v>
      </c>
      <c r="H1268" s="45">
        <f ca="1">TRUNC(PRODUCT(G$10:G1267),15)</f>
        <v>1.27400776354529</v>
      </c>
      <c r="I1268" s="45">
        <f t="shared" si="292"/>
        <v>1</v>
      </c>
      <c r="J1268" s="45">
        <f t="shared" ca="1" si="293"/>
        <v>1.2740077599999999</v>
      </c>
      <c r="K1268" s="45">
        <f t="shared" ca="1" si="294"/>
        <v>273.98002373000003</v>
      </c>
      <c r="L1268" s="49">
        <f>IF(VLOOKUP(A1268,$U$12:$AD$125,8)=VLOOKUP(A1267,$U$12:$AD$125,8),0,VLOOKUP(A1268,U$12:$AD$125,8))</f>
        <v>0</v>
      </c>
      <c r="M1268" s="50">
        <f>IF(L1268&gt;0,VLOOKUP(L1268,T$12:$AC$125,7),0)</f>
        <v>0</v>
      </c>
      <c r="N1268" s="45">
        <f t="shared" si="295"/>
        <v>0</v>
      </c>
      <c r="O1268" s="45">
        <f t="shared" ca="1" si="296"/>
        <v>273.98002373000003</v>
      </c>
      <c r="P1268" s="51" t="str">
        <f t="shared" si="297"/>
        <v>A+J=</v>
      </c>
      <c r="Q1268" s="52">
        <f t="shared" si="298"/>
        <v>47129</v>
      </c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</row>
    <row r="1269" spans="1:162" x14ac:dyDescent="0.2">
      <c r="A1269" s="43">
        <f t="shared" si="286"/>
        <v>44755</v>
      </c>
      <c r="B1269" s="44">
        <f t="shared" ca="1" si="288"/>
        <v>1274.7221139600001</v>
      </c>
      <c r="C1269" s="45">
        <f t="shared" ca="1" si="289"/>
        <v>999.89877561000003</v>
      </c>
      <c r="D1269" s="46">
        <f ca="1">IF(A1269&lt;$B$1,VLOOKUP(A1269,[1]DI!$A$4:$B$15000,2,FALSE),0)</f>
        <v>0.13150000000000001</v>
      </c>
      <c r="E1269" s="45">
        <f t="shared" ca="1" si="290"/>
        <v>4.9036999999999996E-4</v>
      </c>
      <c r="F1269" s="47">
        <f t="shared" si="287"/>
        <v>1.35</v>
      </c>
      <c r="G1269" s="48">
        <f t="shared" ca="1" si="291"/>
        <v>1.0006619994999999</v>
      </c>
      <c r="H1269" s="45">
        <f ca="1">TRUNC(PRODUCT(G$10:G1268),15)</f>
        <v>1.27485115604775</v>
      </c>
      <c r="I1269" s="45">
        <f t="shared" si="292"/>
        <v>1</v>
      </c>
      <c r="J1269" s="45">
        <f t="shared" ca="1" si="293"/>
        <v>1.2748511600000001</v>
      </c>
      <c r="K1269" s="45">
        <f t="shared" ca="1" si="294"/>
        <v>274.82333834999997</v>
      </c>
      <c r="L1269" s="49">
        <f>IF(VLOOKUP(A1269,$U$12:$AD$125,8)=VLOOKUP(A1268,$U$12:$AD$125,8),0,VLOOKUP(A1269,U$12:$AD$125,8))</f>
        <v>0</v>
      </c>
      <c r="M1269" s="50">
        <f>IF(L1269&gt;0,VLOOKUP(L1269,T$12:$AC$125,7),0)</f>
        <v>0</v>
      </c>
      <c r="N1269" s="45">
        <f t="shared" si="295"/>
        <v>0</v>
      </c>
      <c r="O1269" s="45">
        <f t="shared" ca="1" si="296"/>
        <v>274.82333834999997</v>
      </c>
      <c r="P1269" s="51" t="str">
        <f t="shared" si="297"/>
        <v>A+J=</v>
      </c>
      <c r="Q1269" s="52">
        <f t="shared" si="298"/>
        <v>47129</v>
      </c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</row>
    <row r="1270" spans="1:162" x14ac:dyDescent="0.2">
      <c r="A1270" s="43">
        <f t="shared" si="286"/>
        <v>44756</v>
      </c>
      <c r="B1270" s="44">
        <f t="shared" ca="1" si="288"/>
        <v>1275.5659785400001</v>
      </c>
      <c r="C1270" s="45">
        <f t="shared" ca="1" si="289"/>
        <v>999.89877561000003</v>
      </c>
      <c r="D1270" s="46">
        <f ca="1">IF(A1270&lt;$B$1,VLOOKUP(A1270,[1]DI!$A$4:$B$15000,2,FALSE),0)</f>
        <v>0.13150000000000001</v>
      </c>
      <c r="E1270" s="45">
        <f t="shared" ca="1" si="290"/>
        <v>4.9036999999999996E-4</v>
      </c>
      <c r="F1270" s="47">
        <f t="shared" si="287"/>
        <v>1.35</v>
      </c>
      <c r="G1270" s="48">
        <f t="shared" ca="1" si="291"/>
        <v>1.0006619994999999</v>
      </c>
      <c r="H1270" s="45">
        <f ca="1">TRUNC(PRODUCT(G$10:G1269),15)</f>
        <v>1.2756951068756299</v>
      </c>
      <c r="I1270" s="45">
        <f t="shared" si="292"/>
        <v>1</v>
      </c>
      <c r="J1270" s="45">
        <f t="shared" ca="1" si="293"/>
        <v>1.27569511</v>
      </c>
      <c r="K1270" s="45">
        <f t="shared" ca="1" si="294"/>
        <v>275.66720292999997</v>
      </c>
      <c r="L1270" s="49">
        <f>IF(VLOOKUP(A1270,$U$12:$AD$125,8)=VLOOKUP(A1269,$U$12:$AD$125,8),0,VLOOKUP(A1270,U$12:$AD$125,8))</f>
        <v>0</v>
      </c>
      <c r="M1270" s="50">
        <f>IF(L1270&gt;0,VLOOKUP(L1270,T$12:$AC$125,7),0)</f>
        <v>0</v>
      </c>
      <c r="N1270" s="45">
        <f t="shared" si="295"/>
        <v>0</v>
      </c>
      <c r="O1270" s="45">
        <f t="shared" ca="1" si="296"/>
        <v>275.66720292999997</v>
      </c>
      <c r="P1270" s="51" t="str">
        <f t="shared" si="297"/>
        <v>A+J=</v>
      </c>
      <c r="Q1270" s="52">
        <f t="shared" si="298"/>
        <v>47129</v>
      </c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</row>
    <row r="1271" spans="1:162" x14ac:dyDescent="0.2">
      <c r="A1271" s="43">
        <f t="shared" si="286"/>
        <v>44757</v>
      </c>
      <c r="B1271" s="44">
        <f t="shared" ca="1" si="288"/>
        <v>1276.41040305</v>
      </c>
      <c r="C1271" s="45">
        <f t="shared" ca="1" si="289"/>
        <v>999.89877561000003</v>
      </c>
      <c r="D1271" s="46">
        <f ca="1">IF(A1271&lt;$B$1,VLOOKUP(A1271,[1]DI!$A$4:$B$15000,2,FALSE),0)</f>
        <v>0.13150000000000001</v>
      </c>
      <c r="E1271" s="45">
        <f t="shared" ca="1" si="290"/>
        <v>4.9036999999999996E-4</v>
      </c>
      <c r="F1271" s="47">
        <f t="shared" si="287"/>
        <v>1.35</v>
      </c>
      <c r="G1271" s="48">
        <f t="shared" ca="1" si="291"/>
        <v>1.0006619994999999</v>
      </c>
      <c r="H1271" s="45">
        <f ca="1">TRUNC(PRODUCT(G$10:G1270),15)</f>
        <v>1.2765396163985401</v>
      </c>
      <c r="I1271" s="45">
        <f t="shared" si="292"/>
        <v>1</v>
      </c>
      <c r="J1271" s="45">
        <f t="shared" ca="1" si="293"/>
        <v>1.2765396200000001</v>
      </c>
      <c r="K1271" s="45">
        <f t="shared" ca="1" si="294"/>
        <v>276.51162743999998</v>
      </c>
      <c r="L1271" s="49">
        <f>IF(VLOOKUP(A1271,$U$12:$AD$125,8)=VLOOKUP(A1270,$U$12:$AD$125,8),0,VLOOKUP(A1271,U$12:$AD$125,8))</f>
        <v>0</v>
      </c>
      <c r="M1271" s="50">
        <f>IF(L1271&gt;0,VLOOKUP(L1271,T$12:$AC$125,7),0)</f>
        <v>0</v>
      </c>
      <c r="N1271" s="45">
        <f t="shared" si="295"/>
        <v>0</v>
      </c>
      <c r="O1271" s="45">
        <f t="shared" ca="1" si="296"/>
        <v>276.51162743999998</v>
      </c>
      <c r="P1271" s="51" t="str">
        <f t="shared" si="297"/>
        <v>A+J=</v>
      </c>
      <c r="Q1271" s="52">
        <f t="shared" si="298"/>
        <v>47129</v>
      </c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</row>
    <row r="1272" spans="1:162" x14ac:dyDescent="0.2">
      <c r="A1272" s="43">
        <f t="shared" si="286"/>
        <v>44758</v>
      </c>
      <c r="B1272" s="44">
        <f t="shared" ca="1" si="288"/>
        <v>1277.25537751</v>
      </c>
      <c r="C1272" s="45">
        <f t="shared" ca="1" si="289"/>
        <v>999.89877561000003</v>
      </c>
      <c r="D1272" s="46">
        <f ca="1">IF(A1272&lt;$B$1,VLOOKUP(A1272,[1]DI!$A$4:$B$15000,2,FALSE),0)</f>
        <v>0</v>
      </c>
      <c r="E1272" s="45">
        <f t="shared" ca="1" si="290"/>
        <v>0</v>
      </c>
      <c r="F1272" s="47">
        <f t="shared" si="287"/>
        <v>1.35</v>
      </c>
      <c r="G1272" s="48">
        <f t="shared" ca="1" si="291"/>
        <v>1</v>
      </c>
      <c r="H1272" s="45">
        <f ca="1">TRUNC(PRODUCT(G$10:G1271),15)</f>
        <v>1.27738468498632</v>
      </c>
      <c r="I1272" s="45">
        <f t="shared" si="292"/>
        <v>1</v>
      </c>
      <c r="J1272" s="45">
        <f t="shared" ca="1" si="293"/>
        <v>1.2773846799999999</v>
      </c>
      <c r="K1272" s="45">
        <f t="shared" ca="1" si="294"/>
        <v>277.35660189999999</v>
      </c>
      <c r="L1272" s="49">
        <f>IF(VLOOKUP(A1272,$U$12:$AD$125,8)=VLOOKUP(A1271,$U$12:$AD$125,8),0,VLOOKUP(A1272,U$12:$AD$125,8))</f>
        <v>0</v>
      </c>
      <c r="M1272" s="50">
        <f>IF(L1272&gt;0,VLOOKUP(L1272,T$12:$AC$125,7),0)</f>
        <v>0</v>
      </c>
      <c r="N1272" s="45">
        <f t="shared" si="295"/>
        <v>0</v>
      </c>
      <c r="O1272" s="45">
        <f t="shared" ca="1" si="296"/>
        <v>277.35660189999999</v>
      </c>
      <c r="P1272" s="51" t="str">
        <f t="shared" si="297"/>
        <v>A+J=</v>
      </c>
      <c r="Q1272" s="52">
        <f t="shared" si="298"/>
        <v>47129</v>
      </c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</row>
    <row r="1273" spans="1:162" x14ac:dyDescent="0.2">
      <c r="A1273" s="43">
        <f t="shared" si="286"/>
        <v>44759</v>
      </c>
      <c r="B1273" s="44">
        <f t="shared" ca="1" si="288"/>
        <v>1277.25537751</v>
      </c>
      <c r="C1273" s="45">
        <f t="shared" ca="1" si="289"/>
        <v>999.89877561000003</v>
      </c>
      <c r="D1273" s="46">
        <f ca="1">IF(A1273&lt;$B$1,VLOOKUP(A1273,[1]DI!$A$4:$B$15000,2,FALSE),0)</f>
        <v>0</v>
      </c>
      <c r="E1273" s="45">
        <f t="shared" ca="1" si="290"/>
        <v>0</v>
      </c>
      <c r="F1273" s="47">
        <f t="shared" si="287"/>
        <v>1.35</v>
      </c>
      <c r="G1273" s="48">
        <f t="shared" ca="1" si="291"/>
        <v>1</v>
      </c>
      <c r="H1273" s="45">
        <f ca="1">TRUNC(PRODUCT(G$10:G1272),15)</f>
        <v>1.27738468498632</v>
      </c>
      <c r="I1273" s="45">
        <f t="shared" si="292"/>
        <v>1</v>
      </c>
      <c r="J1273" s="45">
        <f t="shared" ca="1" si="293"/>
        <v>1.2773846799999999</v>
      </c>
      <c r="K1273" s="45">
        <f t="shared" ca="1" si="294"/>
        <v>277.35660189999999</v>
      </c>
      <c r="L1273" s="49">
        <f>IF(VLOOKUP(A1273,$U$12:$AD$125,8)=VLOOKUP(A1272,$U$12:$AD$125,8),0,VLOOKUP(A1273,U$12:$AD$125,8))</f>
        <v>0</v>
      </c>
      <c r="M1273" s="50">
        <f>IF(L1273&gt;0,VLOOKUP(L1273,T$12:$AC$125,7),0)</f>
        <v>0</v>
      </c>
      <c r="N1273" s="45">
        <f t="shared" si="295"/>
        <v>0</v>
      </c>
      <c r="O1273" s="45">
        <f t="shared" ca="1" si="296"/>
        <v>277.35660189999999</v>
      </c>
      <c r="P1273" s="51" t="str">
        <f t="shared" si="297"/>
        <v>A+J=</v>
      </c>
      <c r="Q1273" s="52">
        <f t="shared" si="298"/>
        <v>47129</v>
      </c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</row>
    <row r="1274" spans="1:162" x14ac:dyDescent="0.2">
      <c r="A1274" s="43">
        <f t="shared" si="286"/>
        <v>44760</v>
      </c>
      <c r="B1274" s="44">
        <f t="shared" ca="1" si="288"/>
        <v>1277.25537751</v>
      </c>
      <c r="C1274" s="45">
        <f t="shared" ca="1" si="289"/>
        <v>999.89877561000003</v>
      </c>
      <c r="D1274" s="46">
        <f ca="1">IF(A1274&lt;$B$1,VLOOKUP(A1274,[1]DI!$A$4:$B$15000,2,FALSE),0)</f>
        <v>0.13150000000000001</v>
      </c>
      <c r="E1274" s="45">
        <f t="shared" ca="1" si="290"/>
        <v>4.9036999999999996E-4</v>
      </c>
      <c r="F1274" s="47">
        <f t="shared" si="287"/>
        <v>1.35</v>
      </c>
      <c r="G1274" s="48">
        <f t="shared" ca="1" si="291"/>
        <v>1.0006619994999999</v>
      </c>
      <c r="H1274" s="45">
        <f ca="1">TRUNC(PRODUCT(G$10:G1273),15)</f>
        <v>1.27738468498632</v>
      </c>
      <c r="I1274" s="45">
        <f t="shared" si="292"/>
        <v>1</v>
      </c>
      <c r="J1274" s="45">
        <f t="shared" ca="1" si="293"/>
        <v>1.2773846799999999</v>
      </c>
      <c r="K1274" s="45">
        <f t="shared" ca="1" si="294"/>
        <v>277.35660189999999</v>
      </c>
      <c r="L1274" s="49">
        <f>IF(VLOOKUP(A1274,$U$12:$AD$125,8)=VLOOKUP(A1273,$U$12:$AD$125,8),0,VLOOKUP(A1274,U$12:$AD$125,8))</f>
        <v>0</v>
      </c>
      <c r="M1274" s="50">
        <f>IF(L1274&gt;0,VLOOKUP(L1274,T$12:$AC$125,7),0)</f>
        <v>0</v>
      </c>
      <c r="N1274" s="45">
        <f t="shared" si="295"/>
        <v>0</v>
      </c>
      <c r="O1274" s="45">
        <f t="shared" ca="1" si="296"/>
        <v>277.35660189999999</v>
      </c>
      <c r="P1274" s="51" t="str">
        <f t="shared" si="297"/>
        <v>A+J=</v>
      </c>
      <c r="Q1274" s="52">
        <f t="shared" si="298"/>
        <v>47129</v>
      </c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</row>
    <row r="1275" spans="1:162" x14ac:dyDescent="0.2">
      <c r="A1275" s="43">
        <f t="shared" si="286"/>
        <v>44761</v>
      </c>
      <c r="B1275" s="44">
        <f t="shared" ca="1" si="288"/>
        <v>1278.1009219100001</v>
      </c>
      <c r="C1275" s="45">
        <f t="shared" ca="1" si="289"/>
        <v>999.89877561000003</v>
      </c>
      <c r="D1275" s="46">
        <f ca="1">IF(A1275&lt;$B$1,VLOOKUP(A1275,[1]DI!$A$4:$B$15000,2,FALSE),0)</f>
        <v>0.13150000000000001</v>
      </c>
      <c r="E1275" s="45">
        <f t="shared" ca="1" si="290"/>
        <v>4.9036999999999996E-4</v>
      </c>
      <c r="F1275" s="47">
        <f t="shared" si="287"/>
        <v>1.35</v>
      </c>
      <c r="G1275" s="48">
        <f t="shared" ca="1" si="291"/>
        <v>1.0006619994999999</v>
      </c>
      <c r="H1275" s="45">
        <f ca="1">TRUNC(PRODUCT(G$10:G1274),15)</f>
        <v>1.27823031300909</v>
      </c>
      <c r="I1275" s="45">
        <f t="shared" si="292"/>
        <v>1</v>
      </c>
      <c r="J1275" s="45">
        <f t="shared" ca="1" si="293"/>
        <v>1.2782303100000001</v>
      </c>
      <c r="K1275" s="45">
        <f t="shared" ca="1" si="294"/>
        <v>278.20214629999998</v>
      </c>
      <c r="L1275" s="49">
        <f>IF(VLOOKUP(A1275,$U$12:$AD$125,8)=VLOOKUP(A1274,$U$12:$AD$125,8),0,VLOOKUP(A1275,U$12:$AD$125,8))</f>
        <v>0</v>
      </c>
      <c r="M1275" s="50">
        <f>IF(L1275&gt;0,VLOOKUP(L1275,T$12:$AC$125,7),0)</f>
        <v>0</v>
      </c>
      <c r="N1275" s="45">
        <f t="shared" si="295"/>
        <v>0</v>
      </c>
      <c r="O1275" s="45">
        <f t="shared" ca="1" si="296"/>
        <v>278.20214629999998</v>
      </c>
      <c r="P1275" s="51" t="str">
        <f t="shared" si="297"/>
        <v>A+J=</v>
      </c>
      <c r="Q1275" s="52">
        <f t="shared" si="298"/>
        <v>47129</v>
      </c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</row>
    <row r="1276" spans="1:162" x14ac:dyDescent="0.2">
      <c r="A1276" s="43">
        <f t="shared" si="286"/>
        <v>44762</v>
      </c>
      <c r="B1276" s="44">
        <f t="shared" ca="1" si="288"/>
        <v>1278.94702626</v>
      </c>
      <c r="C1276" s="45">
        <f t="shared" ca="1" si="289"/>
        <v>999.89877561000003</v>
      </c>
      <c r="D1276" s="46">
        <f ca="1">IF(A1276&lt;$B$1,VLOOKUP(A1276,[1]DI!$A$4:$B$15000,2,FALSE),0)</f>
        <v>0.13150000000000001</v>
      </c>
      <c r="E1276" s="45">
        <f t="shared" ca="1" si="290"/>
        <v>4.9036999999999996E-4</v>
      </c>
      <c r="F1276" s="47">
        <f t="shared" si="287"/>
        <v>1.35</v>
      </c>
      <c r="G1276" s="48">
        <f t="shared" ca="1" si="291"/>
        <v>1.0006619994999999</v>
      </c>
      <c r="H1276" s="45">
        <f ca="1">TRUNC(PRODUCT(G$10:G1275),15)</f>
        <v>1.27907650083719</v>
      </c>
      <c r="I1276" s="45">
        <f t="shared" si="292"/>
        <v>1</v>
      </c>
      <c r="J1276" s="45">
        <f t="shared" ca="1" si="293"/>
        <v>1.2790764999999999</v>
      </c>
      <c r="K1276" s="45">
        <f t="shared" ca="1" si="294"/>
        <v>279.04825065</v>
      </c>
      <c r="L1276" s="49">
        <f>IF(VLOOKUP(A1276,$U$12:$AD$125,8)=VLOOKUP(A1275,$U$12:$AD$125,8),0,VLOOKUP(A1276,U$12:$AD$125,8))</f>
        <v>0</v>
      </c>
      <c r="M1276" s="50">
        <f>IF(L1276&gt;0,VLOOKUP(L1276,T$12:$AC$125,7),0)</f>
        <v>0</v>
      </c>
      <c r="N1276" s="45">
        <f t="shared" si="295"/>
        <v>0</v>
      </c>
      <c r="O1276" s="45">
        <f t="shared" ca="1" si="296"/>
        <v>279.04825065</v>
      </c>
      <c r="P1276" s="51" t="str">
        <f t="shared" si="297"/>
        <v>A+J=</v>
      </c>
      <c r="Q1276" s="52">
        <f t="shared" si="298"/>
        <v>47129</v>
      </c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</row>
    <row r="1277" spans="1:162" x14ac:dyDescent="0.2">
      <c r="A1277" s="43">
        <f t="shared" si="286"/>
        <v>44763</v>
      </c>
      <c r="B1277" s="44">
        <f t="shared" ca="1" si="288"/>
        <v>1279.7936905400002</v>
      </c>
      <c r="C1277" s="45">
        <f t="shared" ca="1" si="289"/>
        <v>999.89877561000003</v>
      </c>
      <c r="D1277" s="46">
        <f ca="1">IF(A1277&lt;$B$1,VLOOKUP(A1277,[1]DI!$A$4:$B$15000,2,FALSE),0)</f>
        <v>0.13150000000000001</v>
      </c>
      <c r="E1277" s="45">
        <f t="shared" ca="1" si="290"/>
        <v>4.9036999999999996E-4</v>
      </c>
      <c r="F1277" s="47">
        <f t="shared" si="287"/>
        <v>1.35</v>
      </c>
      <c r="G1277" s="48">
        <f t="shared" ca="1" si="291"/>
        <v>1.0006619994999999</v>
      </c>
      <c r="H1277" s="45">
        <f ca="1">TRUNC(PRODUCT(G$10:G1276),15)</f>
        <v>1.2799232488412</v>
      </c>
      <c r="I1277" s="45">
        <f t="shared" si="292"/>
        <v>1</v>
      </c>
      <c r="J1277" s="45">
        <f t="shared" ca="1" si="293"/>
        <v>1.27992325</v>
      </c>
      <c r="K1277" s="45">
        <f t="shared" ca="1" si="294"/>
        <v>279.89491493000003</v>
      </c>
      <c r="L1277" s="49">
        <f>IF(VLOOKUP(A1277,$U$12:$AD$125,8)=VLOOKUP(A1276,$U$12:$AD$125,8),0,VLOOKUP(A1277,U$12:$AD$125,8))</f>
        <v>0</v>
      </c>
      <c r="M1277" s="50">
        <f>IF(L1277&gt;0,VLOOKUP(L1277,T$12:$AC$125,7),0)</f>
        <v>0</v>
      </c>
      <c r="N1277" s="45">
        <f t="shared" si="295"/>
        <v>0</v>
      </c>
      <c r="O1277" s="45">
        <f t="shared" ca="1" si="296"/>
        <v>279.89491493000003</v>
      </c>
      <c r="P1277" s="51" t="str">
        <f t="shared" si="297"/>
        <v>A+J=</v>
      </c>
      <c r="Q1277" s="52">
        <f t="shared" si="298"/>
        <v>47129</v>
      </c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</row>
    <row r="1278" spans="1:162" x14ac:dyDescent="0.2">
      <c r="A1278" s="43">
        <f t="shared" si="286"/>
        <v>44764</v>
      </c>
      <c r="B1278" s="44">
        <f t="shared" ca="1" si="288"/>
        <v>1280.64091478</v>
      </c>
      <c r="C1278" s="45">
        <f t="shared" ca="1" si="289"/>
        <v>999.89877561000003</v>
      </c>
      <c r="D1278" s="46">
        <f ca="1">IF(A1278&lt;$B$1,VLOOKUP(A1278,[1]DI!$A$4:$B$15000,2,FALSE),0)</f>
        <v>0.13150000000000001</v>
      </c>
      <c r="E1278" s="45">
        <f t="shared" ca="1" si="290"/>
        <v>4.9036999999999996E-4</v>
      </c>
      <c r="F1278" s="47">
        <f t="shared" si="287"/>
        <v>1.35</v>
      </c>
      <c r="G1278" s="48">
        <f t="shared" ca="1" si="291"/>
        <v>1.0006619994999999</v>
      </c>
      <c r="H1278" s="45">
        <f ca="1">TRUNC(PRODUCT(G$10:G1277),15)</f>
        <v>1.2807705573919701</v>
      </c>
      <c r="I1278" s="45">
        <f t="shared" si="292"/>
        <v>1</v>
      </c>
      <c r="J1278" s="45">
        <f t="shared" ca="1" si="293"/>
        <v>1.2807705599999999</v>
      </c>
      <c r="K1278" s="45">
        <f t="shared" ca="1" si="294"/>
        <v>280.74213916999997</v>
      </c>
      <c r="L1278" s="49">
        <f>IF(VLOOKUP(A1278,$U$12:$AD$125,8)=VLOOKUP(A1277,$U$12:$AD$125,8),0,VLOOKUP(A1278,U$12:$AD$125,8))</f>
        <v>0</v>
      </c>
      <c r="M1278" s="50">
        <f>IF(L1278&gt;0,VLOOKUP(L1278,T$12:$AC$125,7),0)</f>
        <v>0</v>
      </c>
      <c r="N1278" s="45">
        <f t="shared" si="295"/>
        <v>0</v>
      </c>
      <c r="O1278" s="45">
        <f t="shared" ca="1" si="296"/>
        <v>280.74213916999997</v>
      </c>
      <c r="P1278" s="51" t="str">
        <f t="shared" si="297"/>
        <v>A+J=</v>
      </c>
      <c r="Q1278" s="52">
        <f t="shared" si="298"/>
        <v>47129</v>
      </c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</row>
    <row r="1279" spans="1:162" x14ac:dyDescent="0.2">
      <c r="A1279" s="43">
        <f t="shared" si="286"/>
        <v>44765</v>
      </c>
      <c r="B1279" s="44">
        <f t="shared" ca="1" si="288"/>
        <v>1281.4886989500001</v>
      </c>
      <c r="C1279" s="45">
        <f t="shared" ca="1" si="289"/>
        <v>999.89877561000003</v>
      </c>
      <c r="D1279" s="46">
        <f ca="1">IF(A1279&lt;$B$1,VLOOKUP(A1279,[1]DI!$A$4:$B$15000,2,FALSE),0)</f>
        <v>0</v>
      </c>
      <c r="E1279" s="45">
        <f t="shared" ca="1" si="290"/>
        <v>0</v>
      </c>
      <c r="F1279" s="47">
        <f t="shared" si="287"/>
        <v>1.35</v>
      </c>
      <c r="G1279" s="48">
        <f t="shared" ca="1" si="291"/>
        <v>1</v>
      </c>
      <c r="H1279" s="45">
        <f ca="1">TRUNC(PRODUCT(G$10:G1278),15)</f>
        <v>1.2816184268605799</v>
      </c>
      <c r="I1279" s="45">
        <f t="shared" si="292"/>
        <v>1</v>
      </c>
      <c r="J1279" s="45">
        <f t="shared" ca="1" si="293"/>
        <v>1.28161843</v>
      </c>
      <c r="K1279" s="45">
        <f t="shared" ca="1" si="294"/>
        <v>281.58992333999998</v>
      </c>
      <c r="L1279" s="49">
        <f>IF(VLOOKUP(A1279,$U$12:$AD$125,8)=VLOOKUP(A1278,$U$12:$AD$125,8),0,VLOOKUP(A1279,U$12:$AD$125,8))</f>
        <v>0</v>
      </c>
      <c r="M1279" s="50">
        <f>IF(L1279&gt;0,VLOOKUP(L1279,T$12:$AC$125,7),0)</f>
        <v>0</v>
      </c>
      <c r="N1279" s="45">
        <f t="shared" si="295"/>
        <v>0</v>
      </c>
      <c r="O1279" s="45">
        <f t="shared" ca="1" si="296"/>
        <v>281.58992333999998</v>
      </c>
      <c r="P1279" s="51" t="str">
        <f t="shared" si="297"/>
        <v>A+J=</v>
      </c>
      <c r="Q1279" s="52">
        <f t="shared" si="298"/>
        <v>47129</v>
      </c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</row>
    <row r="1280" spans="1:162" x14ac:dyDescent="0.2">
      <c r="A1280" s="43">
        <f t="shared" si="286"/>
        <v>44766</v>
      </c>
      <c r="B1280" s="44">
        <f t="shared" ca="1" si="288"/>
        <v>1281.4886989500001</v>
      </c>
      <c r="C1280" s="45">
        <f t="shared" ca="1" si="289"/>
        <v>999.89877561000003</v>
      </c>
      <c r="D1280" s="46">
        <f ca="1">IF(A1280&lt;$B$1,VLOOKUP(A1280,[1]DI!$A$4:$B$15000,2,FALSE),0)</f>
        <v>0</v>
      </c>
      <c r="E1280" s="45">
        <f t="shared" ca="1" si="290"/>
        <v>0</v>
      </c>
      <c r="F1280" s="47">
        <f t="shared" si="287"/>
        <v>1.35</v>
      </c>
      <c r="G1280" s="48">
        <f t="shared" ca="1" si="291"/>
        <v>1</v>
      </c>
      <c r="H1280" s="45">
        <f ca="1">TRUNC(PRODUCT(G$10:G1279),15)</f>
        <v>1.2816184268605799</v>
      </c>
      <c r="I1280" s="45">
        <f t="shared" si="292"/>
        <v>1</v>
      </c>
      <c r="J1280" s="45">
        <f t="shared" ca="1" si="293"/>
        <v>1.28161843</v>
      </c>
      <c r="K1280" s="45">
        <f t="shared" ca="1" si="294"/>
        <v>281.58992333999998</v>
      </c>
      <c r="L1280" s="49">
        <f>IF(VLOOKUP(A1280,$U$12:$AD$125,8)=VLOOKUP(A1279,$U$12:$AD$125,8),0,VLOOKUP(A1280,U$12:$AD$125,8))</f>
        <v>0</v>
      </c>
      <c r="M1280" s="50">
        <f>IF(L1280&gt;0,VLOOKUP(L1280,T$12:$AC$125,7),0)</f>
        <v>0</v>
      </c>
      <c r="N1280" s="45">
        <f t="shared" si="295"/>
        <v>0</v>
      </c>
      <c r="O1280" s="45">
        <f t="shared" ca="1" si="296"/>
        <v>281.58992333999998</v>
      </c>
      <c r="P1280" s="51" t="str">
        <f t="shared" si="297"/>
        <v>A+J=</v>
      </c>
      <c r="Q1280" s="52">
        <f t="shared" si="298"/>
        <v>47129</v>
      </c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</row>
    <row r="1281" spans="1:165" x14ac:dyDescent="0.2">
      <c r="A1281" s="43">
        <f t="shared" si="286"/>
        <v>44767</v>
      </c>
      <c r="B1281" s="44">
        <f t="shared" ca="1" si="288"/>
        <v>1281.4886989500001</v>
      </c>
      <c r="C1281" s="45">
        <f t="shared" ca="1" si="289"/>
        <v>999.89877561000003</v>
      </c>
      <c r="D1281" s="46">
        <f ca="1">IF(A1281&lt;$B$1,VLOOKUP(A1281,[1]DI!$A$4:$B$15000,2,FALSE),0)</f>
        <v>0.13150000000000001</v>
      </c>
      <c r="E1281" s="45">
        <f t="shared" ca="1" si="290"/>
        <v>4.9036999999999996E-4</v>
      </c>
      <c r="F1281" s="47">
        <f t="shared" si="287"/>
        <v>1.35</v>
      </c>
      <c r="G1281" s="48">
        <f t="shared" ca="1" si="291"/>
        <v>1.0006619994999999</v>
      </c>
      <c r="H1281" s="45">
        <f ca="1">TRUNC(PRODUCT(G$10:G1280),15)</f>
        <v>1.2816184268605799</v>
      </c>
      <c r="I1281" s="45">
        <f t="shared" si="292"/>
        <v>1</v>
      </c>
      <c r="J1281" s="45">
        <f t="shared" ca="1" si="293"/>
        <v>1.28161843</v>
      </c>
      <c r="K1281" s="45">
        <f t="shared" ca="1" si="294"/>
        <v>281.58992333999998</v>
      </c>
      <c r="L1281" s="49">
        <f>IF(VLOOKUP(A1281,$U$12:$AD$125,8)=VLOOKUP(A1280,$U$12:$AD$125,8),0,VLOOKUP(A1281,U$12:$AD$125,8))</f>
        <v>0</v>
      </c>
      <c r="M1281" s="50">
        <f>IF(L1281&gt;0,VLOOKUP(L1281,T$12:$AC$125,7),0)</f>
        <v>0</v>
      </c>
      <c r="N1281" s="45">
        <f t="shared" si="295"/>
        <v>0</v>
      </c>
      <c r="O1281" s="45">
        <f t="shared" ca="1" si="296"/>
        <v>281.58992333999998</v>
      </c>
      <c r="P1281" s="51" t="str">
        <f t="shared" si="297"/>
        <v>A+J=</v>
      </c>
      <c r="Q1281" s="52">
        <f t="shared" si="298"/>
        <v>47129</v>
      </c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</row>
    <row r="1282" spans="1:165" x14ac:dyDescent="0.2">
      <c r="A1282" s="43">
        <f t="shared" si="286"/>
        <v>44768</v>
      </c>
      <c r="B1282" s="44">
        <f t="shared" ca="1" si="288"/>
        <v>1282.3370430700002</v>
      </c>
      <c r="C1282" s="45">
        <f t="shared" ca="1" si="289"/>
        <v>999.89877561000003</v>
      </c>
      <c r="D1282" s="46">
        <f ca="1">IF(A1282&lt;$B$1,VLOOKUP(A1282,[1]DI!$A$4:$B$15000,2,FALSE),0)</f>
        <v>0.13150000000000001</v>
      </c>
      <c r="E1282" s="45">
        <f t="shared" ca="1" si="290"/>
        <v>4.9036999999999996E-4</v>
      </c>
      <c r="F1282" s="47">
        <f t="shared" si="287"/>
        <v>1.35</v>
      </c>
      <c r="G1282" s="48">
        <f t="shared" ca="1" si="291"/>
        <v>1.0006619994999999</v>
      </c>
      <c r="H1282" s="45">
        <f ca="1">TRUNC(PRODUCT(G$10:G1281),15)</f>
        <v>1.28246685761835</v>
      </c>
      <c r="I1282" s="45">
        <f t="shared" si="292"/>
        <v>1</v>
      </c>
      <c r="J1282" s="45">
        <f t="shared" ca="1" si="293"/>
        <v>1.28246686</v>
      </c>
      <c r="K1282" s="45">
        <f t="shared" ca="1" si="294"/>
        <v>282.43826746000002</v>
      </c>
      <c r="L1282" s="49">
        <f>IF(VLOOKUP(A1282,$U$12:$AD$125,8)=VLOOKUP(A1281,$U$12:$AD$125,8),0,VLOOKUP(A1282,U$12:$AD$125,8))</f>
        <v>0</v>
      </c>
      <c r="M1282" s="50">
        <f>IF(L1282&gt;0,VLOOKUP(L1282,T$12:$AC$125,7),0)</f>
        <v>0</v>
      </c>
      <c r="N1282" s="45">
        <f t="shared" si="295"/>
        <v>0</v>
      </c>
      <c r="O1282" s="45">
        <f t="shared" ca="1" si="296"/>
        <v>282.43826746000002</v>
      </c>
      <c r="P1282" s="51" t="str">
        <f t="shared" si="297"/>
        <v>A+J=</v>
      </c>
      <c r="Q1282" s="52">
        <f t="shared" si="298"/>
        <v>47129</v>
      </c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</row>
    <row r="1283" spans="1:165" x14ac:dyDescent="0.2">
      <c r="A1283" s="43">
        <f t="shared" si="286"/>
        <v>44769</v>
      </c>
      <c r="B1283" s="44">
        <f t="shared" ca="1" si="288"/>
        <v>1283.1859471299999</v>
      </c>
      <c r="C1283" s="45">
        <f t="shared" ca="1" si="289"/>
        <v>999.89877561000003</v>
      </c>
      <c r="D1283" s="46">
        <f ca="1">IF(A1283&lt;$B$1,VLOOKUP(A1283,[1]DI!$A$4:$B$15000,2,FALSE),0)</f>
        <v>0.13150000000000001</v>
      </c>
      <c r="E1283" s="45">
        <f t="shared" ca="1" si="290"/>
        <v>4.9036999999999996E-4</v>
      </c>
      <c r="F1283" s="47">
        <f t="shared" si="287"/>
        <v>1.35</v>
      </c>
      <c r="G1283" s="48">
        <f t="shared" ca="1" si="291"/>
        <v>1.0006619994999999</v>
      </c>
      <c r="H1283" s="45">
        <f ca="1">TRUNC(PRODUCT(G$10:G1282),15)</f>
        <v>1.28331585003686</v>
      </c>
      <c r="I1283" s="45">
        <f t="shared" si="292"/>
        <v>1</v>
      </c>
      <c r="J1283" s="45">
        <f t="shared" ca="1" si="293"/>
        <v>1.2833158499999999</v>
      </c>
      <c r="K1283" s="45">
        <f t="shared" ca="1" si="294"/>
        <v>283.28717152000002</v>
      </c>
      <c r="L1283" s="49">
        <f>IF(VLOOKUP(A1283,$U$12:$AD$125,8)=VLOOKUP(A1282,$U$12:$AD$125,8),0,VLOOKUP(A1283,U$12:$AD$125,8))</f>
        <v>0</v>
      </c>
      <c r="M1283" s="50">
        <f>IF(L1283&gt;0,VLOOKUP(L1283,T$12:$AC$125,7),0)</f>
        <v>0</v>
      </c>
      <c r="N1283" s="45">
        <f t="shared" si="295"/>
        <v>0</v>
      </c>
      <c r="O1283" s="45">
        <f t="shared" ca="1" si="296"/>
        <v>283.28717152000002</v>
      </c>
      <c r="P1283" s="51" t="str">
        <f t="shared" si="297"/>
        <v>A+J=</v>
      </c>
      <c r="Q1283" s="52">
        <f t="shared" si="298"/>
        <v>47129</v>
      </c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</row>
    <row r="1284" spans="1:165" x14ac:dyDescent="0.2">
      <c r="A1284" s="43">
        <f t="shared" si="286"/>
        <v>44770</v>
      </c>
      <c r="B1284" s="44">
        <f t="shared" ca="1" si="288"/>
        <v>1284.03541114</v>
      </c>
      <c r="C1284" s="45">
        <f t="shared" ca="1" si="289"/>
        <v>999.89877561000003</v>
      </c>
      <c r="D1284" s="46">
        <f ca="1">IF(A1284&lt;$B$1,VLOOKUP(A1284,[1]DI!$A$4:$B$15000,2,FALSE),0)</f>
        <v>0.13150000000000001</v>
      </c>
      <c r="E1284" s="45">
        <f t="shared" ca="1" si="290"/>
        <v>4.9036999999999996E-4</v>
      </c>
      <c r="F1284" s="47">
        <f t="shared" si="287"/>
        <v>1.35</v>
      </c>
      <c r="G1284" s="48">
        <f t="shared" ca="1" si="291"/>
        <v>1.0006619994999999</v>
      </c>
      <c r="H1284" s="45">
        <f ca="1">TRUNC(PRODUCT(G$10:G1283),15)</f>
        <v>1.28416540448793</v>
      </c>
      <c r="I1284" s="45">
        <f t="shared" si="292"/>
        <v>1</v>
      </c>
      <c r="J1284" s="45">
        <f t="shared" ca="1" si="293"/>
        <v>1.2841654</v>
      </c>
      <c r="K1284" s="45">
        <f t="shared" ca="1" si="294"/>
        <v>284.13663552999998</v>
      </c>
      <c r="L1284" s="49">
        <f>IF(VLOOKUP(A1284,$U$12:$AD$125,8)=VLOOKUP(A1283,$U$12:$AD$125,8),0,VLOOKUP(A1284,U$12:$AD$125,8))</f>
        <v>0</v>
      </c>
      <c r="M1284" s="50">
        <f>IF(L1284&gt;0,VLOOKUP(L1284,T$12:$AC$125,7),0)</f>
        <v>0</v>
      </c>
      <c r="N1284" s="45">
        <f t="shared" si="295"/>
        <v>0</v>
      </c>
      <c r="O1284" s="45">
        <f t="shared" ca="1" si="296"/>
        <v>284.13663552999998</v>
      </c>
      <c r="P1284" s="51" t="str">
        <f t="shared" si="297"/>
        <v>A+J=</v>
      </c>
      <c r="Q1284" s="52">
        <f t="shared" si="298"/>
        <v>47129</v>
      </c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</row>
    <row r="1285" spans="1:165" x14ac:dyDescent="0.2">
      <c r="A1285" s="43">
        <f t="shared" si="286"/>
        <v>44771</v>
      </c>
      <c r="B1285" s="44">
        <f t="shared" ca="1" si="288"/>
        <v>1284.88544508</v>
      </c>
      <c r="C1285" s="45">
        <f t="shared" ca="1" si="289"/>
        <v>999.89877561000003</v>
      </c>
      <c r="D1285" s="46">
        <f ca="1">IF(A1285&lt;$B$1,VLOOKUP(A1285,[1]DI!$A$4:$B$15000,2,FALSE),0)</f>
        <v>0.13150000000000001</v>
      </c>
      <c r="E1285" s="45">
        <f t="shared" ca="1" si="290"/>
        <v>4.9036999999999996E-4</v>
      </c>
      <c r="F1285" s="47">
        <f t="shared" si="287"/>
        <v>1.35</v>
      </c>
      <c r="G1285" s="48">
        <f t="shared" ca="1" si="291"/>
        <v>1.0006619994999999</v>
      </c>
      <c r="H1285" s="45">
        <f ca="1">TRUNC(PRODUCT(G$10:G1284),15)</f>
        <v>1.2850155213436201</v>
      </c>
      <c r="I1285" s="45">
        <f t="shared" si="292"/>
        <v>1</v>
      </c>
      <c r="J1285" s="45">
        <f t="shared" ca="1" si="293"/>
        <v>1.28501552</v>
      </c>
      <c r="K1285" s="45">
        <f t="shared" ca="1" si="294"/>
        <v>284.98666946999998</v>
      </c>
      <c r="L1285" s="49">
        <f>IF(VLOOKUP(A1285,$U$12:$AD$125,8)=VLOOKUP(A1284,$U$12:$AD$125,8),0,VLOOKUP(A1285,U$12:$AD$125,8))</f>
        <v>0</v>
      </c>
      <c r="M1285" s="50">
        <f>IF(L1285&gt;0,VLOOKUP(L1285,T$12:$AC$125,7),0)</f>
        <v>0</v>
      </c>
      <c r="N1285" s="45">
        <f t="shared" si="295"/>
        <v>0</v>
      </c>
      <c r="O1285" s="45">
        <f t="shared" ca="1" si="296"/>
        <v>284.98666946999998</v>
      </c>
      <c r="P1285" s="51" t="str">
        <f t="shared" si="297"/>
        <v>A+J=</v>
      </c>
      <c r="Q1285" s="52">
        <f t="shared" si="298"/>
        <v>47129</v>
      </c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</row>
    <row r="1286" spans="1:165" x14ac:dyDescent="0.2">
      <c r="A1286" s="43">
        <f t="shared" si="286"/>
        <v>44772</v>
      </c>
      <c r="B1286" s="44">
        <f t="shared" ca="1" si="288"/>
        <v>1285.73603897</v>
      </c>
      <c r="C1286" s="45">
        <f t="shared" ca="1" si="289"/>
        <v>999.89877561000003</v>
      </c>
      <c r="D1286" s="46">
        <f ca="1">IF(A1286&lt;$B$1,VLOOKUP(A1286,[1]DI!$A$4:$B$15000,2,FALSE),0)</f>
        <v>0</v>
      </c>
      <c r="E1286" s="45">
        <f t="shared" ca="1" si="290"/>
        <v>0</v>
      </c>
      <c r="F1286" s="47">
        <f t="shared" si="287"/>
        <v>1.35</v>
      </c>
      <c r="G1286" s="48">
        <f t="shared" ca="1" si="291"/>
        <v>1</v>
      </c>
      <c r="H1286" s="45">
        <f ca="1">TRUNC(PRODUCT(G$10:G1285),15)</f>
        <v>1.28586620097624</v>
      </c>
      <c r="I1286" s="45">
        <f t="shared" si="292"/>
        <v>1</v>
      </c>
      <c r="J1286" s="45">
        <f t="shared" ca="1" si="293"/>
        <v>1.2858662000000001</v>
      </c>
      <c r="K1286" s="45">
        <f t="shared" ca="1" si="294"/>
        <v>285.83726336000001</v>
      </c>
      <c r="L1286" s="49">
        <f>IF(VLOOKUP(A1286,$U$12:$AD$125,8)=VLOOKUP(A1285,$U$12:$AD$125,8),0,VLOOKUP(A1286,U$12:$AD$125,8))</f>
        <v>0</v>
      </c>
      <c r="M1286" s="50">
        <f>IF(L1286&gt;0,VLOOKUP(L1286,T$12:$AC$125,7),0)</f>
        <v>0</v>
      </c>
      <c r="N1286" s="45">
        <f t="shared" si="295"/>
        <v>0</v>
      </c>
      <c r="O1286" s="45">
        <f t="shared" ca="1" si="296"/>
        <v>285.83726336000001</v>
      </c>
      <c r="P1286" s="51" t="str">
        <f t="shared" si="297"/>
        <v>A+J=</v>
      </c>
      <c r="Q1286" s="52">
        <f t="shared" si="298"/>
        <v>47129</v>
      </c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</row>
    <row r="1287" spans="1:165" x14ac:dyDescent="0.2">
      <c r="A1287" s="43">
        <f t="shared" si="286"/>
        <v>44773</v>
      </c>
      <c r="B1287" s="44">
        <f t="shared" ca="1" si="288"/>
        <v>1285.73603897</v>
      </c>
      <c r="C1287" s="45">
        <f t="shared" ca="1" si="289"/>
        <v>999.89877561000003</v>
      </c>
      <c r="D1287" s="46">
        <f ca="1">IF(A1287&lt;$B$1,VLOOKUP(A1287,[1]DI!$A$4:$B$15000,2,FALSE),0)</f>
        <v>0</v>
      </c>
      <c r="E1287" s="45">
        <f t="shared" ca="1" si="290"/>
        <v>0</v>
      </c>
      <c r="F1287" s="47">
        <f t="shared" si="287"/>
        <v>1.35</v>
      </c>
      <c r="G1287" s="48">
        <f t="shared" ca="1" si="291"/>
        <v>1</v>
      </c>
      <c r="H1287" s="45">
        <f ca="1">TRUNC(PRODUCT(G$10:G1286),15)</f>
        <v>1.28586620097624</v>
      </c>
      <c r="I1287" s="45">
        <f t="shared" si="292"/>
        <v>1</v>
      </c>
      <c r="J1287" s="45">
        <f t="shared" ca="1" si="293"/>
        <v>1.2858662000000001</v>
      </c>
      <c r="K1287" s="45">
        <f t="shared" ca="1" si="294"/>
        <v>285.83726336000001</v>
      </c>
      <c r="L1287" s="49">
        <f>IF(VLOOKUP(A1287,$U$12:$AD$125,8)=VLOOKUP(A1286,$U$12:$AD$125,8),0,VLOOKUP(A1287,U$12:$AD$125,8))</f>
        <v>0</v>
      </c>
      <c r="M1287" s="50">
        <f>IF(L1287&gt;0,VLOOKUP(L1287,T$12:$AC$125,7),0)</f>
        <v>0</v>
      </c>
      <c r="N1287" s="45">
        <f t="shared" si="295"/>
        <v>0</v>
      </c>
      <c r="O1287" s="45">
        <f t="shared" ca="1" si="296"/>
        <v>285.83726336000001</v>
      </c>
      <c r="P1287" s="51" t="str">
        <f t="shared" si="297"/>
        <v>A+J=</v>
      </c>
      <c r="Q1287" s="52">
        <f t="shared" si="298"/>
        <v>47129</v>
      </c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</row>
    <row r="1288" spans="1:165" x14ac:dyDescent="0.2">
      <c r="A1288" s="43">
        <f t="shared" si="286"/>
        <v>44774</v>
      </c>
      <c r="B1288" s="44">
        <f t="shared" ca="1" si="288"/>
        <v>1285.73603897</v>
      </c>
      <c r="C1288" s="45">
        <f t="shared" ca="1" si="289"/>
        <v>999.89877561000003</v>
      </c>
      <c r="D1288" s="46">
        <f ca="1">IF(A1288&lt;$B$1,VLOOKUP(A1288,[1]DI!$A$4:$B$15000,2,FALSE),0)</f>
        <v>0.13150000000000001</v>
      </c>
      <c r="E1288" s="45">
        <f t="shared" ca="1" si="290"/>
        <v>4.9036999999999996E-4</v>
      </c>
      <c r="F1288" s="47">
        <f t="shared" si="287"/>
        <v>1.35</v>
      </c>
      <c r="G1288" s="48">
        <f t="shared" ca="1" si="291"/>
        <v>1.0006619994999999</v>
      </c>
      <c r="H1288" s="45">
        <f ca="1">TRUNC(PRODUCT(G$10:G1287),15)</f>
        <v>1.28586620097624</v>
      </c>
      <c r="I1288" s="45">
        <f t="shared" si="292"/>
        <v>1</v>
      </c>
      <c r="J1288" s="45">
        <f t="shared" ca="1" si="293"/>
        <v>1.2858662000000001</v>
      </c>
      <c r="K1288" s="45">
        <f t="shared" ca="1" si="294"/>
        <v>285.83726336000001</v>
      </c>
      <c r="L1288" s="49">
        <f>IF(VLOOKUP(A1288,$U$12:$AD$125,8)=VLOOKUP(A1287,$U$12:$AD$125,8),0,VLOOKUP(A1288,U$12:$AD$125,8))</f>
        <v>0</v>
      </c>
      <c r="M1288" s="50">
        <f>IF(L1288&gt;0,VLOOKUP(L1288,T$12:$AC$125,7),0)</f>
        <v>0</v>
      </c>
      <c r="N1288" s="45">
        <f t="shared" si="295"/>
        <v>0</v>
      </c>
      <c r="O1288" s="45">
        <f t="shared" ca="1" si="296"/>
        <v>285.83726336000001</v>
      </c>
      <c r="P1288" s="51" t="str">
        <f t="shared" si="297"/>
        <v>A+J=</v>
      </c>
      <c r="Q1288" s="52">
        <f t="shared" si="298"/>
        <v>47129</v>
      </c>
      <c r="R1288" s="4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</row>
    <row r="1289" spans="1:165" x14ac:dyDescent="0.2">
      <c r="A1289" s="43">
        <f t="shared" si="286"/>
        <v>44775</v>
      </c>
      <c r="B1289" s="44">
        <f t="shared" ca="1" si="288"/>
        <v>1286.58719281</v>
      </c>
      <c r="C1289" s="45">
        <f t="shared" ca="1" si="289"/>
        <v>999.89877561000003</v>
      </c>
      <c r="D1289" s="46">
        <f ca="1">IF(A1289&lt;$B$1,VLOOKUP(A1289,[1]DI!$A$4:$B$15000,2,FALSE),0)</f>
        <v>0.13150000000000001</v>
      </c>
      <c r="E1289" s="45">
        <f t="shared" ca="1" si="290"/>
        <v>4.9036999999999996E-4</v>
      </c>
      <c r="F1289" s="47">
        <f t="shared" si="287"/>
        <v>1.35</v>
      </c>
      <c r="G1289" s="48">
        <f t="shared" ca="1" si="291"/>
        <v>1.0006619994999999</v>
      </c>
      <c r="H1289" s="45">
        <f ca="1">TRUNC(PRODUCT(G$10:G1288),15)</f>
        <v>1.28671744375835</v>
      </c>
      <c r="I1289" s="45">
        <f t="shared" si="292"/>
        <v>1</v>
      </c>
      <c r="J1289" s="45">
        <f t="shared" ca="1" si="293"/>
        <v>1.2867174400000001</v>
      </c>
      <c r="K1289" s="45">
        <f t="shared" ca="1" si="294"/>
        <v>286.6884172</v>
      </c>
      <c r="L1289" s="49">
        <f>IF(VLOOKUP(A1289,$U$12:$AD$125,8)=VLOOKUP(A1288,$U$12:$AD$125,8),0,VLOOKUP(A1289,U$12:$AD$125,8))</f>
        <v>0</v>
      </c>
      <c r="M1289" s="50">
        <f>IF(L1289&gt;0,VLOOKUP(L1289,T$12:$AC$125,7),0)</f>
        <v>0</v>
      </c>
      <c r="N1289" s="45">
        <f t="shared" si="295"/>
        <v>0</v>
      </c>
      <c r="O1289" s="45">
        <f t="shared" ca="1" si="296"/>
        <v>286.6884172</v>
      </c>
      <c r="P1289" s="51" t="str">
        <f t="shared" si="297"/>
        <v>A+J=</v>
      </c>
      <c r="Q1289" s="52">
        <f t="shared" si="298"/>
        <v>47129</v>
      </c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</row>
    <row r="1290" spans="1:165" x14ac:dyDescent="0.2">
      <c r="A1290" s="43">
        <f t="shared" si="286"/>
        <v>44776</v>
      </c>
      <c r="B1290" s="44">
        <f t="shared" ca="1" si="288"/>
        <v>1287.4389165800001</v>
      </c>
      <c r="C1290" s="45">
        <f t="shared" ca="1" si="289"/>
        <v>999.89877561000003</v>
      </c>
      <c r="D1290" s="46">
        <f ca="1">IF(A1290&lt;$B$1,VLOOKUP(A1290,[1]DI!$A$4:$B$15000,2,FALSE),0)</f>
        <v>0.13150000000000001</v>
      </c>
      <c r="E1290" s="45">
        <f t="shared" ca="1" si="290"/>
        <v>4.9036999999999996E-4</v>
      </c>
      <c r="F1290" s="47">
        <f t="shared" si="287"/>
        <v>1.35</v>
      </c>
      <c r="G1290" s="48">
        <f t="shared" ca="1" si="291"/>
        <v>1.0006619994999999</v>
      </c>
      <c r="H1290" s="45">
        <f ca="1">TRUNC(PRODUCT(G$10:G1289),15)</f>
        <v>1.28756925006276</v>
      </c>
      <c r="I1290" s="45">
        <f t="shared" si="292"/>
        <v>1</v>
      </c>
      <c r="J1290" s="45">
        <f t="shared" ca="1" si="293"/>
        <v>1.28756925</v>
      </c>
      <c r="K1290" s="45">
        <f t="shared" ca="1" si="294"/>
        <v>287.54014096999998</v>
      </c>
      <c r="L1290" s="49">
        <f>IF(VLOOKUP(A1290,$U$12:$AD$125,8)=VLOOKUP(A1289,$U$12:$AD$125,8),0,VLOOKUP(A1290,U$12:$AD$125,8))</f>
        <v>0</v>
      </c>
      <c r="M1290" s="50">
        <f>IF(L1290&gt;0,VLOOKUP(L1290,T$12:$AC$125,7),0)</f>
        <v>0</v>
      </c>
      <c r="N1290" s="45">
        <f t="shared" si="295"/>
        <v>0</v>
      </c>
      <c r="O1290" s="45">
        <f t="shared" ca="1" si="296"/>
        <v>287.54014096999998</v>
      </c>
      <c r="P1290" s="51" t="str">
        <f t="shared" si="297"/>
        <v>A+J=</v>
      </c>
      <c r="Q1290" s="52">
        <f t="shared" si="298"/>
        <v>47129</v>
      </c>
      <c r="R1290" s="4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</row>
    <row r="1291" spans="1:165" x14ac:dyDescent="0.2">
      <c r="A1291" s="43">
        <f t="shared" si="286"/>
        <v>44777</v>
      </c>
      <c r="B1291" s="44">
        <f t="shared" ca="1" si="288"/>
        <v>1288.2912003000001</v>
      </c>
      <c r="C1291" s="45">
        <f t="shared" ca="1" si="289"/>
        <v>999.89877561000003</v>
      </c>
      <c r="D1291" s="46">
        <f ca="1">IF(A1291&lt;$B$1,VLOOKUP(A1291,[1]DI!$A$4:$B$15000,2,FALSE),0)</f>
        <v>0.13650000000000001</v>
      </c>
      <c r="E1291" s="45">
        <f t="shared" ca="1" si="290"/>
        <v>5.0788000000000005E-4</v>
      </c>
      <c r="F1291" s="47">
        <f t="shared" si="287"/>
        <v>1.35</v>
      </c>
      <c r="G1291" s="48">
        <f t="shared" ca="1" si="291"/>
        <v>1.000685638</v>
      </c>
      <c r="H1291" s="45">
        <f ca="1">TRUNC(PRODUCT(G$10:G1290),15)</f>
        <v>1.2884216202625201</v>
      </c>
      <c r="I1291" s="45">
        <f t="shared" si="292"/>
        <v>1</v>
      </c>
      <c r="J1291" s="45">
        <f t="shared" ca="1" si="293"/>
        <v>1.28842162</v>
      </c>
      <c r="K1291" s="45">
        <f t="shared" ca="1" si="294"/>
        <v>288.39242468999998</v>
      </c>
      <c r="L1291" s="49">
        <f>IF(VLOOKUP(A1291,$U$12:$AD$125,8)=VLOOKUP(A1290,$U$12:$AD$125,8),0,VLOOKUP(A1291,U$12:$AD$125,8))</f>
        <v>0</v>
      </c>
      <c r="M1291" s="50">
        <f>IF(L1291&gt;0,VLOOKUP(L1291,T$12:$AC$125,7),0)</f>
        <v>0</v>
      </c>
      <c r="N1291" s="45">
        <f t="shared" si="295"/>
        <v>0</v>
      </c>
      <c r="O1291" s="45">
        <f t="shared" ca="1" si="296"/>
        <v>288.39242468999998</v>
      </c>
      <c r="P1291" s="51" t="str">
        <f t="shared" si="297"/>
        <v>A+J=</v>
      </c>
      <c r="Q1291" s="52">
        <f t="shared" si="298"/>
        <v>47129</v>
      </c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</row>
    <row r="1292" spans="1:165" x14ac:dyDescent="0.2">
      <c r="A1292" s="43">
        <f t="shared" si="286"/>
        <v>44778</v>
      </c>
      <c r="B1292" s="44">
        <f t="shared" ca="1" si="288"/>
        <v>1289.1745008800001</v>
      </c>
      <c r="C1292" s="45">
        <f t="shared" ca="1" si="289"/>
        <v>999.89877561000003</v>
      </c>
      <c r="D1292" s="46">
        <f ca="1">IF(A1292&lt;$B$1,VLOOKUP(A1292,[1]DI!$A$4:$B$15000,2,FALSE),0)</f>
        <v>0.13650000000000001</v>
      </c>
      <c r="E1292" s="45">
        <f t="shared" ca="1" si="290"/>
        <v>5.0788000000000005E-4</v>
      </c>
      <c r="F1292" s="47">
        <f t="shared" si="287"/>
        <v>1.35</v>
      </c>
      <c r="G1292" s="48">
        <f t="shared" ca="1" si="291"/>
        <v>1.000685638</v>
      </c>
      <c r="H1292" s="45">
        <f ca="1">TRUNC(PRODUCT(G$10:G1291),15)</f>
        <v>1.2893050110853901</v>
      </c>
      <c r="I1292" s="45">
        <f t="shared" si="292"/>
        <v>1</v>
      </c>
      <c r="J1292" s="45">
        <f t="shared" ca="1" si="293"/>
        <v>1.2893050100000001</v>
      </c>
      <c r="K1292" s="45">
        <f t="shared" ca="1" si="294"/>
        <v>289.27572527000001</v>
      </c>
      <c r="L1292" s="49">
        <f>IF(VLOOKUP(A1292,$U$12:$AD$125,8)=VLOOKUP(A1291,$U$12:$AD$125,8),0,VLOOKUP(A1292,U$12:$AD$125,8))</f>
        <v>0</v>
      </c>
      <c r="M1292" s="50">
        <f>IF(L1292&gt;0,VLOOKUP(L1292,T$12:$AC$125,7),0)</f>
        <v>0</v>
      </c>
      <c r="N1292" s="45">
        <f t="shared" si="295"/>
        <v>0</v>
      </c>
      <c r="O1292" s="45">
        <f t="shared" ca="1" si="296"/>
        <v>289.27572527000001</v>
      </c>
      <c r="P1292" s="51" t="str">
        <f t="shared" si="297"/>
        <v>A+J=</v>
      </c>
      <c r="Q1292" s="52">
        <f t="shared" si="298"/>
        <v>47129</v>
      </c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</row>
    <row r="1293" spans="1:165" x14ac:dyDescent="0.2">
      <c r="A1293" s="43">
        <f t="shared" si="286"/>
        <v>44779</v>
      </c>
      <c r="B1293" s="44">
        <f t="shared" ca="1" si="288"/>
        <v>1290.0584114000001</v>
      </c>
      <c r="C1293" s="45">
        <f t="shared" ca="1" si="289"/>
        <v>999.89877561000003</v>
      </c>
      <c r="D1293" s="46">
        <f ca="1">IF(A1293&lt;$B$1,VLOOKUP(A1293,[1]DI!$A$4:$B$15000,2,FALSE),0)</f>
        <v>0</v>
      </c>
      <c r="E1293" s="45">
        <f t="shared" ca="1" si="290"/>
        <v>0</v>
      </c>
      <c r="F1293" s="47">
        <f t="shared" si="287"/>
        <v>1.35</v>
      </c>
      <c r="G1293" s="48">
        <f t="shared" ca="1" si="291"/>
        <v>1</v>
      </c>
      <c r="H1293" s="45">
        <f ca="1">TRUNC(PRODUCT(G$10:G1292),15)</f>
        <v>1.2901890075945801</v>
      </c>
      <c r="I1293" s="45">
        <f t="shared" si="292"/>
        <v>1</v>
      </c>
      <c r="J1293" s="45">
        <f t="shared" ca="1" si="293"/>
        <v>1.29018901</v>
      </c>
      <c r="K1293" s="45">
        <f t="shared" ca="1" si="294"/>
        <v>290.15963578999998</v>
      </c>
      <c r="L1293" s="49">
        <f>IF(VLOOKUP(A1293,$U$12:$AD$125,8)=VLOOKUP(A1292,$U$12:$AD$125,8),0,VLOOKUP(A1293,U$12:$AD$125,8))</f>
        <v>0</v>
      </c>
      <c r="M1293" s="50">
        <f>IF(L1293&gt;0,VLOOKUP(L1293,T$12:$AC$125,7),0)</f>
        <v>0</v>
      </c>
      <c r="N1293" s="45">
        <f t="shared" si="295"/>
        <v>0</v>
      </c>
      <c r="O1293" s="45">
        <f t="shared" ca="1" si="296"/>
        <v>290.15963578999998</v>
      </c>
      <c r="P1293" s="51" t="str">
        <f t="shared" si="297"/>
        <v>A+J=</v>
      </c>
      <c r="Q1293" s="52">
        <f t="shared" si="298"/>
        <v>47129</v>
      </c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</row>
    <row r="1294" spans="1:165" x14ac:dyDescent="0.2">
      <c r="A1294" s="43">
        <f t="shared" ref="A1294:A1357" si="299">(A1293+1)</f>
        <v>44780</v>
      </c>
      <c r="B1294" s="44">
        <f t="shared" ca="1" si="288"/>
        <v>1290.0584114000001</v>
      </c>
      <c r="C1294" s="45">
        <f t="shared" ca="1" si="289"/>
        <v>999.89877561000003</v>
      </c>
      <c r="D1294" s="46">
        <f ca="1">IF(A1294&lt;$B$1,VLOOKUP(A1294,[1]DI!$A$4:$B$15000,2,FALSE),0)</f>
        <v>0</v>
      </c>
      <c r="E1294" s="45">
        <f t="shared" ca="1" si="290"/>
        <v>0</v>
      </c>
      <c r="F1294" s="47">
        <f t="shared" ref="F1294:F1357" si="300">F1293</f>
        <v>1.35</v>
      </c>
      <c r="G1294" s="48">
        <f t="shared" ca="1" si="291"/>
        <v>1</v>
      </c>
      <c r="H1294" s="45">
        <f ca="1">TRUNC(PRODUCT(G$10:G1293),15)</f>
        <v>1.2901890075945801</v>
      </c>
      <c r="I1294" s="45">
        <f t="shared" si="292"/>
        <v>1</v>
      </c>
      <c r="J1294" s="45">
        <f t="shared" ca="1" si="293"/>
        <v>1.29018901</v>
      </c>
      <c r="K1294" s="45">
        <f t="shared" ca="1" si="294"/>
        <v>290.15963578999998</v>
      </c>
      <c r="L1294" s="49">
        <f>IF(VLOOKUP(A1294,$U$12:$AD$125,8)=VLOOKUP(A1293,$U$12:$AD$125,8),0,VLOOKUP(A1294,U$12:$AD$125,8))</f>
        <v>0</v>
      </c>
      <c r="M1294" s="50">
        <f>IF(L1294&gt;0,VLOOKUP(L1294,T$12:$AC$125,7),0)</f>
        <v>0</v>
      </c>
      <c r="N1294" s="45">
        <f t="shared" si="295"/>
        <v>0</v>
      </c>
      <c r="O1294" s="45">
        <f t="shared" ca="1" si="296"/>
        <v>290.15963578999998</v>
      </c>
      <c r="P1294" s="51" t="str">
        <f t="shared" si="297"/>
        <v>A+J=</v>
      </c>
      <c r="Q1294" s="52">
        <f t="shared" si="298"/>
        <v>47129</v>
      </c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</row>
    <row r="1295" spans="1:165" x14ac:dyDescent="0.2">
      <c r="A1295" s="43">
        <f t="shared" si="299"/>
        <v>44781</v>
      </c>
      <c r="B1295" s="44">
        <f t="shared" ref="B1295:B1358" ca="1" si="301">IF(A1295&lt;=TODAY(),C1295+K1295,IF(AND(A1295&gt;TODAY(),A1295&lt;=$B$1),IF(VLOOKUP(TODAY(),$A$10:$D$5000,4,FALSE)=0,"n.d",C1295+K1295),"n.d"))</f>
        <v>1290.0584114000001</v>
      </c>
      <c r="C1295" s="45">
        <f t="shared" ref="C1295:C1358" ca="1" si="302">TRUNC(C1294-N1294,8)</f>
        <v>999.89877561000003</v>
      </c>
      <c r="D1295" s="46">
        <f ca="1">IF(A1295&lt;$B$1,VLOOKUP(A1295,[1]DI!$A$4:$B$15000,2,FALSE),0)</f>
        <v>0.13650000000000001</v>
      </c>
      <c r="E1295" s="45">
        <f t="shared" ref="E1295:E1358" ca="1" si="303">ROUND((((1+D1295)^(1/252)-1)),8)</f>
        <v>5.0788000000000005E-4</v>
      </c>
      <c r="F1295" s="47">
        <f t="shared" si="300"/>
        <v>1.35</v>
      </c>
      <c r="G1295" s="48">
        <f t="shared" ref="G1295:G1358" ca="1" si="304">TRUNC((1+(E1295*F1295)),15)</f>
        <v>1.000685638</v>
      </c>
      <c r="H1295" s="45">
        <f ca="1">TRUNC(PRODUCT(G$10:G1294),15)</f>
        <v>1.2901890075945801</v>
      </c>
      <c r="I1295" s="45">
        <f t="shared" ref="I1295:I1358" si="305">IF(OR(L1294&gt;0,L1294="E"),H1294,I1294)</f>
        <v>1</v>
      </c>
      <c r="J1295" s="45">
        <f t="shared" ref="J1295:J1358" ca="1" si="306">ROUND(TRUNC(H1295/I1295,15),8)</f>
        <v>1.29018901</v>
      </c>
      <c r="K1295" s="45">
        <f t="shared" ref="K1295:K1358" ca="1" si="307">TRUNC((C1295*(J1295-1)),8)</f>
        <v>290.15963578999998</v>
      </c>
      <c r="L1295" s="49">
        <f>IF(VLOOKUP(A1295,$U$12:$AD$125,8)=VLOOKUP(A1294,$U$12:$AD$125,8),0,VLOOKUP(A1295,U$12:$AD$125,8))</f>
        <v>0</v>
      </c>
      <c r="M1295" s="50">
        <f>IF(L1295&gt;0,VLOOKUP(L1295,T$12:$AC$125,7),0)</f>
        <v>0</v>
      </c>
      <c r="N1295" s="45">
        <f t="shared" ref="N1295:N1358" si="308">IF(M1295&gt;0,(C$10*M1295),0)</f>
        <v>0</v>
      </c>
      <c r="O1295" s="45">
        <f t="shared" ref="O1295:O1358" ca="1" si="309">(K1295+N1295)</f>
        <v>290.15963578999998</v>
      </c>
      <c r="P1295" s="51" t="str">
        <f t="shared" ref="P1295:P1358" si="310">IF(L1294&gt;0,VLOOKUP(A1294,$U$12:$AD$125,9),P1294)</f>
        <v>A+J=</v>
      </c>
      <c r="Q1295" s="52">
        <f t="shared" ref="Q1295:Q1358" si="311">IF(L1294&gt;0,VLOOKUP(A1294,$U$12:$AD$125,10),Q1294)</f>
        <v>47129</v>
      </c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</row>
    <row r="1296" spans="1:165" x14ac:dyDescent="0.2">
      <c r="A1296" s="43">
        <f t="shared" si="299"/>
        <v>44782</v>
      </c>
      <c r="B1296" s="44">
        <f t="shared" ca="1" si="301"/>
        <v>1290.9429218600001</v>
      </c>
      <c r="C1296" s="45">
        <f t="shared" ca="1" si="302"/>
        <v>999.89877561000003</v>
      </c>
      <c r="D1296" s="46">
        <f ca="1">IF(A1296&lt;$B$1,VLOOKUP(A1296,[1]DI!$A$4:$B$15000,2,FALSE),0)</f>
        <v>0.13650000000000001</v>
      </c>
      <c r="E1296" s="45">
        <f t="shared" ca="1" si="303"/>
        <v>5.0788000000000005E-4</v>
      </c>
      <c r="F1296" s="47">
        <f t="shared" si="300"/>
        <v>1.35</v>
      </c>
      <c r="G1296" s="48">
        <f t="shared" ca="1" si="304"/>
        <v>1.000685638</v>
      </c>
      <c r="H1296" s="45">
        <f ca="1">TRUNC(PRODUCT(G$10:G1295),15)</f>
        <v>1.2910736102053699</v>
      </c>
      <c r="I1296" s="45">
        <f t="shared" si="305"/>
        <v>1</v>
      </c>
      <c r="J1296" s="45">
        <f t="shared" ca="1" si="306"/>
        <v>1.29107361</v>
      </c>
      <c r="K1296" s="45">
        <f t="shared" ca="1" si="307"/>
        <v>291.04414624999998</v>
      </c>
      <c r="L1296" s="49">
        <f>IF(VLOOKUP(A1296,$U$12:$AD$125,8)=VLOOKUP(A1295,$U$12:$AD$125,8),0,VLOOKUP(A1296,U$12:$AD$125,8))</f>
        <v>0</v>
      </c>
      <c r="M1296" s="50">
        <f>IF(L1296&gt;0,VLOOKUP(L1296,T$12:$AC$125,7),0)</f>
        <v>0</v>
      </c>
      <c r="N1296" s="45">
        <f t="shared" si="308"/>
        <v>0</v>
      </c>
      <c r="O1296" s="45">
        <f t="shared" ca="1" si="309"/>
        <v>291.04414624999998</v>
      </c>
      <c r="P1296" s="51" t="str">
        <f t="shared" si="310"/>
        <v>A+J=</v>
      </c>
      <c r="Q1296" s="52">
        <f t="shared" si="311"/>
        <v>47129</v>
      </c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</row>
    <row r="1297" spans="1:162" x14ac:dyDescent="0.2">
      <c r="A1297" s="43">
        <f t="shared" si="299"/>
        <v>44783</v>
      </c>
      <c r="B1297" s="44">
        <f t="shared" ca="1" si="301"/>
        <v>1291.82804225</v>
      </c>
      <c r="C1297" s="45">
        <f t="shared" ca="1" si="302"/>
        <v>999.89877561000003</v>
      </c>
      <c r="D1297" s="46">
        <f ca="1">IF(A1297&lt;$B$1,VLOOKUP(A1297,[1]DI!$A$4:$B$15000,2,FALSE),0)</f>
        <v>0.13650000000000001</v>
      </c>
      <c r="E1297" s="45">
        <f t="shared" ca="1" si="303"/>
        <v>5.0788000000000005E-4</v>
      </c>
      <c r="F1297" s="47">
        <f t="shared" si="300"/>
        <v>1.35</v>
      </c>
      <c r="G1297" s="48">
        <f t="shared" ca="1" si="304"/>
        <v>1.000685638</v>
      </c>
      <c r="H1297" s="45">
        <f ca="1">TRUNC(PRODUCT(G$10:G1296),15)</f>
        <v>1.29195881933333</v>
      </c>
      <c r="I1297" s="45">
        <f t="shared" si="305"/>
        <v>1</v>
      </c>
      <c r="J1297" s="45">
        <f t="shared" ca="1" si="306"/>
        <v>1.2919588200000001</v>
      </c>
      <c r="K1297" s="45">
        <f t="shared" ca="1" si="307"/>
        <v>291.92926663999998</v>
      </c>
      <c r="L1297" s="49">
        <f>IF(VLOOKUP(A1297,$U$12:$AD$125,8)=VLOOKUP(A1296,$U$12:$AD$125,8),0,VLOOKUP(A1297,U$12:$AD$125,8))</f>
        <v>0</v>
      </c>
      <c r="M1297" s="50">
        <f>IF(L1297&gt;0,VLOOKUP(L1297,T$12:$AC$125,7),0)</f>
        <v>0</v>
      </c>
      <c r="N1297" s="45">
        <f t="shared" si="308"/>
        <v>0</v>
      </c>
      <c r="O1297" s="45">
        <f t="shared" ca="1" si="309"/>
        <v>291.92926663999998</v>
      </c>
      <c r="P1297" s="51" t="str">
        <f t="shared" si="310"/>
        <v>A+J=</v>
      </c>
      <c r="Q1297" s="52">
        <f t="shared" si="311"/>
        <v>47129</v>
      </c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</row>
    <row r="1298" spans="1:162" x14ac:dyDescent="0.2">
      <c r="A1298" s="43">
        <f t="shared" si="299"/>
        <v>44784</v>
      </c>
      <c r="B1298" s="44">
        <f t="shared" ca="1" si="301"/>
        <v>1292.7137725800001</v>
      </c>
      <c r="C1298" s="45">
        <f t="shared" ca="1" si="302"/>
        <v>999.89877561000003</v>
      </c>
      <c r="D1298" s="46">
        <f ca="1">IF(A1298&lt;$B$1,VLOOKUP(A1298,[1]DI!$A$4:$B$15000,2,FALSE),0)</f>
        <v>0.13650000000000001</v>
      </c>
      <c r="E1298" s="45">
        <f t="shared" ca="1" si="303"/>
        <v>5.0788000000000005E-4</v>
      </c>
      <c r="F1298" s="47">
        <f t="shared" si="300"/>
        <v>1.35</v>
      </c>
      <c r="G1298" s="48">
        <f t="shared" ca="1" si="304"/>
        <v>1.000685638</v>
      </c>
      <c r="H1298" s="45">
        <f ca="1">TRUNC(PRODUCT(G$10:G1297),15)</f>
        <v>1.2928446353942999</v>
      </c>
      <c r="I1298" s="45">
        <f t="shared" si="305"/>
        <v>1</v>
      </c>
      <c r="J1298" s="45">
        <f t="shared" ca="1" si="306"/>
        <v>1.29284464</v>
      </c>
      <c r="K1298" s="45">
        <f t="shared" ca="1" si="307"/>
        <v>292.81499696999998</v>
      </c>
      <c r="L1298" s="49">
        <f>IF(VLOOKUP(A1298,$U$12:$AD$125,8)=VLOOKUP(A1297,$U$12:$AD$125,8),0,VLOOKUP(A1298,U$12:$AD$125,8))</f>
        <v>0</v>
      </c>
      <c r="M1298" s="50">
        <f>IF(L1298&gt;0,VLOOKUP(L1298,T$12:$AC$125,7),0)</f>
        <v>0</v>
      </c>
      <c r="N1298" s="45">
        <f t="shared" si="308"/>
        <v>0</v>
      </c>
      <c r="O1298" s="45">
        <f t="shared" ca="1" si="309"/>
        <v>292.81499696999998</v>
      </c>
      <c r="P1298" s="51" t="str">
        <f t="shared" si="310"/>
        <v>A+J=</v>
      </c>
      <c r="Q1298" s="52">
        <f t="shared" si="311"/>
        <v>47129</v>
      </c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</row>
    <row r="1299" spans="1:162" x14ac:dyDescent="0.2">
      <c r="A1299" s="43">
        <f t="shared" si="299"/>
        <v>44785</v>
      </c>
      <c r="B1299" s="44">
        <f t="shared" ca="1" si="301"/>
        <v>1293.6001028600001</v>
      </c>
      <c r="C1299" s="45">
        <f t="shared" ca="1" si="302"/>
        <v>999.89877561000003</v>
      </c>
      <c r="D1299" s="46">
        <f ca="1">IF(A1299&lt;$B$1,VLOOKUP(A1299,[1]DI!$A$4:$B$15000,2,FALSE),0)</f>
        <v>0.13650000000000001</v>
      </c>
      <c r="E1299" s="45">
        <f t="shared" ca="1" si="303"/>
        <v>5.0788000000000005E-4</v>
      </c>
      <c r="F1299" s="47">
        <f t="shared" si="300"/>
        <v>1.35</v>
      </c>
      <c r="G1299" s="48">
        <f t="shared" ca="1" si="304"/>
        <v>1.000685638</v>
      </c>
      <c r="H1299" s="45">
        <f ca="1">TRUNC(PRODUCT(G$10:G1298),15)</f>
        <v>1.29373105880442</v>
      </c>
      <c r="I1299" s="45">
        <f t="shared" si="305"/>
        <v>1</v>
      </c>
      <c r="J1299" s="45">
        <f t="shared" ca="1" si="306"/>
        <v>1.29373106</v>
      </c>
      <c r="K1299" s="45">
        <f t="shared" ca="1" si="307"/>
        <v>293.70132725000002</v>
      </c>
      <c r="L1299" s="49">
        <f>IF(VLOOKUP(A1299,$U$12:$AD$125,8)=VLOOKUP(A1298,$U$12:$AD$125,8),0,VLOOKUP(A1299,U$12:$AD$125,8))</f>
        <v>0</v>
      </c>
      <c r="M1299" s="50">
        <f>IF(L1299&gt;0,VLOOKUP(L1299,T$12:$AC$125,7),0)</f>
        <v>0</v>
      </c>
      <c r="N1299" s="45">
        <f t="shared" si="308"/>
        <v>0</v>
      </c>
      <c r="O1299" s="45">
        <f t="shared" ca="1" si="309"/>
        <v>293.70132725000002</v>
      </c>
      <c r="P1299" s="51" t="str">
        <f t="shared" si="310"/>
        <v>A+J=</v>
      </c>
      <c r="Q1299" s="52">
        <f t="shared" si="311"/>
        <v>47129</v>
      </c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</row>
    <row r="1300" spans="1:162" x14ac:dyDescent="0.2">
      <c r="A1300" s="43">
        <f t="shared" si="299"/>
        <v>44786</v>
      </c>
      <c r="B1300" s="44">
        <f t="shared" ca="1" si="301"/>
        <v>1294.48704307</v>
      </c>
      <c r="C1300" s="45">
        <f t="shared" ca="1" si="302"/>
        <v>999.89877561000003</v>
      </c>
      <c r="D1300" s="46">
        <f ca="1">IF(A1300&lt;$B$1,VLOOKUP(A1300,[1]DI!$A$4:$B$15000,2,FALSE),0)</f>
        <v>0</v>
      </c>
      <c r="E1300" s="45">
        <f t="shared" ca="1" si="303"/>
        <v>0</v>
      </c>
      <c r="F1300" s="47">
        <f t="shared" si="300"/>
        <v>1.35</v>
      </c>
      <c r="G1300" s="48">
        <f t="shared" ca="1" si="304"/>
        <v>1</v>
      </c>
      <c r="H1300" s="45">
        <f ca="1">TRUNC(PRODUCT(G$10:G1299),15)</f>
        <v>1.2946180899801101</v>
      </c>
      <c r="I1300" s="45">
        <f t="shared" si="305"/>
        <v>1</v>
      </c>
      <c r="J1300" s="45">
        <f t="shared" ca="1" si="306"/>
        <v>1.2946180899999999</v>
      </c>
      <c r="K1300" s="45">
        <f t="shared" ca="1" si="307"/>
        <v>294.58826746</v>
      </c>
      <c r="L1300" s="49">
        <f>IF(VLOOKUP(A1300,$U$12:$AD$125,8)=VLOOKUP(A1299,$U$12:$AD$125,8),0,VLOOKUP(A1300,U$12:$AD$125,8))</f>
        <v>0</v>
      </c>
      <c r="M1300" s="50">
        <f>IF(L1300&gt;0,VLOOKUP(L1300,T$12:$AC$125,7),0)</f>
        <v>0</v>
      </c>
      <c r="N1300" s="45">
        <f t="shared" si="308"/>
        <v>0</v>
      </c>
      <c r="O1300" s="45">
        <f t="shared" ca="1" si="309"/>
        <v>294.58826746</v>
      </c>
      <c r="P1300" s="51" t="str">
        <f t="shared" si="310"/>
        <v>A+J=</v>
      </c>
      <c r="Q1300" s="52">
        <f t="shared" si="311"/>
        <v>47129</v>
      </c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</row>
    <row r="1301" spans="1:162" x14ac:dyDescent="0.2">
      <c r="A1301" s="43">
        <f t="shared" si="299"/>
        <v>44787</v>
      </c>
      <c r="B1301" s="44">
        <f t="shared" ca="1" si="301"/>
        <v>1294.48704307</v>
      </c>
      <c r="C1301" s="45">
        <f t="shared" ca="1" si="302"/>
        <v>999.89877561000003</v>
      </c>
      <c r="D1301" s="46">
        <f ca="1">IF(A1301&lt;$B$1,VLOOKUP(A1301,[1]DI!$A$4:$B$15000,2,FALSE),0)</f>
        <v>0</v>
      </c>
      <c r="E1301" s="45">
        <f t="shared" ca="1" si="303"/>
        <v>0</v>
      </c>
      <c r="F1301" s="47">
        <f t="shared" si="300"/>
        <v>1.35</v>
      </c>
      <c r="G1301" s="48">
        <f t="shared" ca="1" si="304"/>
        <v>1</v>
      </c>
      <c r="H1301" s="45">
        <f ca="1">TRUNC(PRODUCT(G$10:G1300),15)</f>
        <v>1.2946180899801101</v>
      </c>
      <c r="I1301" s="45">
        <f t="shared" si="305"/>
        <v>1</v>
      </c>
      <c r="J1301" s="45">
        <f t="shared" ca="1" si="306"/>
        <v>1.2946180899999999</v>
      </c>
      <c r="K1301" s="45">
        <f t="shared" ca="1" si="307"/>
        <v>294.58826746</v>
      </c>
      <c r="L1301" s="49">
        <f>IF(VLOOKUP(A1301,$U$12:$AD$125,8)=VLOOKUP(A1300,$U$12:$AD$125,8),0,VLOOKUP(A1301,U$12:$AD$125,8))</f>
        <v>0</v>
      </c>
      <c r="M1301" s="50">
        <f>IF(L1301&gt;0,VLOOKUP(L1301,T$12:$AC$125,7),0)</f>
        <v>0</v>
      </c>
      <c r="N1301" s="45">
        <f t="shared" si="308"/>
        <v>0</v>
      </c>
      <c r="O1301" s="45">
        <f t="shared" ca="1" si="309"/>
        <v>294.58826746</v>
      </c>
      <c r="P1301" s="51" t="str">
        <f t="shared" si="310"/>
        <v>A+J=</v>
      </c>
      <c r="Q1301" s="52">
        <f t="shared" si="311"/>
        <v>47129</v>
      </c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</row>
    <row r="1302" spans="1:162" x14ac:dyDescent="0.2">
      <c r="A1302" s="43">
        <f t="shared" si="299"/>
        <v>44788</v>
      </c>
      <c r="B1302" s="44">
        <f t="shared" ca="1" si="301"/>
        <v>1294.48704307</v>
      </c>
      <c r="C1302" s="45">
        <f t="shared" ca="1" si="302"/>
        <v>999.89877561000003</v>
      </c>
      <c r="D1302" s="46">
        <f ca="1">IF(A1302&lt;$B$1,VLOOKUP(A1302,[1]DI!$A$4:$B$15000,2,FALSE),0)</f>
        <v>0.13650000000000001</v>
      </c>
      <c r="E1302" s="45">
        <f t="shared" ca="1" si="303"/>
        <v>5.0788000000000005E-4</v>
      </c>
      <c r="F1302" s="47">
        <f t="shared" si="300"/>
        <v>1.35</v>
      </c>
      <c r="G1302" s="48">
        <f t="shared" ca="1" si="304"/>
        <v>1.000685638</v>
      </c>
      <c r="H1302" s="45">
        <f ca="1">TRUNC(PRODUCT(G$10:G1301),15)</f>
        <v>1.2946180899801101</v>
      </c>
      <c r="I1302" s="45">
        <f t="shared" si="305"/>
        <v>1</v>
      </c>
      <c r="J1302" s="45">
        <f t="shared" ca="1" si="306"/>
        <v>1.2946180899999999</v>
      </c>
      <c r="K1302" s="45">
        <f t="shared" ca="1" si="307"/>
        <v>294.58826746</v>
      </c>
      <c r="L1302" s="49">
        <f>IF(VLOOKUP(A1302,$U$12:$AD$125,8)=VLOOKUP(A1301,$U$12:$AD$125,8),0,VLOOKUP(A1302,U$12:$AD$125,8))</f>
        <v>0</v>
      </c>
      <c r="M1302" s="50">
        <f>IF(L1302&gt;0,VLOOKUP(L1302,T$12:$AC$125,7),0)</f>
        <v>0</v>
      </c>
      <c r="N1302" s="45">
        <f t="shared" si="308"/>
        <v>0</v>
      </c>
      <c r="O1302" s="45">
        <f t="shared" ca="1" si="309"/>
        <v>294.58826746</v>
      </c>
      <c r="P1302" s="51" t="str">
        <f t="shared" si="310"/>
        <v>A+J=</v>
      </c>
      <c r="Q1302" s="52">
        <f t="shared" si="311"/>
        <v>47129</v>
      </c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</row>
    <row r="1303" spans="1:162" x14ac:dyDescent="0.2">
      <c r="A1303" s="43">
        <f t="shared" si="299"/>
        <v>44789</v>
      </c>
      <c r="B1303" s="44">
        <f t="shared" ca="1" si="301"/>
        <v>1295.37459322</v>
      </c>
      <c r="C1303" s="45">
        <f t="shared" ca="1" si="302"/>
        <v>999.89877561000003</v>
      </c>
      <c r="D1303" s="46">
        <f ca="1">IF(A1303&lt;$B$1,VLOOKUP(A1303,[1]DI!$A$4:$B$15000,2,FALSE),0)</f>
        <v>0.13650000000000001</v>
      </c>
      <c r="E1303" s="45">
        <f t="shared" ca="1" si="303"/>
        <v>5.0788000000000005E-4</v>
      </c>
      <c r="F1303" s="47">
        <f t="shared" si="300"/>
        <v>1.35</v>
      </c>
      <c r="G1303" s="48">
        <f t="shared" ca="1" si="304"/>
        <v>1.000685638</v>
      </c>
      <c r="H1303" s="45">
        <f ca="1">TRUNC(PRODUCT(G$10:G1302),15)</f>
        <v>1.2955057293380901</v>
      </c>
      <c r="I1303" s="45">
        <f t="shared" si="305"/>
        <v>1</v>
      </c>
      <c r="J1303" s="45">
        <f t="shared" ca="1" si="306"/>
        <v>1.2955057299999999</v>
      </c>
      <c r="K1303" s="45">
        <f t="shared" ca="1" si="307"/>
        <v>295.47581760999998</v>
      </c>
      <c r="L1303" s="49">
        <f>IF(VLOOKUP(A1303,$U$12:$AD$125,8)=VLOOKUP(A1302,$U$12:$AD$125,8),0,VLOOKUP(A1303,U$12:$AD$125,8))</f>
        <v>0</v>
      </c>
      <c r="M1303" s="50">
        <f>IF(L1303&gt;0,VLOOKUP(L1303,T$12:$AC$125,7),0)</f>
        <v>0</v>
      </c>
      <c r="N1303" s="45">
        <f t="shared" si="308"/>
        <v>0</v>
      </c>
      <c r="O1303" s="45">
        <f t="shared" ca="1" si="309"/>
        <v>295.47581760999998</v>
      </c>
      <c r="P1303" s="51" t="str">
        <f t="shared" si="310"/>
        <v>A+J=</v>
      </c>
      <c r="Q1303" s="52">
        <f t="shared" si="311"/>
        <v>47129</v>
      </c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</row>
    <row r="1304" spans="1:162" x14ac:dyDescent="0.2">
      <c r="A1304" s="43">
        <f t="shared" si="299"/>
        <v>44790</v>
      </c>
      <c r="B1304" s="44">
        <f t="shared" ca="1" si="301"/>
        <v>1296.2627533100001</v>
      </c>
      <c r="C1304" s="45">
        <f t="shared" ca="1" si="302"/>
        <v>999.89877561000003</v>
      </c>
      <c r="D1304" s="46">
        <f ca="1">IF(A1304&lt;$B$1,VLOOKUP(A1304,[1]DI!$A$4:$B$15000,2,FALSE),0)</f>
        <v>0.13650000000000001</v>
      </c>
      <c r="E1304" s="45">
        <f t="shared" ca="1" si="303"/>
        <v>5.0788000000000005E-4</v>
      </c>
      <c r="F1304" s="47">
        <f t="shared" si="300"/>
        <v>1.35</v>
      </c>
      <c r="G1304" s="48">
        <f t="shared" ca="1" si="304"/>
        <v>1.000685638</v>
      </c>
      <c r="H1304" s="45">
        <f ca="1">TRUNC(PRODUCT(G$10:G1303),15)</f>
        <v>1.2963939772953399</v>
      </c>
      <c r="I1304" s="45">
        <f t="shared" si="305"/>
        <v>1</v>
      </c>
      <c r="J1304" s="45">
        <f t="shared" ca="1" si="306"/>
        <v>1.2963939799999999</v>
      </c>
      <c r="K1304" s="45">
        <f t="shared" ca="1" si="307"/>
        <v>296.36397770000002</v>
      </c>
      <c r="L1304" s="49">
        <f>IF(VLOOKUP(A1304,$U$12:$AD$125,8)=VLOOKUP(A1303,$U$12:$AD$125,8),0,VLOOKUP(A1304,U$12:$AD$125,8))</f>
        <v>0</v>
      </c>
      <c r="M1304" s="50">
        <f>IF(L1304&gt;0,VLOOKUP(L1304,T$12:$AC$125,7),0)</f>
        <v>0</v>
      </c>
      <c r="N1304" s="45">
        <f t="shared" si="308"/>
        <v>0</v>
      </c>
      <c r="O1304" s="45">
        <f t="shared" ca="1" si="309"/>
        <v>296.36397770000002</v>
      </c>
      <c r="P1304" s="51" t="str">
        <f t="shared" si="310"/>
        <v>A+J=</v>
      </c>
      <c r="Q1304" s="52">
        <f t="shared" si="311"/>
        <v>47129</v>
      </c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</row>
    <row r="1305" spans="1:162" x14ac:dyDescent="0.2">
      <c r="A1305" s="43">
        <f t="shared" si="299"/>
        <v>44791</v>
      </c>
      <c r="B1305" s="44">
        <f t="shared" ca="1" si="301"/>
        <v>1297.1515133299999</v>
      </c>
      <c r="C1305" s="45">
        <f t="shared" ca="1" si="302"/>
        <v>999.89877561000003</v>
      </c>
      <c r="D1305" s="46">
        <f ca="1">IF(A1305&lt;$B$1,VLOOKUP(A1305,[1]DI!$A$4:$B$15000,2,FALSE),0)</f>
        <v>0.13650000000000001</v>
      </c>
      <c r="E1305" s="45">
        <f t="shared" ca="1" si="303"/>
        <v>5.0788000000000005E-4</v>
      </c>
      <c r="F1305" s="47">
        <f t="shared" si="300"/>
        <v>1.35</v>
      </c>
      <c r="G1305" s="48">
        <f t="shared" ca="1" si="304"/>
        <v>1.000685638</v>
      </c>
      <c r="H1305" s="45">
        <f ca="1">TRUNC(PRODUCT(G$10:G1304),15)</f>
        <v>1.29728283426915</v>
      </c>
      <c r="I1305" s="45">
        <f t="shared" si="305"/>
        <v>1</v>
      </c>
      <c r="J1305" s="45">
        <f t="shared" ca="1" si="306"/>
        <v>1.2972828300000001</v>
      </c>
      <c r="K1305" s="45">
        <f t="shared" ca="1" si="307"/>
        <v>297.25273772000003</v>
      </c>
      <c r="L1305" s="49">
        <f>IF(VLOOKUP(A1305,$U$12:$AD$125,8)=VLOOKUP(A1304,$U$12:$AD$125,8),0,VLOOKUP(A1305,U$12:$AD$125,8))</f>
        <v>0</v>
      </c>
      <c r="M1305" s="50">
        <f>IF(L1305&gt;0,VLOOKUP(L1305,T$12:$AC$125,7),0)</f>
        <v>0</v>
      </c>
      <c r="N1305" s="45">
        <f t="shared" si="308"/>
        <v>0</v>
      </c>
      <c r="O1305" s="45">
        <f t="shared" ca="1" si="309"/>
        <v>297.25273772000003</v>
      </c>
      <c r="P1305" s="51" t="str">
        <f t="shared" si="310"/>
        <v>A+J=</v>
      </c>
      <c r="Q1305" s="52">
        <f t="shared" si="311"/>
        <v>47129</v>
      </c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</row>
    <row r="1306" spans="1:162" x14ac:dyDescent="0.2">
      <c r="A1306" s="43">
        <f t="shared" si="299"/>
        <v>44792</v>
      </c>
      <c r="B1306" s="44">
        <f t="shared" ca="1" si="301"/>
        <v>1298.0408933000001</v>
      </c>
      <c r="C1306" s="45">
        <f t="shared" ca="1" si="302"/>
        <v>999.89877561000003</v>
      </c>
      <c r="D1306" s="46">
        <f ca="1">IF(A1306&lt;$B$1,VLOOKUP(A1306,[1]DI!$A$4:$B$15000,2,FALSE),0)</f>
        <v>0.13650000000000001</v>
      </c>
      <c r="E1306" s="45">
        <f t="shared" ca="1" si="303"/>
        <v>5.0788000000000005E-4</v>
      </c>
      <c r="F1306" s="47">
        <f t="shared" si="300"/>
        <v>1.35</v>
      </c>
      <c r="G1306" s="48">
        <f t="shared" ca="1" si="304"/>
        <v>1.000685638</v>
      </c>
      <c r="H1306" s="45">
        <f ca="1">TRUNC(PRODUCT(G$10:G1305),15)</f>
        <v>1.29817230067707</v>
      </c>
      <c r="I1306" s="45">
        <f t="shared" si="305"/>
        <v>1</v>
      </c>
      <c r="J1306" s="45">
        <f t="shared" ca="1" si="306"/>
        <v>1.2981723000000001</v>
      </c>
      <c r="K1306" s="45">
        <f t="shared" ca="1" si="307"/>
        <v>298.14211769000002</v>
      </c>
      <c r="L1306" s="49">
        <f>IF(VLOOKUP(A1306,$U$12:$AD$125,8)=VLOOKUP(A1305,$U$12:$AD$125,8),0,VLOOKUP(A1306,U$12:$AD$125,8))</f>
        <v>0</v>
      </c>
      <c r="M1306" s="50">
        <f>IF(L1306&gt;0,VLOOKUP(L1306,T$12:$AC$125,7),0)</f>
        <v>0</v>
      </c>
      <c r="N1306" s="45">
        <f t="shared" si="308"/>
        <v>0</v>
      </c>
      <c r="O1306" s="45">
        <f t="shared" ca="1" si="309"/>
        <v>298.14211769000002</v>
      </c>
      <c r="P1306" s="51" t="str">
        <f t="shared" si="310"/>
        <v>A+J=</v>
      </c>
      <c r="Q1306" s="52">
        <f t="shared" si="311"/>
        <v>47129</v>
      </c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</row>
    <row r="1307" spans="1:162" x14ac:dyDescent="0.2">
      <c r="A1307" s="43">
        <f t="shared" si="299"/>
        <v>44793</v>
      </c>
      <c r="B1307" s="44">
        <f t="shared" ca="1" si="301"/>
        <v>1298.9308832000002</v>
      </c>
      <c r="C1307" s="45">
        <f t="shared" ca="1" si="302"/>
        <v>999.89877561000003</v>
      </c>
      <c r="D1307" s="46">
        <f ca="1">IF(A1307&lt;$B$1,VLOOKUP(A1307,[1]DI!$A$4:$B$15000,2,FALSE),0)</f>
        <v>0</v>
      </c>
      <c r="E1307" s="45">
        <f t="shared" ca="1" si="303"/>
        <v>0</v>
      </c>
      <c r="F1307" s="47">
        <f t="shared" si="300"/>
        <v>1.35</v>
      </c>
      <c r="G1307" s="48">
        <f t="shared" ca="1" si="304"/>
        <v>1</v>
      </c>
      <c r="H1307" s="45">
        <f ca="1">TRUNC(PRODUCT(G$10:G1306),15)</f>
        <v>1.29906237693696</v>
      </c>
      <c r="I1307" s="45">
        <f t="shared" si="305"/>
        <v>1</v>
      </c>
      <c r="J1307" s="45">
        <f t="shared" ca="1" si="306"/>
        <v>1.2990623800000001</v>
      </c>
      <c r="K1307" s="45">
        <f t="shared" ca="1" si="307"/>
        <v>299.03210759000001</v>
      </c>
      <c r="L1307" s="49">
        <f>IF(VLOOKUP(A1307,$U$12:$AD$125,8)=VLOOKUP(A1306,$U$12:$AD$125,8),0,VLOOKUP(A1307,U$12:$AD$125,8))</f>
        <v>0</v>
      </c>
      <c r="M1307" s="50">
        <f>IF(L1307&gt;0,VLOOKUP(L1307,T$12:$AC$125,7),0)</f>
        <v>0</v>
      </c>
      <c r="N1307" s="45">
        <f t="shared" si="308"/>
        <v>0</v>
      </c>
      <c r="O1307" s="45">
        <f t="shared" ca="1" si="309"/>
        <v>299.03210759000001</v>
      </c>
      <c r="P1307" s="51" t="str">
        <f t="shared" si="310"/>
        <v>A+J=</v>
      </c>
      <c r="Q1307" s="52">
        <f t="shared" si="311"/>
        <v>47129</v>
      </c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</row>
    <row r="1308" spans="1:162" x14ac:dyDescent="0.2">
      <c r="A1308" s="43">
        <f t="shared" si="299"/>
        <v>44794</v>
      </c>
      <c r="B1308" s="44">
        <f t="shared" ca="1" si="301"/>
        <v>1298.9308832000002</v>
      </c>
      <c r="C1308" s="45">
        <f t="shared" ca="1" si="302"/>
        <v>999.89877561000003</v>
      </c>
      <c r="D1308" s="46">
        <f ca="1">IF(A1308&lt;$B$1,VLOOKUP(A1308,[1]DI!$A$4:$B$15000,2,FALSE),0)</f>
        <v>0</v>
      </c>
      <c r="E1308" s="45">
        <f t="shared" ca="1" si="303"/>
        <v>0</v>
      </c>
      <c r="F1308" s="47">
        <f t="shared" si="300"/>
        <v>1.35</v>
      </c>
      <c r="G1308" s="48">
        <f t="shared" ca="1" si="304"/>
        <v>1</v>
      </c>
      <c r="H1308" s="45">
        <f ca="1">TRUNC(PRODUCT(G$10:G1307),15)</f>
        <v>1.29906237693696</v>
      </c>
      <c r="I1308" s="45">
        <f t="shared" si="305"/>
        <v>1</v>
      </c>
      <c r="J1308" s="45">
        <f t="shared" ca="1" si="306"/>
        <v>1.2990623800000001</v>
      </c>
      <c r="K1308" s="45">
        <f t="shared" ca="1" si="307"/>
        <v>299.03210759000001</v>
      </c>
      <c r="L1308" s="49">
        <f>IF(VLOOKUP(A1308,$U$12:$AD$125,8)=VLOOKUP(A1307,$U$12:$AD$125,8),0,VLOOKUP(A1308,U$12:$AD$125,8))</f>
        <v>0</v>
      </c>
      <c r="M1308" s="50">
        <f>IF(L1308&gt;0,VLOOKUP(L1308,T$12:$AC$125,7),0)</f>
        <v>0</v>
      </c>
      <c r="N1308" s="45">
        <f t="shared" si="308"/>
        <v>0</v>
      </c>
      <c r="O1308" s="45">
        <f t="shared" ca="1" si="309"/>
        <v>299.03210759000001</v>
      </c>
      <c r="P1308" s="51" t="str">
        <f t="shared" si="310"/>
        <v>A+J=</v>
      </c>
      <c r="Q1308" s="52">
        <f t="shared" si="311"/>
        <v>47129</v>
      </c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</row>
    <row r="1309" spans="1:162" x14ac:dyDescent="0.2">
      <c r="A1309" s="43">
        <f t="shared" si="299"/>
        <v>44795</v>
      </c>
      <c r="B1309" s="44">
        <f t="shared" ca="1" si="301"/>
        <v>1298.9308832000002</v>
      </c>
      <c r="C1309" s="45">
        <f t="shared" ca="1" si="302"/>
        <v>999.89877561000003</v>
      </c>
      <c r="D1309" s="46">
        <f ca="1">IF(A1309&lt;$B$1,VLOOKUP(A1309,[1]DI!$A$4:$B$15000,2,FALSE),0)</f>
        <v>0.13650000000000001</v>
      </c>
      <c r="E1309" s="45">
        <f t="shared" ca="1" si="303"/>
        <v>5.0788000000000005E-4</v>
      </c>
      <c r="F1309" s="47">
        <f t="shared" si="300"/>
        <v>1.35</v>
      </c>
      <c r="G1309" s="48">
        <f t="shared" ca="1" si="304"/>
        <v>1.000685638</v>
      </c>
      <c r="H1309" s="45">
        <f ca="1">TRUNC(PRODUCT(G$10:G1308),15)</f>
        <v>1.29906237693696</v>
      </c>
      <c r="I1309" s="45">
        <f t="shared" si="305"/>
        <v>1</v>
      </c>
      <c r="J1309" s="45">
        <f t="shared" ca="1" si="306"/>
        <v>1.2990623800000001</v>
      </c>
      <c r="K1309" s="45">
        <f t="shared" ca="1" si="307"/>
        <v>299.03210759000001</v>
      </c>
      <c r="L1309" s="49">
        <f>IF(VLOOKUP(A1309,$U$12:$AD$125,8)=VLOOKUP(A1308,$U$12:$AD$125,8),0,VLOOKUP(A1309,U$12:$AD$125,8))</f>
        <v>0</v>
      </c>
      <c r="M1309" s="50">
        <f>IF(L1309&gt;0,VLOOKUP(L1309,T$12:$AC$125,7),0)</f>
        <v>0</v>
      </c>
      <c r="N1309" s="45">
        <f t="shared" si="308"/>
        <v>0</v>
      </c>
      <c r="O1309" s="45">
        <f t="shared" ca="1" si="309"/>
        <v>299.03210759000001</v>
      </c>
      <c r="P1309" s="51" t="str">
        <f t="shared" si="310"/>
        <v>A+J=</v>
      </c>
      <c r="Q1309" s="52">
        <f t="shared" si="311"/>
        <v>47129</v>
      </c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</row>
    <row r="1310" spans="1:162" x14ac:dyDescent="0.2">
      <c r="A1310" s="43">
        <f t="shared" si="299"/>
        <v>44796</v>
      </c>
      <c r="B1310" s="44">
        <f t="shared" ca="1" si="301"/>
        <v>1299.82147304</v>
      </c>
      <c r="C1310" s="45">
        <f t="shared" ca="1" si="302"/>
        <v>999.89877561000003</v>
      </c>
      <c r="D1310" s="46">
        <f ca="1">IF(A1310&lt;$B$1,VLOOKUP(A1310,[1]DI!$A$4:$B$15000,2,FALSE),0)</f>
        <v>0.13650000000000001</v>
      </c>
      <c r="E1310" s="45">
        <f t="shared" ca="1" si="303"/>
        <v>5.0788000000000005E-4</v>
      </c>
      <c r="F1310" s="47">
        <f t="shared" si="300"/>
        <v>1.35</v>
      </c>
      <c r="G1310" s="48">
        <f t="shared" ca="1" si="304"/>
        <v>1.000685638</v>
      </c>
      <c r="H1310" s="45">
        <f ca="1">TRUNC(PRODUCT(G$10:G1309),15)</f>
        <v>1.29995306346696</v>
      </c>
      <c r="I1310" s="45">
        <f t="shared" si="305"/>
        <v>1</v>
      </c>
      <c r="J1310" s="45">
        <f t="shared" ca="1" si="306"/>
        <v>1.29995306</v>
      </c>
      <c r="K1310" s="45">
        <f t="shared" ca="1" si="307"/>
        <v>299.92269743000003</v>
      </c>
      <c r="L1310" s="49">
        <f>IF(VLOOKUP(A1310,$U$12:$AD$125,8)=VLOOKUP(A1309,$U$12:$AD$125,8),0,VLOOKUP(A1310,U$12:$AD$125,8))</f>
        <v>0</v>
      </c>
      <c r="M1310" s="50">
        <f>IF(L1310&gt;0,VLOOKUP(L1310,T$12:$AC$125,7),0)</f>
        <v>0</v>
      </c>
      <c r="N1310" s="45">
        <f t="shared" si="308"/>
        <v>0</v>
      </c>
      <c r="O1310" s="45">
        <f t="shared" ca="1" si="309"/>
        <v>299.92269743000003</v>
      </c>
      <c r="P1310" s="51" t="str">
        <f t="shared" si="310"/>
        <v>A+J=</v>
      </c>
      <c r="Q1310" s="52">
        <f t="shared" si="311"/>
        <v>47129</v>
      </c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</row>
    <row r="1311" spans="1:162" x14ac:dyDescent="0.2">
      <c r="A1311" s="43">
        <f t="shared" si="299"/>
        <v>44797</v>
      </c>
      <c r="B1311" s="44">
        <f t="shared" ca="1" si="301"/>
        <v>1300.7126828200001</v>
      </c>
      <c r="C1311" s="45">
        <f t="shared" ca="1" si="302"/>
        <v>999.89877561000003</v>
      </c>
      <c r="D1311" s="46">
        <f ca="1">IF(A1311&lt;$B$1,VLOOKUP(A1311,[1]DI!$A$4:$B$15000,2,FALSE),0)</f>
        <v>0.13650000000000001</v>
      </c>
      <c r="E1311" s="45">
        <f t="shared" ca="1" si="303"/>
        <v>5.0788000000000005E-4</v>
      </c>
      <c r="F1311" s="47">
        <f t="shared" si="300"/>
        <v>1.35</v>
      </c>
      <c r="G1311" s="48">
        <f t="shared" ca="1" si="304"/>
        <v>1.000685638</v>
      </c>
      <c r="H1311" s="45">
        <f ca="1">TRUNC(PRODUCT(G$10:G1310),15)</f>
        <v>1.30084436068549</v>
      </c>
      <c r="I1311" s="45">
        <f t="shared" si="305"/>
        <v>1</v>
      </c>
      <c r="J1311" s="45">
        <f t="shared" ca="1" si="306"/>
        <v>1.3008443599999999</v>
      </c>
      <c r="K1311" s="45">
        <f t="shared" ca="1" si="307"/>
        <v>300.81390721000002</v>
      </c>
      <c r="L1311" s="49">
        <f>IF(VLOOKUP(A1311,$U$12:$AD$125,8)=VLOOKUP(A1310,$U$12:$AD$125,8),0,VLOOKUP(A1311,U$12:$AD$125,8))</f>
        <v>0</v>
      </c>
      <c r="M1311" s="50">
        <f>IF(L1311&gt;0,VLOOKUP(L1311,T$12:$AC$125,7),0)</f>
        <v>0</v>
      </c>
      <c r="N1311" s="45">
        <f t="shared" si="308"/>
        <v>0</v>
      </c>
      <c r="O1311" s="45">
        <f t="shared" ca="1" si="309"/>
        <v>300.81390721000002</v>
      </c>
      <c r="P1311" s="51" t="str">
        <f t="shared" si="310"/>
        <v>A+J=</v>
      </c>
      <c r="Q1311" s="52">
        <f t="shared" si="311"/>
        <v>47129</v>
      </c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</row>
    <row r="1312" spans="1:162" x14ac:dyDescent="0.2">
      <c r="A1312" s="43">
        <f t="shared" si="299"/>
        <v>44798</v>
      </c>
      <c r="B1312" s="44">
        <f t="shared" ca="1" si="301"/>
        <v>1301.6045025400001</v>
      </c>
      <c r="C1312" s="45">
        <f t="shared" ca="1" si="302"/>
        <v>999.89877561000003</v>
      </c>
      <c r="D1312" s="46">
        <f ca="1">IF(A1312&lt;$B$1,VLOOKUP(A1312,[1]DI!$A$4:$B$15000,2,FALSE),0)</f>
        <v>0.13650000000000001</v>
      </c>
      <c r="E1312" s="45">
        <f t="shared" ca="1" si="303"/>
        <v>5.0788000000000005E-4</v>
      </c>
      <c r="F1312" s="47">
        <f t="shared" si="300"/>
        <v>1.35</v>
      </c>
      <c r="G1312" s="48">
        <f t="shared" ca="1" si="304"/>
        <v>1.000685638</v>
      </c>
      <c r="H1312" s="45">
        <f ca="1">TRUNC(PRODUCT(G$10:G1311),15)</f>
        <v>1.3017362690112599</v>
      </c>
      <c r="I1312" s="45">
        <f t="shared" si="305"/>
        <v>1</v>
      </c>
      <c r="J1312" s="45">
        <f t="shared" ca="1" si="306"/>
        <v>1.3017362699999999</v>
      </c>
      <c r="K1312" s="45">
        <f t="shared" ca="1" si="307"/>
        <v>301.70572693000003</v>
      </c>
      <c r="L1312" s="49">
        <f>IF(VLOOKUP(A1312,$U$12:$AD$125,8)=VLOOKUP(A1311,$U$12:$AD$125,8),0,VLOOKUP(A1312,U$12:$AD$125,8))</f>
        <v>0</v>
      </c>
      <c r="M1312" s="50">
        <f>IF(L1312&gt;0,VLOOKUP(L1312,T$12:$AC$125,7),0)</f>
        <v>0</v>
      </c>
      <c r="N1312" s="45">
        <f t="shared" si="308"/>
        <v>0</v>
      </c>
      <c r="O1312" s="45">
        <f t="shared" ca="1" si="309"/>
        <v>301.70572693000003</v>
      </c>
      <c r="P1312" s="51" t="str">
        <f t="shared" si="310"/>
        <v>A+J=</v>
      </c>
      <c r="Q1312" s="52">
        <f t="shared" si="311"/>
        <v>47129</v>
      </c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</row>
    <row r="1313" spans="1:165" x14ac:dyDescent="0.2">
      <c r="A1313" s="43">
        <f t="shared" si="299"/>
        <v>44799</v>
      </c>
      <c r="B1313" s="44">
        <f t="shared" ca="1" si="301"/>
        <v>1302.4969321900001</v>
      </c>
      <c r="C1313" s="45">
        <f t="shared" ca="1" si="302"/>
        <v>999.89877561000003</v>
      </c>
      <c r="D1313" s="46">
        <f ca="1">IF(A1313&lt;$B$1,VLOOKUP(A1313,[1]DI!$A$4:$B$15000,2,FALSE),0)</f>
        <v>0.13650000000000001</v>
      </c>
      <c r="E1313" s="45">
        <f t="shared" ca="1" si="303"/>
        <v>5.0788000000000005E-4</v>
      </c>
      <c r="F1313" s="47">
        <f t="shared" si="300"/>
        <v>1.35</v>
      </c>
      <c r="G1313" s="48">
        <f t="shared" ca="1" si="304"/>
        <v>1.000685638</v>
      </c>
      <c r="H1313" s="45">
        <f ca="1">TRUNC(PRODUCT(G$10:G1312),15)</f>
        <v>1.3026287888632699</v>
      </c>
      <c r="I1313" s="45">
        <f t="shared" si="305"/>
        <v>1</v>
      </c>
      <c r="J1313" s="45">
        <f t="shared" ca="1" si="306"/>
        <v>1.30262879</v>
      </c>
      <c r="K1313" s="45">
        <f t="shared" ca="1" si="307"/>
        <v>302.59815658000002</v>
      </c>
      <c r="L1313" s="49">
        <f>IF(VLOOKUP(A1313,$U$12:$AD$125,8)=VLOOKUP(A1312,$U$12:$AD$125,8),0,VLOOKUP(A1313,U$12:$AD$125,8))</f>
        <v>0</v>
      </c>
      <c r="M1313" s="50">
        <f>IF(L1313&gt;0,VLOOKUP(L1313,T$12:$AC$125,7),0)</f>
        <v>0</v>
      </c>
      <c r="N1313" s="45">
        <f t="shared" si="308"/>
        <v>0</v>
      </c>
      <c r="O1313" s="45">
        <f t="shared" ca="1" si="309"/>
        <v>302.59815658000002</v>
      </c>
      <c r="P1313" s="51" t="str">
        <f t="shared" si="310"/>
        <v>A+J=</v>
      </c>
      <c r="Q1313" s="52">
        <f t="shared" si="311"/>
        <v>47129</v>
      </c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</row>
    <row r="1314" spans="1:165" x14ac:dyDescent="0.2">
      <c r="A1314" s="43">
        <f t="shared" si="299"/>
        <v>44800</v>
      </c>
      <c r="B1314" s="44">
        <f t="shared" ca="1" si="301"/>
        <v>1303.38997178</v>
      </c>
      <c r="C1314" s="45">
        <f t="shared" ca="1" si="302"/>
        <v>999.89877561000003</v>
      </c>
      <c r="D1314" s="46">
        <f ca="1">IF(A1314&lt;$B$1,VLOOKUP(A1314,[1]DI!$A$4:$B$15000,2,FALSE),0)</f>
        <v>0</v>
      </c>
      <c r="E1314" s="45">
        <f t="shared" ca="1" si="303"/>
        <v>0</v>
      </c>
      <c r="F1314" s="47">
        <f t="shared" si="300"/>
        <v>1.35</v>
      </c>
      <c r="G1314" s="48">
        <f t="shared" ca="1" si="304"/>
        <v>1</v>
      </c>
      <c r="H1314" s="45">
        <f ca="1">TRUNC(PRODUCT(G$10:G1313),15)</f>
        <v>1.30352192066081</v>
      </c>
      <c r="I1314" s="45">
        <f t="shared" si="305"/>
        <v>1</v>
      </c>
      <c r="J1314" s="45">
        <f t="shared" ca="1" si="306"/>
        <v>1.3035219199999999</v>
      </c>
      <c r="K1314" s="45">
        <f t="shared" ca="1" si="307"/>
        <v>303.49119617000002</v>
      </c>
      <c r="L1314" s="49">
        <f>IF(VLOOKUP(A1314,$U$12:$AD$125,8)=VLOOKUP(A1313,$U$12:$AD$125,8),0,VLOOKUP(A1314,U$12:$AD$125,8))</f>
        <v>0</v>
      </c>
      <c r="M1314" s="50">
        <f>IF(L1314&gt;0,VLOOKUP(L1314,T$12:$AC$125,7),0)</f>
        <v>0</v>
      </c>
      <c r="N1314" s="45">
        <f t="shared" si="308"/>
        <v>0</v>
      </c>
      <c r="O1314" s="45">
        <f t="shared" ca="1" si="309"/>
        <v>303.49119617000002</v>
      </c>
      <c r="P1314" s="51" t="str">
        <f t="shared" si="310"/>
        <v>A+J=</v>
      </c>
      <c r="Q1314" s="52">
        <f t="shared" si="311"/>
        <v>47129</v>
      </c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</row>
    <row r="1315" spans="1:165" x14ac:dyDescent="0.2">
      <c r="A1315" s="43">
        <f t="shared" si="299"/>
        <v>44801</v>
      </c>
      <c r="B1315" s="44">
        <f t="shared" ca="1" si="301"/>
        <v>1303.38997178</v>
      </c>
      <c r="C1315" s="45">
        <f t="shared" ca="1" si="302"/>
        <v>999.89877561000003</v>
      </c>
      <c r="D1315" s="46">
        <f ca="1">IF(A1315&lt;$B$1,VLOOKUP(A1315,[1]DI!$A$4:$B$15000,2,FALSE),0)</f>
        <v>0</v>
      </c>
      <c r="E1315" s="45">
        <f t="shared" ca="1" si="303"/>
        <v>0</v>
      </c>
      <c r="F1315" s="47">
        <f t="shared" si="300"/>
        <v>1.35</v>
      </c>
      <c r="G1315" s="48">
        <f t="shared" ca="1" si="304"/>
        <v>1</v>
      </c>
      <c r="H1315" s="45">
        <f ca="1">TRUNC(PRODUCT(G$10:G1314),15)</f>
        <v>1.30352192066081</v>
      </c>
      <c r="I1315" s="45">
        <f t="shared" si="305"/>
        <v>1</v>
      </c>
      <c r="J1315" s="45">
        <f t="shared" ca="1" si="306"/>
        <v>1.3035219199999999</v>
      </c>
      <c r="K1315" s="45">
        <f t="shared" ca="1" si="307"/>
        <v>303.49119617000002</v>
      </c>
      <c r="L1315" s="49">
        <f>IF(VLOOKUP(A1315,$U$12:$AD$125,8)=VLOOKUP(A1314,$U$12:$AD$125,8),0,VLOOKUP(A1315,U$12:$AD$125,8))</f>
        <v>0</v>
      </c>
      <c r="M1315" s="50">
        <f>IF(L1315&gt;0,VLOOKUP(L1315,T$12:$AC$125,7),0)</f>
        <v>0</v>
      </c>
      <c r="N1315" s="45">
        <f t="shared" si="308"/>
        <v>0</v>
      </c>
      <c r="O1315" s="45">
        <f t="shared" ca="1" si="309"/>
        <v>303.49119617000002</v>
      </c>
      <c r="P1315" s="51" t="str">
        <f t="shared" si="310"/>
        <v>A+J=</v>
      </c>
      <c r="Q1315" s="52">
        <f t="shared" si="311"/>
        <v>47129</v>
      </c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</row>
    <row r="1316" spans="1:165" x14ac:dyDescent="0.2">
      <c r="A1316" s="43">
        <f t="shared" si="299"/>
        <v>44802</v>
      </c>
      <c r="B1316" s="44">
        <f t="shared" ca="1" si="301"/>
        <v>1303.38997178</v>
      </c>
      <c r="C1316" s="45">
        <f t="shared" ca="1" si="302"/>
        <v>999.89877561000003</v>
      </c>
      <c r="D1316" s="46">
        <f ca="1">IF(A1316&lt;$B$1,VLOOKUP(A1316,[1]DI!$A$4:$B$15000,2,FALSE),0)</f>
        <v>0.13650000000000001</v>
      </c>
      <c r="E1316" s="45">
        <f t="shared" ca="1" si="303"/>
        <v>5.0788000000000005E-4</v>
      </c>
      <c r="F1316" s="47">
        <f t="shared" si="300"/>
        <v>1.35</v>
      </c>
      <c r="G1316" s="48">
        <f t="shared" ca="1" si="304"/>
        <v>1.000685638</v>
      </c>
      <c r="H1316" s="45">
        <f ca="1">TRUNC(PRODUCT(G$10:G1315),15)</f>
        <v>1.30352192066081</v>
      </c>
      <c r="I1316" s="45">
        <f t="shared" si="305"/>
        <v>1</v>
      </c>
      <c r="J1316" s="45">
        <f t="shared" ca="1" si="306"/>
        <v>1.3035219199999999</v>
      </c>
      <c r="K1316" s="45">
        <f t="shared" ca="1" si="307"/>
        <v>303.49119617000002</v>
      </c>
      <c r="L1316" s="49">
        <f>IF(VLOOKUP(A1316,$U$12:$AD$125,8)=VLOOKUP(A1315,$U$12:$AD$125,8),0,VLOOKUP(A1316,U$12:$AD$125,8))</f>
        <v>0</v>
      </c>
      <c r="M1316" s="50">
        <f>IF(L1316&gt;0,VLOOKUP(L1316,T$12:$AC$125,7),0)</f>
        <v>0</v>
      </c>
      <c r="N1316" s="45">
        <f t="shared" si="308"/>
        <v>0</v>
      </c>
      <c r="O1316" s="45">
        <f t="shared" ca="1" si="309"/>
        <v>303.49119617000002</v>
      </c>
      <c r="P1316" s="51" t="str">
        <f t="shared" si="310"/>
        <v>A+J=</v>
      </c>
      <c r="Q1316" s="52">
        <f t="shared" si="311"/>
        <v>47129</v>
      </c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</row>
    <row r="1317" spans="1:165" x14ac:dyDescent="0.2">
      <c r="A1317" s="43">
        <f t="shared" si="299"/>
        <v>44803</v>
      </c>
      <c r="B1317" s="44">
        <f t="shared" ca="1" si="301"/>
        <v>1304.2836213200001</v>
      </c>
      <c r="C1317" s="45">
        <f t="shared" ca="1" si="302"/>
        <v>999.89877561000003</v>
      </c>
      <c r="D1317" s="46">
        <f ca="1">IF(A1317&lt;$B$1,VLOOKUP(A1317,[1]DI!$A$4:$B$15000,2,FALSE),0)</f>
        <v>0.13650000000000001</v>
      </c>
      <c r="E1317" s="45">
        <f t="shared" ca="1" si="303"/>
        <v>5.0788000000000005E-4</v>
      </c>
      <c r="F1317" s="47">
        <f t="shared" si="300"/>
        <v>1.35</v>
      </c>
      <c r="G1317" s="48">
        <f t="shared" ca="1" si="304"/>
        <v>1.000685638</v>
      </c>
      <c r="H1317" s="45">
        <f ca="1">TRUNC(PRODUCT(G$10:G1316),15)</f>
        <v>1.3044156648234499</v>
      </c>
      <c r="I1317" s="45">
        <f t="shared" si="305"/>
        <v>1</v>
      </c>
      <c r="J1317" s="45">
        <f t="shared" ca="1" si="306"/>
        <v>1.3044156600000001</v>
      </c>
      <c r="K1317" s="45">
        <f t="shared" ca="1" si="307"/>
        <v>304.38484570999998</v>
      </c>
      <c r="L1317" s="49">
        <f>IF(VLOOKUP(A1317,$U$12:$AD$125,8)=VLOOKUP(A1316,$U$12:$AD$125,8),0,VLOOKUP(A1317,U$12:$AD$125,8))</f>
        <v>0</v>
      </c>
      <c r="M1317" s="50">
        <f>IF(L1317&gt;0,VLOOKUP(L1317,T$12:$AC$125,7),0)</f>
        <v>0</v>
      </c>
      <c r="N1317" s="45">
        <f t="shared" si="308"/>
        <v>0</v>
      </c>
      <c r="O1317" s="45">
        <f t="shared" ca="1" si="309"/>
        <v>304.38484570999998</v>
      </c>
      <c r="P1317" s="51" t="str">
        <f t="shared" si="310"/>
        <v>A+J=</v>
      </c>
      <c r="Q1317" s="52">
        <f t="shared" si="311"/>
        <v>47129</v>
      </c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</row>
    <row r="1318" spans="1:165" x14ac:dyDescent="0.2">
      <c r="A1318" s="43">
        <f t="shared" si="299"/>
        <v>44804</v>
      </c>
      <c r="B1318" s="44">
        <f t="shared" ca="1" si="301"/>
        <v>1305.1778907800001</v>
      </c>
      <c r="C1318" s="45">
        <f t="shared" ca="1" si="302"/>
        <v>999.89877561000003</v>
      </c>
      <c r="D1318" s="46">
        <f ca="1">IF(A1318&lt;$B$1,VLOOKUP(A1318,[1]DI!$A$4:$B$15000,2,FALSE),0)</f>
        <v>0.13650000000000001</v>
      </c>
      <c r="E1318" s="45">
        <f t="shared" ca="1" si="303"/>
        <v>5.0788000000000005E-4</v>
      </c>
      <c r="F1318" s="47">
        <f t="shared" si="300"/>
        <v>1.35</v>
      </c>
      <c r="G1318" s="48">
        <f t="shared" ca="1" si="304"/>
        <v>1.000685638</v>
      </c>
      <c r="H1318" s="45">
        <f ca="1">TRUNC(PRODUCT(G$10:G1317),15)</f>
        <v>1.30531002177105</v>
      </c>
      <c r="I1318" s="45">
        <f t="shared" si="305"/>
        <v>1</v>
      </c>
      <c r="J1318" s="45">
        <f t="shared" ca="1" si="306"/>
        <v>1.3053100200000001</v>
      </c>
      <c r="K1318" s="45">
        <f t="shared" ca="1" si="307"/>
        <v>305.27911517000001</v>
      </c>
      <c r="L1318" s="49">
        <f>IF(VLOOKUP(A1318,$U$12:$AD$125,8)=VLOOKUP(A1317,$U$12:$AD$125,8),0,VLOOKUP(A1318,U$12:$AD$125,8))</f>
        <v>0</v>
      </c>
      <c r="M1318" s="50">
        <f>IF(L1318&gt;0,VLOOKUP(L1318,T$12:$AC$125,7),0)</f>
        <v>0</v>
      </c>
      <c r="N1318" s="45">
        <f t="shared" si="308"/>
        <v>0</v>
      </c>
      <c r="O1318" s="45">
        <f t="shared" ca="1" si="309"/>
        <v>305.27911517000001</v>
      </c>
      <c r="P1318" s="51" t="str">
        <f t="shared" si="310"/>
        <v>A+J=</v>
      </c>
      <c r="Q1318" s="52">
        <f t="shared" si="311"/>
        <v>47129</v>
      </c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</row>
    <row r="1319" spans="1:165" x14ac:dyDescent="0.2">
      <c r="A1319" s="43">
        <f t="shared" si="299"/>
        <v>44805</v>
      </c>
      <c r="B1319" s="44">
        <f t="shared" ca="1" si="301"/>
        <v>1306.07277019</v>
      </c>
      <c r="C1319" s="45">
        <f t="shared" ca="1" si="302"/>
        <v>999.89877561000003</v>
      </c>
      <c r="D1319" s="46">
        <f ca="1">IF(A1319&lt;$B$1,VLOOKUP(A1319,[1]DI!$A$4:$B$15000,2,FALSE),0)</f>
        <v>0.13650000000000001</v>
      </c>
      <c r="E1319" s="45">
        <f t="shared" ca="1" si="303"/>
        <v>5.0788000000000005E-4</v>
      </c>
      <c r="F1319" s="47">
        <f t="shared" si="300"/>
        <v>1.35</v>
      </c>
      <c r="G1319" s="48">
        <f t="shared" ca="1" si="304"/>
        <v>1.000685638</v>
      </c>
      <c r="H1319" s="45">
        <f ca="1">TRUNC(PRODUCT(G$10:G1318),15)</f>
        <v>1.3062049919237599</v>
      </c>
      <c r="I1319" s="45">
        <f t="shared" si="305"/>
        <v>1</v>
      </c>
      <c r="J1319" s="45">
        <f t="shared" ca="1" si="306"/>
        <v>1.3062049899999999</v>
      </c>
      <c r="K1319" s="45">
        <f t="shared" ca="1" si="307"/>
        <v>306.17399458</v>
      </c>
      <c r="L1319" s="49">
        <f>IF(VLOOKUP(A1319,$U$12:$AD$125,8)=VLOOKUP(A1318,$U$12:$AD$125,8),0,VLOOKUP(A1319,U$12:$AD$125,8))</f>
        <v>0</v>
      </c>
      <c r="M1319" s="50">
        <f>IF(L1319&gt;0,VLOOKUP(L1319,T$12:$AC$125,7),0)</f>
        <v>0</v>
      </c>
      <c r="N1319" s="45">
        <f t="shared" si="308"/>
        <v>0</v>
      </c>
      <c r="O1319" s="45">
        <f t="shared" ca="1" si="309"/>
        <v>306.17399458</v>
      </c>
      <c r="P1319" s="51" t="str">
        <f t="shared" si="310"/>
        <v>A+J=</v>
      </c>
      <c r="Q1319" s="52">
        <f t="shared" si="311"/>
        <v>47129</v>
      </c>
      <c r="R1319" s="4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</row>
    <row r="1320" spans="1:165" x14ac:dyDescent="0.2">
      <c r="A1320" s="43">
        <f t="shared" si="299"/>
        <v>44806</v>
      </c>
      <c r="B1320" s="44">
        <f t="shared" ca="1" si="301"/>
        <v>1306.9682695400002</v>
      </c>
      <c r="C1320" s="45">
        <f t="shared" ca="1" si="302"/>
        <v>999.89877561000003</v>
      </c>
      <c r="D1320" s="46">
        <f ca="1">IF(A1320&lt;$B$1,VLOOKUP(A1320,[1]DI!$A$4:$B$15000,2,FALSE),0)</f>
        <v>0.13650000000000001</v>
      </c>
      <c r="E1320" s="45">
        <f t="shared" ca="1" si="303"/>
        <v>5.0788000000000005E-4</v>
      </c>
      <c r="F1320" s="47">
        <f t="shared" si="300"/>
        <v>1.35</v>
      </c>
      <c r="G1320" s="48">
        <f t="shared" ca="1" si="304"/>
        <v>1.000685638</v>
      </c>
      <c r="H1320" s="45">
        <f ca="1">TRUNC(PRODUCT(G$10:G1319),15)</f>
        <v>1.30710057570201</v>
      </c>
      <c r="I1320" s="45">
        <f t="shared" si="305"/>
        <v>1</v>
      </c>
      <c r="J1320" s="45">
        <f t="shared" ca="1" si="306"/>
        <v>1.30710058</v>
      </c>
      <c r="K1320" s="45">
        <f t="shared" ca="1" si="307"/>
        <v>307.06949393000002</v>
      </c>
      <c r="L1320" s="49">
        <f>IF(VLOOKUP(A1320,$U$12:$AD$125,8)=VLOOKUP(A1319,$U$12:$AD$125,8),0,VLOOKUP(A1320,U$12:$AD$125,8))</f>
        <v>0</v>
      </c>
      <c r="M1320" s="50">
        <f>IF(L1320&gt;0,VLOOKUP(L1320,T$12:$AC$125,7),0)</f>
        <v>0</v>
      </c>
      <c r="N1320" s="45">
        <f t="shared" si="308"/>
        <v>0</v>
      </c>
      <c r="O1320" s="45">
        <f t="shared" ca="1" si="309"/>
        <v>307.06949393000002</v>
      </c>
      <c r="P1320" s="51" t="str">
        <f t="shared" si="310"/>
        <v>A+J=</v>
      </c>
      <c r="Q1320" s="52">
        <f t="shared" si="311"/>
        <v>47129</v>
      </c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</row>
    <row r="1321" spans="1:165" x14ac:dyDescent="0.2">
      <c r="A1321" s="43">
        <f t="shared" si="299"/>
        <v>44807</v>
      </c>
      <c r="B1321" s="44">
        <f t="shared" ca="1" si="301"/>
        <v>1307.86436882</v>
      </c>
      <c r="C1321" s="45">
        <f t="shared" ca="1" si="302"/>
        <v>999.89877561000003</v>
      </c>
      <c r="D1321" s="46">
        <f ca="1">IF(A1321&lt;$B$1,VLOOKUP(A1321,[1]DI!$A$4:$B$15000,2,FALSE),0)</f>
        <v>0</v>
      </c>
      <c r="E1321" s="45">
        <f t="shared" ca="1" si="303"/>
        <v>0</v>
      </c>
      <c r="F1321" s="47">
        <f t="shared" si="300"/>
        <v>1.35</v>
      </c>
      <c r="G1321" s="48">
        <f t="shared" ca="1" si="304"/>
        <v>1</v>
      </c>
      <c r="H1321" s="45">
        <f ca="1">TRUNC(PRODUCT(G$10:G1320),15)</f>
        <v>1.3079967735265301</v>
      </c>
      <c r="I1321" s="45">
        <f t="shared" si="305"/>
        <v>1</v>
      </c>
      <c r="J1321" s="45">
        <f t="shared" ca="1" si="306"/>
        <v>1.3079967699999999</v>
      </c>
      <c r="K1321" s="45">
        <f t="shared" ca="1" si="307"/>
        <v>307.96559321000001</v>
      </c>
      <c r="L1321" s="49">
        <f>IF(VLOOKUP(A1321,$U$12:$AD$125,8)=VLOOKUP(A1320,$U$12:$AD$125,8),0,VLOOKUP(A1321,U$12:$AD$125,8))</f>
        <v>0</v>
      </c>
      <c r="M1321" s="50">
        <f>IF(L1321&gt;0,VLOOKUP(L1321,T$12:$AC$125,7),0)</f>
        <v>0</v>
      </c>
      <c r="N1321" s="45">
        <f t="shared" si="308"/>
        <v>0</v>
      </c>
      <c r="O1321" s="45">
        <f t="shared" ca="1" si="309"/>
        <v>307.96559321000001</v>
      </c>
      <c r="P1321" s="51" t="str">
        <f t="shared" si="310"/>
        <v>A+J=</v>
      </c>
      <c r="Q1321" s="52">
        <f t="shared" si="311"/>
        <v>47129</v>
      </c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</row>
    <row r="1322" spans="1:165" x14ac:dyDescent="0.2">
      <c r="A1322" s="43">
        <f t="shared" si="299"/>
        <v>44808</v>
      </c>
      <c r="B1322" s="44">
        <f t="shared" ca="1" si="301"/>
        <v>1307.86436882</v>
      </c>
      <c r="C1322" s="45">
        <f t="shared" ca="1" si="302"/>
        <v>999.89877561000003</v>
      </c>
      <c r="D1322" s="46">
        <f ca="1">IF(A1322&lt;$B$1,VLOOKUP(A1322,[1]DI!$A$4:$B$15000,2,FALSE),0)</f>
        <v>0</v>
      </c>
      <c r="E1322" s="45">
        <f t="shared" ca="1" si="303"/>
        <v>0</v>
      </c>
      <c r="F1322" s="47">
        <f t="shared" si="300"/>
        <v>1.35</v>
      </c>
      <c r="G1322" s="48">
        <f t="shared" ca="1" si="304"/>
        <v>1</v>
      </c>
      <c r="H1322" s="45">
        <f ca="1">TRUNC(PRODUCT(G$10:G1321),15)</f>
        <v>1.3079967735265301</v>
      </c>
      <c r="I1322" s="45">
        <f t="shared" si="305"/>
        <v>1</v>
      </c>
      <c r="J1322" s="45">
        <f t="shared" ca="1" si="306"/>
        <v>1.3079967699999999</v>
      </c>
      <c r="K1322" s="45">
        <f t="shared" ca="1" si="307"/>
        <v>307.96559321000001</v>
      </c>
      <c r="L1322" s="49">
        <f>IF(VLOOKUP(A1322,$U$12:$AD$125,8)=VLOOKUP(A1321,$U$12:$AD$125,8),0,VLOOKUP(A1322,U$12:$AD$125,8))</f>
        <v>0</v>
      </c>
      <c r="M1322" s="50">
        <f>IF(L1322&gt;0,VLOOKUP(L1322,T$12:$AC$125,7),0)</f>
        <v>0</v>
      </c>
      <c r="N1322" s="45">
        <f t="shared" si="308"/>
        <v>0</v>
      </c>
      <c r="O1322" s="45">
        <f t="shared" ca="1" si="309"/>
        <v>307.96559321000001</v>
      </c>
      <c r="P1322" s="51" t="str">
        <f t="shared" si="310"/>
        <v>A+J=</v>
      </c>
      <c r="Q1322" s="52">
        <f t="shared" si="311"/>
        <v>47129</v>
      </c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</row>
    <row r="1323" spans="1:165" x14ac:dyDescent="0.2">
      <c r="A1323" s="43">
        <f t="shared" si="299"/>
        <v>44809</v>
      </c>
      <c r="B1323" s="44">
        <f t="shared" ca="1" si="301"/>
        <v>1307.86436882</v>
      </c>
      <c r="C1323" s="45">
        <f t="shared" ca="1" si="302"/>
        <v>999.89877561000003</v>
      </c>
      <c r="D1323" s="46">
        <f ca="1">IF(A1323&lt;$B$1,VLOOKUP(A1323,[1]DI!$A$4:$B$15000,2,FALSE),0)</f>
        <v>0.13650000000000001</v>
      </c>
      <c r="E1323" s="45">
        <f t="shared" ca="1" si="303"/>
        <v>5.0788000000000005E-4</v>
      </c>
      <c r="F1323" s="47">
        <f t="shared" si="300"/>
        <v>1.35</v>
      </c>
      <c r="G1323" s="48">
        <f t="shared" ca="1" si="304"/>
        <v>1.000685638</v>
      </c>
      <c r="H1323" s="45">
        <f ca="1">TRUNC(PRODUCT(G$10:G1322),15)</f>
        <v>1.3079967735265301</v>
      </c>
      <c r="I1323" s="45">
        <f t="shared" si="305"/>
        <v>1</v>
      </c>
      <c r="J1323" s="45">
        <f t="shared" ca="1" si="306"/>
        <v>1.3079967699999999</v>
      </c>
      <c r="K1323" s="45">
        <f t="shared" ca="1" si="307"/>
        <v>307.96559321000001</v>
      </c>
      <c r="L1323" s="49">
        <f>IF(VLOOKUP(A1323,$U$12:$AD$125,8)=VLOOKUP(A1322,$U$12:$AD$125,8),0,VLOOKUP(A1323,U$12:$AD$125,8))</f>
        <v>0</v>
      </c>
      <c r="M1323" s="50">
        <f>IF(L1323&gt;0,VLOOKUP(L1323,T$12:$AC$125,7),0)</f>
        <v>0</v>
      </c>
      <c r="N1323" s="45">
        <f t="shared" si="308"/>
        <v>0</v>
      </c>
      <c r="O1323" s="45">
        <f t="shared" ca="1" si="309"/>
        <v>307.96559321000001</v>
      </c>
      <c r="P1323" s="51" t="str">
        <f t="shared" si="310"/>
        <v>A+J=</v>
      </c>
      <c r="Q1323" s="52">
        <f t="shared" si="311"/>
        <v>47129</v>
      </c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</row>
    <row r="1324" spans="1:165" x14ac:dyDescent="0.2">
      <c r="A1324" s="43">
        <f t="shared" si="299"/>
        <v>44810</v>
      </c>
      <c r="B1324" s="44">
        <f t="shared" ca="1" si="301"/>
        <v>1308.76109804</v>
      </c>
      <c r="C1324" s="45">
        <f t="shared" ca="1" si="302"/>
        <v>999.89877561000003</v>
      </c>
      <c r="D1324" s="46">
        <f ca="1">IF(A1324&lt;$B$1,VLOOKUP(A1324,[1]DI!$A$4:$B$15000,2,FALSE),0)</f>
        <v>0.13650000000000001</v>
      </c>
      <c r="E1324" s="45">
        <f t="shared" ca="1" si="303"/>
        <v>5.0788000000000005E-4</v>
      </c>
      <c r="F1324" s="47">
        <f t="shared" si="300"/>
        <v>1.35</v>
      </c>
      <c r="G1324" s="48">
        <f t="shared" ca="1" si="304"/>
        <v>1.000685638</v>
      </c>
      <c r="H1324" s="45">
        <f ca="1">TRUNC(PRODUCT(G$10:G1323),15)</f>
        <v>1.3088935858183399</v>
      </c>
      <c r="I1324" s="45">
        <f t="shared" si="305"/>
        <v>1</v>
      </c>
      <c r="J1324" s="45">
        <f t="shared" ca="1" si="306"/>
        <v>1.3088935900000001</v>
      </c>
      <c r="K1324" s="45">
        <f t="shared" ca="1" si="307"/>
        <v>308.86232243000001</v>
      </c>
      <c r="L1324" s="49">
        <f>IF(VLOOKUP(A1324,$U$12:$AD$125,8)=VLOOKUP(A1323,$U$12:$AD$125,8),0,VLOOKUP(A1324,U$12:$AD$125,8))</f>
        <v>0</v>
      </c>
      <c r="M1324" s="50">
        <f>IF(L1324&gt;0,VLOOKUP(L1324,T$12:$AC$125,7),0)</f>
        <v>0</v>
      </c>
      <c r="N1324" s="45">
        <f t="shared" si="308"/>
        <v>0</v>
      </c>
      <c r="O1324" s="45">
        <f t="shared" ca="1" si="309"/>
        <v>308.86232243000001</v>
      </c>
      <c r="P1324" s="51" t="str">
        <f t="shared" si="310"/>
        <v>A+J=</v>
      </c>
      <c r="Q1324" s="52">
        <f t="shared" si="311"/>
        <v>47129</v>
      </c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</row>
    <row r="1325" spans="1:165" x14ac:dyDescent="0.2">
      <c r="A1325" s="43">
        <f t="shared" si="299"/>
        <v>44811</v>
      </c>
      <c r="B1325" s="44">
        <f t="shared" ca="1" si="301"/>
        <v>1309.6584272</v>
      </c>
      <c r="C1325" s="45">
        <f t="shared" ca="1" si="302"/>
        <v>999.89877561000003</v>
      </c>
      <c r="D1325" s="46">
        <f ca="1">IF(A1325&lt;$B$1,VLOOKUP(A1325,[1]DI!$A$4:$B$15000,2,FALSE),0)</f>
        <v>0</v>
      </c>
      <c r="E1325" s="45">
        <f t="shared" ca="1" si="303"/>
        <v>0</v>
      </c>
      <c r="F1325" s="47">
        <f t="shared" si="300"/>
        <v>1.35</v>
      </c>
      <c r="G1325" s="48">
        <f t="shared" ca="1" si="304"/>
        <v>1</v>
      </c>
      <c r="H1325" s="45">
        <f ca="1">TRUNC(PRODUCT(G$10:G1324),15)</f>
        <v>1.30979101299873</v>
      </c>
      <c r="I1325" s="45">
        <f t="shared" si="305"/>
        <v>1</v>
      </c>
      <c r="J1325" s="45">
        <f t="shared" ca="1" si="306"/>
        <v>1.3097910100000001</v>
      </c>
      <c r="K1325" s="45">
        <f t="shared" ca="1" si="307"/>
        <v>309.75965158999998</v>
      </c>
      <c r="L1325" s="49">
        <f>IF(VLOOKUP(A1325,$U$12:$AD$125,8)=VLOOKUP(A1324,$U$12:$AD$125,8),0,VLOOKUP(A1325,U$12:$AD$125,8))</f>
        <v>0</v>
      </c>
      <c r="M1325" s="50">
        <f>IF(L1325&gt;0,VLOOKUP(L1325,T$12:$AC$125,7),0)</f>
        <v>0</v>
      </c>
      <c r="N1325" s="45">
        <f t="shared" si="308"/>
        <v>0</v>
      </c>
      <c r="O1325" s="45">
        <f t="shared" ca="1" si="309"/>
        <v>309.75965158999998</v>
      </c>
      <c r="P1325" s="51" t="str">
        <f t="shared" si="310"/>
        <v>A+J=</v>
      </c>
      <c r="Q1325" s="52">
        <f t="shared" si="311"/>
        <v>47129</v>
      </c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</row>
    <row r="1326" spans="1:165" x14ac:dyDescent="0.2">
      <c r="A1326" s="43">
        <f t="shared" si="299"/>
        <v>44812</v>
      </c>
      <c r="B1326" s="44">
        <f t="shared" ca="1" si="301"/>
        <v>1309.6584272</v>
      </c>
      <c r="C1326" s="45">
        <f t="shared" ca="1" si="302"/>
        <v>999.89877561000003</v>
      </c>
      <c r="D1326" s="46">
        <f ca="1">IF(A1326&lt;$B$1,VLOOKUP(A1326,[1]DI!$A$4:$B$15000,2,FALSE),0)</f>
        <v>0.13650000000000001</v>
      </c>
      <c r="E1326" s="45">
        <f t="shared" ca="1" si="303"/>
        <v>5.0788000000000005E-4</v>
      </c>
      <c r="F1326" s="47">
        <f t="shared" si="300"/>
        <v>1.35</v>
      </c>
      <c r="G1326" s="48">
        <f t="shared" ca="1" si="304"/>
        <v>1.000685638</v>
      </c>
      <c r="H1326" s="45">
        <f ca="1">TRUNC(PRODUCT(G$10:G1325),15)</f>
        <v>1.30979101299873</v>
      </c>
      <c r="I1326" s="45">
        <f t="shared" si="305"/>
        <v>1</v>
      </c>
      <c r="J1326" s="45">
        <f t="shared" ca="1" si="306"/>
        <v>1.3097910100000001</v>
      </c>
      <c r="K1326" s="45">
        <f t="shared" ca="1" si="307"/>
        <v>309.75965158999998</v>
      </c>
      <c r="L1326" s="49">
        <f>IF(VLOOKUP(A1326,$U$12:$AD$125,8)=VLOOKUP(A1325,$U$12:$AD$125,8),0,VLOOKUP(A1326,U$12:$AD$125,8))</f>
        <v>0</v>
      </c>
      <c r="M1326" s="50">
        <f>IF(L1326&gt;0,VLOOKUP(L1326,T$12:$AC$125,7),0)</f>
        <v>0</v>
      </c>
      <c r="N1326" s="45">
        <f t="shared" si="308"/>
        <v>0</v>
      </c>
      <c r="O1326" s="45">
        <f t="shared" ca="1" si="309"/>
        <v>309.75965158999998</v>
      </c>
      <c r="P1326" s="51" t="str">
        <f t="shared" si="310"/>
        <v>A+J=</v>
      </c>
      <c r="Q1326" s="52">
        <f t="shared" si="311"/>
        <v>47129</v>
      </c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</row>
    <row r="1327" spans="1:165" x14ac:dyDescent="0.2">
      <c r="A1327" s="43">
        <f t="shared" si="299"/>
        <v>44813</v>
      </c>
      <c r="B1327" s="44">
        <f t="shared" ca="1" si="301"/>
        <v>1310.5563862900001</v>
      </c>
      <c r="C1327" s="45">
        <f t="shared" ca="1" si="302"/>
        <v>999.89877561000003</v>
      </c>
      <c r="D1327" s="46">
        <f ca="1">IF(A1327&lt;$B$1,VLOOKUP(A1327,[1]DI!$A$4:$B$15000,2,FALSE),0)</f>
        <v>0.13650000000000001</v>
      </c>
      <c r="E1327" s="45">
        <f t="shared" ca="1" si="303"/>
        <v>5.0788000000000005E-4</v>
      </c>
      <c r="F1327" s="47">
        <f t="shared" si="300"/>
        <v>1.35</v>
      </c>
      <c r="G1327" s="48">
        <f t="shared" ca="1" si="304"/>
        <v>1.000685638</v>
      </c>
      <c r="H1327" s="45">
        <f ca="1">TRUNC(PRODUCT(G$10:G1326),15)</f>
        <v>1.3106890554893</v>
      </c>
      <c r="I1327" s="45">
        <f t="shared" si="305"/>
        <v>1</v>
      </c>
      <c r="J1327" s="45">
        <f t="shared" ca="1" si="306"/>
        <v>1.3106890600000001</v>
      </c>
      <c r="K1327" s="45">
        <f t="shared" ca="1" si="307"/>
        <v>310.65761068</v>
      </c>
      <c r="L1327" s="49">
        <f>IF(VLOOKUP(A1327,$U$12:$AD$125,8)=VLOOKUP(A1326,$U$12:$AD$125,8),0,VLOOKUP(A1327,U$12:$AD$125,8))</f>
        <v>0</v>
      </c>
      <c r="M1327" s="50">
        <f>IF(L1327&gt;0,VLOOKUP(L1327,T$12:$AC$125,7),0)</f>
        <v>0</v>
      </c>
      <c r="N1327" s="45">
        <f t="shared" si="308"/>
        <v>0</v>
      </c>
      <c r="O1327" s="45">
        <f t="shared" ca="1" si="309"/>
        <v>310.65761068</v>
      </c>
      <c r="P1327" s="51" t="str">
        <f t="shared" si="310"/>
        <v>A+J=</v>
      </c>
      <c r="Q1327" s="52">
        <f t="shared" si="311"/>
        <v>47129</v>
      </c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</row>
    <row r="1328" spans="1:165" x14ac:dyDescent="0.2">
      <c r="A1328" s="43">
        <f t="shared" si="299"/>
        <v>44814</v>
      </c>
      <c r="B1328" s="44">
        <f t="shared" ca="1" si="301"/>
        <v>1311.4549453300001</v>
      </c>
      <c r="C1328" s="45">
        <f t="shared" ca="1" si="302"/>
        <v>999.89877561000003</v>
      </c>
      <c r="D1328" s="46">
        <f ca="1">IF(A1328&lt;$B$1,VLOOKUP(A1328,[1]DI!$A$4:$B$15000,2,FALSE),0)</f>
        <v>0</v>
      </c>
      <c r="E1328" s="45">
        <f t="shared" ca="1" si="303"/>
        <v>0</v>
      </c>
      <c r="F1328" s="47">
        <f t="shared" si="300"/>
        <v>1.35</v>
      </c>
      <c r="G1328" s="48">
        <f t="shared" ca="1" si="304"/>
        <v>1</v>
      </c>
      <c r="H1328" s="45">
        <f ca="1">TRUNC(PRODUCT(G$10:G1327),15)</f>
        <v>1.3115877137119301</v>
      </c>
      <c r="I1328" s="45">
        <f t="shared" si="305"/>
        <v>1</v>
      </c>
      <c r="J1328" s="45">
        <f t="shared" ca="1" si="306"/>
        <v>1.31158771</v>
      </c>
      <c r="K1328" s="45">
        <f t="shared" ca="1" si="307"/>
        <v>311.55616972000001</v>
      </c>
      <c r="L1328" s="49">
        <f>IF(VLOOKUP(A1328,$U$12:$AD$125,8)=VLOOKUP(A1327,$U$12:$AD$125,8),0,VLOOKUP(A1328,U$12:$AD$125,8))</f>
        <v>0</v>
      </c>
      <c r="M1328" s="50">
        <f>IF(L1328&gt;0,VLOOKUP(L1328,T$12:$AC$125,7),0)</f>
        <v>0</v>
      </c>
      <c r="N1328" s="45">
        <f t="shared" si="308"/>
        <v>0</v>
      </c>
      <c r="O1328" s="45">
        <f t="shared" ca="1" si="309"/>
        <v>311.55616972000001</v>
      </c>
      <c r="P1328" s="51" t="str">
        <f t="shared" si="310"/>
        <v>A+J=</v>
      </c>
      <c r="Q1328" s="52">
        <f t="shared" si="311"/>
        <v>47129</v>
      </c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</row>
    <row r="1329" spans="1:165" x14ac:dyDescent="0.2">
      <c r="A1329" s="43">
        <f t="shared" si="299"/>
        <v>44815</v>
      </c>
      <c r="B1329" s="44">
        <f t="shared" ca="1" si="301"/>
        <v>1311.4549453300001</v>
      </c>
      <c r="C1329" s="45">
        <f t="shared" ca="1" si="302"/>
        <v>999.89877561000003</v>
      </c>
      <c r="D1329" s="46">
        <f ca="1">IF(A1329&lt;$B$1,VLOOKUP(A1329,[1]DI!$A$4:$B$15000,2,FALSE),0)</f>
        <v>0</v>
      </c>
      <c r="E1329" s="45">
        <f t="shared" ca="1" si="303"/>
        <v>0</v>
      </c>
      <c r="F1329" s="47">
        <f t="shared" si="300"/>
        <v>1.35</v>
      </c>
      <c r="G1329" s="48">
        <f t="shared" ca="1" si="304"/>
        <v>1</v>
      </c>
      <c r="H1329" s="45">
        <f ca="1">TRUNC(PRODUCT(G$10:G1328),15)</f>
        <v>1.3115877137119301</v>
      </c>
      <c r="I1329" s="45">
        <f t="shared" si="305"/>
        <v>1</v>
      </c>
      <c r="J1329" s="45">
        <f t="shared" ca="1" si="306"/>
        <v>1.31158771</v>
      </c>
      <c r="K1329" s="45">
        <f t="shared" ca="1" si="307"/>
        <v>311.55616972000001</v>
      </c>
      <c r="L1329" s="49">
        <f>IF(VLOOKUP(A1329,$U$12:$AD$125,8)=VLOOKUP(A1328,$U$12:$AD$125,8),0,VLOOKUP(A1329,U$12:$AD$125,8))</f>
        <v>0</v>
      </c>
      <c r="M1329" s="50">
        <f>IF(L1329&gt;0,VLOOKUP(L1329,T$12:$AC$125,7),0)</f>
        <v>0</v>
      </c>
      <c r="N1329" s="45">
        <f t="shared" si="308"/>
        <v>0</v>
      </c>
      <c r="O1329" s="45">
        <f t="shared" ca="1" si="309"/>
        <v>311.55616972000001</v>
      </c>
      <c r="P1329" s="51" t="str">
        <f t="shared" si="310"/>
        <v>A+J=</v>
      </c>
      <c r="Q1329" s="52">
        <f t="shared" si="311"/>
        <v>47129</v>
      </c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</row>
    <row r="1330" spans="1:165" x14ac:dyDescent="0.2">
      <c r="A1330" s="43">
        <f t="shared" si="299"/>
        <v>44816</v>
      </c>
      <c r="B1330" s="44">
        <f t="shared" ca="1" si="301"/>
        <v>1311.4549453300001</v>
      </c>
      <c r="C1330" s="45">
        <f t="shared" ca="1" si="302"/>
        <v>999.89877561000003</v>
      </c>
      <c r="D1330" s="46">
        <f ca="1">IF(A1330&lt;$B$1,VLOOKUP(A1330,[1]DI!$A$4:$B$15000,2,FALSE),0)</f>
        <v>0.13650000000000001</v>
      </c>
      <c r="E1330" s="45">
        <f t="shared" ca="1" si="303"/>
        <v>5.0788000000000005E-4</v>
      </c>
      <c r="F1330" s="47">
        <f t="shared" si="300"/>
        <v>1.35</v>
      </c>
      <c r="G1330" s="48">
        <f t="shared" ca="1" si="304"/>
        <v>1.000685638</v>
      </c>
      <c r="H1330" s="45">
        <f ca="1">TRUNC(PRODUCT(G$10:G1329),15)</f>
        <v>1.3115877137119301</v>
      </c>
      <c r="I1330" s="45">
        <f t="shared" si="305"/>
        <v>1</v>
      </c>
      <c r="J1330" s="45">
        <f t="shared" ca="1" si="306"/>
        <v>1.31158771</v>
      </c>
      <c r="K1330" s="45">
        <f t="shared" ca="1" si="307"/>
        <v>311.55616972000001</v>
      </c>
      <c r="L1330" s="49">
        <f>IF(VLOOKUP(A1330,$U$12:$AD$125,8)=VLOOKUP(A1329,$U$12:$AD$125,8),0,VLOOKUP(A1330,U$12:$AD$125,8))</f>
        <v>0</v>
      </c>
      <c r="M1330" s="50">
        <f>IF(L1330&gt;0,VLOOKUP(L1330,T$12:$AC$125,7),0)</f>
        <v>0</v>
      </c>
      <c r="N1330" s="45">
        <f t="shared" si="308"/>
        <v>0</v>
      </c>
      <c r="O1330" s="45">
        <f t="shared" ca="1" si="309"/>
        <v>311.55616972000001</v>
      </c>
      <c r="P1330" s="51" t="str">
        <f t="shared" si="310"/>
        <v>A+J=</v>
      </c>
      <c r="Q1330" s="52">
        <f t="shared" si="311"/>
        <v>47129</v>
      </c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</row>
    <row r="1331" spans="1:165" x14ac:dyDescent="0.2">
      <c r="A1331" s="43">
        <f t="shared" si="299"/>
        <v>44817</v>
      </c>
      <c r="B1331" s="44">
        <f t="shared" ca="1" si="301"/>
        <v>1312.3541343000002</v>
      </c>
      <c r="C1331" s="45">
        <f t="shared" ca="1" si="302"/>
        <v>999.89877561000003</v>
      </c>
      <c r="D1331" s="46">
        <f ca="1">IF(A1331&lt;$B$1,VLOOKUP(A1331,[1]DI!$A$4:$B$15000,2,FALSE),0)</f>
        <v>0.13650000000000001</v>
      </c>
      <c r="E1331" s="45">
        <f t="shared" ca="1" si="303"/>
        <v>5.0788000000000005E-4</v>
      </c>
      <c r="F1331" s="47">
        <f t="shared" si="300"/>
        <v>1.35</v>
      </c>
      <c r="G1331" s="48">
        <f t="shared" ca="1" si="304"/>
        <v>1.000685638</v>
      </c>
      <c r="H1331" s="45">
        <f ca="1">TRUNC(PRODUCT(G$10:G1330),15)</f>
        <v>1.3124869880887799</v>
      </c>
      <c r="I1331" s="45">
        <f t="shared" si="305"/>
        <v>1</v>
      </c>
      <c r="J1331" s="45">
        <f t="shared" ca="1" si="306"/>
        <v>1.31248699</v>
      </c>
      <c r="K1331" s="45">
        <f t="shared" ca="1" si="307"/>
        <v>312.45535869000003</v>
      </c>
      <c r="L1331" s="49">
        <f>IF(VLOOKUP(A1331,$U$12:$AD$125,8)=VLOOKUP(A1330,$U$12:$AD$125,8),0,VLOOKUP(A1331,U$12:$AD$125,8))</f>
        <v>0</v>
      </c>
      <c r="M1331" s="50">
        <f>IF(L1331&gt;0,VLOOKUP(L1331,T$12:$AC$125,7),0)</f>
        <v>0</v>
      </c>
      <c r="N1331" s="45">
        <f t="shared" si="308"/>
        <v>0</v>
      </c>
      <c r="O1331" s="45">
        <f t="shared" ca="1" si="309"/>
        <v>312.45535869000003</v>
      </c>
      <c r="P1331" s="51" t="str">
        <f t="shared" si="310"/>
        <v>A+J=</v>
      </c>
      <c r="Q1331" s="52">
        <f t="shared" si="311"/>
        <v>47129</v>
      </c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</row>
    <row r="1332" spans="1:165" x14ac:dyDescent="0.2">
      <c r="A1332" s="43">
        <f t="shared" si="299"/>
        <v>44818</v>
      </c>
      <c r="B1332" s="44">
        <f t="shared" ca="1" si="301"/>
        <v>1313.25393321</v>
      </c>
      <c r="C1332" s="45">
        <f t="shared" ca="1" si="302"/>
        <v>999.89877561000003</v>
      </c>
      <c r="D1332" s="46">
        <f ca="1">IF(A1332&lt;$B$1,VLOOKUP(A1332,[1]DI!$A$4:$B$15000,2,FALSE),0)</f>
        <v>0.13650000000000001</v>
      </c>
      <c r="E1332" s="45">
        <f t="shared" ca="1" si="303"/>
        <v>5.0788000000000005E-4</v>
      </c>
      <c r="F1332" s="47">
        <f t="shared" si="300"/>
        <v>1.35</v>
      </c>
      <c r="G1332" s="48">
        <f t="shared" ca="1" si="304"/>
        <v>1.000685638</v>
      </c>
      <c r="H1332" s="45">
        <f ca="1">TRUNC(PRODUCT(G$10:G1331),15)</f>
        <v>1.31338687904232</v>
      </c>
      <c r="I1332" s="45">
        <f t="shared" si="305"/>
        <v>1</v>
      </c>
      <c r="J1332" s="45">
        <f t="shared" ca="1" si="306"/>
        <v>1.3133868799999999</v>
      </c>
      <c r="K1332" s="45">
        <f t="shared" ca="1" si="307"/>
        <v>313.35515759999998</v>
      </c>
      <c r="L1332" s="49">
        <f>IF(VLOOKUP(A1332,$U$12:$AD$125,8)=VLOOKUP(A1331,$U$12:$AD$125,8),0,VLOOKUP(A1332,U$12:$AD$125,8))</f>
        <v>0</v>
      </c>
      <c r="M1332" s="50">
        <f>IF(L1332&gt;0,VLOOKUP(L1332,T$12:$AC$125,7),0)</f>
        <v>0</v>
      </c>
      <c r="N1332" s="45">
        <f t="shared" si="308"/>
        <v>0</v>
      </c>
      <c r="O1332" s="45">
        <f t="shared" ca="1" si="309"/>
        <v>313.35515759999998</v>
      </c>
      <c r="P1332" s="51" t="str">
        <f t="shared" si="310"/>
        <v>A+J=</v>
      </c>
      <c r="Q1332" s="52">
        <f t="shared" si="311"/>
        <v>47129</v>
      </c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</row>
    <row r="1333" spans="1:165" x14ac:dyDescent="0.2">
      <c r="A1333" s="43">
        <f t="shared" si="299"/>
        <v>44819</v>
      </c>
      <c r="B1333" s="44">
        <f t="shared" ca="1" si="301"/>
        <v>1314.1543520600001</v>
      </c>
      <c r="C1333" s="45">
        <f t="shared" ca="1" si="302"/>
        <v>999.89877561000003</v>
      </c>
      <c r="D1333" s="46">
        <f ca="1">IF(A1333&lt;$B$1,VLOOKUP(A1333,[1]DI!$A$4:$B$15000,2,FALSE),0)</f>
        <v>0.13650000000000001</v>
      </c>
      <c r="E1333" s="45">
        <f t="shared" ca="1" si="303"/>
        <v>5.0788000000000005E-4</v>
      </c>
      <c r="F1333" s="47">
        <f t="shared" si="300"/>
        <v>1.35</v>
      </c>
      <c r="G1333" s="48">
        <f t="shared" ca="1" si="304"/>
        <v>1.000685638</v>
      </c>
      <c r="H1333" s="45">
        <f ca="1">TRUNC(PRODUCT(G$10:G1332),15)</f>
        <v>1.3142873869953</v>
      </c>
      <c r="I1333" s="45">
        <f t="shared" si="305"/>
        <v>1</v>
      </c>
      <c r="J1333" s="45">
        <f t="shared" ca="1" si="306"/>
        <v>1.3142873900000001</v>
      </c>
      <c r="K1333" s="45">
        <f t="shared" ca="1" si="307"/>
        <v>314.25557644999998</v>
      </c>
      <c r="L1333" s="49">
        <f>IF(VLOOKUP(A1333,$U$12:$AD$125,8)=VLOOKUP(A1332,$U$12:$AD$125,8),0,VLOOKUP(A1333,U$12:$AD$125,8))</f>
        <v>0</v>
      </c>
      <c r="M1333" s="50">
        <f>IF(L1333&gt;0,VLOOKUP(L1333,T$12:$AC$125,7),0)</f>
        <v>0</v>
      </c>
      <c r="N1333" s="45">
        <f t="shared" si="308"/>
        <v>0</v>
      </c>
      <c r="O1333" s="45">
        <f t="shared" ca="1" si="309"/>
        <v>314.25557644999998</v>
      </c>
      <c r="P1333" s="51" t="str">
        <f t="shared" si="310"/>
        <v>A+J=</v>
      </c>
      <c r="Q1333" s="52">
        <f t="shared" si="311"/>
        <v>47129</v>
      </c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</row>
    <row r="1334" spans="1:165" x14ac:dyDescent="0.2">
      <c r="A1334" s="43">
        <f t="shared" si="299"/>
        <v>44820</v>
      </c>
      <c r="B1334" s="44">
        <f t="shared" ca="1" si="301"/>
        <v>1315.05538084</v>
      </c>
      <c r="C1334" s="45">
        <f t="shared" ca="1" si="302"/>
        <v>999.89877561000003</v>
      </c>
      <c r="D1334" s="46">
        <f ca="1">IF(A1334&lt;$B$1,VLOOKUP(A1334,[1]DI!$A$4:$B$15000,2,FALSE),0)</f>
        <v>0.13650000000000001</v>
      </c>
      <c r="E1334" s="45">
        <f t="shared" ca="1" si="303"/>
        <v>5.0788000000000005E-4</v>
      </c>
      <c r="F1334" s="47">
        <f t="shared" si="300"/>
        <v>1.35</v>
      </c>
      <c r="G1334" s="48">
        <f t="shared" ca="1" si="304"/>
        <v>1.000685638</v>
      </c>
      <c r="H1334" s="45">
        <f ca="1">TRUNC(PRODUCT(G$10:G1333),15)</f>
        <v>1.3151885123707401</v>
      </c>
      <c r="I1334" s="45">
        <f t="shared" si="305"/>
        <v>1</v>
      </c>
      <c r="J1334" s="45">
        <f t="shared" ca="1" si="306"/>
        <v>1.31518851</v>
      </c>
      <c r="K1334" s="45">
        <f t="shared" ca="1" si="307"/>
        <v>315.15660523000003</v>
      </c>
      <c r="L1334" s="49">
        <f>IF(VLOOKUP(A1334,$U$12:$AD$125,8)=VLOOKUP(A1333,$U$12:$AD$125,8),0,VLOOKUP(A1334,U$12:$AD$125,8))</f>
        <v>0</v>
      </c>
      <c r="M1334" s="50">
        <f>IF(L1334&gt;0,VLOOKUP(L1334,T$12:$AC$125,7),0)</f>
        <v>0</v>
      </c>
      <c r="N1334" s="45">
        <f t="shared" si="308"/>
        <v>0</v>
      </c>
      <c r="O1334" s="45">
        <f t="shared" ca="1" si="309"/>
        <v>315.15660523000003</v>
      </c>
      <c r="P1334" s="51" t="str">
        <f t="shared" si="310"/>
        <v>A+J=</v>
      </c>
      <c r="Q1334" s="52">
        <f t="shared" si="311"/>
        <v>47129</v>
      </c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</row>
    <row r="1335" spans="1:165" x14ac:dyDescent="0.2">
      <c r="A1335" s="43">
        <f t="shared" si="299"/>
        <v>44821</v>
      </c>
      <c r="B1335" s="44">
        <f t="shared" ca="1" si="301"/>
        <v>1315.9570395600001</v>
      </c>
      <c r="C1335" s="45">
        <f t="shared" ca="1" si="302"/>
        <v>999.89877561000003</v>
      </c>
      <c r="D1335" s="46">
        <f ca="1">IF(A1335&lt;$B$1,VLOOKUP(A1335,[1]DI!$A$4:$B$15000,2,FALSE),0)</f>
        <v>0</v>
      </c>
      <c r="E1335" s="45">
        <f t="shared" ca="1" si="303"/>
        <v>0</v>
      </c>
      <c r="F1335" s="47">
        <f t="shared" si="300"/>
        <v>1.35</v>
      </c>
      <c r="G1335" s="48">
        <f t="shared" ca="1" si="304"/>
        <v>1</v>
      </c>
      <c r="H1335" s="45">
        <f ca="1">TRUNC(PRODUCT(G$10:G1334),15)</f>
        <v>1.31609025559199</v>
      </c>
      <c r="I1335" s="45">
        <f t="shared" si="305"/>
        <v>1</v>
      </c>
      <c r="J1335" s="45">
        <f t="shared" ca="1" si="306"/>
        <v>1.31609026</v>
      </c>
      <c r="K1335" s="45">
        <f t="shared" ca="1" si="307"/>
        <v>316.05826395000003</v>
      </c>
      <c r="L1335" s="49">
        <f>IF(VLOOKUP(A1335,$U$12:$AD$125,8)=VLOOKUP(A1334,$U$12:$AD$125,8),0,VLOOKUP(A1335,U$12:$AD$125,8))</f>
        <v>0</v>
      </c>
      <c r="M1335" s="50">
        <f>IF(L1335&gt;0,VLOOKUP(L1335,T$12:$AC$125,7),0)</f>
        <v>0</v>
      </c>
      <c r="N1335" s="45">
        <f t="shared" si="308"/>
        <v>0</v>
      </c>
      <c r="O1335" s="45">
        <f t="shared" ca="1" si="309"/>
        <v>316.05826395000003</v>
      </c>
      <c r="P1335" s="51" t="str">
        <f t="shared" si="310"/>
        <v>A+J=</v>
      </c>
      <c r="Q1335" s="52">
        <f t="shared" si="311"/>
        <v>47129</v>
      </c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</row>
    <row r="1336" spans="1:165" x14ac:dyDescent="0.2">
      <c r="A1336" s="43">
        <f t="shared" si="299"/>
        <v>44822</v>
      </c>
      <c r="B1336" s="44">
        <f t="shared" ca="1" si="301"/>
        <v>1315.9570395600001</v>
      </c>
      <c r="C1336" s="45">
        <f t="shared" ca="1" si="302"/>
        <v>999.89877561000003</v>
      </c>
      <c r="D1336" s="46">
        <f ca="1">IF(A1336&lt;$B$1,VLOOKUP(A1336,[1]DI!$A$4:$B$15000,2,FALSE),0)</f>
        <v>0</v>
      </c>
      <c r="E1336" s="45">
        <f t="shared" ca="1" si="303"/>
        <v>0</v>
      </c>
      <c r="F1336" s="47">
        <f t="shared" si="300"/>
        <v>1.35</v>
      </c>
      <c r="G1336" s="48">
        <f t="shared" ca="1" si="304"/>
        <v>1</v>
      </c>
      <c r="H1336" s="45">
        <f ca="1">TRUNC(PRODUCT(G$10:G1335),15)</f>
        <v>1.31609025559199</v>
      </c>
      <c r="I1336" s="45">
        <f t="shared" si="305"/>
        <v>1</v>
      </c>
      <c r="J1336" s="45">
        <f t="shared" ca="1" si="306"/>
        <v>1.31609026</v>
      </c>
      <c r="K1336" s="45">
        <f t="shared" ca="1" si="307"/>
        <v>316.05826395000003</v>
      </c>
      <c r="L1336" s="49">
        <f>IF(VLOOKUP(A1336,$U$12:$AD$125,8)=VLOOKUP(A1335,$U$12:$AD$125,8),0,VLOOKUP(A1336,U$12:$AD$125,8))</f>
        <v>0</v>
      </c>
      <c r="M1336" s="50">
        <f>IF(L1336&gt;0,VLOOKUP(L1336,T$12:$AC$125,7),0)</f>
        <v>0</v>
      </c>
      <c r="N1336" s="45">
        <f t="shared" si="308"/>
        <v>0</v>
      </c>
      <c r="O1336" s="45">
        <f t="shared" ca="1" si="309"/>
        <v>316.05826395000003</v>
      </c>
      <c r="P1336" s="51" t="str">
        <f t="shared" si="310"/>
        <v>A+J=</v>
      </c>
      <c r="Q1336" s="52">
        <f t="shared" si="311"/>
        <v>47129</v>
      </c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</row>
    <row r="1337" spans="1:165" x14ac:dyDescent="0.2">
      <c r="A1337" s="43">
        <f t="shared" si="299"/>
        <v>44823</v>
      </c>
      <c r="B1337" s="44">
        <f t="shared" ca="1" si="301"/>
        <v>1315.9570395600001</v>
      </c>
      <c r="C1337" s="45">
        <f t="shared" ca="1" si="302"/>
        <v>999.89877561000003</v>
      </c>
      <c r="D1337" s="46">
        <f ca="1">IF(A1337&lt;$B$1,VLOOKUP(A1337,[1]DI!$A$4:$B$15000,2,FALSE),0)</f>
        <v>0.13650000000000001</v>
      </c>
      <c r="E1337" s="45">
        <f t="shared" ca="1" si="303"/>
        <v>5.0788000000000005E-4</v>
      </c>
      <c r="F1337" s="47">
        <f t="shared" si="300"/>
        <v>1.35</v>
      </c>
      <c r="G1337" s="48">
        <f t="shared" ca="1" si="304"/>
        <v>1.000685638</v>
      </c>
      <c r="H1337" s="45">
        <f ca="1">TRUNC(PRODUCT(G$10:G1336),15)</f>
        <v>1.31609025559199</v>
      </c>
      <c r="I1337" s="45">
        <f t="shared" si="305"/>
        <v>1</v>
      </c>
      <c r="J1337" s="45">
        <f t="shared" ca="1" si="306"/>
        <v>1.31609026</v>
      </c>
      <c r="K1337" s="45">
        <f t="shared" ca="1" si="307"/>
        <v>316.05826395000003</v>
      </c>
      <c r="L1337" s="49">
        <f>IF(VLOOKUP(A1337,$U$12:$AD$125,8)=VLOOKUP(A1336,$U$12:$AD$125,8),0,VLOOKUP(A1337,U$12:$AD$125,8))</f>
        <v>0</v>
      </c>
      <c r="M1337" s="50">
        <f>IF(L1337&gt;0,VLOOKUP(L1337,T$12:$AC$125,7),0)</f>
        <v>0</v>
      </c>
      <c r="N1337" s="45">
        <f t="shared" si="308"/>
        <v>0</v>
      </c>
      <c r="O1337" s="45">
        <f t="shared" ca="1" si="309"/>
        <v>316.05826395000003</v>
      </c>
      <c r="P1337" s="51" t="str">
        <f t="shared" si="310"/>
        <v>A+J=</v>
      </c>
      <c r="Q1337" s="52">
        <f t="shared" si="311"/>
        <v>47129</v>
      </c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</row>
    <row r="1338" spans="1:165" x14ac:dyDescent="0.2">
      <c r="A1338" s="43">
        <f t="shared" si="299"/>
        <v>44824</v>
      </c>
      <c r="B1338" s="44">
        <f t="shared" ca="1" si="301"/>
        <v>1316.85930822</v>
      </c>
      <c r="C1338" s="45">
        <f t="shared" ca="1" si="302"/>
        <v>999.89877561000003</v>
      </c>
      <c r="D1338" s="46">
        <f ca="1">IF(A1338&lt;$B$1,VLOOKUP(A1338,[1]DI!$A$4:$B$15000,2,FALSE),0)</f>
        <v>0.13650000000000001</v>
      </c>
      <c r="E1338" s="45">
        <f t="shared" ca="1" si="303"/>
        <v>5.0788000000000005E-4</v>
      </c>
      <c r="F1338" s="47">
        <f t="shared" si="300"/>
        <v>1.35</v>
      </c>
      <c r="G1338" s="48">
        <f t="shared" ca="1" si="304"/>
        <v>1.000685638</v>
      </c>
      <c r="H1338" s="45">
        <f ca="1">TRUNC(PRODUCT(G$10:G1337),15)</f>
        <v>1.31699261708265</v>
      </c>
      <c r="I1338" s="45">
        <f t="shared" si="305"/>
        <v>1</v>
      </c>
      <c r="J1338" s="45">
        <f t="shared" ca="1" si="306"/>
        <v>1.3169926199999999</v>
      </c>
      <c r="K1338" s="45">
        <f t="shared" ca="1" si="307"/>
        <v>316.96053260999997</v>
      </c>
      <c r="L1338" s="49">
        <f>IF(VLOOKUP(A1338,$U$12:$AD$125,8)=VLOOKUP(A1337,$U$12:$AD$125,8),0,VLOOKUP(A1338,U$12:$AD$125,8))</f>
        <v>0</v>
      </c>
      <c r="M1338" s="50">
        <f>IF(L1338&gt;0,VLOOKUP(L1338,T$12:$AC$125,7),0)</f>
        <v>0</v>
      </c>
      <c r="N1338" s="45">
        <f t="shared" si="308"/>
        <v>0</v>
      </c>
      <c r="O1338" s="45">
        <f t="shared" ca="1" si="309"/>
        <v>316.96053260999997</v>
      </c>
      <c r="P1338" s="51" t="str">
        <f t="shared" si="310"/>
        <v>A+J=</v>
      </c>
      <c r="Q1338" s="52">
        <f t="shared" si="311"/>
        <v>47129</v>
      </c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</row>
    <row r="1339" spans="1:165" x14ac:dyDescent="0.2">
      <c r="A1339" s="43">
        <f t="shared" si="299"/>
        <v>44825</v>
      </c>
      <c r="B1339" s="44">
        <f t="shared" ca="1" si="301"/>
        <v>1317.7621968200001</v>
      </c>
      <c r="C1339" s="45">
        <f t="shared" ca="1" si="302"/>
        <v>999.89877561000003</v>
      </c>
      <c r="D1339" s="46">
        <f ca="1">IF(A1339&lt;$B$1,VLOOKUP(A1339,[1]DI!$A$4:$B$15000,2,FALSE),0)</f>
        <v>0.13650000000000001</v>
      </c>
      <c r="E1339" s="45">
        <f t="shared" ca="1" si="303"/>
        <v>5.0788000000000005E-4</v>
      </c>
      <c r="F1339" s="47">
        <f t="shared" si="300"/>
        <v>1.35</v>
      </c>
      <c r="G1339" s="48">
        <f t="shared" ca="1" si="304"/>
        <v>1.000685638</v>
      </c>
      <c r="H1339" s="45">
        <f ca="1">TRUNC(PRODUCT(G$10:G1338),15)</f>
        <v>1.31789559726664</v>
      </c>
      <c r="I1339" s="45">
        <f t="shared" si="305"/>
        <v>1</v>
      </c>
      <c r="J1339" s="45">
        <f t="shared" ca="1" si="306"/>
        <v>1.3178955999999999</v>
      </c>
      <c r="K1339" s="45">
        <f t="shared" ca="1" si="307"/>
        <v>317.86342121000001</v>
      </c>
      <c r="L1339" s="49">
        <f>IF(VLOOKUP(A1339,$U$12:$AD$125,8)=VLOOKUP(A1338,$U$12:$AD$125,8),0,VLOOKUP(A1339,U$12:$AD$125,8))</f>
        <v>0</v>
      </c>
      <c r="M1339" s="50">
        <f>IF(L1339&gt;0,VLOOKUP(L1339,T$12:$AC$125,7),0)</f>
        <v>0</v>
      </c>
      <c r="N1339" s="45">
        <f t="shared" si="308"/>
        <v>0</v>
      </c>
      <c r="O1339" s="45">
        <f t="shared" ca="1" si="309"/>
        <v>317.86342121000001</v>
      </c>
      <c r="P1339" s="51" t="str">
        <f t="shared" si="310"/>
        <v>A+J=</v>
      </c>
      <c r="Q1339" s="52">
        <f t="shared" si="311"/>
        <v>47129</v>
      </c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</row>
    <row r="1340" spans="1:165" x14ac:dyDescent="0.2">
      <c r="A1340" s="43">
        <f t="shared" si="299"/>
        <v>44826</v>
      </c>
      <c r="B1340" s="44">
        <f t="shared" ca="1" si="301"/>
        <v>1318.6657053500001</v>
      </c>
      <c r="C1340" s="45">
        <f t="shared" ca="1" si="302"/>
        <v>999.89877561000003</v>
      </c>
      <c r="D1340" s="46">
        <f ca="1">IF(A1340&lt;$B$1,VLOOKUP(A1340,[1]DI!$A$4:$B$15000,2,FALSE),0)</f>
        <v>0.13650000000000001</v>
      </c>
      <c r="E1340" s="45">
        <f t="shared" ca="1" si="303"/>
        <v>5.0788000000000005E-4</v>
      </c>
      <c r="F1340" s="47">
        <f t="shared" si="300"/>
        <v>1.35</v>
      </c>
      <c r="G1340" s="48">
        <f t="shared" ca="1" si="304"/>
        <v>1.000685638</v>
      </c>
      <c r="H1340" s="45">
        <f ca="1">TRUNC(PRODUCT(G$10:G1339),15)</f>
        <v>1.31879919656816</v>
      </c>
      <c r="I1340" s="45">
        <f t="shared" si="305"/>
        <v>1</v>
      </c>
      <c r="J1340" s="45">
        <f t="shared" ca="1" si="306"/>
        <v>1.3187991999999999</v>
      </c>
      <c r="K1340" s="45">
        <f t="shared" ca="1" si="307"/>
        <v>318.76692974000002</v>
      </c>
      <c r="L1340" s="49">
        <f>IF(VLOOKUP(A1340,$U$12:$AD$125,8)=VLOOKUP(A1339,$U$12:$AD$125,8),0,VLOOKUP(A1340,U$12:$AD$125,8))</f>
        <v>0</v>
      </c>
      <c r="M1340" s="50">
        <f>IF(L1340&gt;0,VLOOKUP(L1340,T$12:$AC$125,7),0)</f>
        <v>0</v>
      </c>
      <c r="N1340" s="45">
        <f t="shared" si="308"/>
        <v>0</v>
      </c>
      <c r="O1340" s="45">
        <f t="shared" ca="1" si="309"/>
        <v>318.76692974000002</v>
      </c>
      <c r="P1340" s="51" t="str">
        <f t="shared" si="310"/>
        <v>A+J=</v>
      </c>
      <c r="Q1340" s="52">
        <f t="shared" si="311"/>
        <v>47129</v>
      </c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</row>
    <row r="1341" spans="1:165" x14ac:dyDescent="0.2">
      <c r="A1341" s="43">
        <f t="shared" si="299"/>
        <v>44827</v>
      </c>
      <c r="B1341" s="44">
        <f t="shared" ca="1" si="301"/>
        <v>1319.56983382</v>
      </c>
      <c r="C1341" s="45">
        <f t="shared" ca="1" si="302"/>
        <v>999.89877561000003</v>
      </c>
      <c r="D1341" s="46">
        <f ca="1">IF(A1341&lt;$B$1,VLOOKUP(A1341,[1]DI!$A$4:$B$15000,2,FALSE),0)</f>
        <v>0.13650000000000001</v>
      </c>
      <c r="E1341" s="45">
        <f t="shared" ca="1" si="303"/>
        <v>5.0788000000000005E-4</v>
      </c>
      <c r="F1341" s="47">
        <f t="shared" si="300"/>
        <v>1.35</v>
      </c>
      <c r="G1341" s="48">
        <f t="shared" ca="1" si="304"/>
        <v>1.000685638</v>
      </c>
      <c r="H1341" s="45">
        <f ca="1">TRUNC(PRODUCT(G$10:G1340),15)</f>
        <v>1.3197034154117</v>
      </c>
      <c r="I1341" s="45">
        <f t="shared" si="305"/>
        <v>1</v>
      </c>
      <c r="J1341" s="45">
        <f t="shared" ca="1" si="306"/>
        <v>1.31970342</v>
      </c>
      <c r="K1341" s="45">
        <f t="shared" ca="1" si="307"/>
        <v>319.67105821000001</v>
      </c>
      <c r="L1341" s="49">
        <f>IF(VLOOKUP(A1341,$U$12:$AD$125,8)=VLOOKUP(A1340,$U$12:$AD$125,8),0,VLOOKUP(A1341,U$12:$AD$125,8))</f>
        <v>0</v>
      </c>
      <c r="M1341" s="50">
        <f>IF(L1341&gt;0,VLOOKUP(L1341,T$12:$AC$125,7),0)</f>
        <v>0</v>
      </c>
      <c r="N1341" s="45">
        <f t="shared" si="308"/>
        <v>0</v>
      </c>
      <c r="O1341" s="45">
        <f t="shared" ca="1" si="309"/>
        <v>319.67105821000001</v>
      </c>
      <c r="P1341" s="51" t="str">
        <f t="shared" si="310"/>
        <v>A+J=</v>
      </c>
      <c r="Q1341" s="52">
        <f t="shared" si="311"/>
        <v>47129</v>
      </c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</row>
    <row r="1342" spans="1:165" x14ac:dyDescent="0.2">
      <c r="A1342" s="43">
        <f t="shared" si="299"/>
        <v>44828</v>
      </c>
      <c r="B1342" s="44">
        <f t="shared" ca="1" si="301"/>
        <v>1320.4745722299999</v>
      </c>
      <c r="C1342" s="45">
        <f t="shared" ca="1" si="302"/>
        <v>999.89877561000003</v>
      </c>
      <c r="D1342" s="46">
        <f ca="1">IF(A1342&lt;$B$1,VLOOKUP(A1342,[1]DI!$A$4:$B$15000,2,FALSE),0)</f>
        <v>0</v>
      </c>
      <c r="E1342" s="45">
        <f t="shared" ca="1" si="303"/>
        <v>0</v>
      </c>
      <c r="F1342" s="47">
        <f t="shared" si="300"/>
        <v>1.35</v>
      </c>
      <c r="G1342" s="48">
        <f t="shared" ca="1" si="304"/>
        <v>1</v>
      </c>
      <c r="H1342" s="45">
        <f ca="1">TRUNC(PRODUCT(G$10:G1341),15)</f>
        <v>1.3206082542220301</v>
      </c>
      <c r="I1342" s="45">
        <f t="shared" si="305"/>
        <v>1</v>
      </c>
      <c r="J1342" s="45">
        <f t="shared" ca="1" si="306"/>
        <v>1.32060825</v>
      </c>
      <c r="K1342" s="45">
        <f t="shared" ca="1" si="307"/>
        <v>320.57579662000001</v>
      </c>
      <c r="L1342" s="49">
        <f>IF(VLOOKUP(A1342,$U$12:$AD$125,8)=VLOOKUP(A1341,$U$12:$AD$125,8),0,VLOOKUP(A1342,U$12:$AD$125,8))</f>
        <v>0</v>
      </c>
      <c r="M1342" s="50">
        <f>IF(L1342&gt;0,VLOOKUP(L1342,T$12:$AC$125,7),0)</f>
        <v>0</v>
      </c>
      <c r="N1342" s="45">
        <f t="shared" si="308"/>
        <v>0</v>
      </c>
      <c r="O1342" s="45">
        <f t="shared" ca="1" si="309"/>
        <v>320.57579662000001</v>
      </c>
      <c r="P1342" s="51" t="str">
        <f t="shared" si="310"/>
        <v>A+J=</v>
      </c>
      <c r="Q1342" s="52">
        <f t="shared" si="311"/>
        <v>47129</v>
      </c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</row>
    <row r="1343" spans="1:165" x14ac:dyDescent="0.2">
      <c r="A1343" s="43">
        <f t="shared" si="299"/>
        <v>44829</v>
      </c>
      <c r="B1343" s="44">
        <f t="shared" ca="1" si="301"/>
        <v>1320.4745722299999</v>
      </c>
      <c r="C1343" s="45">
        <f t="shared" ca="1" si="302"/>
        <v>999.89877561000003</v>
      </c>
      <c r="D1343" s="46">
        <f ca="1">IF(A1343&lt;$B$1,VLOOKUP(A1343,[1]DI!$A$4:$B$15000,2,FALSE),0)</f>
        <v>0</v>
      </c>
      <c r="E1343" s="45">
        <f t="shared" ca="1" si="303"/>
        <v>0</v>
      </c>
      <c r="F1343" s="47">
        <f t="shared" si="300"/>
        <v>1.35</v>
      </c>
      <c r="G1343" s="48">
        <f t="shared" ca="1" si="304"/>
        <v>1</v>
      </c>
      <c r="H1343" s="45">
        <f ca="1">TRUNC(PRODUCT(G$10:G1342),15)</f>
        <v>1.3206082542220301</v>
      </c>
      <c r="I1343" s="45">
        <f t="shared" si="305"/>
        <v>1</v>
      </c>
      <c r="J1343" s="45">
        <f t="shared" ca="1" si="306"/>
        <v>1.32060825</v>
      </c>
      <c r="K1343" s="45">
        <f t="shared" ca="1" si="307"/>
        <v>320.57579662000001</v>
      </c>
      <c r="L1343" s="49">
        <f>IF(VLOOKUP(A1343,$U$12:$AD$125,8)=VLOOKUP(A1342,$U$12:$AD$125,8),0,VLOOKUP(A1343,U$12:$AD$125,8))</f>
        <v>0</v>
      </c>
      <c r="M1343" s="50">
        <f>IF(L1343&gt;0,VLOOKUP(L1343,T$12:$AC$125,7),0)</f>
        <v>0</v>
      </c>
      <c r="N1343" s="45">
        <f t="shared" si="308"/>
        <v>0</v>
      </c>
      <c r="O1343" s="45">
        <f t="shared" ca="1" si="309"/>
        <v>320.57579662000001</v>
      </c>
      <c r="P1343" s="51" t="str">
        <f t="shared" si="310"/>
        <v>A+J=</v>
      </c>
      <c r="Q1343" s="52">
        <f t="shared" si="311"/>
        <v>47129</v>
      </c>
      <c r="R1343" s="4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</row>
    <row r="1344" spans="1:165" x14ac:dyDescent="0.2">
      <c r="A1344" s="43">
        <f t="shared" si="299"/>
        <v>44830</v>
      </c>
      <c r="B1344" s="44">
        <f t="shared" ca="1" si="301"/>
        <v>1320.4745722299999</v>
      </c>
      <c r="C1344" s="45">
        <f t="shared" ca="1" si="302"/>
        <v>999.89877561000003</v>
      </c>
      <c r="D1344" s="46">
        <f ca="1">IF(A1344&lt;$B$1,VLOOKUP(A1344,[1]DI!$A$4:$B$15000,2,FALSE),0)</f>
        <v>0.13650000000000001</v>
      </c>
      <c r="E1344" s="45">
        <f t="shared" ca="1" si="303"/>
        <v>5.0788000000000005E-4</v>
      </c>
      <c r="F1344" s="47">
        <f t="shared" si="300"/>
        <v>1.35</v>
      </c>
      <c r="G1344" s="48">
        <f t="shared" ca="1" si="304"/>
        <v>1.000685638</v>
      </c>
      <c r="H1344" s="45">
        <f ca="1">TRUNC(PRODUCT(G$10:G1343),15)</f>
        <v>1.3206082542220301</v>
      </c>
      <c r="I1344" s="45">
        <f t="shared" si="305"/>
        <v>1</v>
      </c>
      <c r="J1344" s="45">
        <f t="shared" ca="1" si="306"/>
        <v>1.32060825</v>
      </c>
      <c r="K1344" s="45">
        <f t="shared" ca="1" si="307"/>
        <v>320.57579662000001</v>
      </c>
      <c r="L1344" s="49">
        <f>IF(VLOOKUP(A1344,$U$12:$AD$125,8)=VLOOKUP(A1343,$U$12:$AD$125,8),0,VLOOKUP(A1344,U$12:$AD$125,8))</f>
        <v>0</v>
      </c>
      <c r="M1344" s="50">
        <f>IF(L1344&gt;0,VLOOKUP(L1344,T$12:$AC$125,7),0)</f>
        <v>0</v>
      </c>
      <c r="N1344" s="45">
        <f t="shared" si="308"/>
        <v>0</v>
      </c>
      <c r="O1344" s="45">
        <f t="shared" ca="1" si="309"/>
        <v>320.57579662000001</v>
      </c>
      <c r="P1344" s="51" t="str">
        <f t="shared" si="310"/>
        <v>A+J=</v>
      </c>
      <c r="Q1344" s="52">
        <f t="shared" si="311"/>
        <v>47129</v>
      </c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</row>
    <row r="1345" spans="1:165" x14ac:dyDescent="0.2">
      <c r="A1345" s="43">
        <f t="shared" si="299"/>
        <v>44831</v>
      </c>
      <c r="B1345" s="44">
        <f t="shared" ca="1" si="301"/>
        <v>1321.37994058</v>
      </c>
      <c r="C1345" s="45">
        <f t="shared" ca="1" si="302"/>
        <v>999.89877561000003</v>
      </c>
      <c r="D1345" s="46">
        <f ca="1">IF(A1345&lt;$B$1,VLOOKUP(A1345,[1]DI!$A$4:$B$15000,2,FALSE),0)</f>
        <v>0.13650000000000001</v>
      </c>
      <c r="E1345" s="45">
        <f t="shared" ca="1" si="303"/>
        <v>5.0788000000000005E-4</v>
      </c>
      <c r="F1345" s="47">
        <f t="shared" si="300"/>
        <v>1.35</v>
      </c>
      <c r="G1345" s="48">
        <f t="shared" ca="1" si="304"/>
        <v>1.000685638</v>
      </c>
      <c r="H1345" s="45">
        <f ca="1">TRUNC(PRODUCT(G$10:G1344),15)</f>
        <v>1.3215137134242401</v>
      </c>
      <c r="I1345" s="45">
        <f t="shared" si="305"/>
        <v>1</v>
      </c>
      <c r="J1345" s="45">
        <f t="shared" ca="1" si="306"/>
        <v>1.3215137100000001</v>
      </c>
      <c r="K1345" s="45">
        <f t="shared" ca="1" si="307"/>
        <v>321.48116497000001</v>
      </c>
      <c r="L1345" s="49">
        <f>IF(VLOOKUP(A1345,$U$12:$AD$125,8)=VLOOKUP(A1344,$U$12:$AD$125,8),0,VLOOKUP(A1345,U$12:$AD$125,8))</f>
        <v>0</v>
      </c>
      <c r="M1345" s="50">
        <f>IF(L1345&gt;0,VLOOKUP(L1345,T$12:$AC$125,7),0)</f>
        <v>0</v>
      </c>
      <c r="N1345" s="45">
        <f t="shared" si="308"/>
        <v>0</v>
      </c>
      <c r="O1345" s="45">
        <f t="shared" ca="1" si="309"/>
        <v>321.48116497000001</v>
      </c>
      <c r="P1345" s="51" t="str">
        <f t="shared" si="310"/>
        <v>A+J=</v>
      </c>
      <c r="Q1345" s="52">
        <f t="shared" si="311"/>
        <v>47129</v>
      </c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</row>
    <row r="1346" spans="1:165" x14ac:dyDescent="0.2">
      <c r="A1346" s="43">
        <f t="shared" si="299"/>
        <v>44832</v>
      </c>
      <c r="B1346" s="44">
        <f t="shared" ca="1" si="301"/>
        <v>1322.28592886</v>
      </c>
      <c r="C1346" s="45">
        <f t="shared" ca="1" si="302"/>
        <v>999.89877561000003</v>
      </c>
      <c r="D1346" s="46">
        <f ca="1">IF(A1346&lt;$B$1,VLOOKUP(A1346,[1]DI!$A$4:$B$15000,2,FALSE),0)</f>
        <v>0.13650000000000001</v>
      </c>
      <c r="E1346" s="45">
        <f t="shared" ca="1" si="303"/>
        <v>5.0788000000000005E-4</v>
      </c>
      <c r="F1346" s="47">
        <f t="shared" si="300"/>
        <v>1.35</v>
      </c>
      <c r="G1346" s="48">
        <f t="shared" ca="1" si="304"/>
        <v>1.000685638</v>
      </c>
      <c r="H1346" s="45">
        <f ca="1">TRUNC(PRODUCT(G$10:G1345),15)</f>
        <v>1.3224197934436901</v>
      </c>
      <c r="I1346" s="45">
        <f t="shared" si="305"/>
        <v>1</v>
      </c>
      <c r="J1346" s="45">
        <f t="shared" ca="1" si="306"/>
        <v>1.3224197900000001</v>
      </c>
      <c r="K1346" s="45">
        <f t="shared" ca="1" si="307"/>
        <v>322.38715324999998</v>
      </c>
      <c r="L1346" s="49">
        <f>IF(VLOOKUP(A1346,$U$12:$AD$125,8)=VLOOKUP(A1345,$U$12:$AD$125,8),0,VLOOKUP(A1346,U$12:$AD$125,8))</f>
        <v>0</v>
      </c>
      <c r="M1346" s="50">
        <f>IF(L1346&gt;0,VLOOKUP(L1346,T$12:$AC$125,7),0)</f>
        <v>0</v>
      </c>
      <c r="N1346" s="45">
        <f t="shared" si="308"/>
        <v>0</v>
      </c>
      <c r="O1346" s="45">
        <f t="shared" ca="1" si="309"/>
        <v>322.38715324999998</v>
      </c>
      <c r="P1346" s="51" t="str">
        <f t="shared" si="310"/>
        <v>A+J=</v>
      </c>
      <c r="Q1346" s="52">
        <f t="shared" si="311"/>
        <v>47129</v>
      </c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</row>
    <row r="1347" spans="1:165" x14ac:dyDescent="0.2">
      <c r="A1347" s="43">
        <f t="shared" si="299"/>
        <v>44833</v>
      </c>
      <c r="B1347" s="44">
        <f t="shared" ca="1" si="301"/>
        <v>1323.19253708</v>
      </c>
      <c r="C1347" s="45">
        <f t="shared" ca="1" si="302"/>
        <v>999.89877561000003</v>
      </c>
      <c r="D1347" s="46">
        <f ca="1">IF(A1347&lt;$B$1,VLOOKUP(A1347,[1]DI!$A$4:$B$15000,2,FALSE),0)</f>
        <v>0.13650000000000001</v>
      </c>
      <c r="E1347" s="45">
        <f t="shared" ca="1" si="303"/>
        <v>5.0788000000000005E-4</v>
      </c>
      <c r="F1347" s="47">
        <f t="shared" si="300"/>
        <v>1.35</v>
      </c>
      <c r="G1347" s="48">
        <f t="shared" ca="1" si="304"/>
        <v>1.000685638</v>
      </c>
      <c r="H1347" s="45">
        <f ca="1">TRUNC(PRODUCT(G$10:G1346),15)</f>
        <v>1.3233264947060199</v>
      </c>
      <c r="I1347" s="45">
        <f t="shared" si="305"/>
        <v>1</v>
      </c>
      <c r="J1347" s="45">
        <f t="shared" ca="1" si="306"/>
        <v>1.3233264899999999</v>
      </c>
      <c r="K1347" s="45">
        <f t="shared" ca="1" si="307"/>
        <v>323.29376146999999</v>
      </c>
      <c r="L1347" s="49">
        <f>IF(VLOOKUP(A1347,$U$12:$AD$125,8)=VLOOKUP(A1346,$U$12:$AD$125,8),0,VLOOKUP(A1347,U$12:$AD$125,8))</f>
        <v>0</v>
      </c>
      <c r="M1347" s="50">
        <f>IF(L1347&gt;0,VLOOKUP(L1347,T$12:$AC$125,7),0)</f>
        <v>0</v>
      </c>
      <c r="N1347" s="45">
        <f t="shared" si="308"/>
        <v>0</v>
      </c>
      <c r="O1347" s="45">
        <f t="shared" ca="1" si="309"/>
        <v>323.29376146999999</v>
      </c>
      <c r="P1347" s="51" t="str">
        <f t="shared" si="310"/>
        <v>A+J=</v>
      </c>
      <c r="Q1347" s="52">
        <f t="shared" si="311"/>
        <v>47129</v>
      </c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</row>
    <row r="1348" spans="1:165" x14ac:dyDescent="0.2">
      <c r="A1348" s="43">
        <f t="shared" si="299"/>
        <v>44834</v>
      </c>
      <c r="B1348" s="44">
        <f t="shared" ca="1" si="301"/>
        <v>1324.09977523</v>
      </c>
      <c r="C1348" s="45">
        <f t="shared" ca="1" si="302"/>
        <v>999.89877561000003</v>
      </c>
      <c r="D1348" s="46">
        <f ca="1">IF(A1348&lt;$B$1,VLOOKUP(A1348,[1]DI!$A$4:$B$15000,2,FALSE),0)</f>
        <v>0.13650000000000001</v>
      </c>
      <c r="E1348" s="45">
        <f t="shared" ca="1" si="303"/>
        <v>5.0788000000000005E-4</v>
      </c>
      <c r="F1348" s="47">
        <f t="shared" si="300"/>
        <v>1.35</v>
      </c>
      <c r="G1348" s="48">
        <f t="shared" ca="1" si="304"/>
        <v>1.000685638</v>
      </c>
      <c r="H1348" s="45">
        <f ca="1">TRUNC(PRODUCT(G$10:G1347),15)</f>
        <v>1.3242338176371999</v>
      </c>
      <c r="I1348" s="45">
        <f t="shared" si="305"/>
        <v>1</v>
      </c>
      <c r="J1348" s="45">
        <f t="shared" ca="1" si="306"/>
        <v>1.3242338199999999</v>
      </c>
      <c r="K1348" s="45">
        <f t="shared" ca="1" si="307"/>
        <v>324.20099962</v>
      </c>
      <c r="L1348" s="49">
        <f>IF(VLOOKUP(A1348,$U$12:$AD$125,8)=VLOOKUP(A1347,$U$12:$AD$125,8),0,VLOOKUP(A1348,U$12:$AD$125,8))</f>
        <v>0</v>
      </c>
      <c r="M1348" s="50">
        <f>IF(L1348&gt;0,VLOOKUP(L1348,T$12:$AC$125,7),0)</f>
        <v>0</v>
      </c>
      <c r="N1348" s="45">
        <f t="shared" si="308"/>
        <v>0</v>
      </c>
      <c r="O1348" s="45">
        <f t="shared" ca="1" si="309"/>
        <v>324.20099962</v>
      </c>
      <c r="P1348" s="51" t="str">
        <f t="shared" si="310"/>
        <v>A+J=</v>
      </c>
      <c r="Q1348" s="52">
        <f t="shared" si="311"/>
        <v>47129</v>
      </c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</row>
    <row r="1349" spans="1:165" x14ac:dyDescent="0.2">
      <c r="A1349" s="43">
        <f t="shared" si="299"/>
        <v>44835</v>
      </c>
      <c r="B1349" s="44">
        <f t="shared" ca="1" si="301"/>
        <v>1325.0076233300001</v>
      </c>
      <c r="C1349" s="45">
        <f t="shared" ca="1" si="302"/>
        <v>999.89877561000003</v>
      </c>
      <c r="D1349" s="46">
        <f ca="1">IF(A1349&lt;$B$1,VLOOKUP(A1349,[1]DI!$A$4:$B$15000,2,FALSE),0)</f>
        <v>0</v>
      </c>
      <c r="E1349" s="45">
        <f t="shared" ca="1" si="303"/>
        <v>0</v>
      </c>
      <c r="F1349" s="47">
        <f t="shared" si="300"/>
        <v>1.35</v>
      </c>
      <c r="G1349" s="48">
        <f t="shared" ca="1" si="304"/>
        <v>1</v>
      </c>
      <c r="H1349" s="45">
        <f ca="1">TRUNC(PRODUCT(G$10:G1348),15)</f>
        <v>1.3251417626634601</v>
      </c>
      <c r="I1349" s="45">
        <f t="shared" si="305"/>
        <v>1</v>
      </c>
      <c r="J1349" s="45">
        <f t="shared" ca="1" si="306"/>
        <v>1.3251417599999999</v>
      </c>
      <c r="K1349" s="45">
        <f t="shared" ca="1" si="307"/>
        <v>325.10884772000003</v>
      </c>
      <c r="L1349" s="49">
        <f>IF(VLOOKUP(A1349,$U$12:$AD$125,8)=VLOOKUP(A1348,$U$12:$AD$125,8),0,VLOOKUP(A1349,U$12:$AD$125,8))</f>
        <v>0</v>
      </c>
      <c r="M1349" s="50">
        <f>IF(L1349&gt;0,VLOOKUP(L1349,T$12:$AC$125,7),0)</f>
        <v>0</v>
      </c>
      <c r="N1349" s="45">
        <f t="shared" si="308"/>
        <v>0</v>
      </c>
      <c r="O1349" s="45">
        <f t="shared" ca="1" si="309"/>
        <v>325.10884772000003</v>
      </c>
      <c r="P1349" s="51" t="str">
        <f t="shared" si="310"/>
        <v>A+J=</v>
      </c>
      <c r="Q1349" s="52">
        <f t="shared" si="311"/>
        <v>47129</v>
      </c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</row>
    <row r="1350" spans="1:165" x14ac:dyDescent="0.2">
      <c r="A1350" s="43">
        <f t="shared" si="299"/>
        <v>44836</v>
      </c>
      <c r="B1350" s="44">
        <f t="shared" ca="1" si="301"/>
        <v>1325.0076233300001</v>
      </c>
      <c r="C1350" s="45">
        <f t="shared" ca="1" si="302"/>
        <v>999.89877561000003</v>
      </c>
      <c r="D1350" s="46">
        <f ca="1">IF(A1350&lt;$B$1,VLOOKUP(A1350,[1]DI!$A$4:$B$15000,2,FALSE),0)</f>
        <v>0</v>
      </c>
      <c r="E1350" s="45">
        <f t="shared" ca="1" si="303"/>
        <v>0</v>
      </c>
      <c r="F1350" s="47">
        <f t="shared" si="300"/>
        <v>1.35</v>
      </c>
      <c r="G1350" s="48">
        <f t="shared" ca="1" si="304"/>
        <v>1</v>
      </c>
      <c r="H1350" s="45">
        <f ca="1">TRUNC(PRODUCT(G$10:G1349),15)</f>
        <v>1.3251417626634601</v>
      </c>
      <c r="I1350" s="45">
        <f t="shared" si="305"/>
        <v>1</v>
      </c>
      <c r="J1350" s="45">
        <f t="shared" ca="1" si="306"/>
        <v>1.3251417599999999</v>
      </c>
      <c r="K1350" s="45">
        <f t="shared" ca="1" si="307"/>
        <v>325.10884772000003</v>
      </c>
      <c r="L1350" s="49">
        <f>IF(VLOOKUP(A1350,$U$12:$AD$125,8)=VLOOKUP(A1349,$U$12:$AD$125,8),0,VLOOKUP(A1350,U$12:$AD$125,8))</f>
        <v>0</v>
      </c>
      <c r="M1350" s="50">
        <f>IF(L1350&gt;0,VLOOKUP(L1350,T$12:$AC$125,7),0)</f>
        <v>0</v>
      </c>
      <c r="N1350" s="45">
        <f t="shared" si="308"/>
        <v>0</v>
      </c>
      <c r="O1350" s="45">
        <f t="shared" ca="1" si="309"/>
        <v>325.10884772000003</v>
      </c>
      <c r="P1350" s="51" t="str">
        <f t="shared" si="310"/>
        <v>A+J=</v>
      </c>
      <c r="Q1350" s="52">
        <f t="shared" si="311"/>
        <v>47129</v>
      </c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</row>
    <row r="1351" spans="1:165" x14ac:dyDescent="0.2">
      <c r="A1351" s="43">
        <f t="shared" si="299"/>
        <v>44837</v>
      </c>
      <c r="B1351" s="44">
        <f t="shared" ca="1" si="301"/>
        <v>1325.0076233300001</v>
      </c>
      <c r="C1351" s="45">
        <f t="shared" ca="1" si="302"/>
        <v>999.89877561000003</v>
      </c>
      <c r="D1351" s="46">
        <f ca="1">IF(A1351&lt;$B$1,VLOOKUP(A1351,[1]DI!$A$4:$B$15000,2,FALSE),0)</f>
        <v>0.13650000000000001</v>
      </c>
      <c r="E1351" s="45">
        <f t="shared" ca="1" si="303"/>
        <v>5.0788000000000005E-4</v>
      </c>
      <c r="F1351" s="47">
        <f t="shared" si="300"/>
        <v>1.35</v>
      </c>
      <c r="G1351" s="48">
        <f t="shared" ca="1" si="304"/>
        <v>1.000685638</v>
      </c>
      <c r="H1351" s="45">
        <f ca="1">TRUNC(PRODUCT(G$10:G1350),15)</f>
        <v>1.3251417626634601</v>
      </c>
      <c r="I1351" s="45">
        <f t="shared" si="305"/>
        <v>1</v>
      </c>
      <c r="J1351" s="45">
        <f t="shared" ca="1" si="306"/>
        <v>1.3251417599999999</v>
      </c>
      <c r="K1351" s="45">
        <f t="shared" ca="1" si="307"/>
        <v>325.10884772000003</v>
      </c>
      <c r="L1351" s="49">
        <f>IF(VLOOKUP(A1351,$U$12:$AD$125,8)=VLOOKUP(A1350,$U$12:$AD$125,8),0,VLOOKUP(A1351,U$12:$AD$125,8))</f>
        <v>0</v>
      </c>
      <c r="M1351" s="50">
        <f>IF(L1351&gt;0,VLOOKUP(L1351,T$12:$AC$125,7),0)</f>
        <v>0</v>
      </c>
      <c r="N1351" s="45">
        <f t="shared" si="308"/>
        <v>0</v>
      </c>
      <c r="O1351" s="45">
        <f t="shared" ca="1" si="309"/>
        <v>325.10884772000003</v>
      </c>
      <c r="P1351" s="51" t="str">
        <f t="shared" si="310"/>
        <v>A+J=</v>
      </c>
      <c r="Q1351" s="52">
        <f t="shared" si="311"/>
        <v>47129</v>
      </c>
      <c r="R1351" s="4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</row>
    <row r="1352" spans="1:165" x14ac:dyDescent="0.2">
      <c r="A1352" s="43">
        <f t="shared" si="299"/>
        <v>44838</v>
      </c>
      <c r="B1352" s="44">
        <f t="shared" ca="1" si="301"/>
        <v>1325.9161013600001</v>
      </c>
      <c r="C1352" s="45">
        <f t="shared" ca="1" si="302"/>
        <v>999.89877561000003</v>
      </c>
      <c r="D1352" s="46">
        <f ca="1">IF(A1352&lt;$B$1,VLOOKUP(A1352,[1]DI!$A$4:$B$15000,2,FALSE),0)</f>
        <v>0.13650000000000001</v>
      </c>
      <c r="E1352" s="45">
        <f t="shared" ca="1" si="303"/>
        <v>5.0788000000000005E-4</v>
      </c>
      <c r="F1352" s="47">
        <f t="shared" si="300"/>
        <v>1.35</v>
      </c>
      <c r="G1352" s="48">
        <f t="shared" ca="1" si="304"/>
        <v>1.000685638</v>
      </c>
      <c r="H1352" s="45">
        <f ca="1">TRUNC(PRODUCT(G$10:G1351),15)</f>
        <v>1.32605033021133</v>
      </c>
      <c r="I1352" s="45">
        <f t="shared" si="305"/>
        <v>1</v>
      </c>
      <c r="J1352" s="45">
        <f t="shared" ca="1" si="306"/>
        <v>1.3260503299999999</v>
      </c>
      <c r="K1352" s="45">
        <f t="shared" ca="1" si="307"/>
        <v>326.01732575</v>
      </c>
      <c r="L1352" s="49">
        <f>IF(VLOOKUP(A1352,$U$12:$AD$125,8)=VLOOKUP(A1351,$U$12:$AD$125,8),0,VLOOKUP(A1352,U$12:$AD$125,8))</f>
        <v>0</v>
      </c>
      <c r="M1352" s="50">
        <f>IF(L1352&gt;0,VLOOKUP(L1352,T$12:$AC$125,7),0)</f>
        <v>0</v>
      </c>
      <c r="N1352" s="45">
        <f t="shared" si="308"/>
        <v>0</v>
      </c>
      <c r="O1352" s="45">
        <f t="shared" ca="1" si="309"/>
        <v>326.01732575</v>
      </c>
      <c r="P1352" s="51" t="str">
        <f t="shared" si="310"/>
        <v>A+J=</v>
      </c>
      <c r="Q1352" s="52">
        <f t="shared" si="311"/>
        <v>47129</v>
      </c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</row>
    <row r="1353" spans="1:165" x14ac:dyDescent="0.2">
      <c r="A1353" s="43">
        <f t="shared" si="299"/>
        <v>44839</v>
      </c>
      <c r="B1353" s="44">
        <f t="shared" ca="1" si="301"/>
        <v>1326.82519933</v>
      </c>
      <c r="C1353" s="45">
        <f t="shared" ca="1" si="302"/>
        <v>999.89877561000003</v>
      </c>
      <c r="D1353" s="46">
        <f ca="1">IF(A1353&lt;$B$1,VLOOKUP(A1353,[1]DI!$A$4:$B$15000,2,FALSE),0)</f>
        <v>0.13650000000000001</v>
      </c>
      <c r="E1353" s="45">
        <f t="shared" ca="1" si="303"/>
        <v>5.0788000000000005E-4</v>
      </c>
      <c r="F1353" s="47">
        <f t="shared" si="300"/>
        <v>1.35</v>
      </c>
      <c r="G1353" s="48">
        <f t="shared" ca="1" si="304"/>
        <v>1.000685638</v>
      </c>
      <c r="H1353" s="45">
        <f ca="1">TRUNC(PRODUCT(G$10:G1352),15)</f>
        <v>1.3269595207076299</v>
      </c>
      <c r="I1353" s="45">
        <f t="shared" si="305"/>
        <v>1</v>
      </c>
      <c r="J1353" s="45">
        <f t="shared" ca="1" si="306"/>
        <v>1.3269595199999999</v>
      </c>
      <c r="K1353" s="45">
        <f t="shared" ca="1" si="307"/>
        <v>326.92642372</v>
      </c>
      <c r="L1353" s="49">
        <f>IF(VLOOKUP(A1353,$U$12:$AD$125,8)=VLOOKUP(A1352,$U$12:$AD$125,8),0,VLOOKUP(A1353,U$12:$AD$125,8))</f>
        <v>0</v>
      </c>
      <c r="M1353" s="50">
        <f>IF(L1353&gt;0,VLOOKUP(L1353,T$12:$AC$125,7),0)</f>
        <v>0</v>
      </c>
      <c r="N1353" s="45">
        <f t="shared" si="308"/>
        <v>0</v>
      </c>
      <c r="O1353" s="45">
        <f t="shared" ca="1" si="309"/>
        <v>326.92642372</v>
      </c>
      <c r="P1353" s="51" t="str">
        <f t="shared" si="310"/>
        <v>A+J=</v>
      </c>
      <c r="Q1353" s="52">
        <f t="shared" si="311"/>
        <v>47129</v>
      </c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</row>
    <row r="1354" spans="1:165" x14ac:dyDescent="0.2">
      <c r="A1354" s="43">
        <f t="shared" si="299"/>
        <v>44840</v>
      </c>
      <c r="B1354" s="44">
        <f t="shared" ca="1" si="301"/>
        <v>1327.7349172300001</v>
      </c>
      <c r="C1354" s="45">
        <f t="shared" ca="1" si="302"/>
        <v>999.89877561000003</v>
      </c>
      <c r="D1354" s="46">
        <f ca="1">IF(A1354&lt;$B$1,VLOOKUP(A1354,[1]DI!$A$4:$B$15000,2,FALSE),0)</f>
        <v>0.13650000000000001</v>
      </c>
      <c r="E1354" s="45">
        <f t="shared" ca="1" si="303"/>
        <v>5.0788000000000005E-4</v>
      </c>
      <c r="F1354" s="47">
        <f t="shared" si="300"/>
        <v>1.35</v>
      </c>
      <c r="G1354" s="48">
        <f t="shared" ca="1" si="304"/>
        <v>1.000685638</v>
      </c>
      <c r="H1354" s="45">
        <f ca="1">TRUNC(PRODUCT(G$10:G1353),15)</f>
        <v>1.3278693345794901</v>
      </c>
      <c r="I1354" s="45">
        <f t="shared" si="305"/>
        <v>1</v>
      </c>
      <c r="J1354" s="45">
        <f t="shared" ca="1" si="306"/>
        <v>1.32786933</v>
      </c>
      <c r="K1354" s="45">
        <f t="shared" ca="1" si="307"/>
        <v>327.83614161999998</v>
      </c>
      <c r="L1354" s="49">
        <f>IF(VLOOKUP(A1354,$U$12:$AD$125,8)=VLOOKUP(A1353,$U$12:$AD$125,8),0,VLOOKUP(A1354,U$12:$AD$125,8))</f>
        <v>0</v>
      </c>
      <c r="M1354" s="50">
        <f>IF(L1354&gt;0,VLOOKUP(L1354,T$12:$AC$125,7),0)</f>
        <v>0</v>
      </c>
      <c r="N1354" s="45">
        <f t="shared" si="308"/>
        <v>0</v>
      </c>
      <c r="O1354" s="45">
        <f t="shared" ca="1" si="309"/>
        <v>327.83614161999998</v>
      </c>
      <c r="P1354" s="51" t="str">
        <f t="shared" si="310"/>
        <v>A+J=</v>
      </c>
      <c r="Q1354" s="52">
        <f t="shared" si="311"/>
        <v>47129</v>
      </c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</row>
    <row r="1355" spans="1:165" x14ac:dyDescent="0.2">
      <c r="A1355" s="43">
        <f t="shared" si="299"/>
        <v>44841</v>
      </c>
      <c r="B1355" s="44">
        <f t="shared" ca="1" si="301"/>
        <v>1328.6452650700001</v>
      </c>
      <c r="C1355" s="45">
        <f t="shared" ca="1" si="302"/>
        <v>999.89877561000003</v>
      </c>
      <c r="D1355" s="46">
        <f ca="1">IF(A1355&lt;$B$1,VLOOKUP(A1355,[1]DI!$A$4:$B$15000,2,FALSE),0)</f>
        <v>0.13650000000000001</v>
      </c>
      <c r="E1355" s="45">
        <f t="shared" ca="1" si="303"/>
        <v>5.0788000000000005E-4</v>
      </c>
      <c r="F1355" s="47">
        <f t="shared" si="300"/>
        <v>1.35</v>
      </c>
      <c r="G1355" s="48">
        <f t="shared" ca="1" si="304"/>
        <v>1.000685638</v>
      </c>
      <c r="H1355" s="45">
        <f ca="1">TRUNC(PRODUCT(G$10:G1354),15)</f>
        <v>1.32877977225431</v>
      </c>
      <c r="I1355" s="45">
        <f t="shared" si="305"/>
        <v>1</v>
      </c>
      <c r="J1355" s="45">
        <f t="shared" ca="1" si="306"/>
        <v>1.3287797699999999</v>
      </c>
      <c r="K1355" s="45">
        <f t="shared" ca="1" si="307"/>
        <v>328.74648946000002</v>
      </c>
      <c r="L1355" s="49">
        <f>IF(VLOOKUP(A1355,$U$12:$AD$125,8)=VLOOKUP(A1354,$U$12:$AD$125,8),0,VLOOKUP(A1355,U$12:$AD$125,8))</f>
        <v>0</v>
      </c>
      <c r="M1355" s="50">
        <f>IF(L1355&gt;0,VLOOKUP(L1355,T$12:$AC$125,7),0)</f>
        <v>0</v>
      </c>
      <c r="N1355" s="45">
        <f t="shared" si="308"/>
        <v>0</v>
      </c>
      <c r="O1355" s="45">
        <f t="shared" ca="1" si="309"/>
        <v>328.74648946000002</v>
      </c>
      <c r="P1355" s="51" t="str">
        <f t="shared" si="310"/>
        <v>A+J=</v>
      </c>
      <c r="Q1355" s="52">
        <f t="shared" si="311"/>
        <v>47129</v>
      </c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</row>
    <row r="1356" spans="1:165" x14ac:dyDescent="0.2">
      <c r="A1356" s="43">
        <f t="shared" si="299"/>
        <v>44842</v>
      </c>
      <c r="B1356" s="44">
        <f t="shared" ca="1" si="301"/>
        <v>1329.55623285</v>
      </c>
      <c r="C1356" s="45">
        <f t="shared" ca="1" si="302"/>
        <v>999.89877561000003</v>
      </c>
      <c r="D1356" s="46">
        <f ca="1">IF(A1356&lt;$B$1,VLOOKUP(A1356,[1]DI!$A$4:$B$15000,2,FALSE),0)</f>
        <v>0</v>
      </c>
      <c r="E1356" s="45">
        <f t="shared" ca="1" si="303"/>
        <v>0</v>
      </c>
      <c r="F1356" s="47">
        <f t="shared" si="300"/>
        <v>1.35</v>
      </c>
      <c r="G1356" s="48">
        <f t="shared" ca="1" si="304"/>
        <v>1</v>
      </c>
      <c r="H1356" s="45">
        <f ca="1">TRUNC(PRODUCT(G$10:G1355),15)</f>
        <v>1.3296908341597999</v>
      </c>
      <c r="I1356" s="45">
        <f t="shared" si="305"/>
        <v>1</v>
      </c>
      <c r="J1356" s="45">
        <f t="shared" ca="1" si="306"/>
        <v>1.3296908300000001</v>
      </c>
      <c r="K1356" s="45">
        <f t="shared" ca="1" si="307"/>
        <v>329.65745723999999</v>
      </c>
      <c r="L1356" s="49">
        <f>IF(VLOOKUP(A1356,$U$12:$AD$125,8)=VLOOKUP(A1355,$U$12:$AD$125,8),0,VLOOKUP(A1356,U$12:$AD$125,8))</f>
        <v>0</v>
      </c>
      <c r="M1356" s="50">
        <f>IF(L1356&gt;0,VLOOKUP(L1356,T$12:$AC$125,7),0)</f>
        <v>0</v>
      </c>
      <c r="N1356" s="45">
        <f t="shared" si="308"/>
        <v>0</v>
      </c>
      <c r="O1356" s="45">
        <f t="shared" ca="1" si="309"/>
        <v>329.65745723999999</v>
      </c>
      <c r="P1356" s="51" t="str">
        <f t="shared" si="310"/>
        <v>A+J=</v>
      </c>
      <c r="Q1356" s="52">
        <f t="shared" si="311"/>
        <v>47129</v>
      </c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</row>
    <row r="1357" spans="1:165" x14ac:dyDescent="0.2">
      <c r="A1357" s="43">
        <f t="shared" si="299"/>
        <v>44843</v>
      </c>
      <c r="B1357" s="44">
        <f t="shared" ca="1" si="301"/>
        <v>1329.55623285</v>
      </c>
      <c r="C1357" s="45">
        <f t="shared" ca="1" si="302"/>
        <v>999.89877561000003</v>
      </c>
      <c r="D1357" s="46">
        <f ca="1">IF(A1357&lt;$B$1,VLOOKUP(A1357,[1]DI!$A$4:$B$15000,2,FALSE),0)</f>
        <v>0</v>
      </c>
      <c r="E1357" s="45">
        <f t="shared" ca="1" si="303"/>
        <v>0</v>
      </c>
      <c r="F1357" s="47">
        <f t="shared" si="300"/>
        <v>1.35</v>
      </c>
      <c r="G1357" s="48">
        <f t="shared" ca="1" si="304"/>
        <v>1</v>
      </c>
      <c r="H1357" s="45">
        <f ca="1">TRUNC(PRODUCT(G$10:G1356),15)</f>
        <v>1.3296908341597999</v>
      </c>
      <c r="I1357" s="45">
        <f t="shared" si="305"/>
        <v>1</v>
      </c>
      <c r="J1357" s="45">
        <f t="shared" ca="1" si="306"/>
        <v>1.3296908300000001</v>
      </c>
      <c r="K1357" s="45">
        <f t="shared" ca="1" si="307"/>
        <v>329.65745723999999</v>
      </c>
      <c r="L1357" s="49">
        <f>IF(VLOOKUP(A1357,$U$12:$AD$125,8)=VLOOKUP(A1356,$U$12:$AD$125,8),0,VLOOKUP(A1357,U$12:$AD$125,8))</f>
        <v>0</v>
      </c>
      <c r="M1357" s="50">
        <f>IF(L1357&gt;0,VLOOKUP(L1357,T$12:$AC$125,7),0)</f>
        <v>0</v>
      </c>
      <c r="N1357" s="45">
        <f t="shared" si="308"/>
        <v>0</v>
      </c>
      <c r="O1357" s="45">
        <f t="shared" ca="1" si="309"/>
        <v>329.65745723999999</v>
      </c>
      <c r="P1357" s="51" t="str">
        <f t="shared" si="310"/>
        <v>A+J=</v>
      </c>
      <c r="Q1357" s="52">
        <f t="shared" si="311"/>
        <v>47129</v>
      </c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</row>
    <row r="1358" spans="1:165" x14ac:dyDescent="0.2">
      <c r="A1358" s="43">
        <f t="shared" ref="A1358:A1421" si="312">(A1357+1)</f>
        <v>44844</v>
      </c>
      <c r="B1358" s="44">
        <f t="shared" ca="1" si="301"/>
        <v>1329.55623285</v>
      </c>
      <c r="C1358" s="45">
        <f t="shared" ca="1" si="302"/>
        <v>999.89877561000003</v>
      </c>
      <c r="D1358" s="46">
        <f ca="1">IF(A1358&lt;$B$1,VLOOKUP(A1358,[1]DI!$A$4:$B$15000,2,FALSE),0)</f>
        <v>0.13650000000000001</v>
      </c>
      <c r="E1358" s="45">
        <f t="shared" ca="1" si="303"/>
        <v>5.0788000000000005E-4</v>
      </c>
      <c r="F1358" s="47">
        <f t="shared" ref="F1358:F1421" si="313">F1357</f>
        <v>1.35</v>
      </c>
      <c r="G1358" s="48">
        <f t="shared" ca="1" si="304"/>
        <v>1.000685638</v>
      </c>
      <c r="H1358" s="45">
        <f ca="1">TRUNC(PRODUCT(G$10:G1357),15)</f>
        <v>1.3296908341597999</v>
      </c>
      <c r="I1358" s="45">
        <f t="shared" si="305"/>
        <v>1</v>
      </c>
      <c r="J1358" s="45">
        <f t="shared" ca="1" si="306"/>
        <v>1.3296908300000001</v>
      </c>
      <c r="K1358" s="45">
        <f t="shared" ca="1" si="307"/>
        <v>329.65745723999999</v>
      </c>
      <c r="L1358" s="49">
        <f>IF(VLOOKUP(A1358,$U$12:$AD$125,8)=VLOOKUP(A1357,$U$12:$AD$125,8),0,VLOOKUP(A1358,U$12:$AD$125,8))</f>
        <v>0</v>
      </c>
      <c r="M1358" s="50">
        <f>IF(L1358&gt;0,VLOOKUP(L1358,T$12:$AC$125,7),0)</f>
        <v>0</v>
      </c>
      <c r="N1358" s="45">
        <f t="shared" si="308"/>
        <v>0</v>
      </c>
      <c r="O1358" s="45">
        <f t="shared" ca="1" si="309"/>
        <v>329.65745723999999</v>
      </c>
      <c r="P1358" s="51" t="str">
        <f t="shared" si="310"/>
        <v>A+J=</v>
      </c>
      <c r="Q1358" s="52">
        <f t="shared" si="311"/>
        <v>47129</v>
      </c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</row>
    <row r="1359" spans="1:165" x14ac:dyDescent="0.2">
      <c r="A1359" s="43">
        <f t="shared" si="312"/>
        <v>44845</v>
      </c>
      <c r="B1359" s="44">
        <f t="shared" ref="B1359:B1422" ca="1" si="314">IF(A1359&lt;=TODAY(),C1359+K1359,IF(AND(A1359&gt;TODAY(),A1359&lt;=$B$1),IF(VLOOKUP(TODAY(),$A$10:$D$5000,4,FALSE)=0,"n.d",C1359+K1359),"n.d"))</f>
        <v>1330.4678305699999</v>
      </c>
      <c r="C1359" s="45">
        <f t="shared" ref="C1359:C1422" ca="1" si="315">TRUNC(C1358-N1358,8)</f>
        <v>999.89877561000003</v>
      </c>
      <c r="D1359" s="46">
        <f ca="1">IF(A1359&lt;$B$1,VLOOKUP(A1359,[1]DI!$A$4:$B$15000,2,FALSE),0)</f>
        <v>0.13650000000000001</v>
      </c>
      <c r="E1359" s="45">
        <f t="shared" ref="E1359:E1422" ca="1" si="316">ROUND((((1+D1359)^(1/252)-1)),8)</f>
        <v>5.0788000000000005E-4</v>
      </c>
      <c r="F1359" s="47">
        <f t="shared" si="313"/>
        <v>1.35</v>
      </c>
      <c r="G1359" s="48">
        <f t="shared" ref="G1359:G1422" ca="1" si="317">TRUNC((1+(E1359*F1359)),15)</f>
        <v>1.000685638</v>
      </c>
      <c r="H1359" s="45">
        <f ca="1">TRUNC(PRODUCT(G$10:G1358),15)</f>
        <v>1.33060252072395</v>
      </c>
      <c r="I1359" s="45">
        <f t="shared" ref="I1359:I1422" si="318">IF(OR(L1358&gt;0,L1358="E"),H1358,I1358)</f>
        <v>1</v>
      </c>
      <c r="J1359" s="45">
        <f t="shared" ref="J1359:J1422" ca="1" si="319">ROUND(TRUNC(H1359/I1359,15),8)</f>
        <v>1.33060252</v>
      </c>
      <c r="K1359" s="45">
        <f t="shared" ref="K1359:K1422" ca="1" si="320">TRUNC((C1359*(J1359-1)),8)</f>
        <v>330.56905496000002</v>
      </c>
      <c r="L1359" s="49">
        <f>IF(VLOOKUP(A1359,$U$12:$AD$125,8)=VLOOKUP(A1358,$U$12:$AD$125,8),0,VLOOKUP(A1359,U$12:$AD$125,8))</f>
        <v>0</v>
      </c>
      <c r="M1359" s="50">
        <f>IF(L1359&gt;0,VLOOKUP(L1359,T$12:$AC$125,7),0)</f>
        <v>0</v>
      </c>
      <c r="N1359" s="45">
        <f t="shared" ref="N1359:N1422" si="321">IF(M1359&gt;0,(C$10*M1359),0)</f>
        <v>0</v>
      </c>
      <c r="O1359" s="45">
        <f t="shared" ref="O1359:O1422" ca="1" si="322">(K1359+N1359)</f>
        <v>330.56905496000002</v>
      </c>
      <c r="P1359" s="51" t="str">
        <f t="shared" ref="P1359:P1422" si="323">IF(L1358&gt;0,VLOOKUP(A1358,$U$12:$AD$125,9),P1358)</f>
        <v>A+J=</v>
      </c>
      <c r="Q1359" s="52">
        <f t="shared" ref="Q1359:Q1422" si="324">IF(L1358&gt;0,VLOOKUP(A1358,$U$12:$AD$125,10),Q1358)</f>
        <v>47129</v>
      </c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</row>
    <row r="1360" spans="1:165" x14ac:dyDescent="0.2">
      <c r="A1360" s="43">
        <f t="shared" si="312"/>
        <v>44846</v>
      </c>
      <c r="B1360" s="44">
        <f t="shared" ca="1" si="314"/>
        <v>1331.3800482199999</v>
      </c>
      <c r="C1360" s="45">
        <f t="shared" ca="1" si="315"/>
        <v>999.89877561000003</v>
      </c>
      <c r="D1360" s="46">
        <f ca="1">IF(A1360&lt;$B$1,VLOOKUP(A1360,[1]DI!$A$4:$B$15000,2,FALSE),0)</f>
        <v>0</v>
      </c>
      <c r="E1360" s="45">
        <f t="shared" ca="1" si="316"/>
        <v>0</v>
      </c>
      <c r="F1360" s="47">
        <f t="shared" si="313"/>
        <v>1.35</v>
      </c>
      <c r="G1360" s="48">
        <f t="shared" ca="1" si="317"/>
        <v>1</v>
      </c>
      <c r="H1360" s="45">
        <f ca="1">TRUNC(PRODUCT(G$10:G1359),15)</f>
        <v>1.3315148323750601</v>
      </c>
      <c r="I1360" s="45">
        <f t="shared" si="318"/>
        <v>1</v>
      </c>
      <c r="J1360" s="45">
        <f t="shared" ca="1" si="319"/>
        <v>1.3315148299999999</v>
      </c>
      <c r="K1360" s="45">
        <f t="shared" ca="1" si="320"/>
        <v>331.48127261000002</v>
      </c>
      <c r="L1360" s="49">
        <f>IF(VLOOKUP(A1360,$U$12:$AD$125,8)=VLOOKUP(A1359,$U$12:$AD$125,8),0,VLOOKUP(A1360,U$12:$AD$125,8))</f>
        <v>0</v>
      </c>
      <c r="M1360" s="50">
        <f>IF(L1360&gt;0,VLOOKUP(L1360,T$12:$AC$125,7),0)</f>
        <v>0</v>
      </c>
      <c r="N1360" s="45">
        <f t="shared" si="321"/>
        <v>0</v>
      </c>
      <c r="O1360" s="45">
        <f t="shared" ca="1" si="322"/>
        <v>331.48127261000002</v>
      </c>
      <c r="P1360" s="51" t="str">
        <f t="shared" si="323"/>
        <v>A+J=</v>
      </c>
      <c r="Q1360" s="52">
        <f t="shared" si="324"/>
        <v>47129</v>
      </c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</row>
    <row r="1361" spans="1:162" x14ac:dyDescent="0.2">
      <c r="A1361" s="43">
        <f t="shared" si="312"/>
        <v>44847</v>
      </c>
      <c r="B1361" s="44">
        <f t="shared" ca="1" si="314"/>
        <v>1331.3800482199999</v>
      </c>
      <c r="C1361" s="45">
        <f t="shared" ca="1" si="315"/>
        <v>999.89877561000003</v>
      </c>
      <c r="D1361" s="46">
        <f ca="1">IF(A1361&lt;$B$1,VLOOKUP(A1361,[1]DI!$A$4:$B$15000,2,FALSE),0)</f>
        <v>0.13650000000000001</v>
      </c>
      <c r="E1361" s="45">
        <f t="shared" ca="1" si="316"/>
        <v>5.0788000000000005E-4</v>
      </c>
      <c r="F1361" s="47">
        <f t="shared" si="313"/>
        <v>1.35</v>
      </c>
      <c r="G1361" s="48">
        <f t="shared" ca="1" si="317"/>
        <v>1.000685638</v>
      </c>
      <c r="H1361" s="45">
        <f ca="1">TRUNC(PRODUCT(G$10:G1360),15)</f>
        <v>1.3315148323750601</v>
      </c>
      <c r="I1361" s="45">
        <f t="shared" si="318"/>
        <v>1</v>
      </c>
      <c r="J1361" s="45">
        <f t="shared" ca="1" si="319"/>
        <v>1.3315148299999999</v>
      </c>
      <c r="K1361" s="45">
        <f t="shared" ca="1" si="320"/>
        <v>331.48127261000002</v>
      </c>
      <c r="L1361" s="49">
        <f>IF(VLOOKUP(A1361,$U$12:$AD$125,8)=VLOOKUP(A1360,$U$12:$AD$125,8),0,VLOOKUP(A1361,U$12:$AD$125,8))</f>
        <v>0</v>
      </c>
      <c r="M1361" s="50">
        <f>IF(L1361&gt;0,VLOOKUP(L1361,T$12:$AC$125,7),0)</f>
        <v>0</v>
      </c>
      <c r="N1361" s="45">
        <f t="shared" si="321"/>
        <v>0</v>
      </c>
      <c r="O1361" s="45">
        <f t="shared" ca="1" si="322"/>
        <v>331.48127261000002</v>
      </c>
      <c r="P1361" s="51" t="str">
        <f t="shared" si="323"/>
        <v>A+J=</v>
      </c>
      <c r="Q1361" s="52">
        <f t="shared" si="324"/>
        <v>47129</v>
      </c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</row>
    <row r="1362" spans="1:162" x14ac:dyDescent="0.2">
      <c r="A1362" s="43">
        <f t="shared" si="312"/>
        <v>44848</v>
      </c>
      <c r="B1362" s="44">
        <f t="shared" ca="1" si="314"/>
        <v>1332.2928958100001</v>
      </c>
      <c r="C1362" s="45">
        <f t="shared" ca="1" si="315"/>
        <v>999.89877561000003</v>
      </c>
      <c r="D1362" s="46">
        <f ca="1">IF(A1362&lt;$B$1,VLOOKUP(A1362,[1]DI!$A$4:$B$15000,2,FALSE),0)</f>
        <v>0.13650000000000001</v>
      </c>
      <c r="E1362" s="45">
        <f t="shared" ca="1" si="316"/>
        <v>5.0788000000000005E-4</v>
      </c>
      <c r="F1362" s="47">
        <f t="shared" si="313"/>
        <v>1.35</v>
      </c>
      <c r="G1362" s="48">
        <f t="shared" ca="1" si="317"/>
        <v>1.000685638</v>
      </c>
      <c r="H1362" s="45">
        <f ca="1">TRUNC(PRODUCT(G$10:G1361),15)</f>
        <v>1.3324277695416999</v>
      </c>
      <c r="I1362" s="45">
        <f t="shared" si="318"/>
        <v>1</v>
      </c>
      <c r="J1362" s="45">
        <f t="shared" ca="1" si="319"/>
        <v>1.33242777</v>
      </c>
      <c r="K1362" s="45">
        <f t="shared" ca="1" si="320"/>
        <v>332.39412019999997</v>
      </c>
      <c r="L1362" s="49">
        <f>IF(VLOOKUP(A1362,$U$12:$AD$125,8)=VLOOKUP(A1361,$U$12:$AD$125,8),0,VLOOKUP(A1362,U$12:$AD$125,8))</f>
        <v>0</v>
      </c>
      <c r="M1362" s="50">
        <f>IF(L1362&gt;0,VLOOKUP(L1362,T$12:$AC$125,7),0)</f>
        <v>0</v>
      </c>
      <c r="N1362" s="45">
        <f t="shared" si="321"/>
        <v>0</v>
      </c>
      <c r="O1362" s="45">
        <f t="shared" ca="1" si="322"/>
        <v>332.39412019999997</v>
      </c>
      <c r="P1362" s="51" t="str">
        <f t="shared" si="323"/>
        <v>A+J=</v>
      </c>
      <c r="Q1362" s="52">
        <f t="shared" si="324"/>
        <v>47129</v>
      </c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</row>
    <row r="1363" spans="1:162" x14ac:dyDescent="0.2">
      <c r="A1363" s="43">
        <f t="shared" si="312"/>
        <v>44849</v>
      </c>
      <c r="B1363" s="44">
        <f t="shared" ca="1" si="314"/>
        <v>1333.2063633299999</v>
      </c>
      <c r="C1363" s="45">
        <f t="shared" ca="1" si="315"/>
        <v>999.89877561000003</v>
      </c>
      <c r="D1363" s="46">
        <f ca="1">IF(A1363&lt;$B$1,VLOOKUP(A1363,[1]DI!$A$4:$B$15000,2,FALSE),0)</f>
        <v>0</v>
      </c>
      <c r="E1363" s="45">
        <f t="shared" ca="1" si="316"/>
        <v>0</v>
      </c>
      <c r="F1363" s="47">
        <f t="shared" si="313"/>
        <v>1.35</v>
      </c>
      <c r="G1363" s="48">
        <f t="shared" ca="1" si="317"/>
        <v>1</v>
      </c>
      <c r="H1363" s="45">
        <f ca="1">TRUNC(PRODUCT(G$10:G1362),15)</f>
        <v>1.3333413326527499</v>
      </c>
      <c r="I1363" s="45">
        <f t="shared" si="318"/>
        <v>1</v>
      </c>
      <c r="J1363" s="45">
        <f t="shared" ca="1" si="319"/>
        <v>1.3333413300000001</v>
      </c>
      <c r="K1363" s="45">
        <f t="shared" ca="1" si="320"/>
        <v>333.30758772000001</v>
      </c>
      <c r="L1363" s="49">
        <f>IF(VLOOKUP(A1363,$U$12:$AD$125,8)=VLOOKUP(A1362,$U$12:$AD$125,8),0,VLOOKUP(A1363,U$12:$AD$125,8))</f>
        <v>0</v>
      </c>
      <c r="M1363" s="50">
        <f>IF(L1363&gt;0,VLOOKUP(L1363,T$12:$AC$125,7),0)</f>
        <v>0</v>
      </c>
      <c r="N1363" s="45">
        <f t="shared" si="321"/>
        <v>0</v>
      </c>
      <c r="O1363" s="45">
        <f t="shared" ca="1" si="322"/>
        <v>333.30758772000001</v>
      </c>
      <c r="P1363" s="51" t="str">
        <f t="shared" si="323"/>
        <v>A+J=</v>
      </c>
      <c r="Q1363" s="52">
        <f t="shared" si="324"/>
        <v>47129</v>
      </c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</row>
    <row r="1364" spans="1:162" x14ac:dyDescent="0.2">
      <c r="A1364" s="43">
        <f t="shared" si="312"/>
        <v>44850</v>
      </c>
      <c r="B1364" s="44">
        <f t="shared" ca="1" si="314"/>
        <v>1333.2063633299999</v>
      </c>
      <c r="C1364" s="45">
        <f t="shared" ca="1" si="315"/>
        <v>999.89877561000003</v>
      </c>
      <c r="D1364" s="46">
        <f ca="1">IF(A1364&lt;$B$1,VLOOKUP(A1364,[1]DI!$A$4:$B$15000,2,FALSE),0)</f>
        <v>0</v>
      </c>
      <c r="E1364" s="45">
        <f t="shared" ca="1" si="316"/>
        <v>0</v>
      </c>
      <c r="F1364" s="47">
        <f t="shared" si="313"/>
        <v>1.35</v>
      </c>
      <c r="G1364" s="48">
        <f t="shared" ca="1" si="317"/>
        <v>1</v>
      </c>
      <c r="H1364" s="45">
        <f ca="1">TRUNC(PRODUCT(G$10:G1363),15)</f>
        <v>1.3333413326527499</v>
      </c>
      <c r="I1364" s="45">
        <f t="shared" si="318"/>
        <v>1</v>
      </c>
      <c r="J1364" s="45">
        <f t="shared" ca="1" si="319"/>
        <v>1.3333413300000001</v>
      </c>
      <c r="K1364" s="45">
        <f t="shared" ca="1" si="320"/>
        <v>333.30758772000001</v>
      </c>
      <c r="L1364" s="49">
        <f>IF(VLOOKUP(A1364,$U$12:$AD$125,8)=VLOOKUP(A1363,$U$12:$AD$125,8),0,VLOOKUP(A1364,U$12:$AD$125,8))</f>
        <v>0</v>
      </c>
      <c r="M1364" s="50">
        <f>IF(L1364&gt;0,VLOOKUP(L1364,T$12:$AC$125,7),0)</f>
        <v>0</v>
      </c>
      <c r="N1364" s="45">
        <f t="shared" si="321"/>
        <v>0</v>
      </c>
      <c r="O1364" s="45">
        <f t="shared" ca="1" si="322"/>
        <v>333.30758772000001</v>
      </c>
      <c r="P1364" s="51" t="str">
        <f t="shared" si="323"/>
        <v>A+J=</v>
      </c>
      <c r="Q1364" s="52">
        <f t="shared" si="324"/>
        <v>47129</v>
      </c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</row>
    <row r="1365" spans="1:162" x14ac:dyDescent="0.2">
      <c r="A1365" s="43">
        <f t="shared" si="312"/>
        <v>44851</v>
      </c>
      <c r="B1365" s="44">
        <f t="shared" ca="1" si="314"/>
        <v>1333.2063633299999</v>
      </c>
      <c r="C1365" s="45">
        <f t="shared" ca="1" si="315"/>
        <v>999.89877561000003</v>
      </c>
      <c r="D1365" s="46">
        <f ca="1">IF(A1365&lt;$B$1,VLOOKUP(A1365,[1]DI!$A$4:$B$15000,2,FALSE),0)</f>
        <v>0.13650000000000001</v>
      </c>
      <c r="E1365" s="45">
        <f t="shared" ca="1" si="316"/>
        <v>5.0788000000000005E-4</v>
      </c>
      <c r="F1365" s="47">
        <f t="shared" si="313"/>
        <v>1.35</v>
      </c>
      <c r="G1365" s="48">
        <f t="shared" ca="1" si="317"/>
        <v>1.000685638</v>
      </c>
      <c r="H1365" s="45">
        <f ca="1">TRUNC(PRODUCT(G$10:G1364),15)</f>
        <v>1.3333413326527499</v>
      </c>
      <c r="I1365" s="45">
        <f t="shared" si="318"/>
        <v>1</v>
      </c>
      <c r="J1365" s="45">
        <f t="shared" ca="1" si="319"/>
        <v>1.3333413300000001</v>
      </c>
      <c r="K1365" s="45">
        <f t="shared" ca="1" si="320"/>
        <v>333.30758772000001</v>
      </c>
      <c r="L1365" s="49">
        <f>IF(VLOOKUP(A1365,$U$12:$AD$125,8)=VLOOKUP(A1364,$U$12:$AD$125,8),0,VLOOKUP(A1365,U$12:$AD$125,8))</f>
        <v>0</v>
      </c>
      <c r="M1365" s="50">
        <f>IF(L1365&gt;0,VLOOKUP(L1365,T$12:$AC$125,7),0)</f>
        <v>0</v>
      </c>
      <c r="N1365" s="45">
        <f t="shared" si="321"/>
        <v>0</v>
      </c>
      <c r="O1365" s="45">
        <f t="shared" ca="1" si="322"/>
        <v>333.30758772000001</v>
      </c>
      <c r="P1365" s="51" t="str">
        <f t="shared" si="323"/>
        <v>A+J=</v>
      </c>
      <c r="Q1365" s="52">
        <f t="shared" si="324"/>
        <v>47129</v>
      </c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</row>
    <row r="1366" spans="1:162" x14ac:dyDescent="0.2">
      <c r="A1366" s="43">
        <f t="shared" si="312"/>
        <v>44852</v>
      </c>
      <c r="B1366" s="44">
        <f t="shared" ca="1" si="314"/>
        <v>1334.1204607899999</v>
      </c>
      <c r="C1366" s="45">
        <f t="shared" ca="1" si="315"/>
        <v>999.89877561000003</v>
      </c>
      <c r="D1366" s="46">
        <f ca="1">IF(A1366&lt;$B$1,VLOOKUP(A1366,[1]DI!$A$4:$B$15000,2,FALSE),0)</f>
        <v>0.13650000000000001</v>
      </c>
      <c r="E1366" s="45">
        <f t="shared" ca="1" si="316"/>
        <v>5.0788000000000005E-4</v>
      </c>
      <c r="F1366" s="47">
        <f t="shared" si="313"/>
        <v>1.35</v>
      </c>
      <c r="G1366" s="48">
        <f t="shared" ca="1" si="317"/>
        <v>1.000685638</v>
      </c>
      <c r="H1366" s="45">
        <f ca="1">TRUNC(PRODUCT(G$10:G1365),15)</f>
        <v>1.33425552213739</v>
      </c>
      <c r="I1366" s="45">
        <f t="shared" si="318"/>
        <v>1</v>
      </c>
      <c r="J1366" s="45">
        <f t="shared" ca="1" si="319"/>
        <v>1.3342555199999999</v>
      </c>
      <c r="K1366" s="45">
        <f t="shared" ca="1" si="320"/>
        <v>334.22168518000001</v>
      </c>
      <c r="L1366" s="49">
        <f>IF(VLOOKUP(A1366,$U$12:$AD$125,8)=VLOOKUP(A1365,$U$12:$AD$125,8),0,VLOOKUP(A1366,U$12:$AD$125,8))</f>
        <v>0</v>
      </c>
      <c r="M1366" s="50">
        <f>IF(L1366&gt;0,VLOOKUP(L1366,T$12:$AC$125,7),0)</f>
        <v>0</v>
      </c>
      <c r="N1366" s="45">
        <f t="shared" si="321"/>
        <v>0</v>
      </c>
      <c r="O1366" s="45">
        <f t="shared" ca="1" si="322"/>
        <v>334.22168518000001</v>
      </c>
      <c r="P1366" s="51" t="str">
        <f t="shared" si="323"/>
        <v>A+J=</v>
      </c>
      <c r="Q1366" s="52">
        <f t="shared" si="324"/>
        <v>47129</v>
      </c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</row>
    <row r="1367" spans="1:162" x14ac:dyDescent="0.2">
      <c r="A1367" s="43">
        <f t="shared" si="312"/>
        <v>44853</v>
      </c>
      <c r="B1367" s="44">
        <f t="shared" ca="1" si="314"/>
        <v>1335.0351881900001</v>
      </c>
      <c r="C1367" s="45">
        <f t="shared" ca="1" si="315"/>
        <v>999.89877561000003</v>
      </c>
      <c r="D1367" s="46">
        <f ca="1">IF(A1367&lt;$B$1,VLOOKUP(A1367,[1]DI!$A$4:$B$15000,2,FALSE),0)</f>
        <v>0.13650000000000001</v>
      </c>
      <c r="E1367" s="45">
        <f t="shared" ca="1" si="316"/>
        <v>5.0788000000000005E-4</v>
      </c>
      <c r="F1367" s="47">
        <f t="shared" si="313"/>
        <v>1.35</v>
      </c>
      <c r="G1367" s="48">
        <f t="shared" ca="1" si="317"/>
        <v>1.000685638</v>
      </c>
      <c r="H1367" s="45">
        <f ca="1">TRUNC(PRODUCT(G$10:G1366),15)</f>
        <v>1.3351703384250699</v>
      </c>
      <c r="I1367" s="45">
        <f t="shared" si="318"/>
        <v>1</v>
      </c>
      <c r="J1367" s="45">
        <f t="shared" ca="1" si="319"/>
        <v>1.3351703399999999</v>
      </c>
      <c r="K1367" s="45">
        <f t="shared" ca="1" si="320"/>
        <v>335.13641258000001</v>
      </c>
      <c r="L1367" s="49">
        <f>IF(VLOOKUP(A1367,$U$12:$AD$125,8)=VLOOKUP(A1366,$U$12:$AD$125,8),0,VLOOKUP(A1367,U$12:$AD$125,8))</f>
        <v>0</v>
      </c>
      <c r="M1367" s="50">
        <f>IF(L1367&gt;0,VLOOKUP(L1367,T$12:$AC$125,7),0)</f>
        <v>0</v>
      </c>
      <c r="N1367" s="45">
        <f t="shared" si="321"/>
        <v>0</v>
      </c>
      <c r="O1367" s="45">
        <f t="shared" ca="1" si="322"/>
        <v>335.13641258000001</v>
      </c>
      <c r="P1367" s="51" t="str">
        <f t="shared" si="323"/>
        <v>A+J=</v>
      </c>
      <c r="Q1367" s="52">
        <f t="shared" si="324"/>
        <v>47129</v>
      </c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</row>
    <row r="1368" spans="1:162" x14ac:dyDescent="0.2">
      <c r="A1368" s="43">
        <f t="shared" si="312"/>
        <v>44854</v>
      </c>
      <c r="B1368" s="44">
        <f t="shared" ca="1" si="314"/>
        <v>1335.95053553</v>
      </c>
      <c r="C1368" s="45">
        <f t="shared" ca="1" si="315"/>
        <v>999.89877561000003</v>
      </c>
      <c r="D1368" s="46">
        <f ca="1">IF(A1368&lt;$B$1,VLOOKUP(A1368,[1]DI!$A$4:$B$15000,2,FALSE),0)</f>
        <v>0.13650000000000001</v>
      </c>
      <c r="E1368" s="45">
        <f t="shared" ca="1" si="316"/>
        <v>5.0788000000000005E-4</v>
      </c>
      <c r="F1368" s="47">
        <f t="shared" si="313"/>
        <v>1.35</v>
      </c>
      <c r="G1368" s="48">
        <f t="shared" ca="1" si="317"/>
        <v>1.000685638</v>
      </c>
      <c r="H1368" s="45">
        <f ca="1">TRUNC(PRODUCT(G$10:G1367),15)</f>
        <v>1.33608578194557</v>
      </c>
      <c r="I1368" s="45">
        <f t="shared" si="318"/>
        <v>1</v>
      </c>
      <c r="J1368" s="45">
        <f t="shared" ca="1" si="319"/>
        <v>1.3360857799999999</v>
      </c>
      <c r="K1368" s="45">
        <f t="shared" ca="1" si="320"/>
        <v>336.05175991999999</v>
      </c>
      <c r="L1368" s="49">
        <f>IF(VLOOKUP(A1368,$U$12:$AD$125,8)=VLOOKUP(A1367,$U$12:$AD$125,8),0,VLOOKUP(A1368,U$12:$AD$125,8))</f>
        <v>0</v>
      </c>
      <c r="M1368" s="50">
        <f>IF(L1368&gt;0,VLOOKUP(L1368,T$12:$AC$125,7),0)</f>
        <v>0</v>
      </c>
      <c r="N1368" s="45">
        <f t="shared" si="321"/>
        <v>0</v>
      </c>
      <c r="O1368" s="45">
        <f t="shared" ca="1" si="322"/>
        <v>336.05175991999999</v>
      </c>
      <c r="P1368" s="51" t="str">
        <f t="shared" si="323"/>
        <v>A+J=</v>
      </c>
      <c r="Q1368" s="52">
        <f t="shared" si="324"/>
        <v>47129</v>
      </c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</row>
    <row r="1369" spans="1:162" x14ac:dyDescent="0.2">
      <c r="A1369" s="43">
        <f t="shared" si="312"/>
        <v>44855</v>
      </c>
      <c r="B1369" s="44">
        <f t="shared" ca="1" si="314"/>
        <v>1336.8665128</v>
      </c>
      <c r="C1369" s="45">
        <f t="shared" ca="1" si="315"/>
        <v>999.89877561000003</v>
      </c>
      <c r="D1369" s="46">
        <f ca="1">IF(A1369&lt;$B$1,VLOOKUP(A1369,[1]DI!$A$4:$B$15000,2,FALSE),0)</f>
        <v>0.13650000000000001</v>
      </c>
      <c r="E1369" s="45">
        <f t="shared" ca="1" si="316"/>
        <v>5.0788000000000005E-4</v>
      </c>
      <c r="F1369" s="47">
        <f t="shared" si="313"/>
        <v>1.35</v>
      </c>
      <c r="G1369" s="48">
        <f t="shared" ca="1" si="317"/>
        <v>1.000685638</v>
      </c>
      <c r="H1369" s="45">
        <f ca="1">TRUNC(PRODUCT(G$10:G1368),15)</f>
        <v>1.3370018531289301</v>
      </c>
      <c r="I1369" s="45">
        <f t="shared" si="318"/>
        <v>1</v>
      </c>
      <c r="J1369" s="45">
        <f t="shared" ca="1" si="319"/>
        <v>1.33700185</v>
      </c>
      <c r="K1369" s="45">
        <f t="shared" ca="1" si="320"/>
        <v>336.96773718999998</v>
      </c>
      <c r="L1369" s="49">
        <f>IF(VLOOKUP(A1369,$U$12:$AD$125,8)=VLOOKUP(A1368,$U$12:$AD$125,8),0,VLOOKUP(A1369,U$12:$AD$125,8))</f>
        <v>0</v>
      </c>
      <c r="M1369" s="50">
        <f>IF(L1369&gt;0,VLOOKUP(L1369,T$12:$AC$125,7),0)</f>
        <v>0</v>
      </c>
      <c r="N1369" s="45">
        <f t="shared" si="321"/>
        <v>0</v>
      </c>
      <c r="O1369" s="45">
        <f t="shared" ca="1" si="322"/>
        <v>336.96773718999998</v>
      </c>
      <c r="P1369" s="51" t="str">
        <f t="shared" si="323"/>
        <v>A+J=</v>
      </c>
      <c r="Q1369" s="52">
        <f t="shared" si="324"/>
        <v>47129</v>
      </c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</row>
    <row r="1370" spans="1:162" x14ac:dyDescent="0.2">
      <c r="A1370" s="43">
        <f t="shared" si="312"/>
        <v>44856</v>
      </c>
      <c r="B1370" s="44">
        <f t="shared" ca="1" si="314"/>
        <v>1337.7831200099999</v>
      </c>
      <c r="C1370" s="45">
        <f t="shared" ca="1" si="315"/>
        <v>999.89877561000003</v>
      </c>
      <c r="D1370" s="46">
        <f ca="1">IF(A1370&lt;$B$1,VLOOKUP(A1370,[1]DI!$A$4:$B$15000,2,FALSE),0)</f>
        <v>0</v>
      </c>
      <c r="E1370" s="45">
        <f t="shared" ca="1" si="316"/>
        <v>0</v>
      </c>
      <c r="F1370" s="47">
        <f t="shared" si="313"/>
        <v>1.35</v>
      </c>
      <c r="G1370" s="48">
        <f t="shared" ca="1" si="317"/>
        <v>1</v>
      </c>
      <c r="H1370" s="45">
        <f ca="1">TRUNC(PRODUCT(G$10:G1369),15)</f>
        <v>1.3379185524055099</v>
      </c>
      <c r="I1370" s="45">
        <f t="shared" si="318"/>
        <v>1</v>
      </c>
      <c r="J1370" s="45">
        <f t="shared" ca="1" si="319"/>
        <v>1.3379185499999999</v>
      </c>
      <c r="K1370" s="45">
        <f t="shared" ca="1" si="320"/>
        <v>337.88434439999997</v>
      </c>
      <c r="L1370" s="49">
        <f>IF(VLOOKUP(A1370,$U$12:$AD$125,8)=VLOOKUP(A1369,$U$12:$AD$125,8),0,VLOOKUP(A1370,U$12:$AD$125,8))</f>
        <v>0</v>
      </c>
      <c r="M1370" s="50">
        <f>IF(L1370&gt;0,VLOOKUP(L1370,T$12:$AC$125,7),0)</f>
        <v>0</v>
      </c>
      <c r="N1370" s="45">
        <f t="shared" si="321"/>
        <v>0</v>
      </c>
      <c r="O1370" s="45">
        <f t="shared" ca="1" si="322"/>
        <v>337.88434439999997</v>
      </c>
      <c r="P1370" s="51" t="str">
        <f t="shared" si="323"/>
        <v>A+J=</v>
      </c>
      <c r="Q1370" s="52">
        <f t="shared" si="324"/>
        <v>47129</v>
      </c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</row>
    <row r="1371" spans="1:162" x14ac:dyDescent="0.2">
      <c r="A1371" s="43">
        <f t="shared" si="312"/>
        <v>44857</v>
      </c>
      <c r="B1371" s="44">
        <f t="shared" ca="1" si="314"/>
        <v>1337.7831200099999</v>
      </c>
      <c r="C1371" s="45">
        <f t="shared" ca="1" si="315"/>
        <v>999.89877561000003</v>
      </c>
      <c r="D1371" s="46">
        <f ca="1">IF(A1371&lt;$B$1,VLOOKUP(A1371,[1]DI!$A$4:$B$15000,2,FALSE),0)</f>
        <v>0</v>
      </c>
      <c r="E1371" s="45">
        <f t="shared" ca="1" si="316"/>
        <v>0</v>
      </c>
      <c r="F1371" s="47">
        <f t="shared" si="313"/>
        <v>1.35</v>
      </c>
      <c r="G1371" s="48">
        <f t="shared" ca="1" si="317"/>
        <v>1</v>
      </c>
      <c r="H1371" s="45">
        <f ca="1">TRUNC(PRODUCT(G$10:G1370),15)</f>
        <v>1.3379185524055099</v>
      </c>
      <c r="I1371" s="45">
        <f t="shared" si="318"/>
        <v>1</v>
      </c>
      <c r="J1371" s="45">
        <f t="shared" ca="1" si="319"/>
        <v>1.3379185499999999</v>
      </c>
      <c r="K1371" s="45">
        <f t="shared" ca="1" si="320"/>
        <v>337.88434439999997</v>
      </c>
      <c r="L1371" s="49">
        <f>IF(VLOOKUP(A1371,$U$12:$AD$125,8)=VLOOKUP(A1370,$U$12:$AD$125,8),0,VLOOKUP(A1371,U$12:$AD$125,8))</f>
        <v>0</v>
      </c>
      <c r="M1371" s="50">
        <f>IF(L1371&gt;0,VLOOKUP(L1371,T$12:$AC$125,7),0)</f>
        <v>0</v>
      </c>
      <c r="N1371" s="45">
        <f t="shared" si="321"/>
        <v>0</v>
      </c>
      <c r="O1371" s="45">
        <f t="shared" ca="1" si="322"/>
        <v>337.88434439999997</v>
      </c>
      <c r="P1371" s="51" t="str">
        <f t="shared" si="323"/>
        <v>A+J=</v>
      </c>
      <c r="Q1371" s="52">
        <f t="shared" si="324"/>
        <v>47129</v>
      </c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</row>
    <row r="1372" spans="1:162" x14ac:dyDescent="0.2">
      <c r="A1372" s="43">
        <f t="shared" si="312"/>
        <v>44858</v>
      </c>
      <c r="B1372" s="44">
        <f t="shared" ca="1" si="314"/>
        <v>1337.7831200099999</v>
      </c>
      <c r="C1372" s="45">
        <f t="shared" ca="1" si="315"/>
        <v>999.89877561000003</v>
      </c>
      <c r="D1372" s="46">
        <f ca="1">IF(A1372&lt;$B$1,VLOOKUP(A1372,[1]DI!$A$4:$B$15000,2,FALSE),0)</f>
        <v>0.13650000000000001</v>
      </c>
      <c r="E1372" s="45">
        <f t="shared" ca="1" si="316"/>
        <v>5.0788000000000005E-4</v>
      </c>
      <c r="F1372" s="47">
        <f t="shared" si="313"/>
        <v>1.35</v>
      </c>
      <c r="G1372" s="48">
        <f t="shared" ca="1" si="317"/>
        <v>1.000685638</v>
      </c>
      <c r="H1372" s="45">
        <f ca="1">TRUNC(PRODUCT(G$10:G1371),15)</f>
        <v>1.3379185524055099</v>
      </c>
      <c r="I1372" s="45">
        <f t="shared" si="318"/>
        <v>1</v>
      </c>
      <c r="J1372" s="45">
        <f t="shared" ca="1" si="319"/>
        <v>1.3379185499999999</v>
      </c>
      <c r="K1372" s="45">
        <f t="shared" ca="1" si="320"/>
        <v>337.88434439999997</v>
      </c>
      <c r="L1372" s="49">
        <f>IF(VLOOKUP(A1372,$U$12:$AD$125,8)=VLOOKUP(A1371,$U$12:$AD$125,8),0,VLOOKUP(A1372,U$12:$AD$125,8))</f>
        <v>0</v>
      </c>
      <c r="M1372" s="50">
        <f>IF(L1372&gt;0,VLOOKUP(L1372,T$12:$AC$125,7),0)</f>
        <v>0</v>
      </c>
      <c r="N1372" s="45">
        <f t="shared" si="321"/>
        <v>0</v>
      </c>
      <c r="O1372" s="45">
        <f t="shared" ca="1" si="322"/>
        <v>337.88434439999997</v>
      </c>
      <c r="P1372" s="51" t="str">
        <f t="shared" si="323"/>
        <v>A+J=</v>
      </c>
      <c r="Q1372" s="52">
        <f t="shared" si="324"/>
        <v>47129</v>
      </c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</row>
    <row r="1373" spans="1:162" x14ac:dyDescent="0.2">
      <c r="A1373" s="43">
        <f t="shared" si="312"/>
        <v>44859</v>
      </c>
      <c r="B1373" s="44">
        <f t="shared" ca="1" si="314"/>
        <v>1338.7003571499999</v>
      </c>
      <c r="C1373" s="45">
        <f t="shared" ca="1" si="315"/>
        <v>999.89877561000003</v>
      </c>
      <c r="D1373" s="46">
        <f ca="1">IF(A1373&lt;$B$1,VLOOKUP(A1373,[1]DI!$A$4:$B$15000,2,FALSE),0)</f>
        <v>0.13650000000000001</v>
      </c>
      <c r="E1373" s="45">
        <f t="shared" ca="1" si="316"/>
        <v>5.0788000000000005E-4</v>
      </c>
      <c r="F1373" s="47">
        <f t="shared" si="313"/>
        <v>1.35</v>
      </c>
      <c r="G1373" s="48">
        <f t="shared" ca="1" si="317"/>
        <v>1.000685638</v>
      </c>
      <c r="H1373" s="45">
        <f ca="1">TRUNC(PRODUCT(G$10:G1372),15)</f>
        <v>1.3388358802059399</v>
      </c>
      <c r="I1373" s="45">
        <f t="shared" si="318"/>
        <v>1</v>
      </c>
      <c r="J1373" s="45">
        <f t="shared" ca="1" si="319"/>
        <v>1.33883588</v>
      </c>
      <c r="K1373" s="45">
        <f t="shared" ca="1" si="320"/>
        <v>338.80158153999997</v>
      </c>
      <c r="L1373" s="49">
        <f>IF(VLOOKUP(A1373,$U$12:$AD$125,8)=VLOOKUP(A1372,$U$12:$AD$125,8),0,VLOOKUP(A1373,U$12:$AD$125,8))</f>
        <v>0</v>
      </c>
      <c r="M1373" s="50">
        <f>IF(L1373&gt;0,VLOOKUP(L1373,T$12:$AC$125,7),0)</f>
        <v>0</v>
      </c>
      <c r="N1373" s="45">
        <f t="shared" si="321"/>
        <v>0</v>
      </c>
      <c r="O1373" s="45">
        <f t="shared" ca="1" si="322"/>
        <v>338.80158153999997</v>
      </c>
      <c r="P1373" s="51" t="str">
        <f t="shared" si="323"/>
        <v>A+J=</v>
      </c>
      <c r="Q1373" s="52">
        <f t="shared" si="324"/>
        <v>47129</v>
      </c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</row>
    <row r="1374" spans="1:162" x14ac:dyDescent="0.2">
      <c r="A1374" s="43">
        <f t="shared" si="312"/>
        <v>44860</v>
      </c>
      <c r="B1374" s="44">
        <f t="shared" ca="1" si="314"/>
        <v>1339.6182242300001</v>
      </c>
      <c r="C1374" s="45">
        <f t="shared" ca="1" si="315"/>
        <v>999.89877561000003</v>
      </c>
      <c r="D1374" s="46">
        <f ca="1">IF(A1374&lt;$B$1,VLOOKUP(A1374,[1]DI!$A$4:$B$15000,2,FALSE),0)</f>
        <v>0.13650000000000001</v>
      </c>
      <c r="E1374" s="45">
        <f t="shared" ca="1" si="316"/>
        <v>5.0788000000000005E-4</v>
      </c>
      <c r="F1374" s="47">
        <f t="shared" si="313"/>
        <v>1.35</v>
      </c>
      <c r="G1374" s="48">
        <f t="shared" ca="1" si="317"/>
        <v>1.000685638</v>
      </c>
      <c r="H1374" s="45">
        <f ca="1">TRUNC(PRODUCT(G$10:G1373),15)</f>
        <v>1.3397538369611799</v>
      </c>
      <c r="I1374" s="45">
        <f t="shared" si="318"/>
        <v>1</v>
      </c>
      <c r="J1374" s="45">
        <f t="shared" ca="1" si="319"/>
        <v>1.33975384</v>
      </c>
      <c r="K1374" s="45">
        <f t="shared" ca="1" si="320"/>
        <v>339.71944861999998</v>
      </c>
      <c r="L1374" s="49">
        <f>IF(VLOOKUP(A1374,$U$12:$AD$125,8)=VLOOKUP(A1373,$U$12:$AD$125,8),0,VLOOKUP(A1374,U$12:$AD$125,8))</f>
        <v>0</v>
      </c>
      <c r="M1374" s="50">
        <f>IF(L1374&gt;0,VLOOKUP(L1374,T$12:$AC$125,7),0)</f>
        <v>0</v>
      </c>
      <c r="N1374" s="45">
        <f t="shared" si="321"/>
        <v>0</v>
      </c>
      <c r="O1374" s="45">
        <f t="shared" ca="1" si="322"/>
        <v>339.71944861999998</v>
      </c>
      <c r="P1374" s="51" t="str">
        <f t="shared" si="323"/>
        <v>A+J=</v>
      </c>
      <c r="Q1374" s="52">
        <f t="shared" si="324"/>
        <v>47129</v>
      </c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</row>
    <row r="1375" spans="1:162" x14ac:dyDescent="0.2">
      <c r="A1375" s="43">
        <f t="shared" si="312"/>
        <v>44861</v>
      </c>
      <c r="B1375" s="44">
        <f t="shared" ca="1" si="314"/>
        <v>1340.5367112500001</v>
      </c>
      <c r="C1375" s="45">
        <f t="shared" ca="1" si="315"/>
        <v>999.89877561000003</v>
      </c>
      <c r="D1375" s="46">
        <f ca="1">IF(A1375&lt;$B$1,VLOOKUP(A1375,[1]DI!$A$4:$B$15000,2,FALSE),0)</f>
        <v>0.13650000000000001</v>
      </c>
      <c r="E1375" s="45">
        <f t="shared" ca="1" si="316"/>
        <v>5.0788000000000005E-4</v>
      </c>
      <c r="F1375" s="47">
        <f t="shared" si="313"/>
        <v>1.35</v>
      </c>
      <c r="G1375" s="48">
        <f t="shared" ca="1" si="317"/>
        <v>1.000685638</v>
      </c>
      <c r="H1375" s="45">
        <f ca="1">TRUNC(PRODUCT(G$10:G1374),15)</f>
        <v>1.3406724231024401</v>
      </c>
      <c r="I1375" s="45">
        <f t="shared" si="318"/>
        <v>1</v>
      </c>
      <c r="J1375" s="45">
        <f t="shared" ca="1" si="319"/>
        <v>1.34067242</v>
      </c>
      <c r="K1375" s="45">
        <f t="shared" ca="1" si="320"/>
        <v>340.63793564000002</v>
      </c>
      <c r="L1375" s="49">
        <f>IF(VLOOKUP(A1375,$U$12:$AD$125,8)=VLOOKUP(A1374,$U$12:$AD$125,8),0,VLOOKUP(A1375,U$12:$AD$125,8))</f>
        <v>0</v>
      </c>
      <c r="M1375" s="50">
        <f>IF(L1375&gt;0,VLOOKUP(L1375,T$12:$AC$125,7),0)</f>
        <v>0</v>
      </c>
      <c r="N1375" s="45">
        <f t="shared" si="321"/>
        <v>0</v>
      </c>
      <c r="O1375" s="45">
        <f t="shared" ca="1" si="322"/>
        <v>340.63793564000002</v>
      </c>
      <c r="P1375" s="51" t="str">
        <f t="shared" si="323"/>
        <v>A+J=</v>
      </c>
      <c r="Q1375" s="52">
        <f t="shared" si="324"/>
        <v>47129</v>
      </c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</row>
    <row r="1376" spans="1:162" x14ac:dyDescent="0.2">
      <c r="A1376" s="43">
        <f t="shared" si="312"/>
        <v>44862</v>
      </c>
      <c r="B1376" s="44">
        <f t="shared" ca="1" si="314"/>
        <v>1341.4558382</v>
      </c>
      <c r="C1376" s="45">
        <f t="shared" ca="1" si="315"/>
        <v>999.89877561000003</v>
      </c>
      <c r="D1376" s="46">
        <f ca="1">IF(A1376&lt;$B$1,VLOOKUP(A1376,[1]DI!$A$4:$B$15000,2,FALSE),0)</f>
        <v>0.13650000000000001</v>
      </c>
      <c r="E1376" s="45">
        <f t="shared" ca="1" si="316"/>
        <v>5.0788000000000005E-4</v>
      </c>
      <c r="F1376" s="47">
        <f t="shared" si="313"/>
        <v>1.35</v>
      </c>
      <c r="G1376" s="48">
        <f t="shared" ca="1" si="317"/>
        <v>1.000685638</v>
      </c>
      <c r="H1376" s="45">
        <f ca="1">TRUNC(PRODUCT(G$10:G1375),15)</f>
        <v>1.3415916390612701</v>
      </c>
      <c r="I1376" s="45">
        <f t="shared" si="318"/>
        <v>1</v>
      </c>
      <c r="J1376" s="45">
        <f t="shared" ca="1" si="319"/>
        <v>1.3415916400000001</v>
      </c>
      <c r="K1376" s="45">
        <f t="shared" ca="1" si="320"/>
        <v>341.55706258999999</v>
      </c>
      <c r="L1376" s="49">
        <f>IF(VLOOKUP(A1376,$U$12:$AD$125,8)=VLOOKUP(A1375,$U$12:$AD$125,8),0,VLOOKUP(A1376,U$12:$AD$125,8))</f>
        <v>0</v>
      </c>
      <c r="M1376" s="50">
        <f>IF(L1376&gt;0,VLOOKUP(L1376,T$12:$AC$125,7),0)</f>
        <v>0</v>
      </c>
      <c r="N1376" s="45">
        <f t="shared" si="321"/>
        <v>0</v>
      </c>
      <c r="O1376" s="45">
        <f t="shared" ca="1" si="322"/>
        <v>341.55706258999999</v>
      </c>
      <c r="P1376" s="51" t="str">
        <f t="shared" si="323"/>
        <v>A+J=</v>
      </c>
      <c r="Q1376" s="52">
        <f t="shared" si="324"/>
        <v>47129</v>
      </c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</row>
    <row r="1377" spans="1:165" x14ac:dyDescent="0.2">
      <c r="A1377" s="43">
        <f t="shared" si="312"/>
        <v>44863</v>
      </c>
      <c r="B1377" s="44">
        <f t="shared" ca="1" si="314"/>
        <v>1342.3755950899999</v>
      </c>
      <c r="C1377" s="45">
        <f t="shared" ca="1" si="315"/>
        <v>999.89877561000003</v>
      </c>
      <c r="D1377" s="46">
        <f ca="1">IF(A1377&lt;$B$1,VLOOKUP(A1377,[1]DI!$A$4:$B$15000,2,FALSE),0)</f>
        <v>0</v>
      </c>
      <c r="E1377" s="45">
        <f t="shared" ca="1" si="316"/>
        <v>0</v>
      </c>
      <c r="F1377" s="47">
        <f t="shared" si="313"/>
        <v>1.35</v>
      </c>
      <c r="G1377" s="48">
        <f t="shared" ca="1" si="317"/>
        <v>1</v>
      </c>
      <c r="H1377" s="45">
        <f ca="1">TRUNC(PRODUCT(G$10:G1376),15)</f>
        <v>1.3425114852694999</v>
      </c>
      <c r="I1377" s="45">
        <f t="shared" si="318"/>
        <v>1</v>
      </c>
      <c r="J1377" s="45">
        <f t="shared" ca="1" si="319"/>
        <v>1.3425114899999999</v>
      </c>
      <c r="K1377" s="45">
        <f t="shared" ca="1" si="320"/>
        <v>342.47681948000002</v>
      </c>
      <c r="L1377" s="49">
        <f>IF(VLOOKUP(A1377,$U$12:$AD$125,8)=VLOOKUP(A1376,$U$12:$AD$125,8),0,VLOOKUP(A1377,U$12:$AD$125,8))</f>
        <v>0</v>
      </c>
      <c r="M1377" s="50">
        <f>IF(L1377&gt;0,VLOOKUP(L1377,T$12:$AC$125,7),0)</f>
        <v>0</v>
      </c>
      <c r="N1377" s="45">
        <f t="shared" si="321"/>
        <v>0</v>
      </c>
      <c r="O1377" s="45">
        <f t="shared" ca="1" si="322"/>
        <v>342.47681948000002</v>
      </c>
      <c r="P1377" s="51" t="str">
        <f t="shared" si="323"/>
        <v>A+J=</v>
      </c>
      <c r="Q1377" s="52">
        <f t="shared" si="324"/>
        <v>47129</v>
      </c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</row>
    <row r="1378" spans="1:165" x14ac:dyDescent="0.2">
      <c r="A1378" s="43">
        <f t="shared" si="312"/>
        <v>44864</v>
      </c>
      <c r="B1378" s="44">
        <f t="shared" ca="1" si="314"/>
        <v>1342.3755950899999</v>
      </c>
      <c r="C1378" s="45">
        <f t="shared" ca="1" si="315"/>
        <v>999.89877561000003</v>
      </c>
      <c r="D1378" s="46">
        <f ca="1">IF(A1378&lt;$B$1,VLOOKUP(A1378,[1]DI!$A$4:$B$15000,2,FALSE),0)</f>
        <v>0</v>
      </c>
      <c r="E1378" s="45">
        <f t="shared" ca="1" si="316"/>
        <v>0</v>
      </c>
      <c r="F1378" s="47">
        <f t="shared" si="313"/>
        <v>1.35</v>
      </c>
      <c r="G1378" s="48">
        <f t="shared" ca="1" si="317"/>
        <v>1</v>
      </c>
      <c r="H1378" s="45">
        <f ca="1">TRUNC(PRODUCT(G$10:G1377),15)</f>
        <v>1.3425114852694999</v>
      </c>
      <c r="I1378" s="45">
        <f t="shared" si="318"/>
        <v>1</v>
      </c>
      <c r="J1378" s="45">
        <f t="shared" ca="1" si="319"/>
        <v>1.3425114899999999</v>
      </c>
      <c r="K1378" s="45">
        <f t="shared" ca="1" si="320"/>
        <v>342.47681948000002</v>
      </c>
      <c r="L1378" s="49">
        <f>IF(VLOOKUP(A1378,$U$12:$AD$125,8)=VLOOKUP(A1377,$U$12:$AD$125,8),0,VLOOKUP(A1378,U$12:$AD$125,8))</f>
        <v>0</v>
      </c>
      <c r="M1378" s="50">
        <f>IF(L1378&gt;0,VLOOKUP(L1378,T$12:$AC$125,7),0)</f>
        <v>0</v>
      </c>
      <c r="N1378" s="45">
        <f t="shared" si="321"/>
        <v>0</v>
      </c>
      <c r="O1378" s="45">
        <f t="shared" ca="1" si="322"/>
        <v>342.47681948000002</v>
      </c>
      <c r="P1378" s="51" t="str">
        <f t="shared" si="323"/>
        <v>A+J=</v>
      </c>
      <c r="Q1378" s="52">
        <f t="shared" si="324"/>
        <v>47129</v>
      </c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</row>
    <row r="1379" spans="1:165" x14ac:dyDescent="0.2">
      <c r="A1379" s="43">
        <f t="shared" si="312"/>
        <v>44865</v>
      </c>
      <c r="B1379" s="44">
        <f t="shared" ca="1" si="314"/>
        <v>1342.3755950899999</v>
      </c>
      <c r="C1379" s="45">
        <f t="shared" ca="1" si="315"/>
        <v>999.89877561000003</v>
      </c>
      <c r="D1379" s="46">
        <f ca="1">IF(A1379&lt;$B$1,VLOOKUP(A1379,[1]DI!$A$4:$B$15000,2,FALSE),0)</f>
        <v>0.13650000000000001</v>
      </c>
      <c r="E1379" s="45">
        <f t="shared" ca="1" si="316"/>
        <v>5.0788000000000005E-4</v>
      </c>
      <c r="F1379" s="47">
        <f t="shared" si="313"/>
        <v>1.35</v>
      </c>
      <c r="G1379" s="48">
        <f t="shared" ca="1" si="317"/>
        <v>1.000685638</v>
      </c>
      <c r="H1379" s="45">
        <f ca="1">TRUNC(PRODUCT(G$10:G1378),15)</f>
        <v>1.3425114852694999</v>
      </c>
      <c r="I1379" s="45">
        <f t="shared" si="318"/>
        <v>1</v>
      </c>
      <c r="J1379" s="45">
        <f t="shared" ca="1" si="319"/>
        <v>1.3425114899999999</v>
      </c>
      <c r="K1379" s="45">
        <f t="shared" ca="1" si="320"/>
        <v>342.47681948000002</v>
      </c>
      <c r="L1379" s="49">
        <f>IF(VLOOKUP(A1379,$U$12:$AD$125,8)=VLOOKUP(A1378,$U$12:$AD$125,8),0,VLOOKUP(A1379,U$12:$AD$125,8))</f>
        <v>0</v>
      </c>
      <c r="M1379" s="50">
        <f>IF(L1379&gt;0,VLOOKUP(L1379,T$12:$AC$125,7),0)</f>
        <v>0</v>
      </c>
      <c r="N1379" s="45">
        <f t="shared" si="321"/>
        <v>0</v>
      </c>
      <c r="O1379" s="45">
        <f t="shared" ca="1" si="322"/>
        <v>342.47681948000002</v>
      </c>
      <c r="P1379" s="51" t="str">
        <f t="shared" si="323"/>
        <v>A+J=</v>
      </c>
      <c r="Q1379" s="52">
        <f t="shared" si="324"/>
        <v>47129</v>
      </c>
      <c r="R1379" s="4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</row>
    <row r="1380" spans="1:165" x14ac:dyDescent="0.2">
      <c r="A1380" s="43">
        <f t="shared" si="312"/>
        <v>44866</v>
      </c>
      <c r="B1380" s="44">
        <f t="shared" ca="1" si="314"/>
        <v>1343.2959719099999</v>
      </c>
      <c r="C1380" s="45">
        <f t="shared" ca="1" si="315"/>
        <v>999.89877561000003</v>
      </c>
      <c r="D1380" s="46">
        <f ca="1">IF(A1380&lt;$B$1,VLOOKUP(A1380,[1]DI!$A$4:$B$15000,2,FALSE),0)</f>
        <v>0.13650000000000001</v>
      </c>
      <c r="E1380" s="45">
        <f t="shared" ca="1" si="316"/>
        <v>5.0788000000000005E-4</v>
      </c>
      <c r="F1380" s="47">
        <f t="shared" si="313"/>
        <v>1.35</v>
      </c>
      <c r="G1380" s="48">
        <f t="shared" ca="1" si="317"/>
        <v>1.000685638</v>
      </c>
      <c r="H1380" s="45">
        <f ca="1">TRUNC(PRODUCT(G$10:G1379),15)</f>
        <v>1.3434319621592301</v>
      </c>
      <c r="I1380" s="45">
        <f t="shared" si="318"/>
        <v>1</v>
      </c>
      <c r="J1380" s="45">
        <f t="shared" ca="1" si="319"/>
        <v>1.34343196</v>
      </c>
      <c r="K1380" s="45">
        <f t="shared" ca="1" si="320"/>
        <v>343.39719630000002</v>
      </c>
      <c r="L1380" s="49">
        <f>IF(VLOOKUP(A1380,$U$12:$AD$125,8)=VLOOKUP(A1379,$U$12:$AD$125,8),0,VLOOKUP(A1380,U$12:$AD$125,8))</f>
        <v>0</v>
      </c>
      <c r="M1380" s="50">
        <f>IF(L1380&gt;0,VLOOKUP(L1380,T$12:$AC$125,7),0)</f>
        <v>0</v>
      </c>
      <c r="N1380" s="45">
        <f t="shared" si="321"/>
        <v>0</v>
      </c>
      <c r="O1380" s="45">
        <f t="shared" ca="1" si="322"/>
        <v>343.39719630000002</v>
      </c>
      <c r="P1380" s="51" t="str">
        <f t="shared" si="323"/>
        <v>A+J=</v>
      </c>
      <c r="Q1380" s="52">
        <f t="shared" si="324"/>
        <v>47129</v>
      </c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</row>
    <row r="1381" spans="1:165" x14ac:dyDescent="0.2">
      <c r="A1381" s="43">
        <f t="shared" si="312"/>
        <v>44867</v>
      </c>
      <c r="B1381" s="44">
        <f t="shared" ca="1" si="314"/>
        <v>1344.21698868</v>
      </c>
      <c r="C1381" s="45">
        <f t="shared" ca="1" si="315"/>
        <v>999.89877561000003</v>
      </c>
      <c r="D1381" s="46">
        <f ca="1">IF(A1381&lt;$B$1,VLOOKUP(A1381,[1]DI!$A$4:$B$15000,2,FALSE),0)</f>
        <v>0</v>
      </c>
      <c r="E1381" s="45">
        <f t="shared" ca="1" si="316"/>
        <v>0</v>
      </c>
      <c r="F1381" s="47">
        <f t="shared" si="313"/>
        <v>1.35</v>
      </c>
      <c r="G1381" s="48">
        <f t="shared" ca="1" si="317"/>
        <v>1</v>
      </c>
      <c r="H1381" s="45">
        <f ca="1">TRUNC(PRODUCT(G$10:G1380),15)</f>
        <v>1.3443530701629001</v>
      </c>
      <c r="I1381" s="45">
        <f t="shared" si="318"/>
        <v>1</v>
      </c>
      <c r="J1381" s="45">
        <f t="shared" ca="1" si="319"/>
        <v>1.3443530699999999</v>
      </c>
      <c r="K1381" s="45">
        <f t="shared" ca="1" si="320"/>
        <v>344.31821307000001</v>
      </c>
      <c r="L1381" s="49">
        <f>IF(VLOOKUP(A1381,$U$12:$AD$125,8)=VLOOKUP(A1380,$U$12:$AD$125,8),0,VLOOKUP(A1381,U$12:$AD$125,8))</f>
        <v>0</v>
      </c>
      <c r="M1381" s="50">
        <f>IF(L1381&gt;0,VLOOKUP(L1381,T$12:$AC$125,7),0)</f>
        <v>0</v>
      </c>
      <c r="N1381" s="45">
        <f t="shared" si="321"/>
        <v>0</v>
      </c>
      <c r="O1381" s="45">
        <f t="shared" ca="1" si="322"/>
        <v>344.31821307000001</v>
      </c>
      <c r="P1381" s="51" t="str">
        <f t="shared" si="323"/>
        <v>A+J=</v>
      </c>
      <c r="Q1381" s="52">
        <f t="shared" si="324"/>
        <v>47129</v>
      </c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</row>
    <row r="1382" spans="1:165" x14ac:dyDescent="0.2">
      <c r="A1382" s="43">
        <f t="shared" si="312"/>
        <v>44868</v>
      </c>
      <c r="B1382" s="44">
        <f t="shared" ca="1" si="314"/>
        <v>1344.21698868</v>
      </c>
      <c r="C1382" s="45">
        <f t="shared" ca="1" si="315"/>
        <v>999.89877561000003</v>
      </c>
      <c r="D1382" s="46">
        <f ca="1">IF(A1382&lt;$B$1,VLOOKUP(A1382,[1]DI!$A$4:$B$15000,2,FALSE),0)</f>
        <v>0.13650000000000001</v>
      </c>
      <c r="E1382" s="45">
        <f t="shared" ca="1" si="316"/>
        <v>5.0788000000000005E-4</v>
      </c>
      <c r="F1382" s="47">
        <f t="shared" si="313"/>
        <v>1.35</v>
      </c>
      <c r="G1382" s="48">
        <f t="shared" ca="1" si="317"/>
        <v>1.000685638</v>
      </c>
      <c r="H1382" s="45">
        <f ca="1">TRUNC(PRODUCT(G$10:G1381),15)</f>
        <v>1.3443530701629001</v>
      </c>
      <c r="I1382" s="45">
        <f t="shared" si="318"/>
        <v>1</v>
      </c>
      <c r="J1382" s="45">
        <f t="shared" ca="1" si="319"/>
        <v>1.3443530699999999</v>
      </c>
      <c r="K1382" s="45">
        <f t="shared" ca="1" si="320"/>
        <v>344.31821307000001</v>
      </c>
      <c r="L1382" s="49">
        <f>IF(VLOOKUP(A1382,$U$12:$AD$125,8)=VLOOKUP(A1381,$U$12:$AD$125,8),0,VLOOKUP(A1382,U$12:$AD$125,8))</f>
        <v>0</v>
      </c>
      <c r="M1382" s="50">
        <f>IF(L1382&gt;0,VLOOKUP(L1382,T$12:$AC$125,7),0)</f>
        <v>0</v>
      </c>
      <c r="N1382" s="45">
        <f t="shared" si="321"/>
        <v>0</v>
      </c>
      <c r="O1382" s="45">
        <f t="shared" ca="1" si="322"/>
        <v>344.31821307000001</v>
      </c>
      <c r="P1382" s="51" t="str">
        <f t="shared" si="323"/>
        <v>A+J=</v>
      </c>
      <c r="Q1382" s="52">
        <f t="shared" si="324"/>
        <v>47129</v>
      </c>
      <c r="R1382" s="4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</row>
    <row r="1383" spans="1:165" x14ac:dyDescent="0.2">
      <c r="A1383" s="43">
        <f t="shared" si="312"/>
        <v>44869</v>
      </c>
      <c r="B1383" s="44">
        <f t="shared" ca="1" si="314"/>
        <v>1345.13863537</v>
      </c>
      <c r="C1383" s="45">
        <f t="shared" ca="1" si="315"/>
        <v>999.89877561000003</v>
      </c>
      <c r="D1383" s="46">
        <f ca="1">IF(A1383&lt;$B$1,VLOOKUP(A1383,[1]DI!$A$4:$B$15000,2,FALSE),0)</f>
        <v>0.13650000000000001</v>
      </c>
      <c r="E1383" s="45">
        <f t="shared" ca="1" si="316"/>
        <v>5.0788000000000005E-4</v>
      </c>
      <c r="F1383" s="47">
        <f t="shared" si="313"/>
        <v>1.35</v>
      </c>
      <c r="G1383" s="48">
        <f t="shared" ca="1" si="317"/>
        <v>1.000685638</v>
      </c>
      <c r="H1383" s="45">
        <f ca="1">TRUNC(PRODUCT(G$10:G1382),15)</f>
        <v>1.3452748097132201</v>
      </c>
      <c r="I1383" s="45">
        <f t="shared" si="318"/>
        <v>1</v>
      </c>
      <c r="J1383" s="45">
        <f t="shared" ca="1" si="319"/>
        <v>1.34527481</v>
      </c>
      <c r="K1383" s="45">
        <f t="shared" ca="1" si="320"/>
        <v>345.23985976</v>
      </c>
      <c r="L1383" s="49">
        <f>IF(VLOOKUP(A1383,$U$12:$AD$125,8)=VLOOKUP(A1382,$U$12:$AD$125,8),0,VLOOKUP(A1383,U$12:$AD$125,8))</f>
        <v>0</v>
      </c>
      <c r="M1383" s="50">
        <f>IF(L1383&gt;0,VLOOKUP(L1383,T$12:$AC$125,7),0)</f>
        <v>0</v>
      </c>
      <c r="N1383" s="45">
        <f t="shared" si="321"/>
        <v>0</v>
      </c>
      <c r="O1383" s="45">
        <f t="shared" ca="1" si="322"/>
        <v>345.23985976</v>
      </c>
      <c r="P1383" s="51" t="str">
        <f t="shared" si="323"/>
        <v>A+J=</v>
      </c>
      <c r="Q1383" s="52">
        <f t="shared" si="324"/>
        <v>47129</v>
      </c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</row>
    <row r="1384" spans="1:165" x14ac:dyDescent="0.2">
      <c r="A1384" s="43">
        <f t="shared" si="312"/>
        <v>44870</v>
      </c>
      <c r="B1384" s="44">
        <f t="shared" ca="1" si="314"/>
        <v>1346.06091201</v>
      </c>
      <c r="C1384" s="45">
        <f t="shared" ca="1" si="315"/>
        <v>999.89877561000003</v>
      </c>
      <c r="D1384" s="46">
        <f ca="1">IF(A1384&lt;$B$1,VLOOKUP(A1384,[1]DI!$A$4:$B$15000,2,FALSE),0)</f>
        <v>0</v>
      </c>
      <c r="E1384" s="45">
        <f t="shared" ca="1" si="316"/>
        <v>0</v>
      </c>
      <c r="F1384" s="47">
        <f t="shared" si="313"/>
        <v>1.35</v>
      </c>
      <c r="G1384" s="48">
        <f t="shared" ca="1" si="317"/>
        <v>1</v>
      </c>
      <c r="H1384" s="45">
        <f ca="1">TRUNC(PRODUCT(G$10:G1383),15)</f>
        <v>1.3461971812432101</v>
      </c>
      <c r="I1384" s="45">
        <f t="shared" si="318"/>
        <v>1</v>
      </c>
      <c r="J1384" s="45">
        <f t="shared" ca="1" si="319"/>
        <v>1.3461971800000001</v>
      </c>
      <c r="K1384" s="45">
        <f t="shared" ca="1" si="320"/>
        <v>346.16213640000001</v>
      </c>
      <c r="L1384" s="49">
        <f>IF(VLOOKUP(A1384,$U$12:$AD$125,8)=VLOOKUP(A1383,$U$12:$AD$125,8),0,VLOOKUP(A1384,U$12:$AD$125,8))</f>
        <v>0</v>
      </c>
      <c r="M1384" s="50">
        <f>IF(L1384&gt;0,VLOOKUP(L1384,T$12:$AC$125,7),0)</f>
        <v>0</v>
      </c>
      <c r="N1384" s="45">
        <f t="shared" si="321"/>
        <v>0</v>
      </c>
      <c r="O1384" s="45">
        <f t="shared" ca="1" si="322"/>
        <v>346.16213640000001</v>
      </c>
      <c r="P1384" s="51" t="str">
        <f t="shared" si="323"/>
        <v>A+J=</v>
      </c>
      <c r="Q1384" s="52">
        <f t="shared" si="324"/>
        <v>47129</v>
      </c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</row>
    <row r="1385" spans="1:165" x14ac:dyDescent="0.2">
      <c r="A1385" s="43">
        <f t="shared" si="312"/>
        <v>44871</v>
      </c>
      <c r="B1385" s="44">
        <f t="shared" ca="1" si="314"/>
        <v>1346.06091201</v>
      </c>
      <c r="C1385" s="45">
        <f t="shared" ca="1" si="315"/>
        <v>999.89877561000003</v>
      </c>
      <c r="D1385" s="46">
        <f ca="1">IF(A1385&lt;$B$1,VLOOKUP(A1385,[1]DI!$A$4:$B$15000,2,FALSE),0)</f>
        <v>0</v>
      </c>
      <c r="E1385" s="45">
        <f t="shared" ca="1" si="316"/>
        <v>0</v>
      </c>
      <c r="F1385" s="47">
        <f t="shared" si="313"/>
        <v>1.35</v>
      </c>
      <c r="G1385" s="48">
        <f t="shared" ca="1" si="317"/>
        <v>1</v>
      </c>
      <c r="H1385" s="45">
        <f ca="1">TRUNC(PRODUCT(G$10:G1384),15)</f>
        <v>1.3461971812432101</v>
      </c>
      <c r="I1385" s="45">
        <f t="shared" si="318"/>
        <v>1</v>
      </c>
      <c r="J1385" s="45">
        <f t="shared" ca="1" si="319"/>
        <v>1.3461971800000001</v>
      </c>
      <c r="K1385" s="45">
        <f t="shared" ca="1" si="320"/>
        <v>346.16213640000001</v>
      </c>
      <c r="L1385" s="49">
        <f>IF(VLOOKUP(A1385,$U$12:$AD$125,8)=VLOOKUP(A1384,$U$12:$AD$125,8),0,VLOOKUP(A1385,U$12:$AD$125,8))</f>
        <v>0</v>
      </c>
      <c r="M1385" s="50">
        <f>IF(L1385&gt;0,VLOOKUP(L1385,T$12:$AC$125,7),0)</f>
        <v>0</v>
      </c>
      <c r="N1385" s="45">
        <f t="shared" si="321"/>
        <v>0</v>
      </c>
      <c r="O1385" s="45">
        <f t="shared" ca="1" si="322"/>
        <v>346.16213640000001</v>
      </c>
      <c r="P1385" s="51" t="str">
        <f t="shared" si="323"/>
        <v>A+J=</v>
      </c>
      <c r="Q1385" s="52">
        <f t="shared" si="324"/>
        <v>47129</v>
      </c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</row>
    <row r="1386" spans="1:165" x14ac:dyDescent="0.2">
      <c r="A1386" s="43">
        <f t="shared" si="312"/>
        <v>44872</v>
      </c>
      <c r="B1386" s="44">
        <f t="shared" ca="1" si="314"/>
        <v>1346.06091201</v>
      </c>
      <c r="C1386" s="45">
        <f t="shared" ca="1" si="315"/>
        <v>999.89877561000003</v>
      </c>
      <c r="D1386" s="46">
        <f ca="1">IF(A1386&lt;$B$1,VLOOKUP(A1386,[1]DI!$A$4:$B$15000,2,FALSE),0)</f>
        <v>0.13650000000000001</v>
      </c>
      <c r="E1386" s="45">
        <f t="shared" ca="1" si="316"/>
        <v>5.0788000000000005E-4</v>
      </c>
      <c r="F1386" s="47">
        <f t="shared" si="313"/>
        <v>1.35</v>
      </c>
      <c r="G1386" s="48">
        <f t="shared" ca="1" si="317"/>
        <v>1.000685638</v>
      </c>
      <c r="H1386" s="45">
        <f ca="1">TRUNC(PRODUCT(G$10:G1385),15)</f>
        <v>1.3461971812432101</v>
      </c>
      <c r="I1386" s="45">
        <f t="shared" si="318"/>
        <v>1</v>
      </c>
      <c r="J1386" s="45">
        <f t="shared" ca="1" si="319"/>
        <v>1.3461971800000001</v>
      </c>
      <c r="K1386" s="45">
        <f t="shared" ca="1" si="320"/>
        <v>346.16213640000001</v>
      </c>
      <c r="L1386" s="49">
        <f>IF(VLOOKUP(A1386,$U$12:$AD$125,8)=VLOOKUP(A1385,$U$12:$AD$125,8),0,VLOOKUP(A1386,U$12:$AD$125,8))</f>
        <v>0</v>
      </c>
      <c r="M1386" s="50">
        <f>IF(L1386&gt;0,VLOOKUP(L1386,T$12:$AC$125,7),0)</f>
        <v>0</v>
      </c>
      <c r="N1386" s="45">
        <f t="shared" si="321"/>
        <v>0</v>
      </c>
      <c r="O1386" s="45">
        <f t="shared" ca="1" si="322"/>
        <v>346.16213640000001</v>
      </c>
      <c r="P1386" s="51" t="str">
        <f t="shared" si="323"/>
        <v>A+J=</v>
      </c>
      <c r="Q1386" s="52">
        <f t="shared" si="324"/>
        <v>47129</v>
      </c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</row>
    <row r="1387" spans="1:165" x14ac:dyDescent="0.2">
      <c r="A1387" s="43">
        <f t="shared" si="312"/>
        <v>44873</v>
      </c>
      <c r="B1387" s="44">
        <f t="shared" ca="1" si="314"/>
        <v>1346.9838285800001</v>
      </c>
      <c r="C1387" s="45">
        <f t="shared" ca="1" si="315"/>
        <v>999.89877561000003</v>
      </c>
      <c r="D1387" s="46">
        <f ca="1">IF(A1387&lt;$B$1,VLOOKUP(A1387,[1]DI!$A$4:$B$15000,2,FALSE),0)</f>
        <v>0.13650000000000001</v>
      </c>
      <c r="E1387" s="45">
        <f t="shared" ca="1" si="316"/>
        <v>5.0788000000000005E-4</v>
      </c>
      <c r="F1387" s="47">
        <f t="shared" si="313"/>
        <v>1.35</v>
      </c>
      <c r="G1387" s="48">
        <f t="shared" ca="1" si="317"/>
        <v>1.000685638</v>
      </c>
      <c r="H1387" s="45">
        <f ca="1">TRUNC(PRODUCT(G$10:G1386),15)</f>
        <v>1.3471201851861601</v>
      </c>
      <c r="I1387" s="45">
        <f t="shared" si="318"/>
        <v>1</v>
      </c>
      <c r="J1387" s="45">
        <f t="shared" ca="1" si="319"/>
        <v>1.3471201900000001</v>
      </c>
      <c r="K1387" s="45">
        <f t="shared" ca="1" si="320"/>
        <v>347.08505296999999</v>
      </c>
      <c r="L1387" s="49">
        <f>IF(VLOOKUP(A1387,$U$12:$AD$125,8)=VLOOKUP(A1386,$U$12:$AD$125,8),0,VLOOKUP(A1387,U$12:$AD$125,8))</f>
        <v>0</v>
      </c>
      <c r="M1387" s="50">
        <f>IF(L1387&gt;0,VLOOKUP(L1387,T$12:$AC$125,7),0)</f>
        <v>0</v>
      </c>
      <c r="N1387" s="45">
        <f t="shared" si="321"/>
        <v>0</v>
      </c>
      <c r="O1387" s="45">
        <f t="shared" ca="1" si="322"/>
        <v>347.08505296999999</v>
      </c>
      <c r="P1387" s="51" t="str">
        <f t="shared" si="323"/>
        <v>A+J=</v>
      </c>
      <c r="Q1387" s="52">
        <f t="shared" si="324"/>
        <v>47129</v>
      </c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</row>
    <row r="1388" spans="1:165" x14ac:dyDescent="0.2">
      <c r="A1388" s="43">
        <f t="shared" si="312"/>
        <v>44874</v>
      </c>
      <c r="B1388" s="44">
        <f t="shared" ca="1" si="314"/>
        <v>1347.9073650800001</v>
      </c>
      <c r="C1388" s="45">
        <f t="shared" ca="1" si="315"/>
        <v>999.89877561000003</v>
      </c>
      <c r="D1388" s="46">
        <f ca="1">IF(A1388&lt;$B$1,VLOOKUP(A1388,[1]DI!$A$4:$B$15000,2,FALSE),0)</f>
        <v>0.13650000000000001</v>
      </c>
      <c r="E1388" s="45">
        <f t="shared" ca="1" si="316"/>
        <v>5.0788000000000005E-4</v>
      </c>
      <c r="F1388" s="47">
        <f t="shared" si="313"/>
        <v>1.35</v>
      </c>
      <c r="G1388" s="48">
        <f t="shared" ca="1" si="317"/>
        <v>1.000685638</v>
      </c>
      <c r="H1388" s="45">
        <f ca="1">TRUNC(PRODUCT(G$10:G1387),15)</f>
        <v>1.3480438219756901</v>
      </c>
      <c r="I1388" s="45">
        <f t="shared" si="318"/>
        <v>1</v>
      </c>
      <c r="J1388" s="45">
        <f t="shared" ca="1" si="319"/>
        <v>1.34804382</v>
      </c>
      <c r="K1388" s="45">
        <f t="shared" ca="1" si="320"/>
        <v>348.00858947</v>
      </c>
      <c r="L1388" s="49">
        <f>IF(VLOOKUP(A1388,$U$12:$AD$125,8)=VLOOKUP(A1387,$U$12:$AD$125,8),0,VLOOKUP(A1388,U$12:$AD$125,8))</f>
        <v>0</v>
      </c>
      <c r="M1388" s="50">
        <f>IF(L1388&gt;0,VLOOKUP(L1388,T$12:$AC$125,7),0)</f>
        <v>0</v>
      </c>
      <c r="N1388" s="45">
        <f t="shared" si="321"/>
        <v>0</v>
      </c>
      <c r="O1388" s="45">
        <f t="shared" ca="1" si="322"/>
        <v>348.00858947</v>
      </c>
      <c r="P1388" s="51" t="str">
        <f t="shared" si="323"/>
        <v>A+J=</v>
      </c>
      <c r="Q1388" s="52">
        <f t="shared" si="324"/>
        <v>47129</v>
      </c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</row>
    <row r="1389" spans="1:165" x14ac:dyDescent="0.2">
      <c r="A1389" s="43">
        <f t="shared" si="312"/>
        <v>44875</v>
      </c>
      <c r="B1389" s="44">
        <f t="shared" ca="1" si="314"/>
        <v>1348.83154152</v>
      </c>
      <c r="C1389" s="45">
        <f t="shared" ca="1" si="315"/>
        <v>999.89877561000003</v>
      </c>
      <c r="D1389" s="46">
        <f ca="1">IF(A1389&lt;$B$1,VLOOKUP(A1389,[1]DI!$A$4:$B$15000,2,FALSE),0)</f>
        <v>0.13650000000000001</v>
      </c>
      <c r="E1389" s="45">
        <f t="shared" ca="1" si="316"/>
        <v>5.0788000000000005E-4</v>
      </c>
      <c r="F1389" s="47">
        <f t="shared" si="313"/>
        <v>1.35</v>
      </c>
      <c r="G1389" s="48">
        <f t="shared" ca="1" si="317"/>
        <v>1.000685638</v>
      </c>
      <c r="H1389" s="45">
        <f ca="1">TRUNC(PRODUCT(G$10:G1388),15)</f>
        <v>1.3489680920456999</v>
      </c>
      <c r="I1389" s="45">
        <f t="shared" si="318"/>
        <v>1</v>
      </c>
      <c r="J1389" s="45">
        <f t="shared" ca="1" si="319"/>
        <v>1.3489680900000001</v>
      </c>
      <c r="K1389" s="45">
        <f t="shared" ca="1" si="320"/>
        <v>348.93276591</v>
      </c>
      <c r="L1389" s="49">
        <f>IF(VLOOKUP(A1389,$U$12:$AD$125,8)=VLOOKUP(A1388,$U$12:$AD$125,8),0,VLOOKUP(A1389,U$12:$AD$125,8))</f>
        <v>0</v>
      </c>
      <c r="M1389" s="50">
        <f>IF(L1389&gt;0,VLOOKUP(L1389,T$12:$AC$125,7),0)</f>
        <v>0</v>
      </c>
      <c r="N1389" s="45">
        <f t="shared" si="321"/>
        <v>0</v>
      </c>
      <c r="O1389" s="45">
        <f t="shared" ca="1" si="322"/>
        <v>348.93276591</v>
      </c>
      <c r="P1389" s="51" t="str">
        <f t="shared" si="323"/>
        <v>A+J=</v>
      </c>
      <c r="Q1389" s="52">
        <f t="shared" si="324"/>
        <v>47129</v>
      </c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</row>
    <row r="1390" spans="1:165" x14ac:dyDescent="0.2">
      <c r="A1390" s="43">
        <f t="shared" si="312"/>
        <v>44876</v>
      </c>
      <c r="B1390" s="44">
        <f t="shared" ca="1" si="314"/>
        <v>1349.7563579</v>
      </c>
      <c r="C1390" s="45">
        <f t="shared" ca="1" si="315"/>
        <v>999.89877561000003</v>
      </c>
      <c r="D1390" s="46">
        <f ca="1">IF(A1390&lt;$B$1,VLOOKUP(A1390,[1]DI!$A$4:$B$15000,2,FALSE),0)</f>
        <v>0.13650000000000001</v>
      </c>
      <c r="E1390" s="45">
        <f t="shared" ca="1" si="316"/>
        <v>5.0788000000000005E-4</v>
      </c>
      <c r="F1390" s="47">
        <f t="shared" si="313"/>
        <v>1.35</v>
      </c>
      <c r="G1390" s="48">
        <f t="shared" ca="1" si="317"/>
        <v>1.000685638</v>
      </c>
      <c r="H1390" s="45">
        <f ca="1">TRUNC(PRODUCT(G$10:G1389),15)</f>
        <v>1.3498929958304</v>
      </c>
      <c r="I1390" s="45">
        <f t="shared" si="318"/>
        <v>1</v>
      </c>
      <c r="J1390" s="45">
        <f t="shared" ca="1" si="319"/>
        <v>1.349893</v>
      </c>
      <c r="K1390" s="45">
        <f t="shared" ca="1" si="320"/>
        <v>349.85758228999998</v>
      </c>
      <c r="L1390" s="49">
        <f>IF(VLOOKUP(A1390,$U$12:$AD$125,8)=VLOOKUP(A1389,$U$12:$AD$125,8),0,VLOOKUP(A1390,U$12:$AD$125,8))</f>
        <v>0</v>
      </c>
      <c r="M1390" s="50">
        <f>IF(L1390&gt;0,VLOOKUP(L1390,T$12:$AC$125,7),0)</f>
        <v>0</v>
      </c>
      <c r="N1390" s="45">
        <f t="shared" si="321"/>
        <v>0</v>
      </c>
      <c r="O1390" s="45">
        <f t="shared" ca="1" si="322"/>
        <v>349.85758228999998</v>
      </c>
      <c r="P1390" s="51" t="str">
        <f t="shared" si="323"/>
        <v>A+J=</v>
      </c>
      <c r="Q1390" s="52">
        <f t="shared" si="324"/>
        <v>47129</v>
      </c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</row>
    <row r="1391" spans="1:165" x14ac:dyDescent="0.2">
      <c r="A1391" s="43">
        <f t="shared" si="312"/>
        <v>44877</v>
      </c>
      <c r="B1391" s="44">
        <f t="shared" ca="1" si="314"/>
        <v>1350.6817942100001</v>
      </c>
      <c r="C1391" s="45">
        <f t="shared" ca="1" si="315"/>
        <v>999.89877561000003</v>
      </c>
      <c r="D1391" s="46">
        <f ca="1">IF(A1391&lt;$B$1,VLOOKUP(A1391,[1]DI!$A$4:$B$15000,2,FALSE),0)</f>
        <v>0</v>
      </c>
      <c r="E1391" s="45">
        <f t="shared" ca="1" si="316"/>
        <v>0</v>
      </c>
      <c r="F1391" s="47">
        <f t="shared" si="313"/>
        <v>1.35</v>
      </c>
      <c r="G1391" s="48">
        <f t="shared" ca="1" si="317"/>
        <v>1</v>
      </c>
      <c r="H1391" s="45">
        <f ca="1">TRUNC(PRODUCT(G$10:G1390),15)</f>
        <v>1.35081853376427</v>
      </c>
      <c r="I1391" s="45">
        <f t="shared" si="318"/>
        <v>1</v>
      </c>
      <c r="J1391" s="45">
        <f t="shared" ca="1" si="319"/>
        <v>1.35081853</v>
      </c>
      <c r="K1391" s="45">
        <f t="shared" ca="1" si="320"/>
        <v>350.78301859999999</v>
      </c>
      <c r="L1391" s="49">
        <f>IF(VLOOKUP(A1391,$U$12:$AD$125,8)=VLOOKUP(A1390,$U$12:$AD$125,8),0,VLOOKUP(A1391,U$12:$AD$125,8))</f>
        <v>0</v>
      </c>
      <c r="M1391" s="50">
        <f>IF(L1391&gt;0,VLOOKUP(L1391,T$12:$AC$125,7),0)</f>
        <v>0</v>
      </c>
      <c r="N1391" s="45">
        <f t="shared" si="321"/>
        <v>0</v>
      </c>
      <c r="O1391" s="45">
        <f t="shared" ca="1" si="322"/>
        <v>350.78301859999999</v>
      </c>
      <c r="P1391" s="51" t="str">
        <f t="shared" si="323"/>
        <v>A+J=</v>
      </c>
      <c r="Q1391" s="52">
        <f t="shared" si="324"/>
        <v>47129</v>
      </c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</row>
    <row r="1392" spans="1:165" x14ac:dyDescent="0.2">
      <c r="A1392" s="43">
        <f t="shared" si="312"/>
        <v>44878</v>
      </c>
      <c r="B1392" s="44">
        <f t="shared" ca="1" si="314"/>
        <v>1350.6817942100001</v>
      </c>
      <c r="C1392" s="45">
        <f t="shared" ca="1" si="315"/>
        <v>999.89877561000003</v>
      </c>
      <c r="D1392" s="46">
        <f ca="1">IF(A1392&lt;$B$1,VLOOKUP(A1392,[1]DI!$A$4:$B$15000,2,FALSE),0)</f>
        <v>0</v>
      </c>
      <c r="E1392" s="45">
        <f t="shared" ca="1" si="316"/>
        <v>0</v>
      </c>
      <c r="F1392" s="47">
        <f t="shared" si="313"/>
        <v>1.35</v>
      </c>
      <c r="G1392" s="48">
        <f t="shared" ca="1" si="317"/>
        <v>1</v>
      </c>
      <c r="H1392" s="45">
        <f ca="1">TRUNC(PRODUCT(G$10:G1391),15)</f>
        <v>1.35081853376427</v>
      </c>
      <c r="I1392" s="45">
        <f t="shared" si="318"/>
        <v>1</v>
      </c>
      <c r="J1392" s="45">
        <f t="shared" ca="1" si="319"/>
        <v>1.35081853</v>
      </c>
      <c r="K1392" s="45">
        <f t="shared" ca="1" si="320"/>
        <v>350.78301859999999</v>
      </c>
      <c r="L1392" s="49">
        <f>IF(VLOOKUP(A1392,$U$12:$AD$125,8)=VLOOKUP(A1391,$U$12:$AD$125,8),0,VLOOKUP(A1392,U$12:$AD$125,8))</f>
        <v>0</v>
      </c>
      <c r="M1392" s="50">
        <f>IF(L1392&gt;0,VLOOKUP(L1392,T$12:$AC$125,7),0)</f>
        <v>0</v>
      </c>
      <c r="N1392" s="45">
        <f t="shared" si="321"/>
        <v>0</v>
      </c>
      <c r="O1392" s="45">
        <f t="shared" ca="1" si="322"/>
        <v>350.78301859999999</v>
      </c>
      <c r="P1392" s="51" t="str">
        <f t="shared" si="323"/>
        <v>A+J=</v>
      </c>
      <c r="Q1392" s="52">
        <f t="shared" si="324"/>
        <v>47129</v>
      </c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</row>
    <row r="1393" spans="1:162" x14ac:dyDescent="0.2">
      <c r="A1393" s="43">
        <f t="shared" si="312"/>
        <v>44879</v>
      </c>
      <c r="B1393" s="44">
        <f t="shared" ca="1" si="314"/>
        <v>1350.6817942100001</v>
      </c>
      <c r="C1393" s="45">
        <f t="shared" ca="1" si="315"/>
        <v>999.89877561000003</v>
      </c>
      <c r="D1393" s="46">
        <f ca="1">IF(A1393&lt;$B$1,VLOOKUP(A1393,[1]DI!$A$4:$B$15000,2,FALSE),0)</f>
        <v>0.13650000000000001</v>
      </c>
      <c r="E1393" s="45">
        <f t="shared" ca="1" si="316"/>
        <v>5.0788000000000005E-4</v>
      </c>
      <c r="F1393" s="47">
        <f t="shared" si="313"/>
        <v>1.35</v>
      </c>
      <c r="G1393" s="48">
        <f t="shared" ca="1" si="317"/>
        <v>1.000685638</v>
      </c>
      <c r="H1393" s="45">
        <f ca="1">TRUNC(PRODUCT(G$10:G1392),15)</f>
        <v>1.35081853376427</v>
      </c>
      <c r="I1393" s="45">
        <f t="shared" si="318"/>
        <v>1</v>
      </c>
      <c r="J1393" s="45">
        <f t="shared" ca="1" si="319"/>
        <v>1.35081853</v>
      </c>
      <c r="K1393" s="45">
        <f t="shared" ca="1" si="320"/>
        <v>350.78301859999999</v>
      </c>
      <c r="L1393" s="49">
        <f>IF(VLOOKUP(A1393,$U$12:$AD$125,8)=VLOOKUP(A1392,$U$12:$AD$125,8),0,VLOOKUP(A1393,U$12:$AD$125,8))</f>
        <v>0</v>
      </c>
      <c r="M1393" s="50">
        <f>IF(L1393&gt;0,VLOOKUP(L1393,T$12:$AC$125,7),0)</f>
        <v>0</v>
      </c>
      <c r="N1393" s="45">
        <f t="shared" si="321"/>
        <v>0</v>
      </c>
      <c r="O1393" s="45">
        <f t="shared" ca="1" si="322"/>
        <v>350.78301859999999</v>
      </c>
      <c r="P1393" s="51" t="str">
        <f t="shared" si="323"/>
        <v>A+J=</v>
      </c>
      <c r="Q1393" s="52">
        <f t="shared" si="324"/>
        <v>47129</v>
      </c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</row>
    <row r="1394" spans="1:162" x14ac:dyDescent="0.2">
      <c r="A1394" s="43">
        <f t="shared" si="312"/>
        <v>44880</v>
      </c>
      <c r="B1394" s="44">
        <f t="shared" ca="1" si="314"/>
        <v>1351.6078804600002</v>
      </c>
      <c r="C1394" s="45">
        <f t="shared" ca="1" si="315"/>
        <v>999.89877561000003</v>
      </c>
      <c r="D1394" s="46">
        <f ca="1">IF(A1394&lt;$B$1,VLOOKUP(A1394,[1]DI!$A$4:$B$15000,2,FALSE),0)</f>
        <v>0</v>
      </c>
      <c r="E1394" s="45">
        <f t="shared" ca="1" si="316"/>
        <v>0</v>
      </c>
      <c r="F1394" s="47">
        <f t="shared" si="313"/>
        <v>1.35</v>
      </c>
      <c r="G1394" s="48">
        <f t="shared" ca="1" si="317"/>
        <v>1</v>
      </c>
      <c r="H1394" s="45">
        <f ca="1">TRUNC(PRODUCT(G$10:G1393),15)</f>
        <v>1.35174470628212</v>
      </c>
      <c r="I1394" s="45">
        <f t="shared" si="318"/>
        <v>1</v>
      </c>
      <c r="J1394" s="45">
        <f t="shared" ca="1" si="319"/>
        <v>1.35174471</v>
      </c>
      <c r="K1394" s="45">
        <f t="shared" ca="1" si="320"/>
        <v>351.70910485000002</v>
      </c>
      <c r="L1394" s="49">
        <f>IF(VLOOKUP(A1394,$U$12:$AD$125,8)=VLOOKUP(A1393,$U$12:$AD$125,8),0,VLOOKUP(A1394,U$12:$AD$125,8))</f>
        <v>0</v>
      </c>
      <c r="M1394" s="50">
        <f>IF(L1394&gt;0,VLOOKUP(L1394,T$12:$AC$125,7),0)</f>
        <v>0</v>
      </c>
      <c r="N1394" s="45">
        <f t="shared" si="321"/>
        <v>0</v>
      </c>
      <c r="O1394" s="45">
        <f t="shared" ca="1" si="322"/>
        <v>351.70910485000002</v>
      </c>
      <c r="P1394" s="51" t="str">
        <f t="shared" si="323"/>
        <v>A+J=</v>
      </c>
      <c r="Q1394" s="52">
        <f t="shared" si="324"/>
        <v>47129</v>
      </c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</row>
    <row r="1395" spans="1:162" x14ac:dyDescent="0.2">
      <c r="A1395" s="43">
        <f t="shared" si="312"/>
        <v>44881</v>
      </c>
      <c r="B1395" s="44">
        <f t="shared" ca="1" si="314"/>
        <v>1351.6078804600002</v>
      </c>
      <c r="C1395" s="45">
        <f t="shared" ca="1" si="315"/>
        <v>999.89877561000003</v>
      </c>
      <c r="D1395" s="46">
        <f ca="1">IF(A1395&lt;$B$1,VLOOKUP(A1395,[1]DI!$A$4:$B$15000,2,FALSE),0)</f>
        <v>0.13650000000000001</v>
      </c>
      <c r="E1395" s="45">
        <f t="shared" ca="1" si="316"/>
        <v>5.0788000000000005E-4</v>
      </c>
      <c r="F1395" s="47">
        <f t="shared" si="313"/>
        <v>1.35</v>
      </c>
      <c r="G1395" s="48">
        <f t="shared" ca="1" si="317"/>
        <v>1.000685638</v>
      </c>
      <c r="H1395" s="45">
        <f ca="1">TRUNC(PRODUCT(G$10:G1394),15)</f>
        <v>1.35174470628212</v>
      </c>
      <c r="I1395" s="45">
        <f t="shared" si="318"/>
        <v>1</v>
      </c>
      <c r="J1395" s="45">
        <f t="shared" ca="1" si="319"/>
        <v>1.35174471</v>
      </c>
      <c r="K1395" s="45">
        <f t="shared" ca="1" si="320"/>
        <v>351.70910485000002</v>
      </c>
      <c r="L1395" s="49">
        <f>IF(VLOOKUP(A1395,$U$12:$AD$125,8)=VLOOKUP(A1394,$U$12:$AD$125,8),0,VLOOKUP(A1395,U$12:$AD$125,8))</f>
        <v>0</v>
      </c>
      <c r="M1395" s="50">
        <f>IF(L1395&gt;0,VLOOKUP(L1395,T$12:$AC$125,7),0)</f>
        <v>0</v>
      </c>
      <c r="N1395" s="45">
        <f t="shared" si="321"/>
        <v>0</v>
      </c>
      <c r="O1395" s="45">
        <f t="shared" ca="1" si="322"/>
        <v>351.70910485000002</v>
      </c>
      <c r="P1395" s="51" t="str">
        <f t="shared" si="323"/>
        <v>A+J=</v>
      </c>
      <c r="Q1395" s="52">
        <f t="shared" si="324"/>
        <v>47129</v>
      </c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</row>
    <row r="1396" spans="1:162" x14ac:dyDescent="0.2">
      <c r="A1396" s="43">
        <f t="shared" si="312"/>
        <v>44882</v>
      </c>
      <c r="B1396" s="44">
        <f t="shared" ca="1" si="314"/>
        <v>1352.5345866500002</v>
      </c>
      <c r="C1396" s="45">
        <f t="shared" ca="1" si="315"/>
        <v>999.89877561000003</v>
      </c>
      <c r="D1396" s="46">
        <f ca="1">IF(A1396&lt;$B$1,VLOOKUP(A1396,[1]DI!$A$4:$B$15000,2,FALSE),0)</f>
        <v>0.13650000000000001</v>
      </c>
      <c r="E1396" s="45">
        <f t="shared" ca="1" si="316"/>
        <v>5.0788000000000005E-4</v>
      </c>
      <c r="F1396" s="47">
        <f t="shared" si="313"/>
        <v>1.35</v>
      </c>
      <c r="G1396" s="48">
        <f t="shared" ca="1" si="317"/>
        <v>1.000685638</v>
      </c>
      <c r="H1396" s="45">
        <f ca="1">TRUNC(PRODUCT(G$10:G1395),15)</f>
        <v>1.3526715138190499</v>
      </c>
      <c r="I1396" s="45">
        <f t="shared" si="318"/>
        <v>1</v>
      </c>
      <c r="J1396" s="45">
        <f t="shared" ca="1" si="319"/>
        <v>1.35267151</v>
      </c>
      <c r="K1396" s="45">
        <f t="shared" ca="1" si="320"/>
        <v>352.63581104000002</v>
      </c>
      <c r="L1396" s="49">
        <f>IF(VLOOKUP(A1396,$U$12:$AD$125,8)=VLOOKUP(A1395,$U$12:$AD$125,8),0,VLOOKUP(A1396,U$12:$AD$125,8))</f>
        <v>0</v>
      </c>
      <c r="M1396" s="50">
        <f>IF(L1396&gt;0,VLOOKUP(L1396,T$12:$AC$125,7),0)</f>
        <v>0</v>
      </c>
      <c r="N1396" s="45">
        <f t="shared" si="321"/>
        <v>0</v>
      </c>
      <c r="O1396" s="45">
        <f t="shared" ca="1" si="322"/>
        <v>352.63581104000002</v>
      </c>
      <c r="P1396" s="51" t="str">
        <f t="shared" si="323"/>
        <v>A+J=</v>
      </c>
      <c r="Q1396" s="52">
        <f t="shared" si="324"/>
        <v>47129</v>
      </c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</row>
    <row r="1397" spans="1:162" x14ac:dyDescent="0.2">
      <c r="A1397" s="43">
        <f t="shared" si="312"/>
        <v>44883</v>
      </c>
      <c r="B1397" s="44">
        <f t="shared" ca="1" si="314"/>
        <v>1353.46194277</v>
      </c>
      <c r="C1397" s="45">
        <f t="shared" ca="1" si="315"/>
        <v>999.89877561000003</v>
      </c>
      <c r="D1397" s="46">
        <f ca="1">IF(A1397&lt;$B$1,VLOOKUP(A1397,[1]DI!$A$4:$B$15000,2,FALSE),0)</f>
        <v>0.13650000000000001</v>
      </c>
      <c r="E1397" s="45">
        <f t="shared" ca="1" si="316"/>
        <v>5.0788000000000005E-4</v>
      </c>
      <c r="F1397" s="47">
        <f t="shared" si="313"/>
        <v>1.35</v>
      </c>
      <c r="G1397" s="48">
        <f t="shared" ca="1" si="317"/>
        <v>1.000685638</v>
      </c>
      <c r="H1397" s="45">
        <f ca="1">TRUNC(PRODUCT(G$10:G1396),15)</f>
        <v>1.3535989568104401</v>
      </c>
      <c r="I1397" s="45">
        <f t="shared" si="318"/>
        <v>1</v>
      </c>
      <c r="J1397" s="45">
        <f t="shared" ca="1" si="319"/>
        <v>1.35359896</v>
      </c>
      <c r="K1397" s="45">
        <f t="shared" ca="1" si="320"/>
        <v>353.56316715999998</v>
      </c>
      <c r="L1397" s="49">
        <f>IF(VLOOKUP(A1397,$U$12:$AD$125,8)=VLOOKUP(A1396,$U$12:$AD$125,8),0,VLOOKUP(A1397,U$12:$AD$125,8))</f>
        <v>0</v>
      </c>
      <c r="M1397" s="50">
        <f>IF(L1397&gt;0,VLOOKUP(L1397,T$12:$AC$125,7),0)</f>
        <v>0</v>
      </c>
      <c r="N1397" s="45">
        <f t="shared" si="321"/>
        <v>0</v>
      </c>
      <c r="O1397" s="45">
        <f t="shared" ca="1" si="322"/>
        <v>353.56316715999998</v>
      </c>
      <c r="P1397" s="51" t="str">
        <f t="shared" si="323"/>
        <v>A+J=</v>
      </c>
      <c r="Q1397" s="52">
        <f t="shared" si="324"/>
        <v>47129</v>
      </c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</row>
    <row r="1398" spans="1:162" x14ac:dyDescent="0.2">
      <c r="A1398" s="43">
        <f t="shared" si="312"/>
        <v>44884</v>
      </c>
      <c r="B1398" s="44">
        <f t="shared" ca="1" si="314"/>
        <v>1354.38992882</v>
      </c>
      <c r="C1398" s="45">
        <f t="shared" ca="1" si="315"/>
        <v>999.89877561000003</v>
      </c>
      <c r="D1398" s="46">
        <f ca="1">IF(A1398&lt;$B$1,VLOOKUP(A1398,[1]DI!$A$4:$B$15000,2,FALSE),0)</f>
        <v>0</v>
      </c>
      <c r="E1398" s="45">
        <f t="shared" ca="1" si="316"/>
        <v>0</v>
      </c>
      <c r="F1398" s="47">
        <f t="shared" si="313"/>
        <v>1.35</v>
      </c>
      <c r="G1398" s="48">
        <f t="shared" ca="1" si="317"/>
        <v>1</v>
      </c>
      <c r="H1398" s="45">
        <f ca="1">TRUNC(PRODUCT(G$10:G1397),15)</f>
        <v>1.3545270356919901</v>
      </c>
      <c r="I1398" s="45">
        <f t="shared" si="318"/>
        <v>1</v>
      </c>
      <c r="J1398" s="45">
        <f t="shared" ca="1" si="319"/>
        <v>1.35452704</v>
      </c>
      <c r="K1398" s="45">
        <f t="shared" ca="1" si="320"/>
        <v>354.49115320999999</v>
      </c>
      <c r="L1398" s="49">
        <f>IF(VLOOKUP(A1398,$U$12:$AD$125,8)=VLOOKUP(A1397,$U$12:$AD$125,8),0,VLOOKUP(A1398,U$12:$AD$125,8))</f>
        <v>0</v>
      </c>
      <c r="M1398" s="50">
        <f>IF(L1398&gt;0,VLOOKUP(L1398,T$12:$AC$125,7),0)</f>
        <v>0</v>
      </c>
      <c r="N1398" s="45">
        <f t="shared" si="321"/>
        <v>0</v>
      </c>
      <c r="O1398" s="45">
        <f t="shared" ca="1" si="322"/>
        <v>354.49115320999999</v>
      </c>
      <c r="P1398" s="51" t="str">
        <f t="shared" si="323"/>
        <v>A+J=</v>
      </c>
      <c r="Q1398" s="52">
        <f t="shared" si="324"/>
        <v>47129</v>
      </c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</row>
    <row r="1399" spans="1:162" x14ac:dyDescent="0.2">
      <c r="A1399" s="43">
        <f t="shared" si="312"/>
        <v>44885</v>
      </c>
      <c r="B1399" s="44">
        <f t="shared" ca="1" si="314"/>
        <v>1354.38992882</v>
      </c>
      <c r="C1399" s="45">
        <f t="shared" ca="1" si="315"/>
        <v>999.89877561000003</v>
      </c>
      <c r="D1399" s="46">
        <f ca="1">IF(A1399&lt;$B$1,VLOOKUP(A1399,[1]DI!$A$4:$B$15000,2,FALSE),0)</f>
        <v>0</v>
      </c>
      <c r="E1399" s="45">
        <f t="shared" ca="1" si="316"/>
        <v>0</v>
      </c>
      <c r="F1399" s="47">
        <f t="shared" si="313"/>
        <v>1.35</v>
      </c>
      <c r="G1399" s="48">
        <f t="shared" ca="1" si="317"/>
        <v>1</v>
      </c>
      <c r="H1399" s="45">
        <f ca="1">TRUNC(PRODUCT(G$10:G1398),15)</f>
        <v>1.3545270356919901</v>
      </c>
      <c r="I1399" s="45">
        <f t="shared" si="318"/>
        <v>1</v>
      </c>
      <c r="J1399" s="45">
        <f t="shared" ca="1" si="319"/>
        <v>1.35452704</v>
      </c>
      <c r="K1399" s="45">
        <f t="shared" ca="1" si="320"/>
        <v>354.49115320999999</v>
      </c>
      <c r="L1399" s="49">
        <f>IF(VLOOKUP(A1399,$U$12:$AD$125,8)=VLOOKUP(A1398,$U$12:$AD$125,8),0,VLOOKUP(A1399,U$12:$AD$125,8))</f>
        <v>0</v>
      </c>
      <c r="M1399" s="50">
        <f>IF(L1399&gt;0,VLOOKUP(L1399,T$12:$AC$125,7),0)</f>
        <v>0</v>
      </c>
      <c r="N1399" s="45">
        <f t="shared" si="321"/>
        <v>0</v>
      </c>
      <c r="O1399" s="45">
        <f t="shared" ca="1" si="322"/>
        <v>354.49115320999999</v>
      </c>
      <c r="P1399" s="51" t="str">
        <f t="shared" si="323"/>
        <v>A+J=</v>
      </c>
      <c r="Q1399" s="52">
        <f t="shared" si="324"/>
        <v>47129</v>
      </c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</row>
    <row r="1400" spans="1:162" x14ac:dyDescent="0.2">
      <c r="A1400" s="43">
        <f t="shared" si="312"/>
        <v>44886</v>
      </c>
      <c r="B1400" s="44">
        <f t="shared" ca="1" si="314"/>
        <v>1354.38992882</v>
      </c>
      <c r="C1400" s="45">
        <f t="shared" ca="1" si="315"/>
        <v>999.89877561000003</v>
      </c>
      <c r="D1400" s="46">
        <f ca="1">IF(A1400&lt;$B$1,VLOOKUP(A1400,[1]DI!$A$4:$B$15000,2,FALSE),0)</f>
        <v>0.13650000000000001</v>
      </c>
      <c r="E1400" s="45">
        <f t="shared" ca="1" si="316"/>
        <v>5.0788000000000005E-4</v>
      </c>
      <c r="F1400" s="47">
        <f t="shared" si="313"/>
        <v>1.35</v>
      </c>
      <c r="G1400" s="48">
        <f t="shared" ca="1" si="317"/>
        <v>1.000685638</v>
      </c>
      <c r="H1400" s="45">
        <f ca="1">TRUNC(PRODUCT(G$10:G1399),15)</f>
        <v>1.3545270356919901</v>
      </c>
      <c r="I1400" s="45">
        <f t="shared" si="318"/>
        <v>1</v>
      </c>
      <c r="J1400" s="45">
        <f t="shared" ca="1" si="319"/>
        <v>1.35452704</v>
      </c>
      <c r="K1400" s="45">
        <f t="shared" ca="1" si="320"/>
        <v>354.49115320999999</v>
      </c>
      <c r="L1400" s="49">
        <f>IF(VLOOKUP(A1400,$U$12:$AD$125,8)=VLOOKUP(A1399,$U$12:$AD$125,8),0,VLOOKUP(A1400,U$12:$AD$125,8))</f>
        <v>0</v>
      </c>
      <c r="M1400" s="50">
        <f>IF(L1400&gt;0,VLOOKUP(L1400,T$12:$AC$125,7),0)</f>
        <v>0</v>
      </c>
      <c r="N1400" s="45">
        <f t="shared" si="321"/>
        <v>0</v>
      </c>
      <c r="O1400" s="45">
        <f t="shared" ca="1" si="322"/>
        <v>354.49115320999999</v>
      </c>
      <c r="P1400" s="51" t="str">
        <f t="shared" si="323"/>
        <v>A+J=</v>
      </c>
      <c r="Q1400" s="52">
        <f t="shared" si="324"/>
        <v>47129</v>
      </c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</row>
    <row r="1401" spans="1:162" x14ac:dyDescent="0.2">
      <c r="A1401" s="43">
        <f t="shared" si="312"/>
        <v>44887</v>
      </c>
      <c r="B1401" s="44">
        <f t="shared" ca="1" si="314"/>
        <v>1355.31854481</v>
      </c>
      <c r="C1401" s="45">
        <f t="shared" ca="1" si="315"/>
        <v>999.89877561000003</v>
      </c>
      <c r="D1401" s="46">
        <f ca="1">IF(A1401&lt;$B$1,VLOOKUP(A1401,[1]DI!$A$4:$B$15000,2,FALSE),0)</f>
        <v>0.13650000000000001</v>
      </c>
      <c r="E1401" s="45">
        <f t="shared" ca="1" si="316"/>
        <v>5.0788000000000005E-4</v>
      </c>
      <c r="F1401" s="47">
        <f t="shared" si="313"/>
        <v>1.35</v>
      </c>
      <c r="G1401" s="48">
        <f t="shared" ca="1" si="317"/>
        <v>1.000685638</v>
      </c>
      <c r="H1401" s="45">
        <f ca="1">TRUNC(PRODUCT(G$10:G1400),15)</f>
        <v>1.3554557508996901</v>
      </c>
      <c r="I1401" s="45">
        <f t="shared" si="318"/>
        <v>1</v>
      </c>
      <c r="J1401" s="45">
        <f t="shared" ca="1" si="319"/>
        <v>1.35545575</v>
      </c>
      <c r="K1401" s="45">
        <f t="shared" ca="1" si="320"/>
        <v>355.41976920000002</v>
      </c>
      <c r="L1401" s="49">
        <f>IF(VLOOKUP(A1401,$U$12:$AD$125,8)=VLOOKUP(A1400,$U$12:$AD$125,8),0,VLOOKUP(A1401,U$12:$AD$125,8))</f>
        <v>0</v>
      </c>
      <c r="M1401" s="50">
        <f>IF(L1401&gt;0,VLOOKUP(L1401,T$12:$AC$125,7),0)</f>
        <v>0</v>
      </c>
      <c r="N1401" s="45">
        <f t="shared" si="321"/>
        <v>0</v>
      </c>
      <c r="O1401" s="45">
        <f t="shared" ca="1" si="322"/>
        <v>355.41976920000002</v>
      </c>
      <c r="P1401" s="51" t="str">
        <f t="shared" si="323"/>
        <v>A+J=</v>
      </c>
      <c r="Q1401" s="52">
        <f t="shared" si="324"/>
        <v>47129</v>
      </c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</row>
    <row r="1402" spans="1:162" x14ac:dyDescent="0.2">
      <c r="A1402" s="43">
        <f t="shared" si="312"/>
        <v>44888</v>
      </c>
      <c r="B1402" s="44">
        <f t="shared" ca="1" si="314"/>
        <v>1356.24780074</v>
      </c>
      <c r="C1402" s="45">
        <f t="shared" ca="1" si="315"/>
        <v>999.89877561000003</v>
      </c>
      <c r="D1402" s="46">
        <f ca="1">IF(A1402&lt;$B$1,VLOOKUP(A1402,[1]DI!$A$4:$B$15000,2,FALSE),0)</f>
        <v>0.13650000000000001</v>
      </c>
      <c r="E1402" s="45">
        <f t="shared" ca="1" si="316"/>
        <v>5.0788000000000005E-4</v>
      </c>
      <c r="F1402" s="47">
        <f t="shared" si="313"/>
        <v>1.35</v>
      </c>
      <c r="G1402" s="48">
        <f t="shared" ca="1" si="317"/>
        <v>1.000685638</v>
      </c>
      <c r="H1402" s="45">
        <f ca="1">TRUNC(PRODUCT(G$10:G1401),15)</f>
        <v>1.3563851028698199</v>
      </c>
      <c r="I1402" s="45">
        <f t="shared" si="318"/>
        <v>1</v>
      </c>
      <c r="J1402" s="45">
        <f t="shared" ca="1" si="319"/>
        <v>1.3563851</v>
      </c>
      <c r="K1402" s="45">
        <f t="shared" ca="1" si="320"/>
        <v>356.34902512999997</v>
      </c>
      <c r="L1402" s="49">
        <f>IF(VLOOKUP(A1402,$U$12:$AD$125,8)=VLOOKUP(A1401,$U$12:$AD$125,8),0,VLOOKUP(A1402,U$12:$AD$125,8))</f>
        <v>0</v>
      </c>
      <c r="M1402" s="50">
        <f>IF(L1402&gt;0,VLOOKUP(L1402,T$12:$AC$125,7),0)</f>
        <v>0</v>
      </c>
      <c r="N1402" s="45">
        <f t="shared" si="321"/>
        <v>0</v>
      </c>
      <c r="O1402" s="45">
        <f t="shared" ca="1" si="322"/>
        <v>356.34902512999997</v>
      </c>
      <c r="P1402" s="51" t="str">
        <f t="shared" si="323"/>
        <v>A+J=</v>
      </c>
      <c r="Q1402" s="52">
        <f t="shared" si="324"/>
        <v>47129</v>
      </c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</row>
    <row r="1403" spans="1:162" x14ac:dyDescent="0.2">
      <c r="A1403" s="43">
        <f t="shared" si="312"/>
        <v>44889</v>
      </c>
      <c r="B1403" s="44">
        <f t="shared" ca="1" si="314"/>
        <v>1357.1776966</v>
      </c>
      <c r="C1403" s="45">
        <f t="shared" ca="1" si="315"/>
        <v>999.89877561000003</v>
      </c>
      <c r="D1403" s="46">
        <f ca="1">IF(A1403&lt;$B$1,VLOOKUP(A1403,[1]DI!$A$4:$B$15000,2,FALSE),0)</f>
        <v>0.13650000000000001</v>
      </c>
      <c r="E1403" s="45">
        <f t="shared" ca="1" si="316"/>
        <v>5.0788000000000005E-4</v>
      </c>
      <c r="F1403" s="47">
        <f t="shared" si="313"/>
        <v>1.35</v>
      </c>
      <c r="G1403" s="48">
        <f t="shared" ca="1" si="317"/>
        <v>1.000685638</v>
      </c>
      <c r="H1403" s="45">
        <f ca="1">TRUNC(PRODUCT(G$10:G1402),15)</f>
        <v>1.35731509203899</v>
      </c>
      <c r="I1403" s="45">
        <f t="shared" si="318"/>
        <v>1</v>
      </c>
      <c r="J1403" s="45">
        <f t="shared" ca="1" si="319"/>
        <v>1.3573150899999999</v>
      </c>
      <c r="K1403" s="45">
        <f t="shared" ca="1" si="320"/>
        <v>357.27892099000002</v>
      </c>
      <c r="L1403" s="49">
        <f>IF(VLOOKUP(A1403,$U$12:$AD$125,8)=VLOOKUP(A1402,$U$12:$AD$125,8),0,VLOOKUP(A1403,U$12:$AD$125,8))</f>
        <v>0</v>
      </c>
      <c r="M1403" s="50">
        <f>IF(L1403&gt;0,VLOOKUP(L1403,T$12:$AC$125,7),0)</f>
        <v>0</v>
      </c>
      <c r="N1403" s="45">
        <f t="shared" si="321"/>
        <v>0</v>
      </c>
      <c r="O1403" s="45">
        <f t="shared" ca="1" si="322"/>
        <v>357.27892099000002</v>
      </c>
      <c r="P1403" s="51" t="str">
        <f t="shared" si="323"/>
        <v>A+J=</v>
      </c>
      <c r="Q1403" s="52">
        <f t="shared" si="324"/>
        <v>47129</v>
      </c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</row>
    <row r="1404" spans="1:162" x14ac:dyDescent="0.2">
      <c r="A1404" s="43">
        <f t="shared" si="312"/>
        <v>44890</v>
      </c>
      <c r="B1404" s="44">
        <f t="shared" ca="1" si="314"/>
        <v>1358.1082323999999</v>
      </c>
      <c r="C1404" s="45">
        <f t="shared" ca="1" si="315"/>
        <v>999.89877561000003</v>
      </c>
      <c r="D1404" s="46">
        <f ca="1">IF(A1404&lt;$B$1,VLOOKUP(A1404,[1]DI!$A$4:$B$15000,2,FALSE),0)</f>
        <v>0.13650000000000001</v>
      </c>
      <c r="E1404" s="45">
        <f t="shared" ca="1" si="316"/>
        <v>5.0788000000000005E-4</v>
      </c>
      <c r="F1404" s="47">
        <f t="shared" si="313"/>
        <v>1.35</v>
      </c>
      <c r="G1404" s="48">
        <f t="shared" ca="1" si="317"/>
        <v>1.000685638</v>
      </c>
      <c r="H1404" s="45">
        <f ca="1">TRUNC(PRODUCT(G$10:G1403),15)</f>
        <v>1.35824571884406</v>
      </c>
      <c r="I1404" s="45">
        <f t="shared" si="318"/>
        <v>1</v>
      </c>
      <c r="J1404" s="45">
        <f t="shared" ca="1" si="319"/>
        <v>1.35824572</v>
      </c>
      <c r="K1404" s="45">
        <f t="shared" ca="1" si="320"/>
        <v>358.20945678999999</v>
      </c>
      <c r="L1404" s="49">
        <f>IF(VLOOKUP(A1404,$U$12:$AD$125,8)=VLOOKUP(A1403,$U$12:$AD$125,8),0,VLOOKUP(A1404,U$12:$AD$125,8))</f>
        <v>0</v>
      </c>
      <c r="M1404" s="50">
        <f>IF(L1404&gt;0,VLOOKUP(L1404,T$12:$AC$125,7),0)</f>
        <v>0</v>
      </c>
      <c r="N1404" s="45">
        <f t="shared" si="321"/>
        <v>0</v>
      </c>
      <c r="O1404" s="45">
        <f t="shared" ca="1" si="322"/>
        <v>358.20945678999999</v>
      </c>
      <c r="P1404" s="51" t="str">
        <f t="shared" si="323"/>
        <v>A+J=</v>
      </c>
      <c r="Q1404" s="52">
        <f t="shared" si="324"/>
        <v>47129</v>
      </c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</row>
    <row r="1405" spans="1:162" x14ac:dyDescent="0.2">
      <c r="A1405" s="43">
        <f t="shared" si="312"/>
        <v>44891</v>
      </c>
      <c r="B1405" s="44">
        <f t="shared" ca="1" si="314"/>
        <v>1359.0393981300001</v>
      </c>
      <c r="C1405" s="45">
        <f t="shared" ca="1" si="315"/>
        <v>999.89877561000003</v>
      </c>
      <c r="D1405" s="46">
        <f ca="1">IF(A1405&lt;$B$1,VLOOKUP(A1405,[1]DI!$A$4:$B$15000,2,FALSE),0)</f>
        <v>0</v>
      </c>
      <c r="E1405" s="45">
        <f t="shared" ca="1" si="316"/>
        <v>0</v>
      </c>
      <c r="F1405" s="47">
        <f t="shared" si="313"/>
        <v>1.35</v>
      </c>
      <c r="G1405" s="48">
        <f t="shared" ca="1" si="317"/>
        <v>1</v>
      </c>
      <c r="H1405" s="45">
        <f ca="1">TRUNC(PRODUCT(G$10:G1404),15)</f>
        <v>1.3591769837222401</v>
      </c>
      <c r="I1405" s="45">
        <f t="shared" si="318"/>
        <v>1</v>
      </c>
      <c r="J1405" s="45">
        <f t="shared" ca="1" si="319"/>
        <v>1.35917698</v>
      </c>
      <c r="K1405" s="45">
        <f t="shared" ca="1" si="320"/>
        <v>359.14062252000002</v>
      </c>
      <c r="L1405" s="49">
        <f>IF(VLOOKUP(A1405,$U$12:$AD$125,8)=VLOOKUP(A1404,$U$12:$AD$125,8),0,VLOOKUP(A1405,U$12:$AD$125,8))</f>
        <v>0</v>
      </c>
      <c r="M1405" s="50">
        <f>IF(L1405&gt;0,VLOOKUP(L1405,T$12:$AC$125,7),0)</f>
        <v>0</v>
      </c>
      <c r="N1405" s="45">
        <f t="shared" si="321"/>
        <v>0</v>
      </c>
      <c r="O1405" s="45">
        <f t="shared" ca="1" si="322"/>
        <v>359.14062252000002</v>
      </c>
      <c r="P1405" s="51" t="str">
        <f t="shared" si="323"/>
        <v>A+J=</v>
      </c>
      <c r="Q1405" s="52">
        <f t="shared" si="324"/>
        <v>47129</v>
      </c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</row>
    <row r="1406" spans="1:162" x14ac:dyDescent="0.2">
      <c r="A1406" s="43">
        <f t="shared" si="312"/>
        <v>44892</v>
      </c>
      <c r="B1406" s="44">
        <f t="shared" ca="1" si="314"/>
        <v>1359.0393981300001</v>
      </c>
      <c r="C1406" s="45">
        <f t="shared" ca="1" si="315"/>
        <v>999.89877561000003</v>
      </c>
      <c r="D1406" s="46">
        <f ca="1">IF(A1406&lt;$B$1,VLOOKUP(A1406,[1]DI!$A$4:$B$15000,2,FALSE),0)</f>
        <v>0</v>
      </c>
      <c r="E1406" s="45">
        <f t="shared" ca="1" si="316"/>
        <v>0</v>
      </c>
      <c r="F1406" s="47">
        <f t="shared" si="313"/>
        <v>1.35</v>
      </c>
      <c r="G1406" s="48">
        <f t="shared" ca="1" si="317"/>
        <v>1</v>
      </c>
      <c r="H1406" s="45">
        <f ca="1">TRUNC(PRODUCT(G$10:G1405),15)</f>
        <v>1.3591769837222401</v>
      </c>
      <c r="I1406" s="45">
        <f t="shared" si="318"/>
        <v>1</v>
      </c>
      <c r="J1406" s="45">
        <f t="shared" ca="1" si="319"/>
        <v>1.35917698</v>
      </c>
      <c r="K1406" s="45">
        <f t="shared" ca="1" si="320"/>
        <v>359.14062252000002</v>
      </c>
      <c r="L1406" s="49">
        <f>IF(VLOOKUP(A1406,$U$12:$AD$125,8)=VLOOKUP(A1405,$U$12:$AD$125,8),0,VLOOKUP(A1406,U$12:$AD$125,8))</f>
        <v>0</v>
      </c>
      <c r="M1406" s="50">
        <f>IF(L1406&gt;0,VLOOKUP(L1406,T$12:$AC$125,7),0)</f>
        <v>0</v>
      </c>
      <c r="N1406" s="45">
        <f t="shared" si="321"/>
        <v>0</v>
      </c>
      <c r="O1406" s="45">
        <f t="shared" ca="1" si="322"/>
        <v>359.14062252000002</v>
      </c>
      <c r="P1406" s="51" t="str">
        <f t="shared" si="323"/>
        <v>A+J=</v>
      </c>
      <c r="Q1406" s="52">
        <f t="shared" si="324"/>
        <v>47129</v>
      </c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</row>
    <row r="1407" spans="1:162" x14ac:dyDescent="0.2">
      <c r="A1407" s="43">
        <f t="shared" si="312"/>
        <v>44893</v>
      </c>
      <c r="B1407" s="44">
        <f t="shared" ca="1" si="314"/>
        <v>1359.0393981300001</v>
      </c>
      <c r="C1407" s="45">
        <f t="shared" ca="1" si="315"/>
        <v>999.89877561000003</v>
      </c>
      <c r="D1407" s="46">
        <f ca="1">IF(A1407&lt;$B$1,VLOOKUP(A1407,[1]DI!$A$4:$B$15000,2,FALSE),0)</f>
        <v>0.13650000000000001</v>
      </c>
      <c r="E1407" s="45">
        <f t="shared" ca="1" si="316"/>
        <v>5.0788000000000005E-4</v>
      </c>
      <c r="F1407" s="47">
        <f t="shared" si="313"/>
        <v>1.35</v>
      </c>
      <c r="G1407" s="48">
        <f t="shared" ca="1" si="317"/>
        <v>1.000685638</v>
      </c>
      <c r="H1407" s="45">
        <f ca="1">TRUNC(PRODUCT(G$10:G1406),15)</f>
        <v>1.3591769837222401</v>
      </c>
      <c r="I1407" s="45">
        <f t="shared" si="318"/>
        <v>1</v>
      </c>
      <c r="J1407" s="45">
        <f t="shared" ca="1" si="319"/>
        <v>1.35917698</v>
      </c>
      <c r="K1407" s="45">
        <f t="shared" ca="1" si="320"/>
        <v>359.14062252000002</v>
      </c>
      <c r="L1407" s="49">
        <f>IF(VLOOKUP(A1407,$U$12:$AD$125,8)=VLOOKUP(A1406,$U$12:$AD$125,8),0,VLOOKUP(A1407,U$12:$AD$125,8))</f>
        <v>0</v>
      </c>
      <c r="M1407" s="50">
        <f>IF(L1407&gt;0,VLOOKUP(L1407,T$12:$AC$125,7),0)</f>
        <v>0</v>
      </c>
      <c r="N1407" s="45">
        <f t="shared" si="321"/>
        <v>0</v>
      </c>
      <c r="O1407" s="45">
        <f t="shared" ca="1" si="322"/>
        <v>359.14062252000002</v>
      </c>
      <c r="P1407" s="51" t="str">
        <f t="shared" si="323"/>
        <v>A+J=</v>
      </c>
      <c r="Q1407" s="52">
        <f t="shared" si="324"/>
        <v>47129</v>
      </c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</row>
    <row r="1408" spans="1:162" x14ac:dyDescent="0.2">
      <c r="A1408" s="43">
        <f t="shared" si="312"/>
        <v>44894</v>
      </c>
      <c r="B1408" s="44">
        <f t="shared" ca="1" si="314"/>
        <v>1359.9712138</v>
      </c>
      <c r="C1408" s="45">
        <f t="shared" ca="1" si="315"/>
        <v>999.89877561000003</v>
      </c>
      <c r="D1408" s="46">
        <f ca="1">IF(A1408&lt;$B$1,VLOOKUP(A1408,[1]DI!$A$4:$B$15000,2,FALSE),0)</f>
        <v>0.13650000000000001</v>
      </c>
      <c r="E1408" s="45">
        <f t="shared" ca="1" si="316"/>
        <v>5.0788000000000005E-4</v>
      </c>
      <c r="F1408" s="47">
        <f t="shared" si="313"/>
        <v>1.35</v>
      </c>
      <c r="G1408" s="48">
        <f t="shared" ca="1" si="317"/>
        <v>1.000685638</v>
      </c>
      <c r="H1408" s="45">
        <f ca="1">TRUNC(PRODUCT(G$10:G1407),15)</f>
        <v>1.3601088871110001</v>
      </c>
      <c r="I1408" s="45">
        <f t="shared" si="318"/>
        <v>1</v>
      </c>
      <c r="J1408" s="45">
        <f t="shared" ca="1" si="319"/>
        <v>1.36010889</v>
      </c>
      <c r="K1408" s="45">
        <f t="shared" ca="1" si="320"/>
        <v>360.07243819000001</v>
      </c>
      <c r="L1408" s="49">
        <f>IF(VLOOKUP(A1408,$U$12:$AD$125,8)=VLOOKUP(A1407,$U$12:$AD$125,8),0,VLOOKUP(A1408,U$12:$AD$125,8))</f>
        <v>0</v>
      </c>
      <c r="M1408" s="50">
        <f>IF(L1408&gt;0,VLOOKUP(L1408,T$12:$AC$125,7),0)</f>
        <v>0</v>
      </c>
      <c r="N1408" s="45">
        <f t="shared" si="321"/>
        <v>0</v>
      </c>
      <c r="O1408" s="45">
        <f t="shared" ca="1" si="322"/>
        <v>360.07243819000001</v>
      </c>
      <c r="P1408" s="51" t="str">
        <f t="shared" si="323"/>
        <v>A+J=</v>
      </c>
      <c r="Q1408" s="52">
        <f t="shared" si="324"/>
        <v>47129</v>
      </c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</row>
    <row r="1409" spans="1:165" x14ac:dyDescent="0.2">
      <c r="A1409" s="43">
        <f t="shared" si="312"/>
        <v>44895</v>
      </c>
      <c r="B1409" s="44">
        <f t="shared" ca="1" si="314"/>
        <v>1360.90365941</v>
      </c>
      <c r="C1409" s="45">
        <f t="shared" ca="1" si="315"/>
        <v>999.89877561000003</v>
      </c>
      <c r="D1409" s="46">
        <f ca="1">IF(A1409&lt;$B$1,VLOOKUP(A1409,[1]DI!$A$4:$B$15000,2,FALSE),0)</f>
        <v>0.13650000000000001</v>
      </c>
      <c r="E1409" s="45">
        <f t="shared" ca="1" si="316"/>
        <v>5.0788000000000005E-4</v>
      </c>
      <c r="F1409" s="47">
        <f t="shared" si="313"/>
        <v>1.35</v>
      </c>
      <c r="G1409" s="48">
        <f t="shared" ca="1" si="317"/>
        <v>1.000685638</v>
      </c>
      <c r="H1409" s="45">
        <f ca="1">TRUNC(PRODUCT(G$10:G1408),15)</f>
        <v>1.3610414294481401</v>
      </c>
      <c r="I1409" s="45">
        <f t="shared" si="318"/>
        <v>1</v>
      </c>
      <c r="J1409" s="45">
        <f t="shared" ca="1" si="319"/>
        <v>1.36104143</v>
      </c>
      <c r="K1409" s="45">
        <f t="shared" ca="1" si="320"/>
        <v>361.00488380000002</v>
      </c>
      <c r="L1409" s="49">
        <f>IF(VLOOKUP(A1409,$U$12:$AD$125,8)=VLOOKUP(A1408,$U$12:$AD$125,8),0,VLOOKUP(A1409,U$12:$AD$125,8))</f>
        <v>0</v>
      </c>
      <c r="M1409" s="50">
        <f>IF(L1409&gt;0,VLOOKUP(L1409,T$12:$AC$125,7),0)</f>
        <v>0</v>
      </c>
      <c r="N1409" s="45">
        <f t="shared" si="321"/>
        <v>0</v>
      </c>
      <c r="O1409" s="45">
        <f t="shared" ca="1" si="322"/>
        <v>361.00488380000002</v>
      </c>
      <c r="P1409" s="51" t="str">
        <f t="shared" si="323"/>
        <v>A+J=</v>
      </c>
      <c r="Q1409" s="52">
        <f t="shared" si="324"/>
        <v>47129</v>
      </c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</row>
    <row r="1410" spans="1:165" x14ac:dyDescent="0.2">
      <c r="A1410" s="43">
        <f t="shared" si="312"/>
        <v>44896</v>
      </c>
      <c r="B1410" s="44">
        <f t="shared" ca="1" si="314"/>
        <v>1361.8367449500001</v>
      </c>
      <c r="C1410" s="45">
        <f t="shared" ca="1" si="315"/>
        <v>999.89877561000003</v>
      </c>
      <c r="D1410" s="46">
        <f ca="1">IF(A1410&lt;$B$1,VLOOKUP(A1410,[1]DI!$A$4:$B$15000,2,FALSE),0)</f>
        <v>0.13650000000000001</v>
      </c>
      <c r="E1410" s="45">
        <f t="shared" ca="1" si="316"/>
        <v>5.0788000000000005E-4</v>
      </c>
      <c r="F1410" s="47">
        <f t="shared" si="313"/>
        <v>1.35</v>
      </c>
      <c r="G1410" s="48">
        <f t="shared" ca="1" si="317"/>
        <v>1.000685638</v>
      </c>
      <c r="H1410" s="45">
        <f ca="1">TRUNC(PRODUCT(G$10:G1409),15)</f>
        <v>1.3619746111717499</v>
      </c>
      <c r="I1410" s="45">
        <f t="shared" si="318"/>
        <v>1</v>
      </c>
      <c r="J1410" s="45">
        <f t="shared" ca="1" si="319"/>
        <v>1.3619746100000001</v>
      </c>
      <c r="K1410" s="45">
        <f t="shared" ca="1" si="320"/>
        <v>361.93796934</v>
      </c>
      <c r="L1410" s="49">
        <f>IF(VLOOKUP(A1410,$U$12:$AD$125,8)=VLOOKUP(A1409,$U$12:$AD$125,8),0,VLOOKUP(A1410,U$12:$AD$125,8))</f>
        <v>0</v>
      </c>
      <c r="M1410" s="50">
        <f>IF(L1410&gt;0,VLOOKUP(L1410,T$12:$AC$125,7),0)</f>
        <v>0</v>
      </c>
      <c r="N1410" s="45">
        <f t="shared" si="321"/>
        <v>0</v>
      </c>
      <c r="O1410" s="45">
        <f t="shared" ca="1" si="322"/>
        <v>361.93796934</v>
      </c>
      <c r="P1410" s="51" t="str">
        <f t="shared" si="323"/>
        <v>A+J=</v>
      </c>
      <c r="Q1410" s="52">
        <f t="shared" si="324"/>
        <v>47129</v>
      </c>
      <c r="R1410" s="4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</row>
    <row r="1411" spans="1:165" x14ac:dyDescent="0.2">
      <c r="A1411" s="43">
        <f t="shared" si="312"/>
        <v>44897</v>
      </c>
      <c r="B1411" s="44">
        <f t="shared" ca="1" si="314"/>
        <v>1362.77047042</v>
      </c>
      <c r="C1411" s="45">
        <f t="shared" ca="1" si="315"/>
        <v>999.89877561000003</v>
      </c>
      <c r="D1411" s="46">
        <f ca="1">IF(A1411&lt;$B$1,VLOOKUP(A1411,[1]DI!$A$4:$B$15000,2,FALSE),0)</f>
        <v>0.13650000000000001</v>
      </c>
      <c r="E1411" s="45">
        <f t="shared" ca="1" si="316"/>
        <v>5.0788000000000005E-4</v>
      </c>
      <c r="F1411" s="47">
        <f t="shared" si="313"/>
        <v>1.35</v>
      </c>
      <c r="G1411" s="48">
        <f t="shared" ca="1" si="317"/>
        <v>1.000685638</v>
      </c>
      <c r="H1411" s="45">
        <f ca="1">TRUNC(PRODUCT(G$10:G1410),15)</f>
        <v>1.3629084327201999</v>
      </c>
      <c r="I1411" s="45">
        <f t="shared" si="318"/>
        <v>1</v>
      </c>
      <c r="J1411" s="45">
        <f t="shared" ca="1" si="319"/>
        <v>1.3629084300000001</v>
      </c>
      <c r="K1411" s="45">
        <f t="shared" ca="1" si="320"/>
        <v>362.87169481000001</v>
      </c>
      <c r="L1411" s="49">
        <f>IF(VLOOKUP(A1411,$U$12:$AD$125,8)=VLOOKUP(A1410,$U$12:$AD$125,8),0,VLOOKUP(A1411,U$12:$AD$125,8))</f>
        <v>0</v>
      </c>
      <c r="M1411" s="50">
        <f>IF(L1411&gt;0,VLOOKUP(L1411,T$12:$AC$125,7),0)</f>
        <v>0</v>
      </c>
      <c r="N1411" s="45">
        <f t="shared" si="321"/>
        <v>0</v>
      </c>
      <c r="O1411" s="45">
        <f t="shared" ca="1" si="322"/>
        <v>362.87169481000001</v>
      </c>
      <c r="P1411" s="51" t="str">
        <f t="shared" si="323"/>
        <v>A+J=</v>
      </c>
      <c r="Q1411" s="52">
        <f t="shared" si="324"/>
        <v>47129</v>
      </c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</row>
    <row r="1412" spans="1:165" x14ac:dyDescent="0.2">
      <c r="A1412" s="43">
        <f t="shared" si="312"/>
        <v>44898</v>
      </c>
      <c r="B1412" s="44">
        <f t="shared" ca="1" si="314"/>
        <v>1363.7048358300001</v>
      </c>
      <c r="C1412" s="45">
        <f t="shared" ca="1" si="315"/>
        <v>999.89877561000003</v>
      </c>
      <c r="D1412" s="46">
        <f ca="1">IF(A1412&lt;$B$1,VLOOKUP(A1412,[1]DI!$A$4:$B$15000,2,FALSE),0)</f>
        <v>0</v>
      </c>
      <c r="E1412" s="45">
        <f t="shared" ca="1" si="316"/>
        <v>0</v>
      </c>
      <c r="F1412" s="47">
        <f t="shared" si="313"/>
        <v>1.35</v>
      </c>
      <c r="G1412" s="48">
        <f t="shared" ca="1" si="317"/>
        <v>1</v>
      </c>
      <c r="H1412" s="45">
        <f ca="1">TRUNC(PRODUCT(G$10:G1411),15)</f>
        <v>1.3638428945322001</v>
      </c>
      <c r="I1412" s="45">
        <f t="shared" si="318"/>
        <v>1</v>
      </c>
      <c r="J1412" s="45">
        <f t="shared" ca="1" si="319"/>
        <v>1.3638428899999999</v>
      </c>
      <c r="K1412" s="45">
        <f t="shared" ca="1" si="320"/>
        <v>363.80606022000001</v>
      </c>
      <c r="L1412" s="49">
        <f>IF(VLOOKUP(A1412,$U$12:$AD$125,8)=VLOOKUP(A1411,$U$12:$AD$125,8),0,VLOOKUP(A1412,U$12:$AD$125,8))</f>
        <v>0</v>
      </c>
      <c r="M1412" s="50">
        <f>IF(L1412&gt;0,VLOOKUP(L1412,T$12:$AC$125,7),0)</f>
        <v>0</v>
      </c>
      <c r="N1412" s="45">
        <f t="shared" si="321"/>
        <v>0</v>
      </c>
      <c r="O1412" s="45">
        <f t="shared" ca="1" si="322"/>
        <v>363.80606022000001</v>
      </c>
      <c r="P1412" s="51" t="str">
        <f t="shared" si="323"/>
        <v>A+J=</v>
      </c>
      <c r="Q1412" s="52">
        <f t="shared" si="324"/>
        <v>47129</v>
      </c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</row>
    <row r="1413" spans="1:165" x14ac:dyDescent="0.2">
      <c r="A1413" s="43">
        <f t="shared" si="312"/>
        <v>44899</v>
      </c>
      <c r="B1413" s="44">
        <f t="shared" ca="1" si="314"/>
        <v>1363.7048358300001</v>
      </c>
      <c r="C1413" s="45">
        <f t="shared" ca="1" si="315"/>
        <v>999.89877561000003</v>
      </c>
      <c r="D1413" s="46">
        <f ca="1">IF(A1413&lt;$B$1,VLOOKUP(A1413,[1]DI!$A$4:$B$15000,2,FALSE),0)</f>
        <v>0</v>
      </c>
      <c r="E1413" s="45">
        <f t="shared" ca="1" si="316"/>
        <v>0</v>
      </c>
      <c r="F1413" s="47">
        <f t="shared" si="313"/>
        <v>1.35</v>
      </c>
      <c r="G1413" s="48">
        <f t="shared" ca="1" si="317"/>
        <v>1</v>
      </c>
      <c r="H1413" s="45">
        <f ca="1">TRUNC(PRODUCT(G$10:G1412),15)</f>
        <v>1.3638428945322001</v>
      </c>
      <c r="I1413" s="45">
        <f t="shared" si="318"/>
        <v>1</v>
      </c>
      <c r="J1413" s="45">
        <f t="shared" ca="1" si="319"/>
        <v>1.3638428899999999</v>
      </c>
      <c r="K1413" s="45">
        <f t="shared" ca="1" si="320"/>
        <v>363.80606022000001</v>
      </c>
      <c r="L1413" s="49">
        <f>IF(VLOOKUP(A1413,$U$12:$AD$125,8)=VLOOKUP(A1412,$U$12:$AD$125,8),0,VLOOKUP(A1413,U$12:$AD$125,8))</f>
        <v>0</v>
      </c>
      <c r="M1413" s="50">
        <f>IF(L1413&gt;0,VLOOKUP(L1413,T$12:$AC$125,7),0)</f>
        <v>0</v>
      </c>
      <c r="N1413" s="45">
        <f t="shared" si="321"/>
        <v>0</v>
      </c>
      <c r="O1413" s="45">
        <f t="shared" ca="1" si="322"/>
        <v>363.80606022000001</v>
      </c>
      <c r="P1413" s="51" t="str">
        <f t="shared" si="323"/>
        <v>A+J=</v>
      </c>
      <c r="Q1413" s="52">
        <f t="shared" si="324"/>
        <v>47129</v>
      </c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</row>
    <row r="1414" spans="1:165" x14ac:dyDescent="0.2">
      <c r="A1414" s="43">
        <f t="shared" si="312"/>
        <v>44900</v>
      </c>
      <c r="B1414" s="44">
        <f t="shared" ca="1" si="314"/>
        <v>1363.7048358300001</v>
      </c>
      <c r="C1414" s="45">
        <f t="shared" ca="1" si="315"/>
        <v>999.89877561000003</v>
      </c>
      <c r="D1414" s="46">
        <f ca="1">IF(A1414&lt;$B$1,VLOOKUP(A1414,[1]DI!$A$4:$B$15000,2,FALSE),0)</f>
        <v>0.13650000000000001</v>
      </c>
      <c r="E1414" s="45">
        <f t="shared" ca="1" si="316"/>
        <v>5.0788000000000005E-4</v>
      </c>
      <c r="F1414" s="47">
        <f t="shared" si="313"/>
        <v>1.35</v>
      </c>
      <c r="G1414" s="48">
        <f t="shared" ca="1" si="317"/>
        <v>1.000685638</v>
      </c>
      <c r="H1414" s="45">
        <f ca="1">TRUNC(PRODUCT(G$10:G1413),15)</f>
        <v>1.3638428945322001</v>
      </c>
      <c r="I1414" s="45">
        <f t="shared" si="318"/>
        <v>1</v>
      </c>
      <c r="J1414" s="45">
        <f t="shared" ca="1" si="319"/>
        <v>1.3638428899999999</v>
      </c>
      <c r="K1414" s="45">
        <f t="shared" ca="1" si="320"/>
        <v>363.80606022000001</v>
      </c>
      <c r="L1414" s="49">
        <f>IF(VLOOKUP(A1414,$U$12:$AD$125,8)=VLOOKUP(A1413,$U$12:$AD$125,8),0,VLOOKUP(A1414,U$12:$AD$125,8))</f>
        <v>0</v>
      </c>
      <c r="M1414" s="50">
        <f>IF(L1414&gt;0,VLOOKUP(L1414,T$12:$AC$125,7),0)</f>
        <v>0</v>
      </c>
      <c r="N1414" s="45">
        <f t="shared" si="321"/>
        <v>0</v>
      </c>
      <c r="O1414" s="45">
        <f t="shared" ca="1" si="322"/>
        <v>363.80606022000001</v>
      </c>
      <c r="P1414" s="51" t="str">
        <f t="shared" si="323"/>
        <v>A+J=</v>
      </c>
      <c r="Q1414" s="52">
        <f t="shared" si="324"/>
        <v>47129</v>
      </c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</row>
    <row r="1415" spans="1:165" x14ac:dyDescent="0.2">
      <c r="A1415" s="43">
        <f t="shared" si="312"/>
        <v>44901</v>
      </c>
      <c r="B1415" s="44">
        <f t="shared" ca="1" si="314"/>
        <v>1364.6398511699999</v>
      </c>
      <c r="C1415" s="45">
        <f t="shared" ca="1" si="315"/>
        <v>999.89877561000003</v>
      </c>
      <c r="D1415" s="46">
        <f ca="1">IF(A1415&lt;$B$1,VLOOKUP(A1415,[1]DI!$A$4:$B$15000,2,FALSE),0)</f>
        <v>0.13650000000000001</v>
      </c>
      <c r="E1415" s="45">
        <f t="shared" ca="1" si="316"/>
        <v>5.0788000000000005E-4</v>
      </c>
      <c r="F1415" s="47">
        <f t="shared" si="313"/>
        <v>1.35</v>
      </c>
      <c r="G1415" s="48">
        <f t="shared" ca="1" si="317"/>
        <v>1.000685638</v>
      </c>
      <c r="H1415" s="45">
        <f ca="1">TRUNC(PRODUCT(G$10:G1414),15)</f>
        <v>1.36477799704672</v>
      </c>
      <c r="I1415" s="45">
        <f t="shared" si="318"/>
        <v>1</v>
      </c>
      <c r="J1415" s="45">
        <f t="shared" ca="1" si="319"/>
        <v>1.364778</v>
      </c>
      <c r="K1415" s="45">
        <f t="shared" ca="1" si="320"/>
        <v>364.74107556000001</v>
      </c>
      <c r="L1415" s="49">
        <f>IF(VLOOKUP(A1415,$U$12:$AD$125,8)=VLOOKUP(A1414,$U$12:$AD$125,8),0,VLOOKUP(A1415,U$12:$AD$125,8))</f>
        <v>0</v>
      </c>
      <c r="M1415" s="50">
        <f>IF(L1415&gt;0,VLOOKUP(L1415,T$12:$AC$125,7),0)</f>
        <v>0</v>
      </c>
      <c r="N1415" s="45">
        <f t="shared" si="321"/>
        <v>0</v>
      </c>
      <c r="O1415" s="45">
        <f t="shared" ca="1" si="322"/>
        <v>364.74107556000001</v>
      </c>
      <c r="P1415" s="51" t="str">
        <f t="shared" si="323"/>
        <v>A+J=</v>
      </c>
      <c r="Q1415" s="52">
        <f t="shared" si="324"/>
        <v>47129</v>
      </c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</row>
    <row r="1416" spans="1:165" x14ac:dyDescent="0.2">
      <c r="A1416" s="43">
        <f t="shared" si="312"/>
        <v>44902</v>
      </c>
      <c r="B1416" s="44">
        <f t="shared" ca="1" si="314"/>
        <v>1365.5754964499999</v>
      </c>
      <c r="C1416" s="45">
        <f t="shared" ca="1" si="315"/>
        <v>999.89877561000003</v>
      </c>
      <c r="D1416" s="46">
        <f ca="1">IF(A1416&lt;$B$1,VLOOKUP(A1416,[1]DI!$A$4:$B$15000,2,FALSE),0)</f>
        <v>0.13650000000000001</v>
      </c>
      <c r="E1416" s="45">
        <f t="shared" ca="1" si="316"/>
        <v>5.0788000000000005E-4</v>
      </c>
      <c r="F1416" s="47">
        <f t="shared" si="313"/>
        <v>1.35</v>
      </c>
      <c r="G1416" s="48">
        <f t="shared" ca="1" si="317"/>
        <v>1.000685638</v>
      </c>
      <c r="H1416" s="45">
        <f ca="1">TRUNC(PRODUCT(G$10:G1415),15)</f>
        <v>1.36571374070306</v>
      </c>
      <c r="I1416" s="45">
        <f t="shared" si="318"/>
        <v>1</v>
      </c>
      <c r="J1416" s="45">
        <f t="shared" ca="1" si="319"/>
        <v>1.3657137399999999</v>
      </c>
      <c r="K1416" s="45">
        <f t="shared" ca="1" si="320"/>
        <v>365.67672083999997</v>
      </c>
      <c r="L1416" s="49">
        <f>IF(VLOOKUP(A1416,$U$12:$AD$125,8)=VLOOKUP(A1415,$U$12:$AD$125,8),0,VLOOKUP(A1416,U$12:$AD$125,8))</f>
        <v>0</v>
      </c>
      <c r="M1416" s="50">
        <f>IF(L1416&gt;0,VLOOKUP(L1416,T$12:$AC$125,7),0)</f>
        <v>0</v>
      </c>
      <c r="N1416" s="45">
        <f t="shared" si="321"/>
        <v>0</v>
      </c>
      <c r="O1416" s="45">
        <f t="shared" ca="1" si="322"/>
        <v>365.67672083999997</v>
      </c>
      <c r="P1416" s="51" t="str">
        <f t="shared" si="323"/>
        <v>A+J=</v>
      </c>
      <c r="Q1416" s="52">
        <f t="shared" si="324"/>
        <v>47129</v>
      </c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</row>
    <row r="1417" spans="1:165" x14ac:dyDescent="0.2">
      <c r="A1417" s="43">
        <f t="shared" si="312"/>
        <v>44903</v>
      </c>
      <c r="B1417" s="44">
        <f t="shared" ca="1" si="314"/>
        <v>1366.5117916700001</v>
      </c>
      <c r="C1417" s="45">
        <f t="shared" ca="1" si="315"/>
        <v>999.89877561000003</v>
      </c>
      <c r="D1417" s="46">
        <f ca="1">IF(A1417&lt;$B$1,VLOOKUP(A1417,[1]DI!$A$4:$B$15000,2,FALSE),0)</f>
        <v>0.13650000000000001</v>
      </c>
      <c r="E1417" s="45">
        <f t="shared" ca="1" si="316"/>
        <v>5.0788000000000005E-4</v>
      </c>
      <c r="F1417" s="47">
        <f t="shared" si="313"/>
        <v>1.35</v>
      </c>
      <c r="G1417" s="48">
        <f t="shared" ca="1" si="317"/>
        <v>1.000685638</v>
      </c>
      <c r="H1417" s="45">
        <f ca="1">TRUNC(PRODUCT(G$10:G1416),15)</f>
        <v>1.3666501259408099</v>
      </c>
      <c r="I1417" s="45">
        <f t="shared" si="318"/>
        <v>1</v>
      </c>
      <c r="J1417" s="45">
        <f t="shared" ca="1" si="319"/>
        <v>1.36665013</v>
      </c>
      <c r="K1417" s="45">
        <f t="shared" ca="1" si="320"/>
        <v>366.61301606000001</v>
      </c>
      <c r="L1417" s="49">
        <f>IF(VLOOKUP(A1417,$U$12:$AD$125,8)=VLOOKUP(A1416,$U$12:$AD$125,8),0,VLOOKUP(A1417,U$12:$AD$125,8))</f>
        <v>0</v>
      </c>
      <c r="M1417" s="50">
        <f>IF(L1417&gt;0,VLOOKUP(L1417,T$12:$AC$125,7),0)</f>
        <v>0</v>
      </c>
      <c r="N1417" s="45">
        <f t="shared" si="321"/>
        <v>0</v>
      </c>
      <c r="O1417" s="45">
        <f t="shared" ca="1" si="322"/>
        <v>366.61301606000001</v>
      </c>
      <c r="P1417" s="51" t="str">
        <f t="shared" si="323"/>
        <v>A+J=</v>
      </c>
      <c r="Q1417" s="52">
        <f t="shared" si="324"/>
        <v>47129</v>
      </c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</row>
    <row r="1418" spans="1:165" x14ac:dyDescent="0.2">
      <c r="A1418" s="43">
        <f t="shared" si="312"/>
        <v>44904</v>
      </c>
      <c r="B1418" s="44">
        <f t="shared" ca="1" si="314"/>
        <v>1367.4487168200001</v>
      </c>
      <c r="C1418" s="45">
        <f t="shared" ca="1" si="315"/>
        <v>999.89877561000003</v>
      </c>
      <c r="D1418" s="46">
        <f ca="1">IF(A1418&lt;$B$1,VLOOKUP(A1418,[1]DI!$A$4:$B$15000,2,FALSE),0)</f>
        <v>0.13650000000000001</v>
      </c>
      <c r="E1418" s="45">
        <f t="shared" ca="1" si="316"/>
        <v>5.0788000000000005E-4</v>
      </c>
      <c r="F1418" s="47">
        <f t="shared" si="313"/>
        <v>1.35</v>
      </c>
      <c r="G1418" s="48">
        <f t="shared" ca="1" si="317"/>
        <v>1.000685638</v>
      </c>
      <c r="H1418" s="45">
        <f ca="1">TRUNC(PRODUCT(G$10:G1417),15)</f>
        <v>1.36758715319985</v>
      </c>
      <c r="I1418" s="45">
        <f t="shared" si="318"/>
        <v>1</v>
      </c>
      <c r="J1418" s="45">
        <f t="shared" ca="1" si="319"/>
        <v>1.3675871500000001</v>
      </c>
      <c r="K1418" s="45">
        <f t="shared" ca="1" si="320"/>
        <v>367.54994120999999</v>
      </c>
      <c r="L1418" s="49">
        <f>IF(VLOOKUP(A1418,$U$12:$AD$125,8)=VLOOKUP(A1417,$U$12:$AD$125,8),0,VLOOKUP(A1418,U$12:$AD$125,8))</f>
        <v>0</v>
      </c>
      <c r="M1418" s="50">
        <f>IF(L1418&gt;0,VLOOKUP(L1418,T$12:$AC$125,7),0)</f>
        <v>0</v>
      </c>
      <c r="N1418" s="45">
        <f t="shared" si="321"/>
        <v>0</v>
      </c>
      <c r="O1418" s="45">
        <f t="shared" ca="1" si="322"/>
        <v>367.54994120999999</v>
      </c>
      <c r="P1418" s="51" t="str">
        <f t="shared" si="323"/>
        <v>A+J=</v>
      </c>
      <c r="Q1418" s="52">
        <f t="shared" si="324"/>
        <v>47129</v>
      </c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</row>
    <row r="1419" spans="1:165" x14ac:dyDescent="0.2">
      <c r="A1419" s="43">
        <f t="shared" si="312"/>
        <v>44905</v>
      </c>
      <c r="B1419" s="44">
        <f t="shared" ca="1" si="314"/>
        <v>1368.3862919000001</v>
      </c>
      <c r="C1419" s="45">
        <f t="shared" ca="1" si="315"/>
        <v>999.89877561000003</v>
      </c>
      <c r="D1419" s="46">
        <f ca="1">IF(A1419&lt;$B$1,VLOOKUP(A1419,[1]DI!$A$4:$B$15000,2,FALSE),0)</f>
        <v>0</v>
      </c>
      <c r="E1419" s="45">
        <f t="shared" ca="1" si="316"/>
        <v>0</v>
      </c>
      <c r="F1419" s="47">
        <f t="shared" si="313"/>
        <v>1.35</v>
      </c>
      <c r="G1419" s="48">
        <f t="shared" ca="1" si="317"/>
        <v>1</v>
      </c>
      <c r="H1419" s="45">
        <f ca="1">TRUNC(PRODUCT(G$10:G1418),15)</f>
        <v>1.3685248229203999</v>
      </c>
      <c r="I1419" s="45">
        <f t="shared" si="318"/>
        <v>1</v>
      </c>
      <c r="J1419" s="45">
        <f t="shared" ca="1" si="319"/>
        <v>1.36852482</v>
      </c>
      <c r="K1419" s="45">
        <f t="shared" ca="1" si="320"/>
        <v>368.48751628999997</v>
      </c>
      <c r="L1419" s="49">
        <f>IF(VLOOKUP(A1419,$U$12:$AD$125,8)=VLOOKUP(A1418,$U$12:$AD$125,8),0,VLOOKUP(A1419,U$12:$AD$125,8))</f>
        <v>0</v>
      </c>
      <c r="M1419" s="50">
        <f>IF(L1419&gt;0,VLOOKUP(L1419,T$12:$AC$125,7),0)</f>
        <v>0</v>
      </c>
      <c r="N1419" s="45">
        <f t="shared" si="321"/>
        <v>0</v>
      </c>
      <c r="O1419" s="45">
        <f t="shared" ca="1" si="322"/>
        <v>368.48751628999997</v>
      </c>
      <c r="P1419" s="51" t="str">
        <f t="shared" si="323"/>
        <v>A+J=</v>
      </c>
      <c r="Q1419" s="52">
        <f t="shared" si="324"/>
        <v>47129</v>
      </c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</row>
    <row r="1420" spans="1:165" x14ac:dyDescent="0.2">
      <c r="A1420" s="43">
        <f t="shared" si="312"/>
        <v>44906</v>
      </c>
      <c r="B1420" s="44">
        <f t="shared" ca="1" si="314"/>
        <v>1368.3862919000001</v>
      </c>
      <c r="C1420" s="45">
        <f t="shared" ca="1" si="315"/>
        <v>999.89877561000003</v>
      </c>
      <c r="D1420" s="46">
        <f ca="1">IF(A1420&lt;$B$1,VLOOKUP(A1420,[1]DI!$A$4:$B$15000,2,FALSE),0)</f>
        <v>0</v>
      </c>
      <c r="E1420" s="45">
        <f t="shared" ca="1" si="316"/>
        <v>0</v>
      </c>
      <c r="F1420" s="47">
        <f t="shared" si="313"/>
        <v>1.35</v>
      </c>
      <c r="G1420" s="48">
        <f t="shared" ca="1" si="317"/>
        <v>1</v>
      </c>
      <c r="H1420" s="45">
        <f ca="1">TRUNC(PRODUCT(G$10:G1419),15)</f>
        <v>1.3685248229203999</v>
      </c>
      <c r="I1420" s="45">
        <f t="shared" si="318"/>
        <v>1</v>
      </c>
      <c r="J1420" s="45">
        <f t="shared" ca="1" si="319"/>
        <v>1.36852482</v>
      </c>
      <c r="K1420" s="45">
        <f t="shared" ca="1" si="320"/>
        <v>368.48751628999997</v>
      </c>
      <c r="L1420" s="49">
        <f>IF(VLOOKUP(A1420,$U$12:$AD$125,8)=VLOOKUP(A1419,$U$12:$AD$125,8),0,VLOOKUP(A1420,U$12:$AD$125,8))</f>
        <v>0</v>
      </c>
      <c r="M1420" s="50">
        <f>IF(L1420&gt;0,VLOOKUP(L1420,T$12:$AC$125,7),0)</f>
        <v>0</v>
      </c>
      <c r="N1420" s="45">
        <f t="shared" si="321"/>
        <v>0</v>
      </c>
      <c r="O1420" s="45">
        <f t="shared" ca="1" si="322"/>
        <v>368.48751628999997</v>
      </c>
      <c r="P1420" s="51" t="str">
        <f t="shared" si="323"/>
        <v>A+J=</v>
      </c>
      <c r="Q1420" s="52">
        <f t="shared" si="324"/>
        <v>47129</v>
      </c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</row>
    <row r="1421" spans="1:165" x14ac:dyDescent="0.2">
      <c r="A1421" s="43">
        <f t="shared" si="312"/>
        <v>44907</v>
      </c>
      <c r="B1421" s="44">
        <f t="shared" ca="1" si="314"/>
        <v>1368.3862919000001</v>
      </c>
      <c r="C1421" s="45">
        <f t="shared" ca="1" si="315"/>
        <v>999.89877561000003</v>
      </c>
      <c r="D1421" s="46">
        <f ca="1">IF(A1421&lt;$B$1,VLOOKUP(A1421,[1]DI!$A$4:$B$15000,2,FALSE),0)</f>
        <v>0.13650000000000001</v>
      </c>
      <c r="E1421" s="45">
        <f t="shared" ca="1" si="316"/>
        <v>5.0788000000000005E-4</v>
      </c>
      <c r="F1421" s="47">
        <f t="shared" si="313"/>
        <v>1.35</v>
      </c>
      <c r="G1421" s="48">
        <f t="shared" ca="1" si="317"/>
        <v>1.000685638</v>
      </c>
      <c r="H1421" s="45">
        <f ca="1">TRUNC(PRODUCT(G$10:G1420),15)</f>
        <v>1.3685248229203999</v>
      </c>
      <c r="I1421" s="45">
        <f t="shared" si="318"/>
        <v>1</v>
      </c>
      <c r="J1421" s="45">
        <f t="shared" ca="1" si="319"/>
        <v>1.36852482</v>
      </c>
      <c r="K1421" s="45">
        <f t="shared" ca="1" si="320"/>
        <v>368.48751628999997</v>
      </c>
      <c r="L1421" s="49">
        <f>IF(VLOOKUP(A1421,$U$12:$AD$125,8)=VLOOKUP(A1420,$U$12:$AD$125,8),0,VLOOKUP(A1421,U$12:$AD$125,8))</f>
        <v>0</v>
      </c>
      <c r="M1421" s="50">
        <f>IF(L1421&gt;0,VLOOKUP(L1421,T$12:$AC$125,7),0)</f>
        <v>0</v>
      </c>
      <c r="N1421" s="45">
        <f t="shared" si="321"/>
        <v>0</v>
      </c>
      <c r="O1421" s="45">
        <f t="shared" ca="1" si="322"/>
        <v>368.48751628999997</v>
      </c>
      <c r="P1421" s="51" t="str">
        <f t="shared" si="323"/>
        <v>A+J=</v>
      </c>
      <c r="Q1421" s="52">
        <f t="shared" si="324"/>
        <v>47129</v>
      </c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</row>
    <row r="1422" spans="1:165" x14ac:dyDescent="0.2">
      <c r="A1422" s="43">
        <f t="shared" ref="A1422:A1485" si="325">(A1421+1)</f>
        <v>44908</v>
      </c>
      <c r="B1422" s="44">
        <f t="shared" ca="1" si="314"/>
        <v>1369.32451692</v>
      </c>
      <c r="C1422" s="45">
        <f t="shared" ca="1" si="315"/>
        <v>999.89877561000003</v>
      </c>
      <c r="D1422" s="46">
        <f ca="1">IF(A1422&lt;$B$1,VLOOKUP(A1422,[1]DI!$A$4:$B$15000,2,FALSE),0)</f>
        <v>0.13650000000000001</v>
      </c>
      <c r="E1422" s="45">
        <f t="shared" ca="1" si="316"/>
        <v>5.0788000000000005E-4</v>
      </c>
      <c r="F1422" s="47">
        <f t="shared" ref="F1422:F1485" si="326">F1421</f>
        <v>1.35</v>
      </c>
      <c r="G1422" s="48">
        <f t="shared" ca="1" si="317"/>
        <v>1.000685638</v>
      </c>
      <c r="H1422" s="45">
        <f ca="1">TRUNC(PRODUCT(G$10:G1421),15)</f>
        <v>1.3694631355429401</v>
      </c>
      <c r="I1422" s="45">
        <f t="shared" si="318"/>
        <v>1</v>
      </c>
      <c r="J1422" s="45">
        <f t="shared" ca="1" si="319"/>
        <v>1.3694631399999999</v>
      </c>
      <c r="K1422" s="45">
        <f t="shared" ca="1" si="320"/>
        <v>369.42574130999998</v>
      </c>
      <c r="L1422" s="49">
        <f>IF(VLOOKUP(A1422,$U$12:$AD$125,8)=VLOOKUP(A1421,$U$12:$AD$125,8),0,VLOOKUP(A1422,U$12:$AD$125,8))</f>
        <v>0</v>
      </c>
      <c r="M1422" s="50">
        <f>IF(L1422&gt;0,VLOOKUP(L1422,T$12:$AC$125,7),0)</f>
        <v>0</v>
      </c>
      <c r="N1422" s="45">
        <f t="shared" si="321"/>
        <v>0</v>
      </c>
      <c r="O1422" s="45">
        <f t="shared" ca="1" si="322"/>
        <v>369.42574130999998</v>
      </c>
      <c r="P1422" s="51" t="str">
        <f t="shared" si="323"/>
        <v>A+J=</v>
      </c>
      <c r="Q1422" s="52">
        <f t="shared" si="324"/>
        <v>47129</v>
      </c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</row>
    <row r="1423" spans="1:165" x14ac:dyDescent="0.2">
      <c r="A1423" s="43">
        <f t="shared" si="325"/>
        <v>44909</v>
      </c>
      <c r="B1423" s="44">
        <f t="shared" ref="B1423:B1472" ca="1" si="327">IF(A1423&lt;=TODAY(),C1423+K1423,IF(AND(A1423&gt;TODAY(),A1423&lt;=$B$1),IF(VLOOKUP(TODAY(),$A$10:$D$5000,4,FALSE)=0,"n.d",C1423+K1423),"n.d"))</f>
        <v>1370.26337188</v>
      </c>
      <c r="C1423" s="45">
        <f t="shared" ref="C1423:C1472" ca="1" si="328">TRUNC(C1422-N1422,8)</f>
        <v>999.89877561000003</v>
      </c>
      <c r="D1423" s="46">
        <f ca="1">IF(A1423&lt;$B$1,VLOOKUP(A1423,[1]DI!$A$4:$B$15000,2,FALSE),0)</f>
        <v>0.13650000000000001</v>
      </c>
      <c r="E1423" s="45">
        <f t="shared" ref="E1423:E1472" ca="1" si="329">ROUND((((1+D1423)^(1/252)-1)),8)</f>
        <v>5.0788000000000005E-4</v>
      </c>
      <c r="F1423" s="47">
        <f t="shared" si="326"/>
        <v>1.35</v>
      </c>
      <c r="G1423" s="48">
        <f t="shared" ref="G1423:G1472" ca="1" si="330">TRUNC((1+(E1423*F1423)),15)</f>
        <v>1.000685638</v>
      </c>
      <c r="H1423" s="45">
        <f ca="1">TRUNC(PRODUCT(G$10:G1422),15)</f>
        <v>1.37040209150827</v>
      </c>
      <c r="I1423" s="45">
        <f t="shared" ref="I1423:I1472" si="331">IF(OR(L1422&gt;0,L1422="E"),H1422,I1422)</f>
        <v>1</v>
      </c>
      <c r="J1423" s="45">
        <f t="shared" ref="J1423:J1472" ca="1" si="332">ROUND(TRUNC(H1423/I1423,15),8)</f>
        <v>1.37040209</v>
      </c>
      <c r="K1423" s="45">
        <f t="shared" ref="K1423:K1472" ca="1" si="333">TRUNC((C1423*(J1423-1)),8)</f>
        <v>370.36459626999999</v>
      </c>
      <c r="L1423" s="49">
        <f>IF(VLOOKUP(A1423,$U$12:$AD$125,8)=VLOOKUP(A1422,$U$12:$AD$125,8),0,VLOOKUP(A1423,U$12:$AD$125,8))</f>
        <v>0</v>
      </c>
      <c r="M1423" s="50">
        <f>IF(L1423&gt;0,VLOOKUP(L1423,T$12:$AC$125,7),0)</f>
        <v>0</v>
      </c>
      <c r="N1423" s="45">
        <f t="shared" ref="N1423:N1472" si="334">IF(M1423&gt;0,(C$10*M1423),0)</f>
        <v>0</v>
      </c>
      <c r="O1423" s="45">
        <f t="shared" ref="O1423:O1472" ca="1" si="335">(K1423+N1423)</f>
        <v>370.36459626999999</v>
      </c>
      <c r="P1423" s="51" t="str">
        <f t="shared" ref="P1423:P1472" si="336">IF(L1422&gt;0,VLOOKUP(A1422,$U$12:$AD$125,9),P1422)</f>
        <v>A+J=</v>
      </c>
      <c r="Q1423" s="52">
        <f t="shared" ref="Q1423:Q1472" si="337">IF(L1422&gt;0,VLOOKUP(A1422,$U$12:$AD$125,10),Q1422)</f>
        <v>47129</v>
      </c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</row>
    <row r="1424" spans="1:165" x14ac:dyDescent="0.2">
      <c r="A1424" s="43">
        <f t="shared" si="325"/>
        <v>44910</v>
      </c>
      <c r="B1424" s="44">
        <f t="shared" ca="1" si="327"/>
        <v>1371.2028767700001</v>
      </c>
      <c r="C1424" s="45">
        <f t="shared" ca="1" si="328"/>
        <v>999.89877561000003</v>
      </c>
      <c r="D1424" s="46">
        <f ca="1">IF(A1424&lt;$B$1,VLOOKUP(A1424,[1]DI!$A$4:$B$15000,2,FALSE),0)</f>
        <v>0.13650000000000001</v>
      </c>
      <c r="E1424" s="45">
        <f t="shared" ca="1" si="329"/>
        <v>5.0788000000000005E-4</v>
      </c>
      <c r="F1424" s="47">
        <f t="shared" si="326"/>
        <v>1.35</v>
      </c>
      <c r="G1424" s="48">
        <f t="shared" ca="1" si="330"/>
        <v>1.000685638</v>
      </c>
      <c r="H1424" s="45">
        <f ca="1">TRUNC(PRODUCT(G$10:G1423),15)</f>
        <v>1.3713416912574801</v>
      </c>
      <c r="I1424" s="45">
        <f t="shared" si="331"/>
        <v>1</v>
      </c>
      <c r="J1424" s="45">
        <f t="shared" ca="1" si="332"/>
        <v>1.3713416899999999</v>
      </c>
      <c r="K1424" s="45">
        <f t="shared" ca="1" si="333"/>
        <v>371.30410116000002</v>
      </c>
      <c r="L1424" s="49">
        <f>IF(VLOOKUP(A1424,$U$12:$AD$125,8)=VLOOKUP(A1423,$U$12:$AD$125,8),0,VLOOKUP(A1424,U$12:$AD$125,8))</f>
        <v>0</v>
      </c>
      <c r="M1424" s="50">
        <f>IF(L1424&gt;0,VLOOKUP(L1424,T$12:$AC$125,7),0)</f>
        <v>0</v>
      </c>
      <c r="N1424" s="45">
        <f t="shared" si="334"/>
        <v>0</v>
      </c>
      <c r="O1424" s="45">
        <f t="shared" ca="1" si="335"/>
        <v>371.30410116000002</v>
      </c>
      <c r="P1424" s="51" t="str">
        <f t="shared" si="336"/>
        <v>A+J=</v>
      </c>
      <c r="Q1424" s="52">
        <f t="shared" si="337"/>
        <v>47129</v>
      </c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</row>
    <row r="1425" spans="1:165" x14ac:dyDescent="0.2">
      <c r="A1425" s="43">
        <f t="shared" si="325"/>
        <v>44911</v>
      </c>
      <c r="B1425" s="44">
        <f t="shared" ca="1" si="327"/>
        <v>1372.14303159</v>
      </c>
      <c r="C1425" s="45">
        <f t="shared" ca="1" si="328"/>
        <v>999.89877561000003</v>
      </c>
      <c r="D1425" s="46">
        <f ca="1">IF(A1425&lt;$B$1,VLOOKUP(A1425,[1]DI!$A$4:$B$15000,2,FALSE),0)</f>
        <v>0.13650000000000001</v>
      </c>
      <c r="E1425" s="45">
        <f t="shared" ca="1" si="329"/>
        <v>5.0788000000000005E-4</v>
      </c>
      <c r="F1425" s="47">
        <f t="shared" si="326"/>
        <v>1.35</v>
      </c>
      <c r="G1425" s="48">
        <f t="shared" ca="1" si="330"/>
        <v>1.000685638</v>
      </c>
      <c r="H1425" s="45">
        <f ca="1">TRUNC(PRODUCT(G$10:G1424),15)</f>
        <v>1.3722819352319899</v>
      </c>
      <c r="I1425" s="45">
        <f t="shared" si="331"/>
        <v>1</v>
      </c>
      <c r="J1425" s="45">
        <f t="shared" ca="1" si="332"/>
        <v>1.3722819399999999</v>
      </c>
      <c r="K1425" s="45">
        <f t="shared" ca="1" si="333"/>
        <v>372.24425597999999</v>
      </c>
      <c r="L1425" s="49">
        <f>IF(VLOOKUP(A1425,$U$12:$AD$125,8)=VLOOKUP(A1424,$U$12:$AD$125,8),0,VLOOKUP(A1425,U$12:$AD$125,8))</f>
        <v>0</v>
      </c>
      <c r="M1425" s="50">
        <f>IF(L1425&gt;0,VLOOKUP(L1425,T$12:$AC$125,7),0)</f>
        <v>0</v>
      </c>
      <c r="N1425" s="45">
        <f t="shared" si="334"/>
        <v>0</v>
      </c>
      <c r="O1425" s="45">
        <f t="shared" ca="1" si="335"/>
        <v>372.24425597999999</v>
      </c>
      <c r="P1425" s="51" t="str">
        <f t="shared" si="336"/>
        <v>A+J=</v>
      </c>
      <c r="Q1425" s="52">
        <f t="shared" si="337"/>
        <v>47129</v>
      </c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</row>
    <row r="1426" spans="1:165" x14ac:dyDescent="0.2">
      <c r="A1426" s="43">
        <f t="shared" si="325"/>
        <v>44912</v>
      </c>
      <c r="B1426" s="44">
        <f t="shared" ca="1" si="327"/>
        <v>1373.08381635</v>
      </c>
      <c r="C1426" s="45">
        <f t="shared" ca="1" si="328"/>
        <v>999.89877561000003</v>
      </c>
      <c r="D1426" s="46">
        <f ca="1">IF(A1426&lt;$B$1,VLOOKUP(A1426,[1]DI!$A$4:$B$15000,2,FALSE),0)</f>
        <v>0</v>
      </c>
      <c r="E1426" s="45">
        <f t="shared" ca="1" si="329"/>
        <v>0</v>
      </c>
      <c r="F1426" s="47">
        <f t="shared" si="326"/>
        <v>1.35</v>
      </c>
      <c r="G1426" s="48">
        <f t="shared" ca="1" si="330"/>
        <v>1</v>
      </c>
      <c r="H1426" s="45">
        <f ca="1">TRUNC(PRODUCT(G$10:G1425),15)</f>
        <v>1.3732228238735</v>
      </c>
      <c r="I1426" s="45">
        <f t="shared" si="331"/>
        <v>1</v>
      </c>
      <c r="J1426" s="45">
        <f t="shared" ca="1" si="332"/>
        <v>1.3732228200000001</v>
      </c>
      <c r="K1426" s="45">
        <f t="shared" ca="1" si="333"/>
        <v>373.18504073999998</v>
      </c>
      <c r="L1426" s="49">
        <f>IF(VLOOKUP(A1426,$U$12:$AD$125,8)=VLOOKUP(A1425,$U$12:$AD$125,8),0,VLOOKUP(A1426,U$12:$AD$125,8))</f>
        <v>0</v>
      </c>
      <c r="M1426" s="50">
        <f>IF(L1426&gt;0,VLOOKUP(L1426,T$12:$AC$125,7),0)</f>
        <v>0</v>
      </c>
      <c r="N1426" s="45">
        <f t="shared" si="334"/>
        <v>0</v>
      </c>
      <c r="O1426" s="45">
        <f t="shared" ca="1" si="335"/>
        <v>373.18504073999998</v>
      </c>
      <c r="P1426" s="51" t="str">
        <f t="shared" si="336"/>
        <v>A+J=</v>
      </c>
      <c r="Q1426" s="52">
        <f t="shared" si="337"/>
        <v>47129</v>
      </c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</row>
    <row r="1427" spans="1:165" x14ac:dyDescent="0.2">
      <c r="A1427" s="43">
        <f t="shared" si="325"/>
        <v>44913</v>
      </c>
      <c r="B1427" s="44">
        <f t="shared" ca="1" si="327"/>
        <v>1373.08381635</v>
      </c>
      <c r="C1427" s="45">
        <f t="shared" ca="1" si="328"/>
        <v>999.89877561000003</v>
      </c>
      <c r="D1427" s="46">
        <f ca="1">IF(A1427&lt;$B$1,VLOOKUP(A1427,[1]DI!$A$4:$B$15000,2,FALSE),0)</f>
        <v>0</v>
      </c>
      <c r="E1427" s="45">
        <f t="shared" ca="1" si="329"/>
        <v>0</v>
      </c>
      <c r="F1427" s="47">
        <f t="shared" si="326"/>
        <v>1.35</v>
      </c>
      <c r="G1427" s="48">
        <f t="shared" ca="1" si="330"/>
        <v>1</v>
      </c>
      <c r="H1427" s="45">
        <f ca="1">TRUNC(PRODUCT(G$10:G1426),15)</f>
        <v>1.3732228238735</v>
      </c>
      <c r="I1427" s="45">
        <f t="shared" si="331"/>
        <v>1</v>
      </c>
      <c r="J1427" s="45">
        <f t="shared" ca="1" si="332"/>
        <v>1.3732228200000001</v>
      </c>
      <c r="K1427" s="45">
        <f t="shared" ca="1" si="333"/>
        <v>373.18504073999998</v>
      </c>
      <c r="L1427" s="49">
        <f>IF(VLOOKUP(A1427,$U$12:$AD$125,8)=VLOOKUP(A1426,$U$12:$AD$125,8),0,VLOOKUP(A1427,U$12:$AD$125,8))</f>
        <v>0</v>
      </c>
      <c r="M1427" s="50">
        <f>IF(L1427&gt;0,VLOOKUP(L1427,T$12:$AC$125,7),0)</f>
        <v>0</v>
      </c>
      <c r="N1427" s="45">
        <f t="shared" si="334"/>
        <v>0</v>
      </c>
      <c r="O1427" s="45">
        <f t="shared" ca="1" si="335"/>
        <v>373.18504073999998</v>
      </c>
      <c r="P1427" s="51" t="str">
        <f t="shared" si="336"/>
        <v>A+J=</v>
      </c>
      <c r="Q1427" s="52">
        <f t="shared" si="337"/>
        <v>47129</v>
      </c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</row>
    <row r="1428" spans="1:165" x14ac:dyDescent="0.2">
      <c r="A1428" s="43">
        <f t="shared" si="325"/>
        <v>44914</v>
      </c>
      <c r="B1428" s="44">
        <f t="shared" ca="1" si="327"/>
        <v>1373.08381635</v>
      </c>
      <c r="C1428" s="45">
        <f t="shared" ca="1" si="328"/>
        <v>999.89877561000003</v>
      </c>
      <c r="D1428" s="46">
        <f ca="1">IF(A1428&lt;$B$1,VLOOKUP(A1428,[1]DI!$A$4:$B$15000,2,FALSE),0)</f>
        <v>0.13650000000000001</v>
      </c>
      <c r="E1428" s="45">
        <f t="shared" ca="1" si="329"/>
        <v>5.0788000000000005E-4</v>
      </c>
      <c r="F1428" s="47">
        <f t="shared" si="326"/>
        <v>1.35</v>
      </c>
      <c r="G1428" s="48">
        <f t="shared" ca="1" si="330"/>
        <v>1.000685638</v>
      </c>
      <c r="H1428" s="45">
        <f ca="1">TRUNC(PRODUCT(G$10:G1427),15)</f>
        <v>1.3732228238735</v>
      </c>
      <c r="I1428" s="45">
        <f t="shared" si="331"/>
        <v>1</v>
      </c>
      <c r="J1428" s="45">
        <f t="shared" ca="1" si="332"/>
        <v>1.3732228200000001</v>
      </c>
      <c r="K1428" s="45">
        <f t="shared" ca="1" si="333"/>
        <v>373.18504073999998</v>
      </c>
      <c r="L1428" s="49">
        <f>IF(VLOOKUP(A1428,$U$12:$AD$125,8)=VLOOKUP(A1427,$U$12:$AD$125,8),0,VLOOKUP(A1428,U$12:$AD$125,8))</f>
        <v>0</v>
      </c>
      <c r="M1428" s="50">
        <f>IF(L1428&gt;0,VLOOKUP(L1428,T$12:$AC$125,7),0)</f>
        <v>0</v>
      </c>
      <c r="N1428" s="45">
        <f t="shared" si="334"/>
        <v>0</v>
      </c>
      <c r="O1428" s="45">
        <f t="shared" ca="1" si="335"/>
        <v>373.18504073999998</v>
      </c>
      <c r="P1428" s="51" t="str">
        <f t="shared" si="336"/>
        <v>A+J=</v>
      </c>
      <c r="Q1428" s="52">
        <f t="shared" si="337"/>
        <v>47129</v>
      </c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</row>
    <row r="1429" spans="1:165" x14ac:dyDescent="0.2">
      <c r="A1429" s="43">
        <f t="shared" si="325"/>
        <v>44915</v>
      </c>
      <c r="B1429" s="44">
        <f t="shared" ca="1" si="327"/>
        <v>1374.0252610500002</v>
      </c>
      <c r="C1429" s="45">
        <f t="shared" ca="1" si="328"/>
        <v>999.89877561000003</v>
      </c>
      <c r="D1429" s="46">
        <f ca="1">IF(A1429&lt;$B$1,VLOOKUP(A1429,[1]DI!$A$4:$B$15000,2,FALSE),0)</f>
        <v>0.13650000000000001</v>
      </c>
      <c r="E1429" s="45">
        <f t="shared" ca="1" si="329"/>
        <v>5.0788000000000005E-4</v>
      </c>
      <c r="F1429" s="47">
        <f t="shared" si="326"/>
        <v>1.35</v>
      </c>
      <c r="G1429" s="48">
        <f t="shared" ca="1" si="330"/>
        <v>1.000685638</v>
      </c>
      <c r="H1429" s="45">
        <f ca="1">TRUNC(PRODUCT(G$10:G1428),15)</f>
        <v>1.3741643576240199</v>
      </c>
      <c r="I1429" s="45">
        <f t="shared" si="331"/>
        <v>1</v>
      </c>
      <c r="J1429" s="45">
        <f t="shared" ca="1" si="332"/>
        <v>1.37416436</v>
      </c>
      <c r="K1429" s="45">
        <f t="shared" ca="1" si="333"/>
        <v>374.12648544000001</v>
      </c>
      <c r="L1429" s="49">
        <f>IF(VLOOKUP(A1429,$U$12:$AD$125,8)=VLOOKUP(A1428,$U$12:$AD$125,8),0,VLOOKUP(A1429,U$12:$AD$125,8))</f>
        <v>0</v>
      </c>
      <c r="M1429" s="50">
        <f>IF(L1429&gt;0,VLOOKUP(L1429,T$12:$AC$125,7),0)</f>
        <v>0</v>
      </c>
      <c r="N1429" s="45">
        <f t="shared" si="334"/>
        <v>0</v>
      </c>
      <c r="O1429" s="45">
        <f t="shared" ca="1" si="335"/>
        <v>374.12648544000001</v>
      </c>
      <c r="P1429" s="51" t="str">
        <f t="shared" si="336"/>
        <v>A+J=</v>
      </c>
      <c r="Q1429" s="52">
        <f t="shared" si="337"/>
        <v>47129</v>
      </c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</row>
    <row r="1430" spans="1:165" x14ac:dyDescent="0.2">
      <c r="A1430" s="43">
        <f t="shared" si="325"/>
        <v>44916</v>
      </c>
      <c r="B1430" s="44">
        <f t="shared" ca="1" si="327"/>
        <v>1374.96734567</v>
      </c>
      <c r="C1430" s="45">
        <f t="shared" ca="1" si="328"/>
        <v>999.89877561000003</v>
      </c>
      <c r="D1430" s="46">
        <f ca="1">IF(A1430&lt;$B$1,VLOOKUP(A1430,[1]DI!$A$4:$B$15000,2,FALSE),0)</f>
        <v>0.13650000000000001</v>
      </c>
      <c r="E1430" s="45">
        <f t="shared" ca="1" si="329"/>
        <v>5.0788000000000005E-4</v>
      </c>
      <c r="F1430" s="47">
        <f t="shared" si="326"/>
        <v>1.35</v>
      </c>
      <c r="G1430" s="48">
        <f t="shared" ca="1" si="330"/>
        <v>1.000685638</v>
      </c>
      <c r="H1430" s="45">
        <f ca="1">TRUNC(PRODUCT(G$10:G1429),15)</f>
        <v>1.3751065369258499</v>
      </c>
      <c r="I1430" s="45">
        <f t="shared" si="331"/>
        <v>1</v>
      </c>
      <c r="J1430" s="45">
        <f t="shared" ca="1" si="332"/>
        <v>1.37510654</v>
      </c>
      <c r="K1430" s="45">
        <f t="shared" ca="1" si="333"/>
        <v>375.06857006000001</v>
      </c>
      <c r="L1430" s="49">
        <f>IF(VLOOKUP(A1430,$U$12:$AD$125,8)=VLOOKUP(A1429,$U$12:$AD$125,8),0,VLOOKUP(A1430,U$12:$AD$125,8))</f>
        <v>0</v>
      </c>
      <c r="M1430" s="50">
        <f>IF(L1430&gt;0,VLOOKUP(L1430,T$12:$AC$125,7),0)</f>
        <v>0</v>
      </c>
      <c r="N1430" s="45">
        <f t="shared" si="334"/>
        <v>0</v>
      </c>
      <c r="O1430" s="45">
        <f t="shared" ca="1" si="335"/>
        <v>375.06857006000001</v>
      </c>
      <c r="P1430" s="51" t="str">
        <f t="shared" si="336"/>
        <v>A+J=</v>
      </c>
      <c r="Q1430" s="52">
        <f t="shared" si="337"/>
        <v>47129</v>
      </c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</row>
    <row r="1431" spans="1:165" x14ac:dyDescent="0.2">
      <c r="A1431" s="43">
        <f t="shared" si="325"/>
        <v>44917</v>
      </c>
      <c r="B1431" s="44">
        <f t="shared" ca="1" si="327"/>
        <v>1375.9100702400001</v>
      </c>
      <c r="C1431" s="45">
        <f t="shared" ca="1" si="328"/>
        <v>999.89877561000003</v>
      </c>
      <c r="D1431" s="46">
        <f ca="1">IF(A1431&lt;$B$1,VLOOKUP(A1431,[1]DI!$A$4:$B$15000,2,FALSE),0)</f>
        <v>0.13650000000000001</v>
      </c>
      <c r="E1431" s="45">
        <f t="shared" ca="1" si="329"/>
        <v>5.0788000000000005E-4</v>
      </c>
      <c r="F1431" s="47">
        <f t="shared" si="326"/>
        <v>1.35</v>
      </c>
      <c r="G1431" s="48">
        <f t="shared" ca="1" si="330"/>
        <v>1.000685638</v>
      </c>
      <c r="H1431" s="45">
        <f ca="1">TRUNC(PRODUCT(G$10:G1430),15)</f>
        <v>1.3760493622216099</v>
      </c>
      <c r="I1431" s="45">
        <f t="shared" si="331"/>
        <v>1</v>
      </c>
      <c r="J1431" s="45">
        <f t="shared" ca="1" si="332"/>
        <v>1.3760493600000001</v>
      </c>
      <c r="K1431" s="45">
        <f t="shared" ca="1" si="333"/>
        <v>376.01129463000001</v>
      </c>
      <c r="L1431" s="49">
        <f>IF(VLOOKUP(A1431,$U$12:$AD$125,8)=VLOOKUP(A1430,$U$12:$AD$125,8),0,VLOOKUP(A1431,U$12:$AD$125,8))</f>
        <v>0</v>
      </c>
      <c r="M1431" s="50">
        <f>IF(L1431&gt;0,VLOOKUP(L1431,T$12:$AC$125,7),0)</f>
        <v>0</v>
      </c>
      <c r="N1431" s="45">
        <f t="shared" si="334"/>
        <v>0</v>
      </c>
      <c r="O1431" s="45">
        <f t="shared" ca="1" si="335"/>
        <v>376.01129463000001</v>
      </c>
      <c r="P1431" s="51" t="str">
        <f t="shared" si="336"/>
        <v>A+J=</v>
      </c>
      <c r="Q1431" s="52">
        <f t="shared" si="337"/>
        <v>47129</v>
      </c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</row>
    <row r="1432" spans="1:165" x14ac:dyDescent="0.2">
      <c r="A1432" s="43">
        <f t="shared" si="325"/>
        <v>44918</v>
      </c>
      <c r="B1432" s="44">
        <f t="shared" ca="1" si="327"/>
        <v>1376.85344474</v>
      </c>
      <c r="C1432" s="45">
        <f t="shared" ca="1" si="328"/>
        <v>999.89877561000003</v>
      </c>
      <c r="D1432" s="46">
        <f ca="1">IF(A1432&lt;$B$1,VLOOKUP(A1432,[1]DI!$A$4:$B$15000,2,FALSE),0)</f>
        <v>0.13650000000000001</v>
      </c>
      <c r="E1432" s="45">
        <f t="shared" ca="1" si="329"/>
        <v>5.0788000000000005E-4</v>
      </c>
      <c r="F1432" s="47">
        <f t="shared" si="326"/>
        <v>1.35</v>
      </c>
      <c r="G1432" s="48">
        <f t="shared" ca="1" si="330"/>
        <v>1.000685638</v>
      </c>
      <c r="H1432" s="45">
        <f ca="1">TRUNC(PRODUCT(G$10:G1431),15)</f>
        <v>1.3769928339542301</v>
      </c>
      <c r="I1432" s="45">
        <f t="shared" si="331"/>
        <v>1</v>
      </c>
      <c r="J1432" s="45">
        <f t="shared" ca="1" si="332"/>
        <v>1.3769928300000001</v>
      </c>
      <c r="K1432" s="45">
        <f t="shared" ca="1" si="333"/>
        <v>376.95466913000001</v>
      </c>
      <c r="L1432" s="49">
        <f>IF(VLOOKUP(A1432,$U$12:$AD$125,8)=VLOOKUP(A1431,$U$12:$AD$125,8),0,VLOOKUP(A1432,U$12:$AD$125,8))</f>
        <v>0</v>
      </c>
      <c r="M1432" s="50">
        <f>IF(L1432&gt;0,VLOOKUP(L1432,T$12:$AC$125,7),0)</f>
        <v>0</v>
      </c>
      <c r="N1432" s="45">
        <f t="shared" si="334"/>
        <v>0</v>
      </c>
      <c r="O1432" s="45">
        <f t="shared" ca="1" si="335"/>
        <v>376.95466913000001</v>
      </c>
      <c r="P1432" s="51" t="str">
        <f t="shared" si="336"/>
        <v>A+J=</v>
      </c>
      <c r="Q1432" s="52">
        <f t="shared" si="337"/>
        <v>47129</v>
      </c>
      <c r="R1432" s="4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</row>
    <row r="1433" spans="1:165" x14ac:dyDescent="0.2">
      <c r="A1433" s="43">
        <f t="shared" si="325"/>
        <v>44919</v>
      </c>
      <c r="B1433" s="44">
        <f t="shared" ca="1" si="327"/>
        <v>1377.7974691700001</v>
      </c>
      <c r="C1433" s="45">
        <f t="shared" ca="1" si="328"/>
        <v>999.89877561000003</v>
      </c>
      <c r="D1433" s="46">
        <f ca="1">IF(A1433&lt;$B$1,VLOOKUP(A1433,[1]DI!$A$4:$B$15000,2,FALSE),0)</f>
        <v>0</v>
      </c>
      <c r="E1433" s="45">
        <f t="shared" ca="1" si="329"/>
        <v>0</v>
      </c>
      <c r="F1433" s="47">
        <f t="shared" si="326"/>
        <v>1.35</v>
      </c>
      <c r="G1433" s="48">
        <f t="shared" ca="1" si="330"/>
        <v>1</v>
      </c>
      <c r="H1433" s="45">
        <f ca="1">TRUNC(PRODUCT(G$10:G1432),15)</f>
        <v>1.3779369525669201</v>
      </c>
      <c r="I1433" s="45">
        <f t="shared" si="331"/>
        <v>1</v>
      </c>
      <c r="J1433" s="45">
        <f t="shared" ca="1" si="332"/>
        <v>1.37793695</v>
      </c>
      <c r="K1433" s="45">
        <f t="shared" ca="1" si="333"/>
        <v>377.89869356000003</v>
      </c>
      <c r="L1433" s="49">
        <f>IF(VLOOKUP(A1433,$U$12:$AD$125,8)=VLOOKUP(A1432,$U$12:$AD$125,8),0,VLOOKUP(A1433,U$12:$AD$125,8))</f>
        <v>0</v>
      </c>
      <c r="M1433" s="50">
        <f>IF(L1433&gt;0,VLOOKUP(L1433,T$12:$AC$125,7),0)</f>
        <v>0</v>
      </c>
      <c r="N1433" s="45">
        <f t="shared" si="334"/>
        <v>0</v>
      </c>
      <c r="O1433" s="45">
        <f t="shared" ca="1" si="335"/>
        <v>377.89869356000003</v>
      </c>
      <c r="P1433" s="51" t="str">
        <f t="shared" si="336"/>
        <v>A+J=</v>
      </c>
      <c r="Q1433" s="52">
        <f t="shared" si="337"/>
        <v>47129</v>
      </c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</row>
    <row r="1434" spans="1:165" x14ac:dyDescent="0.2">
      <c r="A1434" s="43">
        <f t="shared" si="325"/>
        <v>44920</v>
      </c>
      <c r="B1434" s="44">
        <f t="shared" ca="1" si="327"/>
        <v>1377.7974691700001</v>
      </c>
      <c r="C1434" s="45">
        <f t="shared" ca="1" si="328"/>
        <v>999.89877561000003</v>
      </c>
      <c r="D1434" s="46">
        <f ca="1">IF(A1434&lt;$B$1,VLOOKUP(A1434,[1]DI!$A$4:$B$15000,2,FALSE),0)</f>
        <v>0</v>
      </c>
      <c r="E1434" s="45">
        <f t="shared" ca="1" si="329"/>
        <v>0</v>
      </c>
      <c r="F1434" s="47">
        <f t="shared" si="326"/>
        <v>1.35</v>
      </c>
      <c r="G1434" s="48">
        <f t="shared" ca="1" si="330"/>
        <v>1</v>
      </c>
      <c r="H1434" s="45">
        <f ca="1">TRUNC(PRODUCT(G$10:G1433),15)</f>
        <v>1.3779369525669201</v>
      </c>
      <c r="I1434" s="45">
        <f t="shared" si="331"/>
        <v>1</v>
      </c>
      <c r="J1434" s="45">
        <f t="shared" ca="1" si="332"/>
        <v>1.37793695</v>
      </c>
      <c r="K1434" s="45">
        <f t="shared" ca="1" si="333"/>
        <v>377.89869356000003</v>
      </c>
      <c r="L1434" s="49">
        <f>IF(VLOOKUP(A1434,$U$12:$AD$125,8)=VLOOKUP(A1433,$U$12:$AD$125,8),0,VLOOKUP(A1434,U$12:$AD$125,8))</f>
        <v>0</v>
      </c>
      <c r="M1434" s="50">
        <f>IF(L1434&gt;0,VLOOKUP(L1434,T$12:$AC$125,7),0)</f>
        <v>0</v>
      </c>
      <c r="N1434" s="45">
        <f t="shared" si="334"/>
        <v>0</v>
      </c>
      <c r="O1434" s="45">
        <f t="shared" ca="1" si="335"/>
        <v>377.89869356000003</v>
      </c>
      <c r="P1434" s="51" t="str">
        <f t="shared" si="336"/>
        <v>A+J=</v>
      </c>
      <c r="Q1434" s="52">
        <f t="shared" si="337"/>
        <v>47129</v>
      </c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</row>
    <row r="1435" spans="1:165" x14ac:dyDescent="0.2">
      <c r="A1435" s="43">
        <f t="shared" si="325"/>
        <v>44921</v>
      </c>
      <c r="B1435" s="44">
        <f t="shared" ca="1" si="327"/>
        <v>1377.7974691700001</v>
      </c>
      <c r="C1435" s="45">
        <f t="shared" ca="1" si="328"/>
        <v>999.89877561000003</v>
      </c>
      <c r="D1435" s="46">
        <f ca="1">IF(A1435&lt;$B$1,VLOOKUP(A1435,[1]DI!$A$4:$B$15000,2,FALSE),0)</f>
        <v>0.13650000000000001</v>
      </c>
      <c r="E1435" s="45">
        <f t="shared" ca="1" si="329"/>
        <v>5.0788000000000005E-4</v>
      </c>
      <c r="F1435" s="47">
        <f t="shared" si="326"/>
        <v>1.35</v>
      </c>
      <c r="G1435" s="48">
        <f t="shared" ca="1" si="330"/>
        <v>1.000685638</v>
      </c>
      <c r="H1435" s="45">
        <f ca="1">TRUNC(PRODUCT(G$10:G1434),15)</f>
        <v>1.3779369525669201</v>
      </c>
      <c r="I1435" s="45">
        <f t="shared" si="331"/>
        <v>1</v>
      </c>
      <c r="J1435" s="45">
        <f t="shared" ca="1" si="332"/>
        <v>1.37793695</v>
      </c>
      <c r="K1435" s="45">
        <f t="shared" ca="1" si="333"/>
        <v>377.89869356000003</v>
      </c>
      <c r="L1435" s="49">
        <f>IF(VLOOKUP(A1435,$U$12:$AD$125,8)=VLOOKUP(A1434,$U$12:$AD$125,8),0,VLOOKUP(A1435,U$12:$AD$125,8))</f>
        <v>0</v>
      </c>
      <c r="M1435" s="50">
        <f>IF(L1435&gt;0,VLOOKUP(L1435,T$12:$AC$125,7),0)</f>
        <v>0</v>
      </c>
      <c r="N1435" s="45">
        <f t="shared" si="334"/>
        <v>0</v>
      </c>
      <c r="O1435" s="45">
        <f t="shared" ca="1" si="335"/>
        <v>377.89869356000003</v>
      </c>
      <c r="P1435" s="51" t="str">
        <f t="shared" si="336"/>
        <v>A+J=</v>
      </c>
      <c r="Q1435" s="52">
        <f t="shared" si="337"/>
        <v>47129</v>
      </c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</row>
    <row r="1436" spans="1:165" x14ac:dyDescent="0.2">
      <c r="A1436" s="43">
        <f t="shared" si="325"/>
        <v>44922</v>
      </c>
      <c r="B1436" s="44">
        <f t="shared" ca="1" si="327"/>
        <v>1378.74214353</v>
      </c>
      <c r="C1436" s="45">
        <f t="shared" ca="1" si="328"/>
        <v>999.89877561000003</v>
      </c>
      <c r="D1436" s="46">
        <f ca="1">IF(A1436&lt;$B$1,VLOOKUP(A1436,[1]DI!$A$4:$B$15000,2,FALSE),0)</f>
        <v>0.13650000000000001</v>
      </c>
      <c r="E1436" s="45">
        <f t="shared" ca="1" si="329"/>
        <v>5.0788000000000005E-4</v>
      </c>
      <c r="F1436" s="47">
        <f t="shared" si="326"/>
        <v>1.35</v>
      </c>
      <c r="G1436" s="48">
        <f t="shared" ca="1" si="330"/>
        <v>1.000685638</v>
      </c>
      <c r="H1436" s="45">
        <f ca="1">TRUNC(PRODUCT(G$10:G1435),15)</f>
        <v>1.3788817185032001</v>
      </c>
      <c r="I1436" s="45">
        <f t="shared" si="331"/>
        <v>1</v>
      </c>
      <c r="J1436" s="45">
        <f t="shared" ca="1" si="332"/>
        <v>1.3788817200000001</v>
      </c>
      <c r="K1436" s="45">
        <f t="shared" ca="1" si="333"/>
        <v>378.84336791999999</v>
      </c>
      <c r="L1436" s="49">
        <f>IF(VLOOKUP(A1436,$U$12:$AD$125,8)=VLOOKUP(A1435,$U$12:$AD$125,8),0,VLOOKUP(A1436,U$12:$AD$125,8))</f>
        <v>0</v>
      </c>
      <c r="M1436" s="50">
        <f>IF(L1436&gt;0,VLOOKUP(L1436,T$12:$AC$125,7),0)</f>
        <v>0</v>
      </c>
      <c r="N1436" s="45">
        <f t="shared" si="334"/>
        <v>0</v>
      </c>
      <c r="O1436" s="45">
        <f t="shared" ca="1" si="335"/>
        <v>378.84336791999999</v>
      </c>
      <c r="P1436" s="51" t="str">
        <f t="shared" si="336"/>
        <v>A+J=</v>
      </c>
      <c r="Q1436" s="52">
        <f t="shared" si="337"/>
        <v>47129</v>
      </c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</row>
    <row r="1437" spans="1:165" x14ac:dyDescent="0.2">
      <c r="A1437" s="43">
        <f t="shared" si="325"/>
        <v>44923</v>
      </c>
      <c r="B1437" s="44">
        <f t="shared" ca="1" si="327"/>
        <v>1379.68745784</v>
      </c>
      <c r="C1437" s="45">
        <f t="shared" ca="1" si="328"/>
        <v>999.89877561000003</v>
      </c>
      <c r="D1437" s="46">
        <f ca="1">IF(A1437&lt;$B$1,VLOOKUP(A1437,[1]DI!$A$4:$B$15000,2,FALSE),0)</f>
        <v>0.13650000000000001</v>
      </c>
      <c r="E1437" s="45">
        <f t="shared" ca="1" si="329"/>
        <v>5.0788000000000005E-4</v>
      </c>
      <c r="F1437" s="47">
        <f t="shared" si="326"/>
        <v>1.35</v>
      </c>
      <c r="G1437" s="48">
        <f t="shared" ca="1" si="330"/>
        <v>1.000685638</v>
      </c>
      <c r="H1437" s="45">
        <f ca="1">TRUNC(PRODUCT(G$10:G1436),15)</f>
        <v>1.37982713220691</v>
      </c>
      <c r="I1437" s="45">
        <f t="shared" si="331"/>
        <v>1</v>
      </c>
      <c r="J1437" s="45">
        <f t="shared" ca="1" si="332"/>
        <v>1.37982713</v>
      </c>
      <c r="K1437" s="45">
        <f t="shared" ca="1" si="333"/>
        <v>379.78868223000001</v>
      </c>
      <c r="L1437" s="49">
        <f>IF(VLOOKUP(A1437,$U$12:$AD$125,8)=VLOOKUP(A1436,$U$12:$AD$125,8),0,VLOOKUP(A1437,U$12:$AD$125,8))</f>
        <v>0</v>
      </c>
      <c r="M1437" s="50">
        <f>IF(L1437&gt;0,VLOOKUP(L1437,T$12:$AC$125,7),0)</f>
        <v>0</v>
      </c>
      <c r="N1437" s="45">
        <f t="shared" si="334"/>
        <v>0</v>
      </c>
      <c r="O1437" s="45">
        <f t="shared" ca="1" si="335"/>
        <v>379.78868223000001</v>
      </c>
      <c r="P1437" s="51" t="str">
        <f t="shared" si="336"/>
        <v>A+J=</v>
      </c>
      <c r="Q1437" s="52">
        <f t="shared" si="337"/>
        <v>47129</v>
      </c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</row>
    <row r="1438" spans="1:165" x14ac:dyDescent="0.2">
      <c r="A1438" s="43">
        <f t="shared" si="325"/>
        <v>44924</v>
      </c>
      <c r="B1438" s="44">
        <f t="shared" ca="1" si="327"/>
        <v>1380.6334220700001</v>
      </c>
      <c r="C1438" s="45">
        <f t="shared" ca="1" si="328"/>
        <v>999.89877561000003</v>
      </c>
      <c r="D1438" s="46">
        <f ca="1">IF(A1438&lt;$B$1,VLOOKUP(A1438,[1]DI!$A$4:$B$15000,2,FALSE),0)</f>
        <v>0.13650000000000001</v>
      </c>
      <c r="E1438" s="45">
        <f t="shared" ca="1" si="329"/>
        <v>5.0788000000000005E-4</v>
      </c>
      <c r="F1438" s="47">
        <f t="shared" si="326"/>
        <v>1.35</v>
      </c>
      <c r="G1438" s="48">
        <f t="shared" ca="1" si="330"/>
        <v>1.000685638</v>
      </c>
      <c r="H1438" s="45">
        <f ca="1">TRUNC(PRODUCT(G$10:G1437),15)</f>
        <v>1.3807731941221799</v>
      </c>
      <c r="I1438" s="45">
        <f t="shared" si="331"/>
        <v>1</v>
      </c>
      <c r="J1438" s="45">
        <f t="shared" ca="1" si="332"/>
        <v>1.38077319</v>
      </c>
      <c r="K1438" s="45">
        <f t="shared" ca="1" si="333"/>
        <v>380.73464646000002</v>
      </c>
      <c r="L1438" s="49">
        <f>IF(VLOOKUP(A1438,$U$12:$AD$125,8)=VLOOKUP(A1437,$U$12:$AD$125,8),0,VLOOKUP(A1438,U$12:$AD$125,8))</f>
        <v>0</v>
      </c>
      <c r="M1438" s="50">
        <f>IF(L1438&gt;0,VLOOKUP(L1438,T$12:$AC$125,7),0)</f>
        <v>0</v>
      </c>
      <c r="N1438" s="45">
        <f t="shared" si="334"/>
        <v>0</v>
      </c>
      <c r="O1438" s="45">
        <f t="shared" ca="1" si="335"/>
        <v>380.73464646000002</v>
      </c>
      <c r="P1438" s="51" t="str">
        <f t="shared" si="336"/>
        <v>A+J=</v>
      </c>
      <c r="Q1438" s="52">
        <f t="shared" si="337"/>
        <v>47129</v>
      </c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</row>
    <row r="1439" spans="1:165" x14ac:dyDescent="0.2">
      <c r="A1439" s="43">
        <f t="shared" si="325"/>
        <v>44925</v>
      </c>
      <c r="B1439" s="44">
        <f t="shared" ca="1" si="327"/>
        <v>1381.58003624</v>
      </c>
      <c r="C1439" s="45">
        <f t="shared" ca="1" si="328"/>
        <v>999.89877561000003</v>
      </c>
      <c r="D1439" s="46">
        <f ca="1">IF(A1439&lt;$B$1,VLOOKUP(A1439,[1]DI!$A$4:$B$15000,2,FALSE),0)</f>
        <v>0.13650000000000001</v>
      </c>
      <c r="E1439" s="45">
        <f t="shared" ca="1" si="329"/>
        <v>5.0788000000000005E-4</v>
      </c>
      <c r="F1439" s="47">
        <f t="shared" si="326"/>
        <v>1.35</v>
      </c>
      <c r="G1439" s="48">
        <f t="shared" ca="1" si="330"/>
        <v>1.000685638</v>
      </c>
      <c r="H1439" s="45">
        <f ca="1">TRUNC(PRODUCT(G$10:G1438),15)</f>
        <v>1.3817199046934501</v>
      </c>
      <c r="I1439" s="45">
        <f t="shared" si="331"/>
        <v>1</v>
      </c>
      <c r="J1439" s="45">
        <f t="shared" ca="1" si="332"/>
        <v>1.3817199</v>
      </c>
      <c r="K1439" s="45">
        <f t="shared" ca="1" si="333"/>
        <v>381.68126063</v>
      </c>
      <c r="L1439" s="49">
        <f>IF(VLOOKUP(A1439,$U$12:$AD$125,8)=VLOOKUP(A1438,$U$12:$AD$125,8),0,VLOOKUP(A1439,U$12:$AD$125,8))</f>
        <v>0</v>
      </c>
      <c r="M1439" s="50">
        <f>IF(L1439&gt;0,VLOOKUP(L1439,T$12:$AC$125,7),0)</f>
        <v>0</v>
      </c>
      <c r="N1439" s="45">
        <f t="shared" si="334"/>
        <v>0</v>
      </c>
      <c r="O1439" s="45">
        <f t="shared" ca="1" si="335"/>
        <v>381.68126063</v>
      </c>
      <c r="P1439" s="51" t="str">
        <f t="shared" si="336"/>
        <v>A+J=</v>
      </c>
      <c r="Q1439" s="52">
        <f t="shared" si="337"/>
        <v>47129</v>
      </c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</row>
    <row r="1440" spans="1:165" x14ac:dyDescent="0.2">
      <c r="A1440" s="43">
        <f t="shared" si="325"/>
        <v>44926</v>
      </c>
      <c r="B1440" s="44">
        <f t="shared" ca="1" si="327"/>
        <v>1382.5273003500001</v>
      </c>
      <c r="C1440" s="45">
        <f t="shared" ca="1" si="328"/>
        <v>999.89877561000003</v>
      </c>
      <c r="D1440" s="46">
        <f ca="1">IF(A1440&lt;$B$1,VLOOKUP(A1440,[1]DI!$A$4:$B$15000,2,FALSE),0)</f>
        <v>0</v>
      </c>
      <c r="E1440" s="45">
        <f t="shared" ca="1" si="329"/>
        <v>0</v>
      </c>
      <c r="F1440" s="47">
        <f t="shared" si="326"/>
        <v>1.35</v>
      </c>
      <c r="G1440" s="48">
        <f t="shared" ca="1" si="330"/>
        <v>1</v>
      </c>
      <c r="H1440" s="45">
        <f ca="1">TRUNC(PRODUCT(G$10:G1439),15)</f>
        <v>1.3826672643654701</v>
      </c>
      <c r="I1440" s="45">
        <f t="shared" si="331"/>
        <v>1</v>
      </c>
      <c r="J1440" s="45">
        <f t="shared" ca="1" si="332"/>
        <v>1.3826672600000001</v>
      </c>
      <c r="K1440" s="45">
        <f t="shared" ca="1" si="333"/>
        <v>382.62852473999999</v>
      </c>
      <c r="L1440" s="49">
        <f>IF(VLOOKUP(A1440,$U$12:$AD$125,8)=VLOOKUP(A1439,$U$12:$AD$125,8),0,VLOOKUP(A1440,U$12:$AD$125,8))</f>
        <v>0</v>
      </c>
      <c r="M1440" s="50">
        <f>IF(L1440&gt;0,VLOOKUP(L1440,T$12:$AC$125,7),0)</f>
        <v>0</v>
      </c>
      <c r="N1440" s="45">
        <f t="shared" si="334"/>
        <v>0</v>
      </c>
      <c r="O1440" s="45">
        <f t="shared" ca="1" si="335"/>
        <v>382.62852473999999</v>
      </c>
      <c r="P1440" s="51" t="str">
        <f t="shared" si="336"/>
        <v>A+J=</v>
      </c>
      <c r="Q1440" s="52">
        <f t="shared" si="337"/>
        <v>47129</v>
      </c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</row>
    <row r="1441" spans="1:162" x14ac:dyDescent="0.2">
      <c r="A1441" s="43">
        <f t="shared" si="325"/>
        <v>44927</v>
      </c>
      <c r="B1441" s="44">
        <f t="shared" ca="1" si="327"/>
        <v>1382.5273003500001</v>
      </c>
      <c r="C1441" s="45">
        <f t="shared" ca="1" si="328"/>
        <v>999.89877561000003</v>
      </c>
      <c r="D1441" s="46">
        <f ca="1">IF(A1441&lt;$B$1,VLOOKUP(A1441,[1]DI!$A$4:$B$15000,2,FALSE),0)</f>
        <v>0</v>
      </c>
      <c r="E1441" s="45">
        <f t="shared" ca="1" si="329"/>
        <v>0</v>
      </c>
      <c r="F1441" s="47">
        <f t="shared" si="326"/>
        <v>1.35</v>
      </c>
      <c r="G1441" s="48">
        <f t="shared" ca="1" si="330"/>
        <v>1</v>
      </c>
      <c r="H1441" s="45">
        <f ca="1">TRUNC(PRODUCT(G$10:G1440),15)</f>
        <v>1.3826672643654701</v>
      </c>
      <c r="I1441" s="45">
        <f t="shared" si="331"/>
        <v>1</v>
      </c>
      <c r="J1441" s="45">
        <f t="shared" ca="1" si="332"/>
        <v>1.3826672600000001</v>
      </c>
      <c r="K1441" s="45">
        <f t="shared" ca="1" si="333"/>
        <v>382.62852473999999</v>
      </c>
      <c r="L1441" s="49">
        <f>IF(VLOOKUP(A1441,$U$12:$AD$125,8)=VLOOKUP(A1440,$U$12:$AD$125,8),0,VLOOKUP(A1441,U$12:$AD$125,8))</f>
        <v>0</v>
      </c>
      <c r="M1441" s="50">
        <f>IF(L1441&gt;0,VLOOKUP(L1441,T$12:$AC$125,7),0)</f>
        <v>0</v>
      </c>
      <c r="N1441" s="45">
        <f t="shared" si="334"/>
        <v>0</v>
      </c>
      <c r="O1441" s="45">
        <f t="shared" ca="1" si="335"/>
        <v>382.62852473999999</v>
      </c>
      <c r="P1441" s="51" t="str">
        <f t="shared" si="336"/>
        <v>A+J=</v>
      </c>
      <c r="Q1441" s="52">
        <f t="shared" si="337"/>
        <v>47129</v>
      </c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</row>
    <row r="1442" spans="1:162" x14ac:dyDescent="0.2">
      <c r="A1442" s="43">
        <f t="shared" si="325"/>
        <v>44928</v>
      </c>
      <c r="B1442" s="44">
        <f t="shared" ca="1" si="327"/>
        <v>1382.5273003500001</v>
      </c>
      <c r="C1442" s="45">
        <f t="shared" ca="1" si="328"/>
        <v>999.89877561000003</v>
      </c>
      <c r="D1442" s="46">
        <f ca="1">IF(A1442&lt;$B$1,VLOOKUP(A1442,[1]DI!$A$4:$B$15000,2,FALSE),0)</f>
        <v>0.13650000000000001</v>
      </c>
      <c r="E1442" s="45">
        <f t="shared" ca="1" si="329"/>
        <v>5.0788000000000005E-4</v>
      </c>
      <c r="F1442" s="47">
        <f t="shared" si="326"/>
        <v>1.35</v>
      </c>
      <c r="G1442" s="48">
        <f t="shared" ca="1" si="330"/>
        <v>1.000685638</v>
      </c>
      <c r="H1442" s="45">
        <f ca="1">TRUNC(PRODUCT(G$10:G1441),15)</f>
        <v>1.3826672643654701</v>
      </c>
      <c r="I1442" s="45">
        <f t="shared" si="331"/>
        <v>1</v>
      </c>
      <c r="J1442" s="45">
        <f t="shared" ca="1" si="332"/>
        <v>1.3826672600000001</v>
      </c>
      <c r="K1442" s="45">
        <f t="shared" ca="1" si="333"/>
        <v>382.62852473999999</v>
      </c>
      <c r="L1442" s="49">
        <f>IF(VLOOKUP(A1442,$U$12:$AD$125,8)=VLOOKUP(A1441,$U$12:$AD$125,8),0,VLOOKUP(A1442,U$12:$AD$125,8))</f>
        <v>0</v>
      </c>
      <c r="M1442" s="50">
        <f>IF(L1442&gt;0,VLOOKUP(L1442,T$12:$AC$125,7),0)</f>
        <v>0</v>
      </c>
      <c r="N1442" s="45">
        <f t="shared" si="334"/>
        <v>0</v>
      </c>
      <c r="O1442" s="45">
        <f t="shared" ca="1" si="335"/>
        <v>382.62852473999999</v>
      </c>
      <c r="P1442" s="51" t="str">
        <f t="shared" si="336"/>
        <v>A+J=</v>
      </c>
      <c r="Q1442" s="52">
        <f t="shared" si="337"/>
        <v>47129</v>
      </c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</row>
    <row r="1443" spans="1:162" x14ac:dyDescent="0.2">
      <c r="A1443" s="43">
        <f t="shared" si="325"/>
        <v>44929</v>
      </c>
      <c r="B1443" s="44">
        <f t="shared" ca="1" si="327"/>
        <v>1383.4752143800001</v>
      </c>
      <c r="C1443" s="45">
        <f t="shared" ca="1" si="328"/>
        <v>999.89877561000003</v>
      </c>
      <c r="D1443" s="46">
        <f ca="1">IF(A1443&lt;$B$1,VLOOKUP(A1443,[1]DI!$A$4:$B$15000,2,FALSE),0)</f>
        <v>0.13650000000000001</v>
      </c>
      <c r="E1443" s="45">
        <f t="shared" ca="1" si="329"/>
        <v>5.0788000000000005E-4</v>
      </c>
      <c r="F1443" s="47">
        <f t="shared" si="326"/>
        <v>1.35</v>
      </c>
      <c r="G1443" s="48">
        <f t="shared" ca="1" si="330"/>
        <v>1.000685638</v>
      </c>
      <c r="H1443" s="45">
        <f ca="1">TRUNC(PRODUCT(G$10:G1442),15)</f>
        <v>1.3836152735832701</v>
      </c>
      <c r="I1443" s="45">
        <f t="shared" si="331"/>
        <v>1</v>
      </c>
      <c r="J1443" s="45">
        <f t="shared" ca="1" si="332"/>
        <v>1.38361527</v>
      </c>
      <c r="K1443" s="45">
        <f t="shared" ca="1" si="333"/>
        <v>383.57643876999998</v>
      </c>
      <c r="L1443" s="49">
        <f>IF(VLOOKUP(A1443,$U$12:$AD$125,8)=VLOOKUP(A1442,$U$12:$AD$125,8),0,VLOOKUP(A1443,U$12:$AD$125,8))</f>
        <v>0</v>
      </c>
      <c r="M1443" s="50">
        <f>IF(L1443&gt;0,VLOOKUP(L1443,T$12:$AC$125,7),0)</f>
        <v>0</v>
      </c>
      <c r="N1443" s="45">
        <f t="shared" si="334"/>
        <v>0</v>
      </c>
      <c r="O1443" s="45">
        <f t="shared" ca="1" si="335"/>
        <v>383.57643876999998</v>
      </c>
      <c r="P1443" s="51" t="str">
        <f t="shared" si="336"/>
        <v>A+J=</v>
      </c>
      <c r="Q1443" s="52">
        <f t="shared" si="337"/>
        <v>47129</v>
      </c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</row>
    <row r="1444" spans="1:162" x14ac:dyDescent="0.2">
      <c r="A1444" s="43">
        <f t="shared" si="325"/>
        <v>44930</v>
      </c>
      <c r="B1444" s="44">
        <f t="shared" ca="1" si="327"/>
        <v>1384.4237783600001</v>
      </c>
      <c r="C1444" s="45">
        <f t="shared" ca="1" si="328"/>
        <v>999.89877561000003</v>
      </c>
      <c r="D1444" s="46">
        <f ca="1">IF(A1444&lt;$B$1,VLOOKUP(A1444,[1]DI!$A$4:$B$15000,2,FALSE),0)</f>
        <v>0.13650000000000001</v>
      </c>
      <c r="E1444" s="45">
        <f t="shared" ca="1" si="329"/>
        <v>5.0788000000000005E-4</v>
      </c>
      <c r="F1444" s="47">
        <f t="shared" si="326"/>
        <v>1.35</v>
      </c>
      <c r="G1444" s="48">
        <f t="shared" ca="1" si="330"/>
        <v>1.000685638</v>
      </c>
      <c r="H1444" s="45">
        <f ca="1">TRUNC(PRODUCT(G$10:G1443),15)</f>
        <v>1.3845639327922199</v>
      </c>
      <c r="I1444" s="45">
        <f t="shared" si="331"/>
        <v>1</v>
      </c>
      <c r="J1444" s="45">
        <f t="shared" ca="1" si="332"/>
        <v>1.3845639300000001</v>
      </c>
      <c r="K1444" s="45">
        <f t="shared" ca="1" si="333"/>
        <v>384.52500275</v>
      </c>
      <c r="L1444" s="49">
        <f>IF(VLOOKUP(A1444,$U$12:$AD$125,8)=VLOOKUP(A1443,$U$12:$AD$125,8),0,VLOOKUP(A1444,U$12:$AD$125,8))</f>
        <v>0</v>
      </c>
      <c r="M1444" s="50">
        <f>IF(L1444&gt;0,VLOOKUP(L1444,T$12:$AC$125,7),0)</f>
        <v>0</v>
      </c>
      <c r="N1444" s="45">
        <f t="shared" si="334"/>
        <v>0</v>
      </c>
      <c r="O1444" s="45">
        <f t="shared" ca="1" si="335"/>
        <v>384.52500275</v>
      </c>
      <c r="P1444" s="51" t="str">
        <f t="shared" si="336"/>
        <v>A+J=</v>
      </c>
      <c r="Q1444" s="52">
        <f t="shared" si="337"/>
        <v>47129</v>
      </c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</row>
    <row r="1445" spans="1:162" x14ac:dyDescent="0.2">
      <c r="A1445" s="43">
        <f t="shared" si="325"/>
        <v>44931</v>
      </c>
      <c r="B1445" s="44">
        <f t="shared" ca="1" si="327"/>
        <v>1385.37299226</v>
      </c>
      <c r="C1445" s="45">
        <f t="shared" ca="1" si="328"/>
        <v>999.89877561000003</v>
      </c>
      <c r="D1445" s="46">
        <f ca="1">IF(A1445&lt;$B$1,VLOOKUP(A1445,[1]DI!$A$4:$B$15000,2,FALSE),0)</f>
        <v>0.13650000000000001</v>
      </c>
      <c r="E1445" s="45">
        <f t="shared" ca="1" si="329"/>
        <v>5.0788000000000005E-4</v>
      </c>
      <c r="F1445" s="47">
        <f t="shared" si="326"/>
        <v>1.35</v>
      </c>
      <c r="G1445" s="48">
        <f t="shared" ca="1" si="330"/>
        <v>1.000685638</v>
      </c>
      <c r="H1445" s="45">
        <f ca="1">TRUNC(PRODUCT(G$10:G1444),15)</f>
        <v>1.3855132424379699</v>
      </c>
      <c r="I1445" s="45">
        <f t="shared" si="331"/>
        <v>1</v>
      </c>
      <c r="J1445" s="45">
        <f t="shared" ca="1" si="332"/>
        <v>1.3855132400000001</v>
      </c>
      <c r="K1445" s="45">
        <f t="shared" ca="1" si="333"/>
        <v>385.47421665000002</v>
      </c>
      <c r="L1445" s="49">
        <f>IF(VLOOKUP(A1445,$U$12:$AD$125,8)=VLOOKUP(A1444,$U$12:$AD$125,8),0,VLOOKUP(A1445,U$12:$AD$125,8))</f>
        <v>0</v>
      </c>
      <c r="M1445" s="50">
        <f>IF(L1445&gt;0,VLOOKUP(L1445,T$12:$AC$125,7),0)</f>
        <v>0</v>
      </c>
      <c r="N1445" s="45">
        <f t="shared" si="334"/>
        <v>0</v>
      </c>
      <c r="O1445" s="45">
        <f t="shared" ca="1" si="335"/>
        <v>385.47421665000002</v>
      </c>
      <c r="P1445" s="51" t="str">
        <f t="shared" si="336"/>
        <v>A+J=</v>
      </c>
      <c r="Q1445" s="52">
        <f t="shared" si="337"/>
        <v>47129</v>
      </c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</row>
    <row r="1446" spans="1:162" x14ac:dyDescent="0.2">
      <c r="A1446" s="43">
        <f t="shared" si="325"/>
        <v>44932</v>
      </c>
      <c r="B1446" s="44">
        <f t="shared" ca="1" si="327"/>
        <v>1386.3228561000001</v>
      </c>
      <c r="C1446" s="45">
        <f t="shared" ca="1" si="328"/>
        <v>999.89877561000003</v>
      </c>
      <c r="D1446" s="46">
        <f ca="1">IF(A1446&lt;$B$1,VLOOKUP(A1446,[1]DI!$A$4:$B$15000,2,FALSE),0)</f>
        <v>0.13650000000000001</v>
      </c>
      <c r="E1446" s="45">
        <f t="shared" ca="1" si="329"/>
        <v>5.0788000000000005E-4</v>
      </c>
      <c r="F1446" s="47">
        <f t="shared" si="326"/>
        <v>1.35</v>
      </c>
      <c r="G1446" s="48">
        <f t="shared" ca="1" si="330"/>
        <v>1.000685638</v>
      </c>
      <c r="H1446" s="45">
        <f ca="1">TRUNC(PRODUCT(G$10:G1445),15)</f>
        <v>1.3864632029664901</v>
      </c>
      <c r="I1446" s="45">
        <f t="shared" si="331"/>
        <v>1</v>
      </c>
      <c r="J1446" s="45">
        <f t="shared" ca="1" si="332"/>
        <v>1.3864631999999999</v>
      </c>
      <c r="K1446" s="45">
        <f t="shared" ca="1" si="333"/>
        <v>386.42408048999999</v>
      </c>
      <c r="L1446" s="49">
        <f>IF(VLOOKUP(A1446,$U$12:$AD$125,8)=VLOOKUP(A1445,$U$12:$AD$125,8),0,VLOOKUP(A1446,U$12:$AD$125,8))</f>
        <v>0</v>
      </c>
      <c r="M1446" s="50">
        <f>IF(L1446&gt;0,VLOOKUP(L1446,T$12:$AC$125,7),0)</f>
        <v>0</v>
      </c>
      <c r="N1446" s="45">
        <f t="shared" si="334"/>
        <v>0</v>
      </c>
      <c r="O1446" s="45">
        <f t="shared" ca="1" si="335"/>
        <v>386.42408048999999</v>
      </c>
      <c r="P1446" s="51" t="str">
        <f t="shared" si="336"/>
        <v>A+J=</v>
      </c>
      <c r="Q1446" s="52">
        <f t="shared" si="337"/>
        <v>47129</v>
      </c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</row>
    <row r="1447" spans="1:162" x14ac:dyDescent="0.2">
      <c r="A1447" s="43">
        <f t="shared" si="325"/>
        <v>44933</v>
      </c>
      <c r="B1447" s="44">
        <f t="shared" ca="1" si="327"/>
        <v>1387.27336988</v>
      </c>
      <c r="C1447" s="45">
        <f t="shared" ca="1" si="328"/>
        <v>999.89877561000003</v>
      </c>
      <c r="D1447" s="46">
        <f ca="1">IF(A1447&lt;$B$1,VLOOKUP(A1447,[1]DI!$A$4:$B$15000,2,FALSE),0)</f>
        <v>0</v>
      </c>
      <c r="E1447" s="45">
        <f t="shared" ca="1" si="329"/>
        <v>0</v>
      </c>
      <c r="F1447" s="47">
        <f t="shared" si="326"/>
        <v>1.35</v>
      </c>
      <c r="G1447" s="48">
        <f t="shared" ca="1" si="330"/>
        <v>1</v>
      </c>
      <c r="H1447" s="45">
        <f ca="1">TRUNC(PRODUCT(G$10:G1446),15)</f>
        <v>1.38741381482405</v>
      </c>
      <c r="I1447" s="45">
        <f t="shared" si="331"/>
        <v>1</v>
      </c>
      <c r="J1447" s="45">
        <f t="shared" ca="1" si="332"/>
        <v>1.38741381</v>
      </c>
      <c r="K1447" s="45">
        <f t="shared" ca="1" si="333"/>
        <v>387.37459426999999</v>
      </c>
      <c r="L1447" s="49">
        <f>IF(VLOOKUP(A1447,$U$12:$AD$125,8)=VLOOKUP(A1446,$U$12:$AD$125,8),0,VLOOKUP(A1447,U$12:$AD$125,8))</f>
        <v>0</v>
      </c>
      <c r="M1447" s="50">
        <f>IF(L1447&gt;0,VLOOKUP(L1447,T$12:$AC$125,7),0)</f>
        <v>0</v>
      </c>
      <c r="N1447" s="45">
        <f t="shared" si="334"/>
        <v>0</v>
      </c>
      <c r="O1447" s="45">
        <f t="shared" ca="1" si="335"/>
        <v>387.37459426999999</v>
      </c>
      <c r="P1447" s="51" t="str">
        <f t="shared" si="336"/>
        <v>A+J=</v>
      </c>
      <c r="Q1447" s="52">
        <f t="shared" si="337"/>
        <v>47129</v>
      </c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</row>
    <row r="1448" spans="1:162" x14ac:dyDescent="0.2">
      <c r="A1448" s="43">
        <f t="shared" si="325"/>
        <v>44934</v>
      </c>
      <c r="B1448" s="44">
        <f t="shared" ca="1" si="327"/>
        <v>1387.27336988</v>
      </c>
      <c r="C1448" s="45">
        <f t="shared" ca="1" si="328"/>
        <v>999.89877561000003</v>
      </c>
      <c r="D1448" s="46">
        <f ca="1">IF(A1448&lt;$B$1,VLOOKUP(A1448,[1]DI!$A$4:$B$15000,2,FALSE),0)</f>
        <v>0</v>
      </c>
      <c r="E1448" s="45">
        <f t="shared" ca="1" si="329"/>
        <v>0</v>
      </c>
      <c r="F1448" s="47">
        <f t="shared" si="326"/>
        <v>1.35</v>
      </c>
      <c r="G1448" s="48">
        <f t="shared" ca="1" si="330"/>
        <v>1</v>
      </c>
      <c r="H1448" s="45">
        <f ca="1">TRUNC(PRODUCT(G$10:G1447),15)</f>
        <v>1.38741381482405</v>
      </c>
      <c r="I1448" s="45">
        <f t="shared" si="331"/>
        <v>1</v>
      </c>
      <c r="J1448" s="45">
        <f t="shared" ca="1" si="332"/>
        <v>1.38741381</v>
      </c>
      <c r="K1448" s="45">
        <f t="shared" ca="1" si="333"/>
        <v>387.37459426999999</v>
      </c>
      <c r="L1448" s="49">
        <f>IF(VLOOKUP(A1448,$U$12:$AD$125,8)=VLOOKUP(A1447,$U$12:$AD$125,8),0,VLOOKUP(A1448,U$12:$AD$125,8))</f>
        <v>0</v>
      </c>
      <c r="M1448" s="50">
        <f>IF(L1448&gt;0,VLOOKUP(L1448,T$12:$AC$125,7),0)</f>
        <v>0</v>
      </c>
      <c r="N1448" s="45">
        <f t="shared" si="334"/>
        <v>0</v>
      </c>
      <c r="O1448" s="45">
        <f t="shared" ca="1" si="335"/>
        <v>387.37459426999999</v>
      </c>
      <c r="P1448" s="51" t="str">
        <f t="shared" si="336"/>
        <v>A+J=</v>
      </c>
      <c r="Q1448" s="52">
        <f t="shared" si="337"/>
        <v>47129</v>
      </c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</row>
    <row r="1449" spans="1:162" x14ac:dyDescent="0.2">
      <c r="A1449" s="43">
        <f t="shared" si="325"/>
        <v>44935</v>
      </c>
      <c r="B1449" s="44">
        <f t="shared" ca="1" si="327"/>
        <v>1387.27336988</v>
      </c>
      <c r="C1449" s="45">
        <f t="shared" ca="1" si="328"/>
        <v>999.89877561000003</v>
      </c>
      <c r="D1449" s="46">
        <f ca="1">IF(A1449&lt;$B$1,VLOOKUP(A1449,[1]DI!$A$4:$B$15000,2,FALSE),0)</f>
        <v>0.13650000000000001</v>
      </c>
      <c r="E1449" s="45">
        <f t="shared" ca="1" si="329"/>
        <v>5.0788000000000005E-4</v>
      </c>
      <c r="F1449" s="47">
        <f t="shared" si="326"/>
        <v>1.35</v>
      </c>
      <c r="G1449" s="48">
        <f t="shared" ca="1" si="330"/>
        <v>1.000685638</v>
      </c>
      <c r="H1449" s="45">
        <f ca="1">TRUNC(PRODUCT(G$10:G1448),15)</f>
        <v>1.38741381482405</v>
      </c>
      <c r="I1449" s="45">
        <f t="shared" si="331"/>
        <v>1</v>
      </c>
      <c r="J1449" s="45">
        <f t="shared" ca="1" si="332"/>
        <v>1.38741381</v>
      </c>
      <c r="K1449" s="45">
        <f t="shared" ca="1" si="333"/>
        <v>387.37459426999999</v>
      </c>
      <c r="L1449" s="49">
        <f>IF(VLOOKUP(A1449,$U$12:$AD$125,8)=VLOOKUP(A1448,$U$12:$AD$125,8),0,VLOOKUP(A1449,U$12:$AD$125,8))</f>
        <v>0</v>
      </c>
      <c r="M1449" s="50">
        <f>IF(L1449&gt;0,VLOOKUP(L1449,T$12:$AC$125,7),0)</f>
        <v>0</v>
      </c>
      <c r="N1449" s="45">
        <f t="shared" si="334"/>
        <v>0</v>
      </c>
      <c r="O1449" s="45">
        <f t="shared" ca="1" si="335"/>
        <v>387.37459426999999</v>
      </c>
      <c r="P1449" s="51" t="str">
        <f t="shared" si="336"/>
        <v>A+J=</v>
      </c>
      <c r="Q1449" s="52">
        <f t="shared" si="337"/>
        <v>47129</v>
      </c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</row>
    <row r="1450" spans="1:162" x14ac:dyDescent="0.2">
      <c r="A1450" s="43">
        <f t="shared" si="325"/>
        <v>44936</v>
      </c>
      <c r="B1450" s="44">
        <f t="shared" ca="1" si="327"/>
        <v>1388.2245435899999</v>
      </c>
      <c r="C1450" s="45">
        <f t="shared" ca="1" si="328"/>
        <v>999.89877561000003</v>
      </c>
      <c r="D1450" s="46">
        <f ca="1">IF(A1450&lt;$B$1,VLOOKUP(A1450,[1]DI!$A$4:$B$15000,2,FALSE),0)</f>
        <v>0.13650000000000001</v>
      </c>
      <c r="E1450" s="45">
        <f t="shared" ca="1" si="329"/>
        <v>5.0788000000000005E-4</v>
      </c>
      <c r="F1450" s="47">
        <f t="shared" si="326"/>
        <v>1.35</v>
      </c>
      <c r="G1450" s="48">
        <f t="shared" ca="1" si="330"/>
        <v>1.000685638</v>
      </c>
      <c r="H1450" s="45">
        <f ca="1">TRUNC(PRODUCT(G$10:G1449),15)</f>
        <v>1.3883650784572199</v>
      </c>
      <c r="I1450" s="45">
        <f t="shared" si="331"/>
        <v>1</v>
      </c>
      <c r="J1450" s="45">
        <f t="shared" ca="1" si="332"/>
        <v>1.38836508</v>
      </c>
      <c r="K1450" s="45">
        <f t="shared" ca="1" si="333"/>
        <v>388.32576798000002</v>
      </c>
      <c r="L1450" s="49">
        <f>IF(VLOOKUP(A1450,$U$12:$AD$125,8)=VLOOKUP(A1449,$U$12:$AD$125,8),0,VLOOKUP(A1450,U$12:$AD$125,8))</f>
        <v>0</v>
      </c>
      <c r="M1450" s="50">
        <f>IF(L1450&gt;0,VLOOKUP(L1450,T$12:$AC$125,7),0)</f>
        <v>0</v>
      </c>
      <c r="N1450" s="45">
        <f t="shared" si="334"/>
        <v>0</v>
      </c>
      <c r="O1450" s="45">
        <f t="shared" ca="1" si="335"/>
        <v>388.32576798000002</v>
      </c>
      <c r="P1450" s="51" t="str">
        <f t="shared" si="336"/>
        <v>A+J=</v>
      </c>
      <c r="Q1450" s="52">
        <f t="shared" si="337"/>
        <v>47129</v>
      </c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</row>
    <row r="1451" spans="1:162" x14ac:dyDescent="0.2">
      <c r="A1451" s="43">
        <f t="shared" si="325"/>
        <v>44937</v>
      </c>
      <c r="B1451" s="44">
        <f t="shared" ca="1" si="327"/>
        <v>1389.1763572300001</v>
      </c>
      <c r="C1451" s="45">
        <f t="shared" ca="1" si="328"/>
        <v>999.89877561000003</v>
      </c>
      <c r="D1451" s="46">
        <f ca="1">IF(A1451&lt;$B$1,VLOOKUP(A1451,[1]DI!$A$4:$B$15000,2,FALSE),0)</f>
        <v>0.13650000000000001</v>
      </c>
      <c r="E1451" s="45">
        <f t="shared" ca="1" si="329"/>
        <v>5.0788000000000005E-4</v>
      </c>
      <c r="F1451" s="47">
        <f t="shared" si="326"/>
        <v>1.35</v>
      </c>
      <c r="G1451" s="48">
        <f t="shared" ca="1" si="330"/>
        <v>1.000685638</v>
      </c>
      <c r="H1451" s="45">
        <f ca="1">TRUNC(PRODUCT(G$10:G1450),15)</f>
        <v>1.38931699431288</v>
      </c>
      <c r="I1451" s="45">
        <f t="shared" si="331"/>
        <v>1</v>
      </c>
      <c r="J1451" s="45">
        <f t="shared" ca="1" si="332"/>
        <v>1.38931699</v>
      </c>
      <c r="K1451" s="45">
        <f t="shared" ca="1" si="333"/>
        <v>389.27758161999998</v>
      </c>
      <c r="L1451" s="49">
        <f>IF(VLOOKUP(A1451,$U$12:$AD$125,8)=VLOOKUP(A1450,$U$12:$AD$125,8),0,VLOOKUP(A1451,U$12:$AD$125,8))</f>
        <v>0</v>
      </c>
      <c r="M1451" s="50">
        <f>IF(L1451&gt;0,VLOOKUP(L1451,T$12:$AC$125,7),0)</f>
        <v>0</v>
      </c>
      <c r="N1451" s="45">
        <f t="shared" si="334"/>
        <v>0</v>
      </c>
      <c r="O1451" s="45">
        <f t="shared" ca="1" si="335"/>
        <v>389.27758161999998</v>
      </c>
      <c r="P1451" s="51" t="str">
        <f t="shared" si="336"/>
        <v>A+J=</v>
      </c>
      <c r="Q1451" s="52">
        <f t="shared" si="337"/>
        <v>47129</v>
      </c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</row>
    <row r="1452" spans="1:162" x14ac:dyDescent="0.2">
      <c r="A1452" s="43">
        <f t="shared" si="325"/>
        <v>44938</v>
      </c>
      <c r="B1452" s="44">
        <f t="shared" ca="1" si="327"/>
        <v>1390.12883081</v>
      </c>
      <c r="C1452" s="45">
        <f t="shared" ca="1" si="328"/>
        <v>999.89877561000003</v>
      </c>
      <c r="D1452" s="46">
        <f ca="1">IF(A1452&lt;$B$1,VLOOKUP(A1452,[1]DI!$A$4:$B$15000,2,FALSE),0)</f>
        <v>0.13650000000000001</v>
      </c>
      <c r="E1452" s="45">
        <f t="shared" ca="1" si="329"/>
        <v>5.0788000000000005E-4</v>
      </c>
      <c r="F1452" s="47">
        <f t="shared" si="326"/>
        <v>1.35</v>
      </c>
      <c r="G1452" s="48">
        <f t="shared" ca="1" si="330"/>
        <v>1.000685638</v>
      </c>
      <c r="H1452" s="45">
        <f ca="1">TRUNC(PRODUCT(G$10:G1451),15)</f>
        <v>1.39026956283823</v>
      </c>
      <c r="I1452" s="45">
        <f t="shared" si="331"/>
        <v>1</v>
      </c>
      <c r="J1452" s="45">
        <f t="shared" ca="1" si="332"/>
        <v>1.3902695599999999</v>
      </c>
      <c r="K1452" s="45">
        <f t="shared" ca="1" si="333"/>
        <v>390.23005519999998</v>
      </c>
      <c r="L1452" s="49">
        <f>IF(VLOOKUP(A1452,$U$12:$AD$125,8)=VLOOKUP(A1451,$U$12:$AD$125,8),0,VLOOKUP(A1452,U$12:$AD$125,8))</f>
        <v>0</v>
      </c>
      <c r="M1452" s="50">
        <f>IF(L1452&gt;0,VLOOKUP(L1452,T$12:$AC$125,7),0)</f>
        <v>0</v>
      </c>
      <c r="N1452" s="45">
        <f t="shared" si="334"/>
        <v>0</v>
      </c>
      <c r="O1452" s="45">
        <f t="shared" ca="1" si="335"/>
        <v>390.23005519999998</v>
      </c>
      <c r="P1452" s="51" t="str">
        <f t="shared" si="336"/>
        <v>A+J=</v>
      </c>
      <c r="Q1452" s="52">
        <f t="shared" si="337"/>
        <v>47129</v>
      </c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</row>
    <row r="1453" spans="1:162" x14ac:dyDescent="0.2">
      <c r="A1453" s="43">
        <f t="shared" si="325"/>
        <v>44939</v>
      </c>
      <c r="B1453" s="44">
        <f t="shared" ca="1" si="327"/>
        <v>1391.08195432</v>
      </c>
      <c r="C1453" s="45">
        <f t="shared" ca="1" si="328"/>
        <v>999.89877561000003</v>
      </c>
      <c r="D1453" s="46">
        <f ca="1">IF(A1453&lt;$B$1,VLOOKUP(A1453,[1]DI!$A$4:$B$15000,2,FALSE),0)</f>
        <v>0.13650000000000001</v>
      </c>
      <c r="E1453" s="45">
        <f t="shared" ca="1" si="329"/>
        <v>5.0788000000000005E-4</v>
      </c>
      <c r="F1453" s="47">
        <f t="shared" si="326"/>
        <v>1.35</v>
      </c>
      <c r="G1453" s="48">
        <f t="shared" ca="1" si="330"/>
        <v>1.000685638</v>
      </c>
      <c r="H1453" s="45">
        <f ca="1">TRUNC(PRODUCT(G$10:G1452),15)</f>
        <v>1.3912227844807501</v>
      </c>
      <c r="I1453" s="45">
        <f t="shared" si="331"/>
        <v>1</v>
      </c>
      <c r="J1453" s="45">
        <f t="shared" ca="1" si="332"/>
        <v>1.3912227800000001</v>
      </c>
      <c r="K1453" s="45">
        <f t="shared" ca="1" si="333"/>
        <v>391.18317870999999</v>
      </c>
      <c r="L1453" s="49">
        <f>IF(VLOOKUP(A1453,$U$12:$AD$125,8)=VLOOKUP(A1452,$U$12:$AD$125,8),0,VLOOKUP(A1453,U$12:$AD$125,8))</f>
        <v>0</v>
      </c>
      <c r="M1453" s="50">
        <f>IF(L1453&gt;0,VLOOKUP(L1453,T$12:$AC$125,7),0)</f>
        <v>0</v>
      </c>
      <c r="N1453" s="45">
        <f t="shared" si="334"/>
        <v>0</v>
      </c>
      <c r="O1453" s="45">
        <f t="shared" ca="1" si="335"/>
        <v>391.18317870999999</v>
      </c>
      <c r="P1453" s="51" t="str">
        <f t="shared" si="336"/>
        <v>A+J=</v>
      </c>
      <c r="Q1453" s="52">
        <f t="shared" si="337"/>
        <v>47129</v>
      </c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</row>
    <row r="1454" spans="1:162" x14ac:dyDescent="0.2">
      <c r="A1454" s="43">
        <f t="shared" si="325"/>
        <v>44940</v>
      </c>
      <c r="B1454" s="44">
        <f t="shared" ca="1" si="327"/>
        <v>1392.0357377600001</v>
      </c>
      <c r="C1454" s="45">
        <f t="shared" ca="1" si="328"/>
        <v>999.89877561000003</v>
      </c>
      <c r="D1454" s="46">
        <f ca="1">IF(A1454&lt;$B$1,VLOOKUP(A1454,[1]DI!$A$4:$B$15000,2,FALSE),0)</f>
        <v>0</v>
      </c>
      <c r="E1454" s="45">
        <f t="shared" ca="1" si="329"/>
        <v>0</v>
      </c>
      <c r="F1454" s="47">
        <f t="shared" si="326"/>
        <v>1.35</v>
      </c>
      <c r="G1454" s="48">
        <f t="shared" ca="1" si="330"/>
        <v>1</v>
      </c>
      <c r="H1454" s="45">
        <f ca="1">TRUNC(PRODUCT(G$10:G1453),15)</f>
        <v>1.3921766596882601</v>
      </c>
      <c r="I1454" s="45">
        <f t="shared" si="331"/>
        <v>1</v>
      </c>
      <c r="J1454" s="45">
        <f t="shared" ca="1" si="332"/>
        <v>1.3921766600000001</v>
      </c>
      <c r="K1454" s="45">
        <f t="shared" ca="1" si="333"/>
        <v>392.13696214999999</v>
      </c>
      <c r="L1454" s="49">
        <f>IF(VLOOKUP(A1454,$U$12:$AD$125,8)=VLOOKUP(A1453,$U$12:$AD$125,8),0,VLOOKUP(A1454,U$12:$AD$125,8))</f>
        <v>0</v>
      </c>
      <c r="M1454" s="50">
        <f>IF(L1454&gt;0,VLOOKUP(L1454,T$12:$AC$125,7),0)</f>
        <v>0</v>
      </c>
      <c r="N1454" s="45">
        <f t="shared" si="334"/>
        <v>0</v>
      </c>
      <c r="O1454" s="45">
        <f t="shared" ca="1" si="335"/>
        <v>392.13696214999999</v>
      </c>
      <c r="P1454" s="51" t="str">
        <f t="shared" si="336"/>
        <v>A+J=</v>
      </c>
      <c r="Q1454" s="52">
        <f t="shared" si="337"/>
        <v>47129</v>
      </c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</row>
    <row r="1455" spans="1:162" x14ac:dyDescent="0.2">
      <c r="A1455" s="43">
        <f t="shared" si="325"/>
        <v>44941</v>
      </c>
      <c r="B1455" s="44">
        <f t="shared" ca="1" si="327"/>
        <v>1392.0357377600001</v>
      </c>
      <c r="C1455" s="45">
        <f t="shared" ca="1" si="328"/>
        <v>999.89877561000003</v>
      </c>
      <c r="D1455" s="46">
        <f ca="1">IF(A1455&lt;$B$1,VLOOKUP(A1455,[1]DI!$A$4:$B$15000,2,FALSE),0)</f>
        <v>0</v>
      </c>
      <c r="E1455" s="45">
        <f t="shared" ca="1" si="329"/>
        <v>0</v>
      </c>
      <c r="F1455" s="47">
        <f t="shared" si="326"/>
        <v>1.35</v>
      </c>
      <c r="G1455" s="48">
        <f t="shared" ca="1" si="330"/>
        <v>1</v>
      </c>
      <c r="H1455" s="45">
        <f ca="1">TRUNC(PRODUCT(G$10:G1454),15)</f>
        <v>1.3921766596882601</v>
      </c>
      <c r="I1455" s="45">
        <f t="shared" si="331"/>
        <v>1</v>
      </c>
      <c r="J1455" s="45">
        <f t="shared" ca="1" si="332"/>
        <v>1.3921766600000001</v>
      </c>
      <c r="K1455" s="45">
        <f t="shared" ca="1" si="333"/>
        <v>392.13696214999999</v>
      </c>
      <c r="L1455" s="49">
        <f>IF(VLOOKUP(A1455,$U$12:$AD$125,8)=VLOOKUP(A1454,$U$12:$AD$125,8),0,VLOOKUP(A1455,U$12:$AD$125,8))</f>
        <v>0</v>
      </c>
      <c r="M1455" s="50">
        <f>IF(L1455&gt;0,VLOOKUP(L1455,T$12:$AC$125,7),0)</f>
        <v>0</v>
      </c>
      <c r="N1455" s="45">
        <f t="shared" si="334"/>
        <v>0</v>
      </c>
      <c r="O1455" s="45">
        <f t="shared" ca="1" si="335"/>
        <v>392.13696214999999</v>
      </c>
      <c r="P1455" s="51" t="str">
        <f t="shared" si="336"/>
        <v>A+J=</v>
      </c>
      <c r="Q1455" s="52">
        <f t="shared" si="337"/>
        <v>47129</v>
      </c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</row>
    <row r="1456" spans="1:162" x14ac:dyDescent="0.2">
      <c r="A1456" s="43">
        <f t="shared" si="325"/>
        <v>44942</v>
      </c>
      <c r="B1456" s="44">
        <f t="shared" ca="1" si="327"/>
        <v>1392.0357377600001</v>
      </c>
      <c r="C1456" s="45">
        <f t="shared" ca="1" si="328"/>
        <v>999.89877561000003</v>
      </c>
      <c r="D1456" s="46">
        <f ca="1">IF(A1456&lt;$B$1,VLOOKUP(A1456,[1]DI!$A$4:$B$15000,2,FALSE),0)</f>
        <v>0.13650000000000001</v>
      </c>
      <c r="E1456" s="45">
        <f t="shared" ca="1" si="329"/>
        <v>5.0788000000000005E-4</v>
      </c>
      <c r="F1456" s="47">
        <f t="shared" si="326"/>
        <v>1.35</v>
      </c>
      <c r="G1456" s="48">
        <f t="shared" ca="1" si="330"/>
        <v>1.000685638</v>
      </c>
      <c r="H1456" s="45">
        <f ca="1">TRUNC(PRODUCT(G$10:G1455),15)</f>
        <v>1.3921766596882601</v>
      </c>
      <c r="I1456" s="45">
        <f t="shared" si="331"/>
        <v>1</v>
      </c>
      <c r="J1456" s="45">
        <f t="shared" ca="1" si="332"/>
        <v>1.3921766600000001</v>
      </c>
      <c r="K1456" s="45">
        <f t="shared" ca="1" si="333"/>
        <v>392.13696214999999</v>
      </c>
      <c r="L1456" s="49">
        <f>IF(VLOOKUP(A1456,$U$12:$AD$125,8)=VLOOKUP(A1455,$U$12:$AD$125,8),0,VLOOKUP(A1456,U$12:$AD$125,8))</f>
        <v>0</v>
      </c>
      <c r="M1456" s="50">
        <f>IF(L1456&gt;0,VLOOKUP(L1456,T$12:$AC$125,7),0)</f>
        <v>0</v>
      </c>
      <c r="N1456" s="45">
        <f t="shared" si="334"/>
        <v>0</v>
      </c>
      <c r="O1456" s="45">
        <f t="shared" ca="1" si="335"/>
        <v>392.13696214999999</v>
      </c>
      <c r="P1456" s="51" t="str">
        <f t="shared" si="336"/>
        <v>A+J=</v>
      </c>
      <c r="Q1456" s="52">
        <f t="shared" si="337"/>
        <v>47129</v>
      </c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</row>
    <row r="1457" spans="1:162" x14ac:dyDescent="0.2">
      <c r="A1457" s="43">
        <f t="shared" si="325"/>
        <v>44943</v>
      </c>
      <c r="B1457" s="44">
        <f t="shared" ca="1" si="327"/>
        <v>1392.99017114</v>
      </c>
      <c r="C1457" s="45">
        <f t="shared" ca="1" si="328"/>
        <v>999.89877561000003</v>
      </c>
      <c r="D1457" s="46">
        <f ca="1">IF(A1457&lt;$B$1,VLOOKUP(A1457,[1]DI!$A$4:$B$15000,2,FALSE),0)</f>
        <v>0.13650000000000001</v>
      </c>
      <c r="E1457" s="45">
        <f t="shared" ca="1" si="329"/>
        <v>5.0788000000000005E-4</v>
      </c>
      <c r="F1457" s="47">
        <f t="shared" si="326"/>
        <v>1.35</v>
      </c>
      <c r="G1457" s="48">
        <f t="shared" ca="1" si="330"/>
        <v>1.000685638</v>
      </c>
      <c r="H1457" s="45">
        <f ca="1">TRUNC(PRODUCT(G$10:G1456),15)</f>
        <v>1.39313118890885</v>
      </c>
      <c r="I1457" s="45">
        <f t="shared" si="331"/>
        <v>1</v>
      </c>
      <c r="J1457" s="45">
        <f t="shared" ca="1" si="332"/>
        <v>1.3931311900000001</v>
      </c>
      <c r="K1457" s="45">
        <f t="shared" ca="1" si="333"/>
        <v>393.09139553</v>
      </c>
      <c r="L1457" s="49">
        <f>IF(VLOOKUP(A1457,$U$12:$AD$125,8)=VLOOKUP(A1456,$U$12:$AD$125,8),0,VLOOKUP(A1457,U$12:$AD$125,8))</f>
        <v>0</v>
      </c>
      <c r="M1457" s="50">
        <f>IF(L1457&gt;0,VLOOKUP(L1457,T$12:$AC$125,7),0)</f>
        <v>0</v>
      </c>
      <c r="N1457" s="45">
        <f t="shared" si="334"/>
        <v>0</v>
      </c>
      <c r="O1457" s="45">
        <f t="shared" ca="1" si="335"/>
        <v>393.09139553</v>
      </c>
      <c r="P1457" s="51" t="str">
        <f t="shared" si="336"/>
        <v>A+J=</v>
      </c>
      <c r="Q1457" s="52">
        <f t="shared" si="337"/>
        <v>47129</v>
      </c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</row>
    <row r="1458" spans="1:162" x14ac:dyDescent="0.2">
      <c r="A1458" s="43">
        <f t="shared" si="325"/>
        <v>44944</v>
      </c>
      <c r="B1458" s="44">
        <f t="shared" ca="1" si="327"/>
        <v>1393.94525445</v>
      </c>
      <c r="C1458" s="45">
        <f t="shared" ca="1" si="328"/>
        <v>999.89877561000003</v>
      </c>
      <c r="D1458" s="46">
        <f ca="1">IF(A1458&lt;$B$1,VLOOKUP(A1458,[1]DI!$A$4:$B$15000,2,FALSE),0)</f>
        <v>0.13650000000000001</v>
      </c>
      <c r="E1458" s="45">
        <f t="shared" ca="1" si="329"/>
        <v>5.0788000000000005E-4</v>
      </c>
      <c r="F1458" s="47">
        <f t="shared" si="326"/>
        <v>1.35</v>
      </c>
      <c r="G1458" s="48">
        <f t="shared" ca="1" si="330"/>
        <v>1.000685638</v>
      </c>
      <c r="H1458" s="45">
        <f ca="1">TRUNC(PRODUCT(G$10:G1457),15)</f>
        <v>1.39408637259095</v>
      </c>
      <c r="I1458" s="45">
        <f t="shared" si="331"/>
        <v>1</v>
      </c>
      <c r="J1458" s="45">
        <f t="shared" ca="1" si="332"/>
        <v>1.3940863699999999</v>
      </c>
      <c r="K1458" s="45">
        <f t="shared" ca="1" si="333"/>
        <v>394.04647884000002</v>
      </c>
      <c r="L1458" s="49">
        <f>IF(VLOOKUP(A1458,$U$12:$AD$125,8)=VLOOKUP(A1457,$U$12:$AD$125,8),0,VLOOKUP(A1458,U$12:$AD$125,8))</f>
        <v>0</v>
      </c>
      <c r="M1458" s="50">
        <f>IF(L1458&gt;0,VLOOKUP(L1458,T$12:$AC$125,7),0)</f>
        <v>0</v>
      </c>
      <c r="N1458" s="45">
        <f t="shared" si="334"/>
        <v>0</v>
      </c>
      <c r="O1458" s="45">
        <f t="shared" ca="1" si="335"/>
        <v>394.04647884000002</v>
      </c>
      <c r="P1458" s="51" t="str">
        <f t="shared" si="336"/>
        <v>A+J=</v>
      </c>
      <c r="Q1458" s="52">
        <f t="shared" si="337"/>
        <v>47129</v>
      </c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</row>
    <row r="1459" spans="1:162" x14ac:dyDescent="0.2">
      <c r="A1459" s="43">
        <f t="shared" si="325"/>
        <v>44945</v>
      </c>
      <c r="B1459" s="44">
        <f t="shared" ca="1" si="327"/>
        <v>1394.9009977000001</v>
      </c>
      <c r="C1459" s="45">
        <f t="shared" ca="1" si="328"/>
        <v>999.89877561000003</v>
      </c>
      <c r="D1459" s="46">
        <f ca="1">IF(A1459&lt;$B$1,VLOOKUP(A1459,[1]DI!$A$4:$B$15000,2,FALSE),0)</f>
        <v>0.13650000000000001</v>
      </c>
      <c r="E1459" s="45">
        <f t="shared" ca="1" si="329"/>
        <v>5.0788000000000005E-4</v>
      </c>
      <c r="F1459" s="47">
        <f t="shared" si="326"/>
        <v>1.35</v>
      </c>
      <c r="G1459" s="48">
        <f t="shared" ca="1" si="330"/>
        <v>1.000685638</v>
      </c>
      <c r="H1459" s="45">
        <f ca="1">TRUNC(PRODUCT(G$10:G1458),15)</f>
        <v>1.3950422111832801</v>
      </c>
      <c r="I1459" s="45">
        <f t="shared" si="331"/>
        <v>1</v>
      </c>
      <c r="J1459" s="45">
        <f t="shared" ca="1" si="332"/>
        <v>1.3950422099999999</v>
      </c>
      <c r="K1459" s="45">
        <f t="shared" ca="1" si="333"/>
        <v>395.00222208999998</v>
      </c>
      <c r="L1459" s="49">
        <f>IF(VLOOKUP(A1459,$U$12:$AD$125,8)=VLOOKUP(A1458,$U$12:$AD$125,8),0,VLOOKUP(A1459,U$12:$AD$125,8))</f>
        <v>0</v>
      </c>
      <c r="M1459" s="50">
        <f>IF(L1459&gt;0,VLOOKUP(L1459,T$12:$AC$125,7),0)</f>
        <v>0</v>
      </c>
      <c r="N1459" s="45">
        <f t="shared" si="334"/>
        <v>0</v>
      </c>
      <c r="O1459" s="45">
        <f t="shared" ca="1" si="335"/>
        <v>395.00222208999998</v>
      </c>
      <c r="P1459" s="51" t="str">
        <f t="shared" si="336"/>
        <v>A+J=</v>
      </c>
      <c r="Q1459" s="52">
        <f t="shared" si="337"/>
        <v>47129</v>
      </c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</row>
    <row r="1460" spans="1:162" x14ac:dyDescent="0.2">
      <c r="A1460" s="43">
        <f t="shared" si="325"/>
        <v>44946</v>
      </c>
      <c r="B1460" s="44">
        <f t="shared" ca="1" si="327"/>
        <v>1395.8574008800001</v>
      </c>
      <c r="C1460" s="45">
        <f t="shared" ca="1" si="328"/>
        <v>999.89877561000003</v>
      </c>
      <c r="D1460" s="46">
        <f ca="1">IF(A1460&lt;$B$1,VLOOKUP(A1460,[1]DI!$A$4:$B$15000,2,FALSE),0)</f>
        <v>0.13650000000000001</v>
      </c>
      <c r="E1460" s="45">
        <f t="shared" ca="1" si="329"/>
        <v>5.0788000000000005E-4</v>
      </c>
      <c r="F1460" s="47">
        <f t="shared" si="326"/>
        <v>1.35</v>
      </c>
      <c r="G1460" s="48">
        <f t="shared" ca="1" si="330"/>
        <v>1.000685638</v>
      </c>
      <c r="H1460" s="45">
        <f ca="1">TRUNC(PRODUCT(G$10:G1459),15)</f>
        <v>1.3959987051348799</v>
      </c>
      <c r="I1460" s="45">
        <f t="shared" si="331"/>
        <v>1</v>
      </c>
      <c r="J1460" s="45">
        <f t="shared" ca="1" si="332"/>
        <v>1.39599871</v>
      </c>
      <c r="K1460" s="45">
        <f t="shared" ca="1" si="333"/>
        <v>395.95862527000003</v>
      </c>
      <c r="L1460" s="49">
        <f>IF(VLOOKUP(A1460,$U$12:$AD$125,8)=VLOOKUP(A1459,$U$12:$AD$125,8),0,VLOOKUP(A1460,U$12:$AD$125,8))</f>
        <v>0</v>
      </c>
      <c r="M1460" s="50">
        <f>IF(L1460&gt;0,VLOOKUP(L1460,T$12:$AC$125,7),0)</f>
        <v>0</v>
      </c>
      <c r="N1460" s="45">
        <f t="shared" si="334"/>
        <v>0</v>
      </c>
      <c r="O1460" s="45">
        <f t="shared" ca="1" si="335"/>
        <v>395.95862527000003</v>
      </c>
      <c r="P1460" s="51" t="str">
        <f t="shared" si="336"/>
        <v>A+J=</v>
      </c>
      <c r="Q1460" s="52">
        <f t="shared" si="337"/>
        <v>47129</v>
      </c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</row>
    <row r="1461" spans="1:162" x14ac:dyDescent="0.2">
      <c r="A1461" s="43">
        <f t="shared" si="325"/>
        <v>44947</v>
      </c>
      <c r="B1461" s="44">
        <f t="shared" ca="1" si="327"/>
        <v>1396.81444399</v>
      </c>
      <c r="C1461" s="45">
        <f t="shared" ca="1" si="328"/>
        <v>999.89877561000003</v>
      </c>
      <c r="D1461" s="46">
        <f ca="1">IF(A1461&lt;$B$1,VLOOKUP(A1461,[1]DI!$A$4:$B$15000,2,FALSE),0)</f>
        <v>0</v>
      </c>
      <c r="E1461" s="45">
        <f t="shared" ca="1" si="329"/>
        <v>0</v>
      </c>
      <c r="F1461" s="47">
        <f t="shared" si="326"/>
        <v>1.35</v>
      </c>
      <c r="G1461" s="48">
        <f t="shared" ca="1" si="330"/>
        <v>1</v>
      </c>
      <c r="H1461" s="45">
        <f ca="1">TRUNC(PRODUCT(G$10:G1460),15)</f>
        <v>1.39695585489507</v>
      </c>
      <c r="I1461" s="45">
        <f t="shared" si="331"/>
        <v>1</v>
      </c>
      <c r="J1461" s="45">
        <f t="shared" ca="1" si="332"/>
        <v>1.3969558500000001</v>
      </c>
      <c r="K1461" s="45">
        <f t="shared" ca="1" si="333"/>
        <v>396.91566838</v>
      </c>
      <c r="L1461" s="49">
        <f>IF(VLOOKUP(A1461,$U$12:$AD$125,8)=VLOOKUP(A1460,$U$12:$AD$125,8),0,VLOOKUP(A1461,U$12:$AD$125,8))</f>
        <v>0</v>
      </c>
      <c r="M1461" s="50">
        <f>IF(L1461&gt;0,VLOOKUP(L1461,T$12:$AC$125,7),0)</f>
        <v>0</v>
      </c>
      <c r="N1461" s="45">
        <f t="shared" si="334"/>
        <v>0</v>
      </c>
      <c r="O1461" s="45">
        <f t="shared" ca="1" si="335"/>
        <v>396.91566838</v>
      </c>
      <c r="P1461" s="51" t="str">
        <f t="shared" si="336"/>
        <v>A+J=</v>
      </c>
      <c r="Q1461" s="52">
        <f t="shared" si="337"/>
        <v>47129</v>
      </c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</row>
    <row r="1462" spans="1:162" x14ac:dyDescent="0.2">
      <c r="A1462" s="43">
        <f t="shared" si="325"/>
        <v>44948</v>
      </c>
      <c r="B1462" s="44">
        <f t="shared" ca="1" si="327"/>
        <v>1396.81444399</v>
      </c>
      <c r="C1462" s="45">
        <f t="shared" ca="1" si="328"/>
        <v>999.89877561000003</v>
      </c>
      <c r="D1462" s="46">
        <f ca="1">IF(A1462&lt;$B$1,VLOOKUP(A1462,[1]DI!$A$4:$B$15000,2,FALSE),0)</f>
        <v>0</v>
      </c>
      <c r="E1462" s="45">
        <f t="shared" ca="1" si="329"/>
        <v>0</v>
      </c>
      <c r="F1462" s="47">
        <f t="shared" si="326"/>
        <v>1.35</v>
      </c>
      <c r="G1462" s="48">
        <f t="shared" ca="1" si="330"/>
        <v>1</v>
      </c>
      <c r="H1462" s="45">
        <f ca="1">TRUNC(PRODUCT(G$10:G1461),15)</f>
        <v>1.39695585489507</v>
      </c>
      <c r="I1462" s="45">
        <f t="shared" si="331"/>
        <v>1</v>
      </c>
      <c r="J1462" s="45">
        <f t="shared" ca="1" si="332"/>
        <v>1.3969558500000001</v>
      </c>
      <c r="K1462" s="45">
        <f t="shared" ca="1" si="333"/>
        <v>396.91566838</v>
      </c>
      <c r="L1462" s="49">
        <f>IF(VLOOKUP(A1462,$U$12:$AD$125,8)=VLOOKUP(A1461,$U$12:$AD$125,8),0,VLOOKUP(A1462,U$12:$AD$125,8))</f>
        <v>0</v>
      </c>
      <c r="M1462" s="50">
        <f>IF(L1462&gt;0,VLOOKUP(L1462,T$12:$AC$125,7),0)</f>
        <v>0</v>
      </c>
      <c r="N1462" s="45">
        <f t="shared" si="334"/>
        <v>0</v>
      </c>
      <c r="O1462" s="45">
        <f t="shared" ca="1" si="335"/>
        <v>396.91566838</v>
      </c>
      <c r="P1462" s="51" t="str">
        <f t="shared" si="336"/>
        <v>A+J=</v>
      </c>
      <c r="Q1462" s="52">
        <f t="shared" si="337"/>
        <v>47129</v>
      </c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</row>
    <row r="1463" spans="1:162" x14ac:dyDescent="0.2">
      <c r="A1463" s="43">
        <f t="shared" si="325"/>
        <v>44949</v>
      </c>
      <c r="B1463" s="44">
        <f t="shared" ca="1" si="327"/>
        <v>1396.81444399</v>
      </c>
      <c r="C1463" s="45">
        <f t="shared" ca="1" si="328"/>
        <v>999.89877561000003</v>
      </c>
      <c r="D1463" s="46">
        <f ca="1">IF(A1463&lt;$B$1,VLOOKUP(A1463,[1]DI!$A$4:$B$15000,2,FALSE),0)</f>
        <v>0.13650000000000001</v>
      </c>
      <c r="E1463" s="45">
        <f t="shared" ca="1" si="329"/>
        <v>5.0788000000000005E-4</v>
      </c>
      <c r="F1463" s="47">
        <f t="shared" si="326"/>
        <v>1.35</v>
      </c>
      <c r="G1463" s="48">
        <f t="shared" ca="1" si="330"/>
        <v>1.000685638</v>
      </c>
      <c r="H1463" s="45">
        <f ca="1">TRUNC(PRODUCT(G$10:G1462),15)</f>
        <v>1.39695585489507</v>
      </c>
      <c r="I1463" s="45">
        <f t="shared" si="331"/>
        <v>1</v>
      </c>
      <c r="J1463" s="45">
        <f t="shared" ca="1" si="332"/>
        <v>1.3969558500000001</v>
      </c>
      <c r="K1463" s="45">
        <f t="shared" ca="1" si="333"/>
        <v>396.91566838</v>
      </c>
      <c r="L1463" s="49">
        <f>IF(VLOOKUP(A1463,$U$12:$AD$125,8)=VLOOKUP(A1462,$U$12:$AD$125,8),0,VLOOKUP(A1463,U$12:$AD$125,8))</f>
        <v>0</v>
      </c>
      <c r="M1463" s="50">
        <f>IF(L1463&gt;0,VLOOKUP(L1463,T$12:$AC$125,7),0)</f>
        <v>0</v>
      </c>
      <c r="N1463" s="45">
        <f t="shared" si="334"/>
        <v>0</v>
      </c>
      <c r="O1463" s="45">
        <f t="shared" ca="1" si="335"/>
        <v>396.91566838</v>
      </c>
      <c r="P1463" s="51" t="str">
        <f t="shared" si="336"/>
        <v>A+J=</v>
      </c>
      <c r="Q1463" s="52">
        <f t="shared" si="337"/>
        <v>47129</v>
      </c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</row>
    <row r="1464" spans="1:162" x14ac:dyDescent="0.2">
      <c r="A1464" s="43">
        <f t="shared" si="325"/>
        <v>44950</v>
      </c>
      <c r="B1464" s="44">
        <f t="shared" ca="1" si="327"/>
        <v>1397.7721570399999</v>
      </c>
      <c r="C1464" s="45">
        <f t="shared" ca="1" si="328"/>
        <v>999.89877561000003</v>
      </c>
      <c r="D1464" s="46">
        <f ca="1">IF(A1464&lt;$B$1,VLOOKUP(A1464,[1]DI!$A$4:$B$15000,2,FALSE),0)</f>
        <v>0.13650000000000001</v>
      </c>
      <c r="E1464" s="45">
        <f t="shared" ca="1" si="329"/>
        <v>5.0788000000000005E-4</v>
      </c>
      <c r="F1464" s="47">
        <f t="shared" si="326"/>
        <v>1.35</v>
      </c>
      <c r="G1464" s="48">
        <f t="shared" ca="1" si="330"/>
        <v>1.000685638</v>
      </c>
      <c r="H1464" s="45">
        <f ca="1">TRUNC(PRODUCT(G$10:G1463),15)</f>
        <v>1.3979136609135101</v>
      </c>
      <c r="I1464" s="45">
        <f t="shared" si="331"/>
        <v>1</v>
      </c>
      <c r="J1464" s="45">
        <f t="shared" ca="1" si="332"/>
        <v>1.3979136599999999</v>
      </c>
      <c r="K1464" s="45">
        <f t="shared" ca="1" si="333"/>
        <v>397.87338142999999</v>
      </c>
      <c r="L1464" s="49">
        <f>IF(VLOOKUP(A1464,$U$12:$AD$125,8)=VLOOKUP(A1463,$U$12:$AD$125,8),0,VLOOKUP(A1464,U$12:$AD$125,8))</f>
        <v>0</v>
      </c>
      <c r="M1464" s="50">
        <f>IF(L1464&gt;0,VLOOKUP(L1464,T$12:$AC$125,7),0)</f>
        <v>0</v>
      </c>
      <c r="N1464" s="45">
        <f t="shared" si="334"/>
        <v>0</v>
      </c>
      <c r="O1464" s="45">
        <f t="shared" ca="1" si="335"/>
        <v>397.87338142999999</v>
      </c>
      <c r="P1464" s="51" t="str">
        <f t="shared" si="336"/>
        <v>A+J=</v>
      </c>
      <c r="Q1464" s="52">
        <f t="shared" si="337"/>
        <v>47129</v>
      </c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</row>
    <row r="1465" spans="1:162" x14ac:dyDescent="0.2">
      <c r="A1465" s="43">
        <f t="shared" si="325"/>
        <v>44951</v>
      </c>
      <c r="B1465" s="44">
        <f t="shared" ca="1" si="327"/>
        <v>1398.7305200200001</v>
      </c>
      <c r="C1465" s="45">
        <f t="shared" ca="1" si="328"/>
        <v>999.89877561000003</v>
      </c>
      <c r="D1465" s="46">
        <f ca="1">IF(A1465&lt;$B$1,VLOOKUP(A1465,[1]DI!$A$4:$B$15000,2,FALSE),0)</f>
        <v>0.13650000000000001</v>
      </c>
      <c r="E1465" s="45">
        <f t="shared" ca="1" si="329"/>
        <v>5.0788000000000005E-4</v>
      </c>
      <c r="F1465" s="47">
        <f t="shared" si="326"/>
        <v>1.35</v>
      </c>
      <c r="G1465" s="48">
        <f t="shared" ca="1" si="330"/>
        <v>1.000685638</v>
      </c>
      <c r="H1465" s="45">
        <f ca="1">TRUNC(PRODUCT(G$10:G1464),15)</f>
        <v>1.39887212364015</v>
      </c>
      <c r="I1465" s="45">
        <f t="shared" si="331"/>
        <v>1</v>
      </c>
      <c r="J1465" s="45">
        <f t="shared" ca="1" si="332"/>
        <v>1.3988721200000001</v>
      </c>
      <c r="K1465" s="45">
        <f t="shared" ca="1" si="333"/>
        <v>398.83174441</v>
      </c>
      <c r="L1465" s="49">
        <f>IF(VLOOKUP(A1465,$U$12:$AD$125,8)=VLOOKUP(A1464,$U$12:$AD$125,8),0,VLOOKUP(A1465,U$12:$AD$125,8))</f>
        <v>0</v>
      </c>
      <c r="M1465" s="50">
        <f>IF(L1465&gt;0,VLOOKUP(L1465,T$12:$AC$125,7),0)</f>
        <v>0</v>
      </c>
      <c r="N1465" s="45">
        <f t="shared" si="334"/>
        <v>0</v>
      </c>
      <c r="O1465" s="45">
        <f t="shared" ca="1" si="335"/>
        <v>398.83174441</v>
      </c>
      <c r="P1465" s="51" t="str">
        <f t="shared" si="336"/>
        <v>A+J=</v>
      </c>
      <c r="Q1465" s="52">
        <f t="shared" si="337"/>
        <v>47129</v>
      </c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</row>
    <row r="1466" spans="1:162" x14ac:dyDescent="0.2">
      <c r="A1466" s="43">
        <f t="shared" si="325"/>
        <v>44952</v>
      </c>
      <c r="B1466" s="44">
        <f t="shared" ca="1" si="327"/>
        <v>1399.68954293</v>
      </c>
      <c r="C1466" s="45">
        <f t="shared" ca="1" si="328"/>
        <v>999.89877561000003</v>
      </c>
      <c r="D1466" s="46">
        <f ca="1">IF(A1466&lt;$B$1,VLOOKUP(A1466,[1]DI!$A$4:$B$15000,2,FALSE),0)</f>
        <v>0.13650000000000001</v>
      </c>
      <c r="E1466" s="45">
        <f t="shared" ca="1" si="329"/>
        <v>5.0788000000000005E-4</v>
      </c>
      <c r="F1466" s="47">
        <f t="shared" si="326"/>
        <v>1.35</v>
      </c>
      <c r="G1466" s="48">
        <f t="shared" ca="1" si="330"/>
        <v>1.000685638</v>
      </c>
      <c r="H1466" s="45">
        <f ca="1">TRUNC(PRODUCT(G$10:G1465),15)</f>
        <v>1.39983124352526</v>
      </c>
      <c r="I1466" s="45">
        <f t="shared" si="331"/>
        <v>1</v>
      </c>
      <c r="J1466" s="45">
        <f t="shared" ca="1" si="332"/>
        <v>1.3998312399999999</v>
      </c>
      <c r="K1466" s="45">
        <f t="shared" ca="1" si="333"/>
        <v>399.79076731999999</v>
      </c>
      <c r="L1466" s="49">
        <f>IF(VLOOKUP(A1466,$U$12:$AD$125,8)=VLOOKUP(A1465,$U$12:$AD$125,8),0,VLOOKUP(A1466,U$12:$AD$125,8))</f>
        <v>0</v>
      </c>
      <c r="M1466" s="50">
        <f>IF(L1466&gt;0,VLOOKUP(L1466,T$12:$AC$125,7),0)</f>
        <v>0</v>
      </c>
      <c r="N1466" s="45">
        <f t="shared" si="334"/>
        <v>0</v>
      </c>
      <c r="O1466" s="45">
        <f t="shared" ca="1" si="335"/>
        <v>399.79076731999999</v>
      </c>
      <c r="P1466" s="51" t="str">
        <f t="shared" si="336"/>
        <v>A+J=</v>
      </c>
      <c r="Q1466" s="52">
        <f t="shared" si="337"/>
        <v>47129</v>
      </c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</row>
    <row r="1467" spans="1:162" x14ac:dyDescent="0.2">
      <c r="A1467" s="43">
        <f t="shared" si="325"/>
        <v>44953</v>
      </c>
      <c r="B1467" s="44">
        <f t="shared" ca="1" si="327"/>
        <v>1400.6492257800001</v>
      </c>
      <c r="C1467" s="45">
        <f t="shared" ca="1" si="328"/>
        <v>999.89877561000003</v>
      </c>
      <c r="D1467" s="46">
        <f ca="1">IF(A1467&lt;$B$1,VLOOKUP(A1467,[1]DI!$A$4:$B$15000,2,FALSE),0)</f>
        <v>0.13650000000000001</v>
      </c>
      <c r="E1467" s="45">
        <f t="shared" ca="1" si="329"/>
        <v>5.0788000000000005E-4</v>
      </c>
      <c r="F1467" s="47">
        <f t="shared" si="326"/>
        <v>1.35</v>
      </c>
      <c r="G1467" s="48">
        <f t="shared" ca="1" si="330"/>
        <v>1.000685638</v>
      </c>
      <c r="H1467" s="45">
        <f ca="1">TRUNC(PRODUCT(G$10:G1466),15)</f>
        <v>1.4007910210193999</v>
      </c>
      <c r="I1467" s="45">
        <f t="shared" si="331"/>
        <v>1</v>
      </c>
      <c r="J1467" s="45">
        <f t="shared" ca="1" si="332"/>
        <v>1.40079102</v>
      </c>
      <c r="K1467" s="45">
        <f t="shared" ca="1" si="333"/>
        <v>400.75045017000002</v>
      </c>
      <c r="L1467" s="49">
        <f>IF(VLOOKUP(A1467,$U$12:$AD$125,8)=VLOOKUP(A1466,$U$12:$AD$125,8),0,VLOOKUP(A1467,U$12:$AD$125,8))</f>
        <v>0</v>
      </c>
      <c r="M1467" s="50">
        <f>IF(L1467&gt;0,VLOOKUP(L1467,T$12:$AC$125,7),0)</f>
        <v>0</v>
      </c>
      <c r="N1467" s="45">
        <f t="shared" si="334"/>
        <v>0</v>
      </c>
      <c r="O1467" s="45">
        <f t="shared" ca="1" si="335"/>
        <v>400.75045017000002</v>
      </c>
      <c r="P1467" s="51" t="str">
        <f t="shared" si="336"/>
        <v>A+J=</v>
      </c>
      <c r="Q1467" s="52">
        <f t="shared" si="337"/>
        <v>47129</v>
      </c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</row>
    <row r="1468" spans="1:162" x14ac:dyDescent="0.2">
      <c r="A1468" s="43">
        <f t="shared" si="325"/>
        <v>44954</v>
      </c>
      <c r="B1468" s="44">
        <f t="shared" ca="1" si="327"/>
        <v>1401.6095685600001</v>
      </c>
      <c r="C1468" s="45">
        <f t="shared" ca="1" si="328"/>
        <v>999.89877561000003</v>
      </c>
      <c r="D1468" s="46">
        <f ca="1">IF(A1468&lt;$B$1,VLOOKUP(A1468,[1]DI!$A$4:$B$15000,2,FALSE),0)</f>
        <v>0</v>
      </c>
      <c r="E1468" s="45">
        <f t="shared" ca="1" si="329"/>
        <v>0</v>
      </c>
      <c r="F1468" s="47">
        <f t="shared" si="326"/>
        <v>1.35</v>
      </c>
      <c r="G1468" s="48">
        <f t="shared" ca="1" si="330"/>
        <v>1</v>
      </c>
      <c r="H1468" s="45">
        <f ca="1">TRUNC(PRODUCT(G$10:G1467),15)</f>
        <v>1.4017514565734699</v>
      </c>
      <c r="I1468" s="45">
        <f t="shared" si="331"/>
        <v>1</v>
      </c>
      <c r="J1468" s="45">
        <f t="shared" ca="1" si="332"/>
        <v>1.4017514600000001</v>
      </c>
      <c r="K1468" s="45">
        <f t="shared" ca="1" si="333"/>
        <v>401.71079294999998</v>
      </c>
      <c r="L1468" s="49">
        <f>IF(VLOOKUP(A1468,$U$12:$AD$125,8)=VLOOKUP(A1467,$U$12:$AD$125,8),0,VLOOKUP(A1468,U$12:$AD$125,8))</f>
        <v>0</v>
      </c>
      <c r="M1468" s="50">
        <f>IF(L1468&gt;0,VLOOKUP(L1468,T$12:$AC$125,7),0)</f>
        <v>0</v>
      </c>
      <c r="N1468" s="45">
        <f t="shared" si="334"/>
        <v>0</v>
      </c>
      <c r="O1468" s="45">
        <f t="shared" ca="1" si="335"/>
        <v>401.71079294999998</v>
      </c>
      <c r="P1468" s="51" t="str">
        <f t="shared" si="336"/>
        <v>A+J=</v>
      </c>
      <c r="Q1468" s="52">
        <f t="shared" si="337"/>
        <v>47129</v>
      </c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</row>
    <row r="1469" spans="1:162" x14ac:dyDescent="0.2">
      <c r="A1469" s="43">
        <f t="shared" si="325"/>
        <v>44955</v>
      </c>
      <c r="B1469" s="44">
        <f t="shared" ca="1" si="327"/>
        <v>1401.6095685600001</v>
      </c>
      <c r="C1469" s="45">
        <f t="shared" ca="1" si="328"/>
        <v>999.89877561000003</v>
      </c>
      <c r="D1469" s="46">
        <f ca="1">IF(A1469&lt;$B$1,VLOOKUP(A1469,[1]DI!$A$4:$B$15000,2,FALSE),0)</f>
        <v>0</v>
      </c>
      <c r="E1469" s="45">
        <f t="shared" ca="1" si="329"/>
        <v>0</v>
      </c>
      <c r="F1469" s="47">
        <f t="shared" si="326"/>
        <v>1.35</v>
      </c>
      <c r="G1469" s="48">
        <f t="shared" ca="1" si="330"/>
        <v>1</v>
      </c>
      <c r="H1469" s="45">
        <f ca="1">TRUNC(PRODUCT(G$10:G1468),15)</f>
        <v>1.4017514565734699</v>
      </c>
      <c r="I1469" s="45">
        <f t="shared" si="331"/>
        <v>1</v>
      </c>
      <c r="J1469" s="45">
        <f t="shared" ca="1" si="332"/>
        <v>1.4017514600000001</v>
      </c>
      <c r="K1469" s="45">
        <f t="shared" ca="1" si="333"/>
        <v>401.71079294999998</v>
      </c>
      <c r="L1469" s="49">
        <f>IF(VLOOKUP(A1469,$U$12:$AD$125,8)=VLOOKUP(A1468,$U$12:$AD$125,8),0,VLOOKUP(A1469,U$12:$AD$125,8))</f>
        <v>0</v>
      </c>
      <c r="M1469" s="50">
        <f>IF(L1469&gt;0,VLOOKUP(L1469,T$12:$AC$125,7),0)</f>
        <v>0</v>
      </c>
      <c r="N1469" s="45">
        <f t="shared" si="334"/>
        <v>0</v>
      </c>
      <c r="O1469" s="45">
        <f t="shared" ca="1" si="335"/>
        <v>401.71079294999998</v>
      </c>
      <c r="P1469" s="51" t="str">
        <f t="shared" si="336"/>
        <v>A+J=</v>
      </c>
      <c r="Q1469" s="52">
        <f t="shared" si="337"/>
        <v>47129</v>
      </c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</row>
    <row r="1470" spans="1:162" x14ac:dyDescent="0.2">
      <c r="A1470" s="43">
        <f t="shared" si="325"/>
        <v>44956</v>
      </c>
      <c r="B1470" s="44">
        <f t="shared" ca="1" si="327"/>
        <v>1401.6095685600001</v>
      </c>
      <c r="C1470" s="45">
        <f t="shared" ca="1" si="328"/>
        <v>999.89877561000003</v>
      </c>
      <c r="D1470" s="46">
        <f ca="1">IF(A1470&lt;$B$1,VLOOKUP(A1470,[1]DI!$A$4:$B$15000,2,FALSE),0)</f>
        <v>0.13650000000000001</v>
      </c>
      <c r="E1470" s="45">
        <f t="shared" ca="1" si="329"/>
        <v>5.0788000000000005E-4</v>
      </c>
      <c r="F1470" s="47">
        <f t="shared" si="326"/>
        <v>1.35</v>
      </c>
      <c r="G1470" s="48">
        <f t="shared" ca="1" si="330"/>
        <v>1.000685638</v>
      </c>
      <c r="H1470" s="45">
        <f ca="1">TRUNC(PRODUCT(G$10:G1469),15)</f>
        <v>1.4017514565734699</v>
      </c>
      <c r="I1470" s="45">
        <f t="shared" si="331"/>
        <v>1</v>
      </c>
      <c r="J1470" s="45">
        <f t="shared" ca="1" si="332"/>
        <v>1.4017514600000001</v>
      </c>
      <c r="K1470" s="45">
        <f t="shared" ca="1" si="333"/>
        <v>401.71079294999998</v>
      </c>
      <c r="L1470" s="49">
        <f>IF(VLOOKUP(A1470,$U$12:$AD$125,8)=VLOOKUP(A1469,$U$12:$AD$125,8),0,VLOOKUP(A1470,U$12:$AD$125,8))</f>
        <v>0</v>
      </c>
      <c r="M1470" s="50">
        <f>IF(L1470&gt;0,VLOOKUP(L1470,T$12:$AC$125,7),0)</f>
        <v>0</v>
      </c>
      <c r="N1470" s="45">
        <f t="shared" si="334"/>
        <v>0</v>
      </c>
      <c r="O1470" s="45">
        <f t="shared" ca="1" si="335"/>
        <v>401.71079294999998</v>
      </c>
      <c r="P1470" s="51" t="str">
        <f t="shared" si="336"/>
        <v>A+J=</v>
      </c>
      <c r="Q1470" s="52">
        <f t="shared" si="337"/>
        <v>47129</v>
      </c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</row>
    <row r="1471" spans="1:162" x14ac:dyDescent="0.2">
      <c r="A1471" s="43">
        <f t="shared" si="325"/>
        <v>44957</v>
      </c>
      <c r="B1471" s="44">
        <f t="shared" ca="1" si="327"/>
        <v>1402.5705612700001</v>
      </c>
      <c r="C1471" s="45">
        <f t="shared" ca="1" si="328"/>
        <v>999.89877561000003</v>
      </c>
      <c r="D1471" s="46">
        <f ca="1">IF(A1471&lt;$B$1,VLOOKUP(A1471,[1]DI!$A$4:$B$15000,2,FALSE),0)</f>
        <v>0.13650000000000001</v>
      </c>
      <c r="E1471" s="45">
        <f t="shared" ca="1" si="329"/>
        <v>5.0788000000000005E-4</v>
      </c>
      <c r="F1471" s="47">
        <f t="shared" si="326"/>
        <v>1.35</v>
      </c>
      <c r="G1471" s="48">
        <f t="shared" ca="1" si="330"/>
        <v>1.000685638</v>
      </c>
      <c r="H1471" s="45">
        <f ca="1">TRUNC(PRODUCT(G$10:G1470),15)</f>
        <v>1.40271255063866</v>
      </c>
      <c r="I1471" s="45">
        <f t="shared" si="331"/>
        <v>1</v>
      </c>
      <c r="J1471" s="45">
        <f t="shared" ca="1" si="332"/>
        <v>1.4027125499999999</v>
      </c>
      <c r="K1471" s="45">
        <f t="shared" ca="1" si="333"/>
        <v>402.67178566000001</v>
      </c>
      <c r="L1471" s="49">
        <f>IF(VLOOKUP(A1471,$U$12:$AD$125,8)=VLOOKUP(A1470,$U$12:$AD$125,8),0,VLOOKUP(A1471,U$12:$AD$125,8))</f>
        <v>0</v>
      </c>
      <c r="M1471" s="50">
        <f>IF(L1471&gt;0,VLOOKUP(L1471,T$12:$AC$125,7),0)</f>
        <v>0</v>
      </c>
      <c r="N1471" s="45">
        <f t="shared" si="334"/>
        <v>0</v>
      </c>
      <c r="O1471" s="45">
        <f t="shared" ca="1" si="335"/>
        <v>402.67178566000001</v>
      </c>
      <c r="P1471" s="51" t="str">
        <f t="shared" si="336"/>
        <v>A+J=</v>
      </c>
      <c r="Q1471" s="52">
        <f t="shared" si="337"/>
        <v>47129</v>
      </c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</row>
    <row r="1472" spans="1:162" x14ac:dyDescent="0.2">
      <c r="A1472" s="43">
        <f t="shared" si="325"/>
        <v>44958</v>
      </c>
      <c r="B1472" s="44">
        <f t="shared" ca="1" si="327"/>
        <v>1403.53221392</v>
      </c>
      <c r="C1472" s="45">
        <f t="shared" ca="1" si="328"/>
        <v>999.89877561000003</v>
      </c>
      <c r="D1472" s="46">
        <f ca="1">IF(A1472&lt;$B$1,VLOOKUP(A1472,[1]DI!$A$4:$B$15000,2,FALSE),0)</f>
        <v>0.13650000000000001</v>
      </c>
      <c r="E1472" s="45">
        <f t="shared" ca="1" si="329"/>
        <v>5.0788000000000005E-4</v>
      </c>
      <c r="F1472" s="47">
        <f t="shared" si="326"/>
        <v>1.35</v>
      </c>
      <c r="G1472" s="48">
        <f t="shared" ca="1" si="330"/>
        <v>1.000685638</v>
      </c>
      <c r="H1472" s="45">
        <f ca="1">TRUNC(PRODUCT(G$10:G1471),15)</f>
        <v>1.4036743036664501</v>
      </c>
      <c r="I1472" s="45">
        <f t="shared" si="331"/>
        <v>1</v>
      </c>
      <c r="J1472" s="45">
        <f t="shared" ca="1" si="332"/>
        <v>1.4036743</v>
      </c>
      <c r="K1472" s="45">
        <f t="shared" ca="1" si="333"/>
        <v>403.63343830999997</v>
      </c>
      <c r="L1472" s="49">
        <f>IF(VLOOKUP(A1472,$U$12:$AD$125,8)=VLOOKUP(A1471,$U$12:$AD$125,8),0,VLOOKUP(A1472,U$12:$AD$125,8))</f>
        <v>0</v>
      </c>
      <c r="M1472" s="50">
        <f>IF(L1472&gt;0,VLOOKUP(L1472,T$12:$AC$125,7),0)</f>
        <v>0</v>
      </c>
      <c r="N1472" s="45">
        <f t="shared" si="334"/>
        <v>0</v>
      </c>
      <c r="O1472" s="45">
        <f t="shared" ca="1" si="335"/>
        <v>403.63343830999997</v>
      </c>
      <c r="P1472" s="51" t="str">
        <f t="shared" si="336"/>
        <v>A+J=</v>
      </c>
      <c r="Q1472" s="52">
        <f t="shared" si="337"/>
        <v>47129</v>
      </c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</row>
    <row r="1473" spans="1:162" x14ac:dyDescent="0.2">
      <c r="A1473" s="43">
        <f t="shared" si="325"/>
        <v>44959</v>
      </c>
      <c r="B1473" s="44">
        <f t="shared" ref="B1473:B1536" ca="1" si="338">IF(A1473&lt;=TODAY(),C1473+K1473,IF(AND(A1473&gt;TODAY(),A1473&lt;=$B$1),IF(VLOOKUP(TODAY(),$A$10:$D$5000,4,FALSE)=0,"n.d",C1473+K1473),"n.d"))</f>
        <v>1404.4945365000001</v>
      </c>
      <c r="C1473" s="45">
        <f t="shared" ref="C1473:C1536" ca="1" si="339">TRUNC(C1472-N1472,8)</f>
        <v>999.89877561000003</v>
      </c>
      <c r="D1473" s="46">
        <f ca="1">IF(A1473&lt;$B$1,VLOOKUP(A1473,[1]DI!$A$4:$B$15000,2,FALSE),0)</f>
        <v>0.13650000000000001</v>
      </c>
      <c r="E1473" s="45">
        <f t="shared" ref="E1473:E1536" ca="1" si="340">ROUND((((1+D1473)^(1/252)-1)),8)</f>
        <v>5.0788000000000005E-4</v>
      </c>
      <c r="F1473" s="47">
        <f t="shared" si="326"/>
        <v>1.35</v>
      </c>
      <c r="G1473" s="48">
        <f t="shared" ref="G1473:G1536" ca="1" si="341">TRUNC((1+(E1473*F1473)),15)</f>
        <v>1.000685638</v>
      </c>
      <c r="H1473" s="45">
        <f ca="1">TRUNC(PRODUCT(G$10:G1472),15)</f>
        <v>1.4046367161086699</v>
      </c>
      <c r="I1473" s="45">
        <f t="shared" ref="I1473:I1536" si="342">IF(OR(L1472&gt;0,L1472="E"),H1472,I1472)</f>
        <v>1</v>
      </c>
      <c r="J1473" s="45">
        <f t="shared" ref="J1473:J1536" ca="1" si="343">ROUND(TRUNC(H1473/I1473,15),8)</f>
        <v>1.4046367200000001</v>
      </c>
      <c r="K1473" s="45">
        <f t="shared" ref="K1473:K1536" ca="1" si="344">TRUNC((C1473*(J1473-1)),8)</f>
        <v>404.59576089000001</v>
      </c>
      <c r="L1473" s="49">
        <f>IF(VLOOKUP(A1473,$U$12:$AD$125,8)=VLOOKUP(A1472,$U$12:$AD$125,8),0,VLOOKUP(A1473,U$12:$AD$125,8))</f>
        <v>0</v>
      </c>
      <c r="M1473" s="50">
        <f>IF(L1473&gt;0,VLOOKUP(L1473,T$12:$AC$125,7),0)</f>
        <v>0</v>
      </c>
      <c r="N1473" s="45">
        <f t="shared" ref="N1473:N1536" si="345">IF(M1473&gt;0,(C$10*M1473),0)</f>
        <v>0</v>
      </c>
      <c r="O1473" s="45">
        <f t="shared" ref="O1473:O1536" ca="1" si="346">(K1473+N1473)</f>
        <v>404.59576089000001</v>
      </c>
      <c r="P1473" s="51" t="str">
        <f t="shared" ref="P1473:P1536" si="347">IF(L1472&gt;0,VLOOKUP(A1472,$U$12:$AD$125,9),P1472)</f>
        <v>A+J=</v>
      </c>
      <c r="Q1473" s="52">
        <f t="shared" ref="Q1473:Q1536" si="348">IF(L1472&gt;0,VLOOKUP(A1472,$U$12:$AD$125,10),Q1472)</f>
        <v>47129</v>
      </c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</row>
    <row r="1474" spans="1:162" x14ac:dyDescent="0.2">
      <c r="A1474" s="43">
        <f t="shared" si="325"/>
        <v>44960</v>
      </c>
      <c r="B1474" s="44">
        <f t="shared" ca="1" si="338"/>
        <v>1405.45750901</v>
      </c>
      <c r="C1474" s="45">
        <f t="shared" ca="1" si="339"/>
        <v>999.89877561000003</v>
      </c>
      <c r="D1474" s="46">
        <f ca="1">IF(A1474&lt;$B$1,VLOOKUP(A1474,[1]DI!$A$4:$B$15000,2,FALSE),0)</f>
        <v>0.13650000000000001</v>
      </c>
      <c r="E1474" s="45">
        <f t="shared" ca="1" si="340"/>
        <v>5.0788000000000005E-4</v>
      </c>
      <c r="F1474" s="47">
        <f t="shared" si="326"/>
        <v>1.35</v>
      </c>
      <c r="G1474" s="48">
        <f t="shared" ca="1" si="341"/>
        <v>1.000685638</v>
      </c>
      <c r="H1474" s="45">
        <f ca="1">TRUNC(PRODUCT(G$10:G1473),15)</f>
        <v>1.4055997884174301</v>
      </c>
      <c r="I1474" s="45">
        <f t="shared" si="342"/>
        <v>1</v>
      </c>
      <c r="J1474" s="45">
        <f t="shared" ca="1" si="343"/>
        <v>1.4055997899999999</v>
      </c>
      <c r="K1474" s="45">
        <f t="shared" ca="1" si="344"/>
        <v>405.55873339999999</v>
      </c>
      <c r="L1474" s="49">
        <f>IF(VLOOKUP(A1474,$U$12:$AD$125,8)=VLOOKUP(A1473,$U$12:$AD$125,8),0,VLOOKUP(A1474,U$12:$AD$125,8))</f>
        <v>0</v>
      </c>
      <c r="M1474" s="50">
        <f>IF(L1474&gt;0,VLOOKUP(L1474,T$12:$AC$125,7),0)</f>
        <v>0</v>
      </c>
      <c r="N1474" s="45">
        <f t="shared" si="345"/>
        <v>0</v>
      </c>
      <c r="O1474" s="45">
        <f t="shared" ca="1" si="346"/>
        <v>405.55873339999999</v>
      </c>
      <c r="P1474" s="51" t="str">
        <f t="shared" si="347"/>
        <v>A+J=</v>
      </c>
      <c r="Q1474" s="52">
        <f t="shared" si="348"/>
        <v>47129</v>
      </c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</row>
    <row r="1475" spans="1:162" x14ac:dyDescent="0.2">
      <c r="A1475" s="43">
        <f t="shared" si="325"/>
        <v>44961</v>
      </c>
      <c r="B1475" s="44">
        <f t="shared" ca="1" si="338"/>
        <v>1406.4211414599999</v>
      </c>
      <c r="C1475" s="45">
        <f t="shared" ca="1" si="339"/>
        <v>999.89877561000003</v>
      </c>
      <c r="D1475" s="46">
        <f ca="1">IF(A1475&lt;$B$1,VLOOKUP(A1475,[1]DI!$A$4:$B$15000,2,FALSE),0)</f>
        <v>0</v>
      </c>
      <c r="E1475" s="45">
        <f t="shared" ca="1" si="340"/>
        <v>0</v>
      </c>
      <c r="F1475" s="47">
        <f t="shared" si="326"/>
        <v>1.35</v>
      </c>
      <c r="G1475" s="48">
        <f t="shared" ca="1" si="341"/>
        <v>1</v>
      </c>
      <c r="H1475" s="45">
        <f ca="1">TRUNC(PRODUCT(G$10:G1474),15)</f>
        <v>1.4065635210451599</v>
      </c>
      <c r="I1475" s="45">
        <f t="shared" si="342"/>
        <v>1</v>
      </c>
      <c r="J1475" s="45">
        <f t="shared" ca="1" si="343"/>
        <v>1.40656352</v>
      </c>
      <c r="K1475" s="45">
        <f t="shared" ca="1" si="344"/>
        <v>406.52236585000003</v>
      </c>
      <c r="L1475" s="49">
        <f>IF(VLOOKUP(A1475,$U$12:$AD$125,8)=VLOOKUP(A1474,$U$12:$AD$125,8),0,VLOOKUP(A1475,U$12:$AD$125,8))</f>
        <v>0</v>
      </c>
      <c r="M1475" s="50">
        <f>IF(L1475&gt;0,VLOOKUP(L1475,T$12:$AC$125,7),0)</f>
        <v>0</v>
      </c>
      <c r="N1475" s="45">
        <f t="shared" si="345"/>
        <v>0</v>
      </c>
      <c r="O1475" s="45">
        <f t="shared" ca="1" si="346"/>
        <v>406.52236585000003</v>
      </c>
      <c r="P1475" s="51" t="str">
        <f t="shared" si="347"/>
        <v>A+J=</v>
      </c>
      <c r="Q1475" s="52">
        <f t="shared" si="348"/>
        <v>47129</v>
      </c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</row>
    <row r="1476" spans="1:162" x14ac:dyDescent="0.2">
      <c r="A1476" s="43">
        <f t="shared" si="325"/>
        <v>44962</v>
      </c>
      <c r="B1476" s="44">
        <f t="shared" ca="1" si="338"/>
        <v>1406.4211414599999</v>
      </c>
      <c r="C1476" s="45">
        <f t="shared" ca="1" si="339"/>
        <v>999.89877561000003</v>
      </c>
      <c r="D1476" s="46">
        <f ca="1">IF(A1476&lt;$B$1,VLOOKUP(A1476,[1]DI!$A$4:$B$15000,2,FALSE),0)</f>
        <v>0</v>
      </c>
      <c r="E1476" s="45">
        <f t="shared" ca="1" si="340"/>
        <v>0</v>
      </c>
      <c r="F1476" s="47">
        <f t="shared" si="326"/>
        <v>1.35</v>
      </c>
      <c r="G1476" s="48">
        <f t="shared" ca="1" si="341"/>
        <v>1</v>
      </c>
      <c r="H1476" s="45">
        <f ca="1">TRUNC(PRODUCT(G$10:G1475),15)</f>
        <v>1.4065635210451599</v>
      </c>
      <c r="I1476" s="45">
        <f t="shared" si="342"/>
        <v>1</v>
      </c>
      <c r="J1476" s="45">
        <f t="shared" ca="1" si="343"/>
        <v>1.40656352</v>
      </c>
      <c r="K1476" s="45">
        <f t="shared" ca="1" si="344"/>
        <v>406.52236585000003</v>
      </c>
      <c r="L1476" s="49">
        <f>IF(VLOOKUP(A1476,$U$12:$AD$125,8)=VLOOKUP(A1475,$U$12:$AD$125,8),0,VLOOKUP(A1476,U$12:$AD$125,8))</f>
        <v>0</v>
      </c>
      <c r="M1476" s="50">
        <f>IF(L1476&gt;0,VLOOKUP(L1476,T$12:$AC$125,7),0)</f>
        <v>0</v>
      </c>
      <c r="N1476" s="45">
        <f t="shared" si="345"/>
        <v>0</v>
      </c>
      <c r="O1476" s="45">
        <f t="shared" ca="1" si="346"/>
        <v>406.52236585000003</v>
      </c>
      <c r="P1476" s="51" t="str">
        <f t="shared" si="347"/>
        <v>A+J=</v>
      </c>
      <c r="Q1476" s="52">
        <f t="shared" si="348"/>
        <v>47129</v>
      </c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</row>
    <row r="1477" spans="1:162" x14ac:dyDescent="0.2">
      <c r="A1477" s="43">
        <f t="shared" si="325"/>
        <v>44963</v>
      </c>
      <c r="B1477" s="44">
        <f t="shared" ca="1" si="338"/>
        <v>1406.4211414599999</v>
      </c>
      <c r="C1477" s="45">
        <f t="shared" ca="1" si="339"/>
        <v>999.89877561000003</v>
      </c>
      <c r="D1477" s="46">
        <f ca="1">IF(A1477&lt;$B$1,VLOOKUP(A1477,[1]DI!$A$4:$B$15000,2,FALSE),0)</f>
        <v>0.13650000000000001</v>
      </c>
      <c r="E1477" s="45">
        <f t="shared" ca="1" si="340"/>
        <v>5.0788000000000005E-4</v>
      </c>
      <c r="F1477" s="47">
        <f t="shared" si="326"/>
        <v>1.35</v>
      </c>
      <c r="G1477" s="48">
        <f t="shared" ca="1" si="341"/>
        <v>1.000685638</v>
      </c>
      <c r="H1477" s="45">
        <f ca="1">TRUNC(PRODUCT(G$10:G1476),15)</f>
        <v>1.4065635210451599</v>
      </c>
      <c r="I1477" s="45">
        <f t="shared" si="342"/>
        <v>1</v>
      </c>
      <c r="J1477" s="45">
        <f t="shared" ca="1" si="343"/>
        <v>1.40656352</v>
      </c>
      <c r="K1477" s="45">
        <f t="shared" ca="1" si="344"/>
        <v>406.52236585000003</v>
      </c>
      <c r="L1477" s="49">
        <f>IF(VLOOKUP(A1477,$U$12:$AD$125,8)=VLOOKUP(A1476,$U$12:$AD$125,8),0,VLOOKUP(A1477,U$12:$AD$125,8))</f>
        <v>0</v>
      </c>
      <c r="M1477" s="50">
        <f>IF(L1477&gt;0,VLOOKUP(L1477,T$12:$AC$125,7),0)</f>
        <v>0</v>
      </c>
      <c r="N1477" s="45">
        <f t="shared" si="345"/>
        <v>0</v>
      </c>
      <c r="O1477" s="45">
        <f t="shared" ca="1" si="346"/>
        <v>406.52236585000003</v>
      </c>
      <c r="P1477" s="51" t="str">
        <f t="shared" si="347"/>
        <v>A+J=</v>
      </c>
      <c r="Q1477" s="52">
        <f t="shared" si="348"/>
        <v>47129</v>
      </c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</row>
    <row r="1478" spans="1:162" x14ac:dyDescent="0.2">
      <c r="A1478" s="43">
        <f t="shared" si="325"/>
        <v>44964</v>
      </c>
      <c r="B1478" s="44">
        <f t="shared" ca="1" si="338"/>
        <v>1407.3854338400001</v>
      </c>
      <c r="C1478" s="45">
        <f t="shared" ca="1" si="339"/>
        <v>999.89877561000003</v>
      </c>
      <c r="D1478" s="46">
        <f ca="1">IF(A1478&lt;$B$1,VLOOKUP(A1478,[1]DI!$A$4:$B$15000,2,FALSE),0)</f>
        <v>0.13650000000000001</v>
      </c>
      <c r="E1478" s="45">
        <f t="shared" ca="1" si="340"/>
        <v>5.0788000000000005E-4</v>
      </c>
      <c r="F1478" s="47">
        <f t="shared" si="326"/>
        <v>1.35</v>
      </c>
      <c r="G1478" s="48">
        <f t="shared" ca="1" si="341"/>
        <v>1.000685638</v>
      </c>
      <c r="H1478" s="45">
        <f ca="1">TRUNC(PRODUCT(G$10:G1477),15)</f>
        <v>1.4075279144446</v>
      </c>
      <c r="I1478" s="45">
        <f t="shared" si="342"/>
        <v>1</v>
      </c>
      <c r="J1478" s="45">
        <f t="shared" ca="1" si="343"/>
        <v>1.40752791</v>
      </c>
      <c r="K1478" s="45">
        <f t="shared" ca="1" si="344"/>
        <v>407.48665822999999</v>
      </c>
      <c r="L1478" s="49">
        <f>IF(VLOOKUP(A1478,$U$12:$AD$125,8)=VLOOKUP(A1477,$U$12:$AD$125,8),0,VLOOKUP(A1478,U$12:$AD$125,8))</f>
        <v>0</v>
      </c>
      <c r="M1478" s="50">
        <f>IF(L1478&gt;0,VLOOKUP(L1478,T$12:$AC$125,7),0)</f>
        <v>0</v>
      </c>
      <c r="N1478" s="45">
        <f t="shared" si="345"/>
        <v>0</v>
      </c>
      <c r="O1478" s="45">
        <f t="shared" ca="1" si="346"/>
        <v>407.48665822999999</v>
      </c>
      <c r="P1478" s="51" t="str">
        <f t="shared" si="347"/>
        <v>A+J=</v>
      </c>
      <c r="Q1478" s="52">
        <f t="shared" si="348"/>
        <v>47129</v>
      </c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</row>
    <row r="1479" spans="1:162" x14ac:dyDescent="0.2">
      <c r="A1479" s="43">
        <f t="shared" si="325"/>
        <v>44965</v>
      </c>
      <c r="B1479" s="44">
        <f t="shared" ca="1" si="338"/>
        <v>1408.3503961500001</v>
      </c>
      <c r="C1479" s="45">
        <f t="shared" ca="1" si="339"/>
        <v>999.89877561000003</v>
      </c>
      <c r="D1479" s="46">
        <f ca="1">IF(A1479&lt;$B$1,VLOOKUP(A1479,[1]DI!$A$4:$B$15000,2,FALSE),0)</f>
        <v>0.13650000000000001</v>
      </c>
      <c r="E1479" s="45">
        <f t="shared" ca="1" si="340"/>
        <v>5.0788000000000005E-4</v>
      </c>
      <c r="F1479" s="47">
        <f t="shared" si="326"/>
        <v>1.35</v>
      </c>
      <c r="G1479" s="48">
        <f t="shared" ca="1" si="341"/>
        <v>1.000685638</v>
      </c>
      <c r="H1479" s="45">
        <f ca="1">TRUNC(PRODUCT(G$10:G1478),15)</f>
        <v>1.4084929690687999</v>
      </c>
      <c r="I1479" s="45">
        <f t="shared" si="342"/>
        <v>1</v>
      </c>
      <c r="J1479" s="45">
        <f t="shared" ca="1" si="343"/>
        <v>1.40849297</v>
      </c>
      <c r="K1479" s="45">
        <f t="shared" ca="1" si="344"/>
        <v>408.45162054000002</v>
      </c>
      <c r="L1479" s="49">
        <f>IF(VLOOKUP(A1479,$U$12:$AD$125,8)=VLOOKUP(A1478,$U$12:$AD$125,8),0,VLOOKUP(A1479,U$12:$AD$125,8))</f>
        <v>0</v>
      </c>
      <c r="M1479" s="50">
        <f>IF(L1479&gt;0,VLOOKUP(L1479,T$12:$AC$125,7),0)</f>
        <v>0</v>
      </c>
      <c r="N1479" s="45">
        <f t="shared" si="345"/>
        <v>0</v>
      </c>
      <c r="O1479" s="45">
        <f t="shared" ca="1" si="346"/>
        <v>408.45162054000002</v>
      </c>
      <c r="P1479" s="51" t="str">
        <f t="shared" si="347"/>
        <v>A+J=</v>
      </c>
      <c r="Q1479" s="52">
        <f t="shared" si="348"/>
        <v>47129</v>
      </c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</row>
    <row r="1480" spans="1:162" x14ac:dyDescent="0.2">
      <c r="A1480" s="43">
        <f t="shared" si="325"/>
        <v>44966</v>
      </c>
      <c r="B1480" s="44">
        <f t="shared" ca="1" si="338"/>
        <v>1409.3160184000001</v>
      </c>
      <c r="C1480" s="45">
        <f t="shared" ca="1" si="339"/>
        <v>999.89877561000003</v>
      </c>
      <c r="D1480" s="46">
        <f ca="1">IF(A1480&lt;$B$1,VLOOKUP(A1480,[1]DI!$A$4:$B$15000,2,FALSE),0)</f>
        <v>0.13650000000000001</v>
      </c>
      <c r="E1480" s="45">
        <f t="shared" ca="1" si="340"/>
        <v>5.0788000000000005E-4</v>
      </c>
      <c r="F1480" s="47">
        <f t="shared" si="326"/>
        <v>1.35</v>
      </c>
      <c r="G1480" s="48">
        <f t="shared" ca="1" si="341"/>
        <v>1.000685638</v>
      </c>
      <c r="H1480" s="45">
        <f ca="1">TRUNC(PRODUCT(G$10:G1479),15)</f>
        <v>1.4094586853711299</v>
      </c>
      <c r="I1480" s="45">
        <f t="shared" si="342"/>
        <v>1</v>
      </c>
      <c r="J1480" s="45">
        <f t="shared" ca="1" si="343"/>
        <v>1.4094586899999999</v>
      </c>
      <c r="K1480" s="45">
        <f t="shared" ca="1" si="344"/>
        <v>409.41724278999999</v>
      </c>
      <c r="L1480" s="49">
        <f>IF(VLOOKUP(A1480,$U$12:$AD$125,8)=VLOOKUP(A1479,$U$12:$AD$125,8),0,VLOOKUP(A1480,U$12:$AD$125,8))</f>
        <v>0</v>
      </c>
      <c r="M1480" s="50">
        <f>IF(L1480&gt;0,VLOOKUP(L1480,T$12:$AC$125,7),0)</f>
        <v>0</v>
      </c>
      <c r="N1480" s="45">
        <f t="shared" si="345"/>
        <v>0</v>
      </c>
      <c r="O1480" s="45">
        <f t="shared" ca="1" si="346"/>
        <v>409.41724278999999</v>
      </c>
      <c r="P1480" s="51" t="str">
        <f t="shared" si="347"/>
        <v>A+J=</v>
      </c>
      <c r="Q1480" s="52">
        <f t="shared" si="348"/>
        <v>47129</v>
      </c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</row>
    <row r="1481" spans="1:162" x14ac:dyDescent="0.2">
      <c r="A1481" s="43">
        <f t="shared" si="325"/>
        <v>44967</v>
      </c>
      <c r="B1481" s="44">
        <f t="shared" ca="1" si="338"/>
        <v>1410.2822905800001</v>
      </c>
      <c r="C1481" s="45">
        <f t="shared" ca="1" si="339"/>
        <v>999.89877561000003</v>
      </c>
      <c r="D1481" s="46">
        <f ca="1">IF(A1481&lt;$B$1,VLOOKUP(A1481,[1]DI!$A$4:$B$15000,2,FALSE),0)</f>
        <v>0.13650000000000001</v>
      </c>
      <c r="E1481" s="45">
        <f t="shared" ca="1" si="340"/>
        <v>5.0788000000000005E-4</v>
      </c>
      <c r="F1481" s="47">
        <f t="shared" si="326"/>
        <v>1.35</v>
      </c>
      <c r="G1481" s="48">
        <f t="shared" ca="1" si="341"/>
        <v>1.000685638</v>
      </c>
      <c r="H1481" s="45">
        <f ca="1">TRUNC(PRODUCT(G$10:G1480),15)</f>
        <v>1.41042506380525</v>
      </c>
      <c r="I1481" s="45">
        <f t="shared" si="342"/>
        <v>1</v>
      </c>
      <c r="J1481" s="45">
        <f t="shared" ca="1" si="343"/>
        <v>1.4104250599999999</v>
      </c>
      <c r="K1481" s="45">
        <f t="shared" ca="1" si="344"/>
        <v>410.38351497000002</v>
      </c>
      <c r="L1481" s="49">
        <f>IF(VLOOKUP(A1481,$U$12:$AD$125,8)=VLOOKUP(A1480,$U$12:$AD$125,8),0,VLOOKUP(A1481,U$12:$AD$125,8))</f>
        <v>0</v>
      </c>
      <c r="M1481" s="50">
        <f>IF(L1481&gt;0,VLOOKUP(L1481,T$12:$AC$125,7),0)</f>
        <v>0</v>
      </c>
      <c r="N1481" s="45">
        <f t="shared" si="345"/>
        <v>0</v>
      </c>
      <c r="O1481" s="45">
        <f t="shared" ca="1" si="346"/>
        <v>410.38351497000002</v>
      </c>
      <c r="P1481" s="51" t="str">
        <f t="shared" si="347"/>
        <v>A+J=</v>
      </c>
      <c r="Q1481" s="52">
        <f t="shared" si="348"/>
        <v>47129</v>
      </c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</row>
    <row r="1482" spans="1:162" x14ac:dyDescent="0.2">
      <c r="A1482" s="43">
        <f t="shared" si="325"/>
        <v>44968</v>
      </c>
      <c r="B1482" s="44">
        <f t="shared" ca="1" si="338"/>
        <v>1411.2492326900001</v>
      </c>
      <c r="C1482" s="45">
        <f t="shared" ca="1" si="339"/>
        <v>999.89877561000003</v>
      </c>
      <c r="D1482" s="46">
        <f ca="1">IF(A1482&lt;$B$1,VLOOKUP(A1482,[1]DI!$A$4:$B$15000,2,FALSE),0)</f>
        <v>0</v>
      </c>
      <c r="E1482" s="45">
        <f t="shared" ca="1" si="340"/>
        <v>0</v>
      </c>
      <c r="F1482" s="47">
        <f t="shared" si="326"/>
        <v>1.35</v>
      </c>
      <c r="G1482" s="48">
        <f t="shared" ca="1" si="341"/>
        <v>1</v>
      </c>
      <c r="H1482" s="45">
        <f ca="1">TRUNC(PRODUCT(G$10:G1481),15)</f>
        <v>1.4113921048251501</v>
      </c>
      <c r="I1482" s="45">
        <f t="shared" si="342"/>
        <v>1</v>
      </c>
      <c r="J1482" s="45">
        <f t="shared" ca="1" si="343"/>
        <v>1.4113921</v>
      </c>
      <c r="K1482" s="45">
        <f t="shared" ca="1" si="344"/>
        <v>411.35045708000001</v>
      </c>
      <c r="L1482" s="49">
        <f>IF(VLOOKUP(A1482,$U$12:$AD$125,8)=VLOOKUP(A1481,$U$12:$AD$125,8),0,VLOOKUP(A1482,U$12:$AD$125,8))</f>
        <v>0</v>
      </c>
      <c r="M1482" s="50">
        <f>IF(L1482&gt;0,VLOOKUP(L1482,T$12:$AC$125,7),0)</f>
        <v>0</v>
      </c>
      <c r="N1482" s="45">
        <f t="shared" si="345"/>
        <v>0</v>
      </c>
      <c r="O1482" s="45">
        <f t="shared" ca="1" si="346"/>
        <v>411.35045708000001</v>
      </c>
      <c r="P1482" s="51" t="str">
        <f t="shared" si="347"/>
        <v>A+J=</v>
      </c>
      <c r="Q1482" s="52">
        <f t="shared" si="348"/>
        <v>47129</v>
      </c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</row>
    <row r="1483" spans="1:162" x14ac:dyDescent="0.2">
      <c r="A1483" s="43">
        <f t="shared" si="325"/>
        <v>44969</v>
      </c>
      <c r="B1483" s="44">
        <f t="shared" ca="1" si="338"/>
        <v>1411.2492326900001</v>
      </c>
      <c r="C1483" s="45">
        <f t="shared" ca="1" si="339"/>
        <v>999.89877561000003</v>
      </c>
      <c r="D1483" s="46">
        <f ca="1">IF(A1483&lt;$B$1,VLOOKUP(A1483,[1]DI!$A$4:$B$15000,2,FALSE),0)</f>
        <v>0</v>
      </c>
      <c r="E1483" s="45">
        <f t="shared" ca="1" si="340"/>
        <v>0</v>
      </c>
      <c r="F1483" s="47">
        <f t="shared" si="326"/>
        <v>1.35</v>
      </c>
      <c r="G1483" s="48">
        <f t="shared" ca="1" si="341"/>
        <v>1</v>
      </c>
      <c r="H1483" s="45">
        <f ca="1">TRUNC(PRODUCT(G$10:G1482),15)</f>
        <v>1.4113921048251501</v>
      </c>
      <c r="I1483" s="45">
        <f t="shared" si="342"/>
        <v>1</v>
      </c>
      <c r="J1483" s="45">
        <f t="shared" ca="1" si="343"/>
        <v>1.4113921</v>
      </c>
      <c r="K1483" s="45">
        <f t="shared" ca="1" si="344"/>
        <v>411.35045708000001</v>
      </c>
      <c r="L1483" s="49">
        <f>IF(VLOOKUP(A1483,$U$12:$AD$125,8)=VLOOKUP(A1482,$U$12:$AD$125,8),0,VLOOKUP(A1483,U$12:$AD$125,8))</f>
        <v>0</v>
      </c>
      <c r="M1483" s="50">
        <f>IF(L1483&gt;0,VLOOKUP(L1483,T$12:$AC$125,7),0)</f>
        <v>0</v>
      </c>
      <c r="N1483" s="45">
        <f t="shared" si="345"/>
        <v>0</v>
      </c>
      <c r="O1483" s="45">
        <f t="shared" ca="1" si="346"/>
        <v>411.35045708000001</v>
      </c>
      <c r="P1483" s="51" t="str">
        <f t="shared" si="347"/>
        <v>A+J=</v>
      </c>
      <c r="Q1483" s="52">
        <f t="shared" si="348"/>
        <v>47129</v>
      </c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</row>
    <row r="1484" spans="1:162" x14ac:dyDescent="0.2">
      <c r="A1484" s="43">
        <f t="shared" si="325"/>
        <v>44970</v>
      </c>
      <c r="B1484" s="44">
        <f t="shared" ca="1" si="338"/>
        <v>1411.2492326900001</v>
      </c>
      <c r="C1484" s="45">
        <f t="shared" ca="1" si="339"/>
        <v>999.89877561000003</v>
      </c>
      <c r="D1484" s="46">
        <f ca="1">IF(A1484&lt;$B$1,VLOOKUP(A1484,[1]DI!$A$4:$B$15000,2,FALSE),0)</f>
        <v>0.13650000000000001</v>
      </c>
      <c r="E1484" s="45">
        <f t="shared" ca="1" si="340"/>
        <v>5.0788000000000005E-4</v>
      </c>
      <c r="F1484" s="47">
        <f t="shared" si="326"/>
        <v>1.35</v>
      </c>
      <c r="G1484" s="48">
        <f t="shared" ca="1" si="341"/>
        <v>1.000685638</v>
      </c>
      <c r="H1484" s="45">
        <f ca="1">TRUNC(PRODUCT(G$10:G1483),15)</f>
        <v>1.4113921048251501</v>
      </c>
      <c r="I1484" s="45">
        <f t="shared" si="342"/>
        <v>1</v>
      </c>
      <c r="J1484" s="45">
        <f t="shared" ca="1" si="343"/>
        <v>1.4113921</v>
      </c>
      <c r="K1484" s="45">
        <f t="shared" ca="1" si="344"/>
        <v>411.35045708000001</v>
      </c>
      <c r="L1484" s="49">
        <f>IF(VLOOKUP(A1484,$U$12:$AD$125,8)=VLOOKUP(A1483,$U$12:$AD$125,8),0,VLOOKUP(A1484,U$12:$AD$125,8))</f>
        <v>0</v>
      </c>
      <c r="M1484" s="50">
        <f>IF(L1484&gt;0,VLOOKUP(L1484,T$12:$AC$125,7),0)</f>
        <v>0</v>
      </c>
      <c r="N1484" s="45">
        <f t="shared" si="345"/>
        <v>0</v>
      </c>
      <c r="O1484" s="45">
        <f t="shared" ca="1" si="346"/>
        <v>411.35045708000001</v>
      </c>
      <c r="P1484" s="51" t="str">
        <f t="shared" si="347"/>
        <v>A+J=</v>
      </c>
      <c r="Q1484" s="52">
        <f t="shared" si="348"/>
        <v>47129</v>
      </c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</row>
    <row r="1485" spans="1:162" x14ac:dyDescent="0.2">
      <c r="A1485" s="43">
        <f t="shared" si="325"/>
        <v>44971</v>
      </c>
      <c r="B1485" s="44">
        <f t="shared" ca="1" si="338"/>
        <v>1412.21684473</v>
      </c>
      <c r="C1485" s="45">
        <f t="shared" ca="1" si="339"/>
        <v>999.89877561000003</v>
      </c>
      <c r="D1485" s="46">
        <f ca="1">IF(A1485&lt;$B$1,VLOOKUP(A1485,[1]DI!$A$4:$B$15000,2,FALSE),0)</f>
        <v>0.13650000000000001</v>
      </c>
      <c r="E1485" s="45">
        <f t="shared" ca="1" si="340"/>
        <v>5.0788000000000005E-4</v>
      </c>
      <c r="F1485" s="47">
        <f t="shared" si="326"/>
        <v>1.35</v>
      </c>
      <c r="G1485" s="48">
        <f t="shared" ca="1" si="341"/>
        <v>1.000685638</v>
      </c>
      <c r="H1485" s="45">
        <f ca="1">TRUNC(PRODUCT(G$10:G1484),15)</f>
        <v>1.4123598088851199</v>
      </c>
      <c r="I1485" s="45">
        <f t="shared" si="342"/>
        <v>1</v>
      </c>
      <c r="J1485" s="45">
        <f t="shared" ca="1" si="343"/>
        <v>1.4123598100000001</v>
      </c>
      <c r="K1485" s="45">
        <f t="shared" ca="1" si="344"/>
        <v>412.31806912000002</v>
      </c>
      <c r="L1485" s="49">
        <f>IF(VLOOKUP(A1485,$U$12:$AD$125,8)=VLOOKUP(A1484,$U$12:$AD$125,8),0,VLOOKUP(A1485,U$12:$AD$125,8))</f>
        <v>0</v>
      </c>
      <c r="M1485" s="50">
        <f>IF(L1485&gt;0,VLOOKUP(L1485,T$12:$AC$125,7),0)</f>
        <v>0</v>
      </c>
      <c r="N1485" s="45">
        <f t="shared" si="345"/>
        <v>0</v>
      </c>
      <c r="O1485" s="45">
        <f t="shared" ca="1" si="346"/>
        <v>412.31806912000002</v>
      </c>
      <c r="P1485" s="51" t="str">
        <f t="shared" si="347"/>
        <v>A+J=</v>
      </c>
      <c r="Q1485" s="52">
        <f t="shared" si="348"/>
        <v>47129</v>
      </c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</row>
    <row r="1486" spans="1:162" x14ac:dyDescent="0.2">
      <c r="A1486" s="43">
        <f t="shared" ref="A1486:A1549" si="349">(A1485+1)</f>
        <v>44972</v>
      </c>
      <c r="B1486" s="44">
        <f t="shared" ca="1" si="338"/>
        <v>1413.1851167100001</v>
      </c>
      <c r="C1486" s="45">
        <f t="shared" ca="1" si="339"/>
        <v>999.89877561000003</v>
      </c>
      <c r="D1486" s="46">
        <f ca="1">IF(A1486&lt;$B$1,VLOOKUP(A1486,[1]DI!$A$4:$B$15000,2,FALSE),0)</f>
        <v>0.13650000000000001</v>
      </c>
      <c r="E1486" s="45">
        <f t="shared" ca="1" si="340"/>
        <v>5.0788000000000005E-4</v>
      </c>
      <c r="F1486" s="47">
        <f t="shared" ref="F1486:F1549" si="350">F1485</f>
        <v>1.35</v>
      </c>
      <c r="G1486" s="48">
        <f t="shared" ca="1" si="341"/>
        <v>1.000685638</v>
      </c>
      <c r="H1486" s="45">
        <f ca="1">TRUNC(PRODUCT(G$10:G1485),15)</f>
        <v>1.4133281764397601</v>
      </c>
      <c r="I1486" s="45">
        <f t="shared" si="342"/>
        <v>1</v>
      </c>
      <c r="J1486" s="45">
        <f t="shared" ca="1" si="343"/>
        <v>1.4133281799999999</v>
      </c>
      <c r="K1486" s="45">
        <f t="shared" ca="1" si="344"/>
        <v>413.28634110000002</v>
      </c>
      <c r="L1486" s="49">
        <f>IF(VLOOKUP(A1486,$U$12:$AD$125,8)=VLOOKUP(A1485,$U$12:$AD$125,8),0,VLOOKUP(A1486,U$12:$AD$125,8))</f>
        <v>0</v>
      </c>
      <c r="M1486" s="50">
        <f>IF(L1486&gt;0,VLOOKUP(L1486,T$12:$AC$125,7),0)</f>
        <v>0</v>
      </c>
      <c r="N1486" s="45">
        <f t="shared" si="345"/>
        <v>0</v>
      </c>
      <c r="O1486" s="45">
        <f t="shared" ca="1" si="346"/>
        <v>413.28634110000002</v>
      </c>
      <c r="P1486" s="51" t="str">
        <f t="shared" si="347"/>
        <v>A+J=</v>
      </c>
      <c r="Q1486" s="52">
        <f t="shared" si="348"/>
        <v>47129</v>
      </c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</row>
    <row r="1487" spans="1:162" x14ac:dyDescent="0.2">
      <c r="A1487" s="43">
        <f t="shared" si="349"/>
        <v>44973</v>
      </c>
      <c r="B1487" s="44">
        <f t="shared" ca="1" si="338"/>
        <v>1414.1540486200001</v>
      </c>
      <c r="C1487" s="45">
        <f t="shared" ca="1" si="339"/>
        <v>999.89877561000003</v>
      </c>
      <c r="D1487" s="46">
        <f ca="1">IF(A1487&lt;$B$1,VLOOKUP(A1487,[1]DI!$A$4:$B$15000,2,FALSE),0)</f>
        <v>0.13650000000000001</v>
      </c>
      <c r="E1487" s="45">
        <f t="shared" ca="1" si="340"/>
        <v>5.0788000000000005E-4</v>
      </c>
      <c r="F1487" s="47">
        <f t="shared" si="350"/>
        <v>1.35</v>
      </c>
      <c r="G1487" s="48">
        <f t="shared" ca="1" si="341"/>
        <v>1.000685638</v>
      </c>
      <c r="H1487" s="45">
        <f ca="1">TRUNC(PRODUCT(G$10:G1486),15)</f>
        <v>1.4142972079439999</v>
      </c>
      <c r="I1487" s="45">
        <f t="shared" si="342"/>
        <v>1</v>
      </c>
      <c r="J1487" s="45">
        <f t="shared" ca="1" si="343"/>
        <v>1.41429721</v>
      </c>
      <c r="K1487" s="45">
        <f t="shared" ca="1" si="344"/>
        <v>414.25527301</v>
      </c>
      <c r="L1487" s="49">
        <f>IF(VLOOKUP(A1487,$U$12:$AD$125,8)=VLOOKUP(A1486,$U$12:$AD$125,8),0,VLOOKUP(A1487,U$12:$AD$125,8))</f>
        <v>0</v>
      </c>
      <c r="M1487" s="50">
        <f>IF(L1487&gt;0,VLOOKUP(L1487,T$12:$AC$125,7),0)</f>
        <v>0</v>
      </c>
      <c r="N1487" s="45">
        <f t="shared" si="345"/>
        <v>0</v>
      </c>
      <c r="O1487" s="45">
        <f t="shared" ca="1" si="346"/>
        <v>414.25527301</v>
      </c>
      <c r="P1487" s="51" t="str">
        <f t="shared" si="347"/>
        <v>A+J=</v>
      </c>
      <c r="Q1487" s="52">
        <f t="shared" si="348"/>
        <v>47129</v>
      </c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</row>
    <row r="1488" spans="1:162" x14ac:dyDescent="0.2">
      <c r="A1488" s="43">
        <f t="shared" si="349"/>
        <v>44974</v>
      </c>
      <c r="B1488" s="44">
        <f t="shared" ca="1" si="338"/>
        <v>1415.1236404700001</v>
      </c>
      <c r="C1488" s="45">
        <f t="shared" ca="1" si="339"/>
        <v>999.89877561000003</v>
      </c>
      <c r="D1488" s="46">
        <f ca="1">IF(A1488&lt;$B$1,VLOOKUP(A1488,[1]DI!$A$4:$B$15000,2,FALSE),0)</f>
        <v>0.13650000000000001</v>
      </c>
      <c r="E1488" s="45">
        <f t="shared" ca="1" si="340"/>
        <v>5.0788000000000005E-4</v>
      </c>
      <c r="F1488" s="47">
        <f t="shared" si="350"/>
        <v>1.35</v>
      </c>
      <c r="G1488" s="48">
        <f t="shared" ca="1" si="341"/>
        <v>1.000685638</v>
      </c>
      <c r="H1488" s="45">
        <f ca="1">TRUNC(PRODUCT(G$10:G1487),15)</f>
        <v>1.4152669038530601</v>
      </c>
      <c r="I1488" s="45">
        <f t="shared" si="342"/>
        <v>1</v>
      </c>
      <c r="J1488" s="45">
        <f t="shared" ca="1" si="343"/>
        <v>1.4152669</v>
      </c>
      <c r="K1488" s="45">
        <f t="shared" ca="1" si="344"/>
        <v>415.22486486000003</v>
      </c>
      <c r="L1488" s="49">
        <f>IF(VLOOKUP(A1488,$U$12:$AD$125,8)=VLOOKUP(A1487,$U$12:$AD$125,8),0,VLOOKUP(A1488,U$12:$AD$125,8))</f>
        <v>0</v>
      </c>
      <c r="M1488" s="50">
        <f>IF(L1488&gt;0,VLOOKUP(L1488,T$12:$AC$125,7),0)</f>
        <v>0</v>
      </c>
      <c r="N1488" s="45">
        <f t="shared" si="345"/>
        <v>0</v>
      </c>
      <c r="O1488" s="45">
        <f t="shared" ca="1" si="346"/>
        <v>415.22486486000003</v>
      </c>
      <c r="P1488" s="51" t="str">
        <f t="shared" si="347"/>
        <v>A+J=</v>
      </c>
      <c r="Q1488" s="52">
        <f t="shared" si="348"/>
        <v>47129</v>
      </c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</row>
    <row r="1489" spans="1:162" x14ac:dyDescent="0.2">
      <c r="A1489" s="43">
        <f t="shared" si="349"/>
        <v>44975</v>
      </c>
      <c r="B1489" s="44">
        <f t="shared" ca="1" si="338"/>
        <v>1416.09390224</v>
      </c>
      <c r="C1489" s="45">
        <f t="shared" ca="1" si="339"/>
        <v>999.89877561000003</v>
      </c>
      <c r="D1489" s="46">
        <f ca="1">IF(A1489&lt;$B$1,VLOOKUP(A1489,[1]DI!$A$4:$B$15000,2,FALSE),0)</f>
        <v>0</v>
      </c>
      <c r="E1489" s="45">
        <f t="shared" ca="1" si="340"/>
        <v>0</v>
      </c>
      <c r="F1489" s="47">
        <f t="shared" si="350"/>
        <v>1.35</v>
      </c>
      <c r="G1489" s="48">
        <f t="shared" ca="1" si="341"/>
        <v>1</v>
      </c>
      <c r="H1489" s="45">
        <f ca="1">TRUNC(PRODUCT(G$10:G1488),15)</f>
        <v>1.4162372646224799</v>
      </c>
      <c r="I1489" s="45">
        <f t="shared" si="342"/>
        <v>1</v>
      </c>
      <c r="J1489" s="45">
        <f t="shared" ca="1" si="343"/>
        <v>1.4162372599999999</v>
      </c>
      <c r="K1489" s="45">
        <f t="shared" ca="1" si="344"/>
        <v>416.19512663</v>
      </c>
      <c r="L1489" s="49">
        <f>IF(VLOOKUP(A1489,$U$12:$AD$125,8)=VLOOKUP(A1488,$U$12:$AD$125,8),0,VLOOKUP(A1489,U$12:$AD$125,8))</f>
        <v>0</v>
      </c>
      <c r="M1489" s="50">
        <f>IF(L1489&gt;0,VLOOKUP(L1489,T$12:$AC$125,7),0)</f>
        <v>0</v>
      </c>
      <c r="N1489" s="45">
        <f t="shared" si="345"/>
        <v>0</v>
      </c>
      <c r="O1489" s="45">
        <f t="shared" ca="1" si="346"/>
        <v>416.19512663</v>
      </c>
      <c r="P1489" s="51" t="str">
        <f t="shared" si="347"/>
        <v>A+J=</v>
      </c>
      <c r="Q1489" s="52">
        <f t="shared" si="348"/>
        <v>47129</v>
      </c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</row>
    <row r="1490" spans="1:162" x14ac:dyDescent="0.2">
      <c r="A1490" s="43">
        <f t="shared" si="349"/>
        <v>44976</v>
      </c>
      <c r="B1490" s="44">
        <f t="shared" ca="1" si="338"/>
        <v>1416.09390224</v>
      </c>
      <c r="C1490" s="45">
        <f t="shared" ca="1" si="339"/>
        <v>999.89877561000003</v>
      </c>
      <c r="D1490" s="46">
        <f ca="1">IF(A1490&lt;$B$1,VLOOKUP(A1490,[1]DI!$A$4:$B$15000,2,FALSE),0)</f>
        <v>0</v>
      </c>
      <c r="E1490" s="45">
        <f t="shared" ca="1" si="340"/>
        <v>0</v>
      </c>
      <c r="F1490" s="47">
        <f t="shared" si="350"/>
        <v>1.35</v>
      </c>
      <c r="G1490" s="48">
        <f t="shared" ca="1" si="341"/>
        <v>1</v>
      </c>
      <c r="H1490" s="45">
        <f ca="1">TRUNC(PRODUCT(G$10:G1489),15)</f>
        <v>1.4162372646224799</v>
      </c>
      <c r="I1490" s="45">
        <f t="shared" si="342"/>
        <v>1</v>
      </c>
      <c r="J1490" s="45">
        <f t="shared" ca="1" si="343"/>
        <v>1.4162372599999999</v>
      </c>
      <c r="K1490" s="45">
        <f t="shared" ca="1" si="344"/>
        <v>416.19512663</v>
      </c>
      <c r="L1490" s="49">
        <f>IF(VLOOKUP(A1490,$U$12:$AD$125,8)=VLOOKUP(A1489,$U$12:$AD$125,8),0,VLOOKUP(A1490,U$12:$AD$125,8))</f>
        <v>0</v>
      </c>
      <c r="M1490" s="50">
        <f>IF(L1490&gt;0,VLOOKUP(L1490,T$12:$AC$125,7),0)</f>
        <v>0</v>
      </c>
      <c r="N1490" s="45">
        <f t="shared" si="345"/>
        <v>0</v>
      </c>
      <c r="O1490" s="45">
        <f t="shared" ca="1" si="346"/>
        <v>416.19512663</v>
      </c>
      <c r="P1490" s="51" t="str">
        <f t="shared" si="347"/>
        <v>A+J=</v>
      </c>
      <c r="Q1490" s="52">
        <f t="shared" si="348"/>
        <v>47129</v>
      </c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</row>
    <row r="1491" spans="1:162" x14ac:dyDescent="0.2">
      <c r="A1491" s="43">
        <f t="shared" si="349"/>
        <v>44977</v>
      </c>
      <c r="B1491" s="44">
        <f t="shared" ca="1" si="338"/>
        <v>1416.09390224</v>
      </c>
      <c r="C1491" s="45">
        <f t="shared" ca="1" si="339"/>
        <v>999.89877561000003</v>
      </c>
      <c r="D1491" s="46">
        <f ca="1">IF(A1491&lt;$B$1,VLOOKUP(A1491,[1]DI!$A$4:$B$15000,2,FALSE),0)</f>
        <v>0</v>
      </c>
      <c r="E1491" s="45">
        <f t="shared" ca="1" si="340"/>
        <v>0</v>
      </c>
      <c r="F1491" s="47">
        <f t="shared" si="350"/>
        <v>1.35</v>
      </c>
      <c r="G1491" s="48">
        <f t="shared" ca="1" si="341"/>
        <v>1</v>
      </c>
      <c r="H1491" s="45">
        <f ca="1">TRUNC(PRODUCT(G$10:G1490),15)</f>
        <v>1.4162372646224799</v>
      </c>
      <c r="I1491" s="45">
        <f t="shared" si="342"/>
        <v>1</v>
      </c>
      <c r="J1491" s="45">
        <f t="shared" ca="1" si="343"/>
        <v>1.4162372599999999</v>
      </c>
      <c r="K1491" s="45">
        <f t="shared" ca="1" si="344"/>
        <v>416.19512663</v>
      </c>
      <c r="L1491" s="49">
        <f>IF(VLOOKUP(A1491,$U$12:$AD$125,8)=VLOOKUP(A1490,$U$12:$AD$125,8),0,VLOOKUP(A1491,U$12:$AD$125,8))</f>
        <v>0</v>
      </c>
      <c r="M1491" s="50">
        <f>IF(L1491&gt;0,VLOOKUP(L1491,T$12:$AC$125,7),0)</f>
        <v>0</v>
      </c>
      <c r="N1491" s="45">
        <f t="shared" si="345"/>
        <v>0</v>
      </c>
      <c r="O1491" s="45">
        <f t="shared" ca="1" si="346"/>
        <v>416.19512663</v>
      </c>
      <c r="P1491" s="51" t="str">
        <f t="shared" si="347"/>
        <v>A+J=</v>
      </c>
      <c r="Q1491" s="52">
        <f t="shared" si="348"/>
        <v>47129</v>
      </c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</row>
    <row r="1492" spans="1:162" x14ac:dyDescent="0.2">
      <c r="A1492" s="43">
        <f t="shared" si="349"/>
        <v>44978</v>
      </c>
      <c r="B1492" s="44">
        <f t="shared" ca="1" si="338"/>
        <v>1416.09390224</v>
      </c>
      <c r="C1492" s="45">
        <f t="shared" ca="1" si="339"/>
        <v>999.89877561000003</v>
      </c>
      <c r="D1492" s="46">
        <f ca="1">IF(A1492&lt;$B$1,VLOOKUP(A1492,[1]DI!$A$4:$B$15000,2,FALSE),0)</f>
        <v>0</v>
      </c>
      <c r="E1492" s="45">
        <f t="shared" ca="1" si="340"/>
        <v>0</v>
      </c>
      <c r="F1492" s="47">
        <f t="shared" si="350"/>
        <v>1.35</v>
      </c>
      <c r="G1492" s="48">
        <f t="shared" ca="1" si="341"/>
        <v>1</v>
      </c>
      <c r="H1492" s="45">
        <f ca="1">TRUNC(PRODUCT(G$10:G1491),15)</f>
        <v>1.4162372646224799</v>
      </c>
      <c r="I1492" s="45">
        <f t="shared" si="342"/>
        <v>1</v>
      </c>
      <c r="J1492" s="45">
        <f t="shared" ca="1" si="343"/>
        <v>1.4162372599999999</v>
      </c>
      <c r="K1492" s="45">
        <f t="shared" ca="1" si="344"/>
        <v>416.19512663</v>
      </c>
      <c r="L1492" s="49">
        <f>IF(VLOOKUP(A1492,$U$12:$AD$125,8)=VLOOKUP(A1491,$U$12:$AD$125,8),0,VLOOKUP(A1492,U$12:$AD$125,8))</f>
        <v>0</v>
      </c>
      <c r="M1492" s="50">
        <f>IF(L1492&gt;0,VLOOKUP(L1492,T$12:$AC$125,7),0)</f>
        <v>0</v>
      </c>
      <c r="N1492" s="45">
        <f t="shared" si="345"/>
        <v>0</v>
      </c>
      <c r="O1492" s="45">
        <f t="shared" ca="1" si="346"/>
        <v>416.19512663</v>
      </c>
      <c r="P1492" s="51" t="str">
        <f t="shared" si="347"/>
        <v>A+J=</v>
      </c>
      <c r="Q1492" s="52">
        <f t="shared" si="348"/>
        <v>47129</v>
      </c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</row>
    <row r="1493" spans="1:162" x14ac:dyDescent="0.2">
      <c r="A1493" s="43">
        <f t="shared" si="349"/>
        <v>44979</v>
      </c>
      <c r="B1493" s="44">
        <f t="shared" ca="1" si="338"/>
        <v>1416.09390224</v>
      </c>
      <c r="C1493" s="45">
        <f t="shared" ca="1" si="339"/>
        <v>999.89877561000003</v>
      </c>
      <c r="D1493" s="46">
        <f ca="1">IF(A1493&lt;$B$1,VLOOKUP(A1493,[1]DI!$A$4:$B$15000,2,FALSE),0)</f>
        <v>0.13650000000000001</v>
      </c>
      <c r="E1493" s="45">
        <f t="shared" ca="1" si="340"/>
        <v>5.0788000000000005E-4</v>
      </c>
      <c r="F1493" s="47">
        <f t="shared" si="350"/>
        <v>1.35</v>
      </c>
      <c r="G1493" s="48">
        <f t="shared" ca="1" si="341"/>
        <v>1.000685638</v>
      </c>
      <c r="H1493" s="45">
        <f ca="1">TRUNC(PRODUCT(G$10:G1492),15)</f>
        <v>1.4162372646224799</v>
      </c>
      <c r="I1493" s="45">
        <f t="shared" si="342"/>
        <v>1</v>
      </c>
      <c r="J1493" s="45">
        <f t="shared" ca="1" si="343"/>
        <v>1.4162372599999999</v>
      </c>
      <c r="K1493" s="45">
        <f t="shared" ca="1" si="344"/>
        <v>416.19512663</v>
      </c>
      <c r="L1493" s="49">
        <f>IF(VLOOKUP(A1493,$U$12:$AD$125,8)=VLOOKUP(A1492,$U$12:$AD$125,8),0,VLOOKUP(A1493,U$12:$AD$125,8))</f>
        <v>0</v>
      </c>
      <c r="M1493" s="50">
        <f>IF(L1493&gt;0,VLOOKUP(L1493,T$12:$AC$125,7),0)</f>
        <v>0</v>
      </c>
      <c r="N1493" s="45">
        <f t="shared" si="345"/>
        <v>0</v>
      </c>
      <c r="O1493" s="45">
        <f t="shared" ca="1" si="346"/>
        <v>416.19512663</v>
      </c>
      <c r="P1493" s="51" t="str">
        <f t="shared" si="347"/>
        <v>A+J=</v>
      </c>
      <c r="Q1493" s="52">
        <f t="shared" si="348"/>
        <v>47129</v>
      </c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</row>
    <row r="1494" spans="1:162" x14ac:dyDescent="0.2">
      <c r="A1494" s="43">
        <f t="shared" si="349"/>
        <v>44980</v>
      </c>
      <c r="B1494" s="44">
        <f t="shared" ca="1" si="338"/>
        <v>1417.0648339500001</v>
      </c>
      <c r="C1494" s="45">
        <f t="shared" ca="1" si="339"/>
        <v>999.89877561000003</v>
      </c>
      <c r="D1494" s="46">
        <f ca="1">IF(A1494&lt;$B$1,VLOOKUP(A1494,[1]DI!$A$4:$B$15000,2,FALSE),0)</f>
        <v>0.13650000000000001</v>
      </c>
      <c r="E1494" s="45">
        <f t="shared" ca="1" si="340"/>
        <v>5.0788000000000005E-4</v>
      </c>
      <c r="F1494" s="47">
        <f t="shared" si="350"/>
        <v>1.35</v>
      </c>
      <c r="G1494" s="48">
        <f t="shared" ca="1" si="341"/>
        <v>1.000685638</v>
      </c>
      <c r="H1494" s="45">
        <f ca="1">TRUNC(PRODUCT(G$10:G1493),15)</f>
        <v>1.41720829070812</v>
      </c>
      <c r="I1494" s="45">
        <f t="shared" si="342"/>
        <v>1</v>
      </c>
      <c r="J1494" s="45">
        <f t="shared" ca="1" si="343"/>
        <v>1.41720829</v>
      </c>
      <c r="K1494" s="45">
        <f t="shared" ca="1" si="344"/>
        <v>417.16605834000001</v>
      </c>
      <c r="L1494" s="49">
        <f>IF(VLOOKUP(A1494,$U$12:$AD$125,8)=VLOOKUP(A1493,$U$12:$AD$125,8),0,VLOOKUP(A1494,U$12:$AD$125,8))</f>
        <v>0</v>
      </c>
      <c r="M1494" s="50">
        <f>IF(L1494&gt;0,VLOOKUP(L1494,T$12:$AC$125,7),0)</f>
        <v>0</v>
      </c>
      <c r="N1494" s="45">
        <f t="shared" si="345"/>
        <v>0</v>
      </c>
      <c r="O1494" s="45">
        <f t="shared" ca="1" si="346"/>
        <v>417.16605834000001</v>
      </c>
      <c r="P1494" s="51" t="str">
        <f t="shared" si="347"/>
        <v>A+J=</v>
      </c>
      <c r="Q1494" s="52">
        <f t="shared" si="348"/>
        <v>47129</v>
      </c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</row>
    <row r="1495" spans="1:162" x14ac:dyDescent="0.2">
      <c r="A1495" s="43">
        <f t="shared" si="349"/>
        <v>44981</v>
      </c>
      <c r="B1495" s="44">
        <f t="shared" ca="1" si="338"/>
        <v>1418.0364255899999</v>
      </c>
      <c r="C1495" s="45">
        <f t="shared" ca="1" si="339"/>
        <v>999.89877561000003</v>
      </c>
      <c r="D1495" s="46">
        <f ca="1">IF(A1495&lt;$B$1,VLOOKUP(A1495,[1]DI!$A$4:$B$15000,2,FALSE),0)</f>
        <v>0.13650000000000001</v>
      </c>
      <c r="E1495" s="45">
        <f t="shared" ca="1" si="340"/>
        <v>5.0788000000000005E-4</v>
      </c>
      <c r="F1495" s="47">
        <f t="shared" si="350"/>
        <v>1.35</v>
      </c>
      <c r="G1495" s="48">
        <f t="shared" ca="1" si="341"/>
        <v>1.000685638</v>
      </c>
      <c r="H1495" s="45">
        <f ca="1">TRUNC(PRODUCT(G$10:G1494),15)</f>
        <v>1.4181799825661501</v>
      </c>
      <c r="I1495" s="45">
        <f t="shared" si="342"/>
        <v>1</v>
      </c>
      <c r="J1495" s="45">
        <f t="shared" ca="1" si="343"/>
        <v>1.4181799799999999</v>
      </c>
      <c r="K1495" s="45">
        <f t="shared" ca="1" si="344"/>
        <v>418.13764997999999</v>
      </c>
      <c r="L1495" s="49">
        <f>IF(VLOOKUP(A1495,$U$12:$AD$125,8)=VLOOKUP(A1494,$U$12:$AD$125,8),0,VLOOKUP(A1495,U$12:$AD$125,8))</f>
        <v>0</v>
      </c>
      <c r="M1495" s="50">
        <f>IF(L1495&gt;0,VLOOKUP(L1495,T$12:$AC$125,7),0)</f>
        <v>0</v>
      </c>
      <c r="N1495" s="45">
        <f t="shared" si="345"/>
        <v>0</v>
      </c>
      <c r="O1495" s="45">
        <f t="shared" ca="1" si="346"/>
        <v>418.13764997999999</v>
      </c>
      <c r="P1495" s="51" t="str">
        <f t="shared" si="347"/>
        <v>A+J=</v>
      </c>
      <c r="Q1495" s="52">
        <f t="shared" si="348"/>
        <v>47129</v>
      </c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</row>
    <row r="1496" spans="1:162" x14ac:dyDescent="0.2">
      <c r="A1496" s="43">
        <f t="shared" si="349"/>
        <v>44982</v>
      </c>
      <c r="B1496" s="44">
        <f t="shared" ca="1" si="338"/>
        <v>1419.00868717</v>
      </c>
      <c r="C1496" s="45">
        <f t="shared" ca="1" si="339"/>
        <v>999.89877561000003</v>
      </c>
      <c r="D1496" s="46">
        <f ca="1">IF(A1496&lt;$B$1,VLOOKUP(A1496,[1]DI!$A$4:$B$15000,2,FALSE),0)</f>
        <v>0</v>
      </c>
      <c r="E1496" s="45">
        <f t="shared" ca="1" si="340"/>
        <v>0</v>
      </c>
      <c r="F1496" s="47">
        <f t="shared" si="350"/>
        <v>1.35</v>
      </c>
      <c r="G1496" s="48">
        <f t="shared" ca="1" si="341"/>
        <v>1</v>
      </c>
      <c r="H1496" s="45">
        <f ca="1">TRUNC(PRODUCT(G$10:G1495),15)</f>
        <v>1.41915234065304</v>
      </c>
      <c r="I1496" s="45">
        <f t="shared" si="342"/>
        <v>1</v>
      </c>
      <c r="J1496" s="45">
        <f t="shared" ca="1" si="343"/>
        <v>1.4191523399999999</v>
      </c>
      <c r="K1496" s="45">
        <f t="shared" ca="1" si="344"/>
        <v>419.10991156</v>
      </c>
      <c r="L1496" s="49">
        <f>IF(VLOOKUP(A1496,$U$12:$AD$125,8)=VLOOKUP(A1495,$U$12:$AD$125,8),0,VLOOKUP(A1496,U$12:$AD$125,8))</f>
        <v>0</v>
      </c>
      <c r="M1496" s="50">
        <f>IF(L1496&gt;0,VLOOKUP(L1496,T$12:$AC$125,7),0)</f>
        <v>0</v>
      </c>
      <c r="N1496" s="45">
        <f t="shared" si="345"/>
        <v>0</v>
      </c>
      <c r="O1496" s="45">
        <f t="shared" ca="1" si="346"/>
        <v>419.10991156</v>
      </c>
      <c r="P1496" s="51" t="str">
        <f t="shared" si="347"/>
        <v>A+J=</v>
      </c>
      <c r="Q1496" s="52">
        <f t="shared" si="348"/>
        <v>47129</v>
      </c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</row>
    <row r="1497" spans="1:162" x14ac:dyDescent="0.2">
      <c r="A1497" s="43">
        <f t="shared" si="349"/>
        <v>44983</v>
      </c>
      <c r="B1497" s="44">
        <f t="shared" ca="1" si="338"/>
        <v>1419.00868717</v>
      </c>
      <c r="C1497" s="45">
        <f t="shared" ca="1" si="339"/>
        <v>999.89877561000003</v>
      </c>
      <c r="D1497" s="46">
        <f ca="1">IF(A1497&lt;$B$1,VLOOKUP(A1497,[1]DI!$A$4:$B$15000,2,FALSE),0)</f>
        <v>0</v>
      </c>
      <c r="E1497" s="45">
        <f t="shared" ca="1" si="340"/>
        <v>0</v>
      </c>
      <c r="F1497" s="47">
        <f t="shared" si="350"/>
        <v>1.35</v>
      </c>
      <c r="G1497" s="48">
        <f t="shared" ca="1" si="341"/>
        <v>1</v>
      </c>
      <c r="H1497" s="45">
        <f ca="1">TRUNC(PRODUCT(G$10:G1496),15)</f>
        <v>1.41915234065304</v>
      </c>
      <c r="I1497" s="45">
        <f t="shared" si="342"/>
        <v>1</v>
      </c>
      <c r="J1497" s="45">
        <f t="shared" ca="1" si="343"/>
        <v>1.4191523399999999</v>
      </c>
      <c r="K1497" s="45">
        <f t="shared" ca="1" si="344"/>
        <v>419.10991156</v>
      </c>
      <c r="L1497" s="49">
        <f>IF(VLOOKUP(A1497,$U$12:$AD$125,8)=VLOOKUP(A1496,$U$12:$AD$125,8),0,VLOOKUP(A1497,U$12:$AD$125,8))</f>
        <v>0</v>
      </c>
      <c r="M1497" s="50">
        <f>IF(L1497&gt;0,VLOOKUP(L1497,T$12:$AC$125,7),0)</f>
        <v>0</v>
      </c>
      <c r="N1497" s="45">
        <f t="shared" si="345"/>
        <v>0</v>
      </c>
      <c r="O1497" s="45">
        <f t="shared" ca="1" si="346"/>
        <v>419.10991156</v>
      </c>
      <c r="P1497" s="51" t="str">
        <f t="shared" si="347"/>
        <v>A+J=</v>
      </c>
      <c r="Q1497" s="52">
        <f t="shared" si="348"/>
        <v>47129</v>
      </c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</row>
    <row r="1498" spans="1:162" x14ac:dyDescent="0.2">
      <c r="A1498" s="43">
        <f t="shared" si="349"/>
        <v>44984</v>
      </c>
      <c r="B1498" s="44">
        <f t="shared" ca="1" si="338"/>
        <v>1419.00868717</v>
      </c>
      <c r="C1498" s="45">
        <f t="shared" ca="1" si="339"/>
        <v>999.89877561000003</v>
      </c>
      <c r="D1498" s="46">
        <f ca="1">IF(A1498&lt;$B$1,VLOOKUP(A1498,[1]DI!$A$4:$B$15000,2,FALSE),0)</f>
        <v>0.13650000000000001</v>
      </c>
      <c r="E1498" s="45">
        <f t="shared" ca="1" si="340"/>
        <v>5.0788000000000005E-4</v>
      </c>
      <c r="F1498" s="47">
        <f t="shared" si="350"/>
        <v>1.35</v>
      </c>
      <c r="G1498" s="48">
        <f t="shared" ca="1" si="341"/>
        <v>1.000685638</v>
      </c>
      <c r="H1498" s="45">
        <f ca="1">TRUNC(PRODUCT(G$10:G1497),15)</f>
        <v>1.41915234065304</v>
      </c>
      <c r="I1498" s="45">
        <f t="shared" si="342"/>
        <v>1</v>
      </c>
      <c r="J1498" s="45">
        <f t="shared" ca="1" si="343"/>
        <v>1.4191523399999999</v>
      </c>
      <c r="K1498" s="45">
        <f t="shared" ca="1" si="344"/>
        <v>419.10991156</v>
      </c>
      <c r="L1498" s="49">
        <f>IF(VLOOKUP(A1498,$U$12:$AD$125,8)=VLOOKUP(A1497,$U$12:$AD$125,8),0,VLOOKUP(A1498,U$12:$AD$125,8))</f>
        <v>0</v>
      </c>
      <c r="M1498" s="50">
        <f>IF(L1498&gt;0,VLOOKUP(L1498,T$12:$AC$125,7),0)</f>
        <v>0</v>
      </c>
      <c r="N1498" s="45">
        <f t="shared" si="345"/>
        <v>0</v>
      </c>
      <c r="O1498" s="45">
        <f t="shared" ca="1" si="346"/>
        <v>419.10991156</v>
      </c>
      <c r="P1498" s="51" t="str">
        <f t="shared" si="347"/>
        <v>A+J=</v>
      </c>
      <c r="Q1498" s="52">
        <f t="shared" si="348"/>
        <v>47129</v>
      </c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</row>
    <row r="1499" spans="1:162" x14ac:dyDescent="0.2">
      <c r="A1499" s="43">
        <f t="shared" si="349"/>
        <v>44985</v>
      </c>
      <c r="B1499" s="44">
        <f t="shared" ca="1" si="338"/>
        <v>1419.98161867</v>
      </c>
      <c r="C1499" s="45">
        <f t="shared" ca="1" si="339"/>
        <v>999.89877561000003</v>
      </c>
      <c r="D1499" s="46">
        <f ca="1">IF(A1499&lt;$B$1,VLOOKUP(A1499,[1]DI!$A$4:$B$15000,2,FALSE),0)</f>
        <v>0.13650000000000001</v>
      </c>
      <c r="E1499" s="45">
        <f t="shared" ca="1" si="340"/>
        <v>5.0788000000000005E-4</v>
      </c>
      <c r="F1499" s="47">
        <f t="shared" si="350"/>
        <v>1.35</v>
      </c>
      <c r="G1499" s="48">
        <f t="shared" ca="1" si="341"/>
        <v>1.000685638</v>
      </c>
      <c r="H1499" s="45">
        <f ca="1">TRUNC(PRODUCT(G$10:G1498),15)</f>
        <v>1.4201253654255801</v>
      </c>
      <c r="I1499" s="45">
        <f t="shared" si="342"/>
        <v>1</v>
      </c>
      <c r="J1499" s="45">
        <f t="shared" ca="1" si="343"/>
        <v>1.4201253700000001</v>
      </c>
      <c r="K1499" s="45">
        <f t="shared" ca="1" si="344"/>
        <v>420.08284306000002</v>
      </c>
      <c r="L1499" s="49">
        <f>IF(VLOOKUP(A1499,$U$12:$AD$125,8)=VLOOKUP(A1498,$U$12:$AD$125,8),0,VLOOKUP(A1499,U$12:$AD$125,8))</f>
        <v>0</v>
      </c>
      <c r="M1499" s="50">
        <f>IF(L1499&gt;0,VLOOKUP(L1499,T$12:$AC$125,7),0)</f>
        <v>0</v>
      </c>
      <c r="N1499" s="45">
        <f t="shared" si="345"/>
        <v>0</v>
      </c>
      <c r="O1499" s="45">
        <f t="shared" ca="1" si="346"/>
        <v>420.08284306000002</v>
      </c>
      <c r="P1499" s="51" t="str">
        <f t="shared" si="347"/>
        <v>A+J=</v>
      </c>
      <c r="Q1499" s="52">
        <f t="shared" si="348"/>
        <v>47129</v>
      </c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</row>
    <row r="1500" spans="1:162" x14ac:dyDescent="0.2">
      <c r="A1500" s="43">
        <f t="shared" si="349"/>
        <v>44986</v>
      </c>
      <c r="B1500" s="44">
        <f t="shared" ca="1" si="338"/>
        <v>1420.9552101100001</v>
      </c>
      <c r="C1500" s="45">
        <f t="shared" ca="1" si="339"/>
        <v>999.89877561000003</v>
      </c>
      <c r="D1500" s="46">
        <f ca="1">IF(A1500&lt;$B$1,VLOOKUP(A1500,[1]DI!$A$4:$B$15000,2,FALSE),0)</f>
        <v>0.13650000000000001</v>
      </c>
      <c r="E1500" s="45">
        <f t="shared" ca="1" si="340"/>
        <v>5.0788000000000005E-4</v>
      </c>
      <c r="F1500" s="47">
        <f t="shared" si="350"/>
        <v>1.35</v>
      </c>
      <c r="G1500" s="48">
        <f t="shared" ca="1" si="341"/>
        <v>1.000685638</v>
      </c>
      <c r="H1500" s="45">
        <f ca="1">TRUNC(PRODUCT(G$10:G1499),15)</f>
        <v>1.4210990573408799</v>
      </c>
      <c r="I1500" s="45">
        <f t="shared" si="342"/>
        <v>1</v>
      </c>
      <c r="J1500" s="45">
        <f t="shared" ca="1" si="343"/>
        <v>1.42109906</v>
      </c>
      <c r="K1500" s="45">
        <f t="shared" ca="1" si="344"/>
        <v>421.05643450000002</v>
      </c>
      <c r="L1500" s="49">
        <f>IF(VLOOKUP(A1500,$U$12:$AD$125,8)=VLOOKUP(A1499,$U$12:$AD$125,8),0,VLOOKUP(A1500,U$12:$AD$125,8))</f>
        <v>0</v>
      </c>
      <c r="M1500" s="50">
        <f>IF(L1500&gt;0,VLOOKUP(L1500,T$12:$AC$125,7),0)</f>
        <v>0</v>
      </c>
      <c r="N1500" s="45">
        <f t="shared" si="345"/>
        <v>0</v>
      </c>
      <c r="O1500" s="45">
        <f t="shared" ca="1" si="346"/>
        <v>421.05643450000002</v>
      </c>
      <c r="P1500" s="51" t="str">
        <f t="shared" si="347"/>
        <v>A+J=</v>
      </c>
      <c r="Q1500" s="52">
        <f t="shared" si="348"/>
        <v>47129</v>
      </c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</row>
    <row r="1501" spans="1:162" x14ac:dyDescent="0.2">
      <c r="A1501" s="43">
        <f t="shared" si="349"/>
        <v>44987</v>
      </c>
      <c r="B1501" s="44">
        <f t="shared" ca="1" si="338"/>
        <v>1421.9294714800001</v>
      </c>
      <c r="C1501" s="45">
        <f t="shared" ca="1" si="339"/>
        <v>999.89877561000003</v>
      </c>
      <c r="D1501" s="46">
        <f ca="1">IF(A1501&lt;$B$1,VLOOKUP(A1501,[1]DI!$A$4:$B$15000,2,FALSE),0)</f>
        <v>0.13650000000000001</v>
      </c>
      <c r="E1501" s="45">
        <f t="shared" ca="1" si="340"/>
        <v>5.0788000000000005E-4</v>
      </c>
      <c r="F1501" s="47">
        <f t="shared" si="350"/>
        <v>1.35</v>
      </c>
      <c r="G1501" s="48">
        <f t="shared" ca="1" si="341"/>
        <v>1.000685638</v>
      </c>
      <c r="H1501" s="45">
        <f ca="1">TRUNC(PRODUCT(G$10:G1500),15)</f>
        <v>1.42207341685635</v>
      </c>
      <c r="I1501" s="45">
        <f t="shared" si="342"/>
        <v>1</v>
      </c>
      <c r="J1501" s="45">
        <f t="shared" ca="1" si="343"/>
        <v>1.42207342</v>
      </c>
      <c r="K1501" s="45">
        <f t="shared" ca="1" si="344"/>
        <v>422.03069586999999</v>
      </c>
      <c r="L1501" s="49">
        <f>IF(VLOOKUP(A1501,$U$12:$AD$125,8)=VLOOKUP(A1500,$U$12:$AD$125,8),0,VLOOKUP(A1501,U$12:$AD$125,8))</f>
        <v>0</v>
      </c>
      <c r="M1501" s="50">
        <f>IF(L1501&gt;0,VLOOKUP(L1501,T$12:$AC$125,7),0)</f>
        <v>0</v>
      </c>
      <c r="N1501" s="45">
        <f t="shared" si="345"/>
        <v>0</v>
      </c>
      <c r="O1501" s="45">
        <f t="shared" ca="1" si="346"/>
        <v>422.03069586999999</v>
      </c>
      <c r="P1501" s="51" t="str">
        <f t="shared" si="347"/>
        <v>A+J=</v>
      </c>
      <c r="Q1501" s="52">
        <f t="shared" si="348"/>
        <v>47129</v>
      </c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</row>
    <row r="1502" spans="1:162" x14ac:dyDescent="0.2">
      <c r="A1502" s="43">
        <f t="shared" si="349"/>
        <v>44988</v>
      </c>
      <c r="B1502" s="44">
        <f t="shared" ca="1" si="338"/>
        <v>1422.9043927800001</v>
      </c>
      <c r="C1502" s="45">
        <f t="shared" ca="1" si="339"/>
        <v>999.89877561000003</v>
      </c>
      <c r="D1502" s="46">
        <f ca="1">IF(A1502&lt;$B$1,VLOOKUP(A1502,[1]DI!$A$4:$B$15000,2,FALSE),0)</f>
        <v>0.13650000000000001</v>
      </c>
      <c r="E1502" s="45">
        <f t="shared" ca="1" si="340"/>
        <v>5.0788000000000005E-4</v>
      </c>
      <c r="F1502" s="47">
        <f t="shared" si="350"/>
        <v>1.35</v>
      </c>
      <c r="G1502" s="48">
        <f t="shared" ca="1" si="341"/>
        <v>1.000685638</v>
      </c>
      <c r="H1502" s="45">
        <f ca="1">TRUNC(PRODUCT(G$10:G1501),15)</f>
        <v>1.42304844442974</v>
      </c>
      <c r="I1502" s="45">
        <f t="shared" si="342"/>
        <v>1</v>
      </c>
      <c r="J1502" s="45">
        <f t="shared" ca="1" si="343"/>
        <v>1.4230484400000001</v>
      </c>
      <c r="K1502" s="45">
        <f t="shared" ca="1" si="344"/>
        <v>423.00561716999999</v>
      </c>
      <c r="L1502" s="49">
        <f>IF(VLOOKUP(A1502,$U$12:$AD$125,8)=VLOOKUP(A1501,$U$12:$AD$125,8),0,VLOOKUP(A1502,U$12:$AD$125,8))</f>
        <v>0</v>
      </c>
      <c r="M1502" s="50">
        <f>IF(L1502&gt;0,VLOOKUP(L1502,T$12:$AC$125,7),0)</f>
        <v>0</v>
      </c>
      <c r="N1502" s="45">
        <f t="shared" si="345"/>
        <v>0</v>
      </c>
      <c r="O1502" s="45">
        <f t="shared" ca="1" si="346"/>
        <v>423.00561716999999</v>
      </c>
      <c r="P1502" s="51" t="str">
        <f t="shared" si="347"/>
        <v>A+J=</v>
      </c>
      <c r="Q1502" s="52">
        <f t="shared" si="348"/>
        <v>47129</v>
      </c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</row>
    <row r="1503" spans="1:162" x14ac:dyDescent="0.2">
      <c r="A1503" s="43">
        <f t="shared" si="349"/>
        <v>44989</v>
      </c>
      <c r="B1503" s="44">
        <f t="shared" ca="1" si="338"/>
        <v>1423.8799940200001</v>
      </c>
      <c r="C1503" s="45">
        <f t="shared" ca="1" si="339"/>
        <v>999.89877561000003</v>
      </c>
      <c r="D1503" s="46">
        <f ca="1">IF(A1503&lt;$B$1,VLOOKUP(A1503,[1]DI!$A$4:$B$15000,2,FALSE),0)</f>
        <v>0</v>
      </c>
      <c r="E1503" s="45">
        <f t="shared" ca="1" si="340"/>
        <v>0</v>
      </c>
      <c r="F1503" s="47">
        <f t="shared" si="350"/>
        <v>1.35</v>
      </c>
      <c r="G1503" s="48">
        <f t="shared" ca="1" si="341"/>
        <v>1</v>
      </c>
      <c r="H1503" s="45">
        <f ca="1">TRUNC(PRODUCT(G$10:G1502),15)</f>
        <v>1.4240241405190801</v>
      </c>
      <c r="I1503" s="45">
        <f t="shared" si="342"/>
        <v>1</v>
      </c>
      <c r="J1503" s="45">
        <f t="shared" ca="1" si="343"/>
        <v>1.42402414</v>
      </c>
      <c r="K1503" s="45">
        <f t="shared" ca="1" si="344"/>
        <v>423.98121841</v>
      </c>
      <c r="L1503" s="49">
        <f>IF(VLOOKUP(A1503,$U$12:$AD$125,8)=VLOOKUP(A1502,$U$12:$AD$125,8),0,VLOOKUP(A1503,U$12:$AD$125,8))</f>
        <v>0</v>
      </c>
      <c r="M1503" s="50">
        <f>IF(L1503&gt;0,VLOOKUP(L1503,T$12:$AC$125,7),0)</f>
        <v>0</v>
      </c>
      <c r="N1503" s="45">
        <f t="shared" si="345"/>
        <v>0</v>
      </c>
      <c r="O1503" s="45">
        <f t="shared" ca="1" si="346"/>
        <v>423.98121841</v>
      </c>
      <c r="P1503" s="51" t="str">
        <f t="shared" si="347"/>
        <v>A+J=</v>
      </c>
      <c r="Q1503" s="52">
        <f t="shared" si="348"/>
        <v>47129</v>
      </c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</row>
    <row r="1504" spans="1:162" x14ac:dyDescent="0.2">
      <c r="A1504" s="43">
        <f t="shared" si="349"/>
        <v>44990</v>
      </c>
      <c r="B1504" s="44">
        <f t="shared" ca="1" si="338"/>
        <v>1423.8799940200001</v>
      </c>
      <c r="C1504" s="45">
        <f t="shared" ca="1" si="339"/>
        <v>999.89877561000003</v>
      </c>
      <c r="D1504" s="46">
        <f ca="1">IF(A1504&lt;$B$1,VLOOKUP(A1504,[1]DI!$A$4:$B$15000,2,FALSE),0)</f>
        <v>0</v>
      </c>
      <c r="E1504" s="45">
        <f t="shared" ca="1" si="340"/>
        <v>0</v>
      </c>
      <c r="F1504" s="47">
        <f t="shared" si="350"/>
        <v>1.35</v>
      </c>
      <c r="G1504" s="48">
        <f t="shared" ca="1" si="341"/>
        <v>1</v>
      </c>
      <c r="H1504" s="45">
        <f ca="1">TRUNC(PRODUCT(G$10:G1503),15)</f>
        <v>1.4240241405190801</v>
      </c>
      <c r="I1504" s="45">
        <f t="shared" si="342"/>
        <v>1</v>
      </c>
      <c r="J1504" s="45">
        <f t="shared" ca="1" si="343"/>
        <v>1.42402414</v>
      </c>
      <c r="K1504" s="45">
        <f t="shared" ca="1" si="344"/>
        <v>423.98121841</v>
      </c>
      <c r="L1504" s="49">
        <f>IF(VLOOKUP(A1504,$U$12:$AD$125,8)=VLOOKUP(A1503,$U$12:$AD$125,8),0,VLOOKUP(A1504,U$12:$AD$125,8))</f>
        <v>0</v>
      </c>
      <c r="M1504" s="50">
        <f>IF(L1504&gt;0,VLOOKUP(L1504,T$12:$AC$125,7),0)</f>
        <v>0</v>
      </c>
      <c r="N1504" s="45">
        <f t="shared" si="345"/>
        <v>0</v>
      </c>
      <c r="O1504" s="45">
        <f t="shared" ca="1" si="346"/>
        <v>423.98121841</v>
      </c>
      <c r="P1504" s="51" t="str">
        <f t="shared" si="347"/>
        <v>A+J=</v>
      </c>
      <c r="Q1504" s="52">
        <f t="shared" si="348"/>
        <v>47129</v>
      </c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</row>
    <row r="1505" spans="1:162" x14ac:dyDescent="0.2">
      <c r="A1505" s="43">
        <f t="shared" si="349"/>
        <v>44991</v>
      </c>
      <c r="B1505" s="44">
        <f t="shared" ca="1" si="338"/>
        <v>1423.8799940200001</v>
      </c>
      <c r="C1505" s="45">
        <f t="shared" ca="1" si="339"/>
        <v>999.89877561000003</v>
      </c>
      <c r="D1505" s="46">
        <f ca="1">IF(A1505&lt;$B$1,VLOOKUP(A1505,[1]DI!$A$4:$B$15000,2,FALSE),0)</f>
        <v>0.13650000000000001</v>
      </c>
      <c r="E1505" s="45">
        <f t="shared" ca="1" si="340"/>
        <v>5.0788000000000005E-4</v>
      </c>
      <c r="F1505" s="47">
        <f t="shared" si="350"/>
        <v>1.35</v>
      </c>
      <c r="G1505" s="48">
        <f t="shared" ca="1" si="341"/>
        <v>1.000685638</v>
      </c>
      <c r="H1505" s="45">
        <f ca="1">TRUNC(PRODUCT(G$10:G1504),15)</f>
        <v>1.4240241405190801</v>
      </c>
      <c r="I1505" s="45">
        <f t="shared" si="342"/>
        <v>1</v>
      </c>
      <c r="J1505" s="45">
        <f t="shared" ca="1" si="343"/>
        <v>1.42402414</v>
      </c>
      <c r="K1505" s="45">
        <f t="shared" ca="1" si="344"/>
        <v>423.98121841</v>
      </c>
      <c r="L1505" s="49">
        <f>IF(VLOOKUP(A1505,$U$12:$AD$125,8)=VLOOKUP(A1504,$U$12:$AD$125,8),0,VLOOKUP(A1505,U$12:$AD$125,8))</f>
        <v>0</v>
      </c>
      <c r="M1505" s="50">
        <f>IF(L1505&gt;0,VLOOKUP(L1505,T$12:$AC$125,7),0)</f>
        <v>0</v>
      </c>
      <c r="N1505" s="45">
        <f t="shared" si="345"/>
        <v>0</v>
      </c>
      <c r="O1505" s="45">
        <f t="shared" ca="1" si="346"/>
        <v>423.98121841</v>
      </c>
      <c r="P1505" s="51" t="str">
        <f t="shared" si="347"/>
        <v>A+J=</v>
      </c>
      <c r="Q1505" s="52">
        <f t="shared" si="348"/>
        <v>47129</v>
      </c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</row>
    <row r="1506" spans="1:162" x14ac:dyDescent="0.2">
      <c r="A1506" s="43">
        <f t="shared" si="349"/>
        <v>44992</v>
      </c>
      <c r="B1506" s="44">
        <f t="shared" ca="1" si="338"/>
        <v>1424.8562651900002</v>
      </c>
      <c r="C1506" s="45">
        <f t="shared" ca="1" si="339"/>
        <v>999.89877561000003</v>
      </c>
      <c r="D1506" s="46">
        <f ca="1">IF(A1506&lt;$B$1,VLOOKUP(A1506,[1]DI!$A$4:$B$15000,2,FALSE),0)</f>
        <v>0.13650000000000001</v>
      </c>
      <c r="E1506" s="45">
        <f t="shared" ca="1" si="340"/>
        <v>5.0788000000000005E-4</v>
      </c>
      <c r="F1506" s="47">
        <f t="shared" si="350"/>
        <v>1.35</v>
      </c>
      <c r="G1506" s="48">
        <f t="shared" ca="1" si="341"/>
        <v>1.000685638</v>
      </c>
      <c r="H1506" s="45">
        <f ca="1">TRUNC(PRODUCT(G$10:G1505),15)</f>
        <v>1.4250005055827399</v>
      </c>
      <c r="I1506" s="45">
        <f t="shared" si="342"/>
        <v>1</v>
      </c>
      <c r="J1506" s="45">
        <f t="shared" ca="1" si="343"/>
        <v>1.4250005100000001</v>
      </c>
      <c r="K1506" s="45">
        <f t="shared" ca="1" si="344"/>
        <v>424.95748958000001</v>
      </c>
      <c r="L1506" s="49">
        <f>IF(VLOOKUP(A1506,$U$12:$AD$125,8)=VLOOKUP(A1505,$U$12:$AD$125,8),0,VLOOKUP(A1506,U$12:$AD$125,8))</f>
        <v>0</v>
      </c>
      <c r="M1506" s="50">
        <f>IF(L1506&gt;0,VLOOKUP(L1506,T$12:$AC$125,7),0)</f>
        <v>0</v>
      </c>
      <c r="N1506" s="45">
        <f t="shared" si="345"/>
        <v>0</v>
      </c>
      <c r="O1506" s="45">
        <f t="shared" ca="1" si="346"/>
        <v>424.95748958000001</v>
      </c>
      <c r="P1506" s="51" t="str">
        <f t="shared" si="347"/>
        <v>A+J=</v>
      </c>
      <c r="Q1506" s="52">
        <f t="shared" si="348"/>
        <v>47129</v>
      </c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</row>
    <row r="1507" spans="1:162" x14ac:dyDescent="0.2">
      <c r="A1507" s="43">
        <f t="shared" si="349"/>
        <v>44993</v>
      </c>
      <c r="B1507" s="44">
        <f t="shared" ca="1" si="338"/>
        <v>1425.8331962900002</v>
      </c>
      <c r="C1507" s="45">
        <f t="shared" ca="1" si="339"/>
        <v>999.89877561000003</v>
      </c>
      <c r="D1507" s="46">
        <f ca="1">IF(A1507&lt;$B$1,VLOOKUP(A1507,[1]DI!$A$4:$B$15000,2,FALSE),0)</f>
        <v>0.13650000000000001</v>
      </c>
      <c r="E1507" s="45">
        <f t="shared" ca="1" si="340"/>
        <v>5.0788000000000005E-4</v>
      </c>
      <c r="F1507" s="47">
        <f t="shared" si="350"/>
        <v>1.35</v>
      </c>
      <c r="G1507" s="48">
        <f t="shared" ca="1" si="341"/>
        <v>1.000685638</v>
      </c>
      <c r="H1507" s="45">
        <f ca="1">TRUNC(PRODUCT(G$10:G1506),15)</f>
        <v>1.4259775400793799</v>
      </c>
      <c r="I1507" s="45">
        <f t="shared" si="342"/>
        <v>1</v>
      </c>
      <c r="J1507" s="45">
        <f t="shared" ca="1" si="343"/>
        <v>1.4259775400000001</v>
      </c>
      <c r="K1507" s="45">
        <f t="shared" ca="1" si="344"/>
        <v>425.93442068000002</v>
      </c>
      <c r="L1507" s="49">
        <f>IF(VLOOKUP(A1507,$U$12:$AD$125,8)=VLOOKUP(A1506,$U$12:$AD$125,8),0,VLOOKUP(A1507,U$12:$AD$125,8))</f>
        <v>0</v>
      </c>
      <c r="M1507" s="50">
        <f>IF(L1507&gt;0,VLOOKUP(L1507,T$12:$AC$125,7),0)</f>
        <v>0</v>
      </c>
      <c r="N1507" s="45">
        <f t="shared" si="345"/>
        <v>0</v>
      </c>
      <c r="O1507" s="45">
        <f t="shared" ca="1" si="346"/>
        <v>425.93442068000002</v>
      </c>
      <c r="P1507" s="51" t="str">
        <f t="shared" si="347"/>
        <v>A+J=</v>
      </c>
      <c r="Q1507" s="52">
        <f t="shared" si="348"/>
        <v>47129</v>
      </c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</row>
    <row r="1508" spans="1:162" x14ac:dyDescent="0.2">
      <c r="A1508" s="43">
        <f t="shared" si="349"/>
        <v>44994</v>
      </c>
      <c r="B1508" s="44">
        <f t="shared" ca="1" si="338"/>
        <v>1426.8107973199999</v>
      </c>
      <c r="C1508" s="45">
        <f t="shared" ca="1" si="339"/>
        <v>999.89877561000003</v>
      </c>
      <c r="D1508" s="46">
        <f ca="1">IF(A1508&lt;$B$1,VLOOKUP(A1508,[1]DI!$A$4:$B$15000,2,FALSE),0)</f>
        <v>0.13650000000000001</v>
      </c>
      <c r="E1508" s="45">
        <f t="shared" ca="1" si="340"/>
        <v>5.0788000000000005E-4</v>
      </c>
      <c r="F1508" s="47">
        <f t="shared" si="350"/>
        <v>1.35</v>
      </c>
      <c r="G1508" s="48">
        <f t="shared" ca="1" si="341"/>
        <v>1.000685638</v>
      </c>
      <c r="H1508" s="45">
        <f ca="1">TRUNC(PRODUCT(G$10:G1507),15)</f>
        <v>1.42695524446801</v>
      </c>
      <c r="I1508" s="45">
        <f t="shared" si="342"/>
        <v>1</v>
      </c>
      <c r="J1508" s="45">
        <f t="shared" ca="1" si="343"/>
        <v>1.4269552400000001</v>
      </c>
      <c r="K1508" s="45">
        <f t="shared" ca="1" si="344"/>
        <v>426.91202170999998</v>
      </c>
      <c r="L1508" s="49">
        <f>IF(VLOOKUP(A1508,$U$12:$AD$125,8)=VLOOKUP(A1507,$U$12:$AD$125,8),0,VLOOKUP(A1508,U$12:$AD$125,8))</f>
        <v>0</v>
      </c>
      <c r="M1508" s="50">
        <f>IF(L1508&gt;0,VLOOKUP(L1508,T$12:$AC$125,7),0)</f>
        <v>0</v>
      </c>
      <c r="N1508" s="45">
        <f t="shared" si="345"/>
        <v>0</v>
      </c>
      <c r="O1508" s="45">
        <f t="shared" ca="1" si="346"/>
        <v>426.91202170999998</v>
      </c>
      <c r="P1508" s="51" t="str">
        <f t="shared" si="347"/>
        <v>A+J=</v>
      </c>
      <c r="Q1508" s="52">
        <f t="shared" si="348"/>
        <v>47129</v>
      </c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</row>
    <row r="1509" spans="1:162" x14ac:dyDescent="0.2">
      <c r="A1509" s="43">
        <f t="shared" si="349"/>
        <v>44995</v>
      </c>
      <c r="B1509" s="44">
        <f t="shared" ca="1" si="338"/>
        <v>1427.7890782899999</v>
      </c>
      <c r="C1509" s="45">
        <f t="shared" ca="1" si="339"/>
        <v>999.89877561000003</v>
      </c>
      <c r="D1509" s="46">
        <f ca="1">IF(A1509&lt;$B$1,VLOOKUP(A1509,[1]DI!$A$4:$B$15000,2,FALSE),0)</f>
        <v>0.13650000000000001</v>
      </c>
      <c r="E1509" s="45">
        <f t="shared" ca="1" si="340"/>
        <v>5.0788000000000005E-4</v>
      </c>
      <c r="F1509" s="47">
        <f t="shared" si="350"/>
        <v>1.35</v>
      </c>
      <c r="G1509" s="48">
        <f t="shared" ca="1" si="341"/>
        <v>1.000685638</v>
      </c>
      <c r="H1509" s="45">
        <f ca="1">TRUNC(PRODUCT(G$10:G1508),15)</f>
        <v>1.4279336192079199</v>
      </c>
      <c r="I1509" s="45">
        <f t="shared" si="342"/>
        <v>1</v>
      </c>
      <c r="J1509" s="45">
        <f t="shared" ca="1" si="343"/>
        <v>1.4279336199999999</v>
      </c>
      <c r="K1509" s="45">
        <f t="shared" ca="1" si="344"/>
        <v>427.89030267999999</v>
      </c>
      <c r="L1509" s="49">
        <f>IF(VLOOKUP(A1509,$U$12:$AD$125,8)=VLOOKUP(A1508,$U$12:$AD$125,8),0,VLOOKUP(A1509,U$12:$AD$125,8))</f>
        <v>0</v>
      </c>
      <c r="M1509" s="50">
        <f>IF(L1509&gt;0,VLOOKUP(L1509,T$12:$AC$125,7),0)</f>
        <v>0</v>
      </c>
      <c r="N1509" s="45">
        <f t="shared" si="345"/>
        <v>0</v>
      </c>
      <c r="O1509" s="45">
        <f t="shared" ca="1" si="346"/>
        <v>427.89030267999999</v>
      </c>
      <c r="P1509" s="51" t="str">
        <f t="shared" si="347"/>
        <v>A+J=</v>
      </c>
      <c r="Q1509" s="52">
        <f t="shared" si="348"/>
        <v>47129</v>
      </c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</row>
    <row r="1510" spans="1:162" x14ac:dyDescent="0.2">
      <c r="A1510" s="43">
        <f t="shared" si="349"/>
        <v>44996</v>
      </c>
      <c r="B1510" s="44">
        <f t="shared" ca="1" si="338"/>
        <v>1428.76801918</v>
      </c>
      <c r="C1510" s="45">
        <f t="shared" ca="1" si="339"/>
        <v>999.89877561000003</v>
      </c>
      <c r="D1510" s="46">
        <f ca="1">IF(A1510&lt;$B$1,VLOOKUP(A1510,[1]DI!$A$4:$B$15000,2,FALSE),0)</f>
        <v>0</v>
      </c>
      <c r="E1510" s="45">
        <f t="shared" ca="1" si="340"/>
        <v>0</v>
      </c>
      <c r="F1510" s="47">
        <f t="shared" si="350"/>
        <v>1.35</v>
      </c>
      <c r="G1510" s="48">
        <f t="shared" ca="1" si="341"/>
        <v>1</v>
      </c>
      <c r="H1510" s="45">
        <f ca="1">TRUNC(PRODUCT(G$10:G1509),15)</f>
        <v>1.42891266475872</v>
      </c>
      <c r="I1510" s="45">
        <f t="shared" si="342"/>
        <v>1</v>
      </c>
      <c r="J1510" s="45">
        <f t="shared" ca="1" si="343"/>
        <v>1.4289126599999999</v>
      </c>
      <c r="K1510" s="45">
        <f t="shared" ca="1" si="344"/>
        <v>428.86924356999998</v>
      </c>
      <c r="L1510" s="49">
        <f>IF(VLOOKUP(A1510,$U$12:$AD$125,8)=VLOOKUP(A1509,$U$12:$AD$125,8),0,VLOOKUP(A1510,U$12:$AD$125,8))</f>
        <v>0</v>
      </c>
      <c r="M1510" s="50">
        <f>IF(L1510&gt;0,VLOOKUP(L1510,T$12:$AC$125,7),0)</f>
        <v>0</v>
      </c>
      <c r="N1510" s="45">
        <f t="shared" si="345"/>
        <v>0</v>
      </c>
      <c r="O1510" s="45">
        <f t="shared" ca="1" si="346"/>
        <v>428.86924356999998</v>
      </c>
      <c r="P1510" s="51" t="str">
        <f t="shared" si="347"/>
        <v>A+J=</v>
      </c>
      <c r="Q1510" s="52">
        <f t="shared" si="348"/>
        <v>47129</v>
      </c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</row>
    <row r="1511" spans="1:162" x14ac:dyDescent="0.2">
      <c r="A1511" s="43">
        <f t="shared" si="349"/>
        <v>44997</v>
      </c>
      <c r="B1511" s="44">
        <f t="shared" ca="1" si="338"/>
        <v>1428.76801918</v>
      </c>
      <c r="C1511" s="45">
        <f t="shared" ca="1" si="339"/>
        <v>999.89877561000003</v>
      </c>
      <c r="D1511" s="46">
        <f ca="1">IF(A1511&lt;$B$1,VLOOKUP(A1511,[1]DI!$A$4:$B$15000,2,FALSE),0)</f>
        <v>0</v>
      </c>
      <c r="E1511" s="45">
        <f t="shared" ca="1" si="340"/>
        <v>0</v>
      </c>
      <c r="F1511" s="47">
        <f t="shared" si="350"/>
        <v>1.35</v>
      </c>
      <c r="G1511" s="48">
        <f t="shared" ca="1" si="341"/>
        <v>1</v>
      </c>
      <c r="H1511" s="45">
        <f ca="1">TRUNC(PRODUCT(G$10:G1510),15)</f>
        <v>1.42891266475872</v>
      </c>
      <c r="I1511" s="45">
        <f t="shared" si="342"/>
        <v>1</v>
      </c>
      <c r="J1511" s="45">
        <f t="shared" ca="1" si="343"/>
        <v>1.4289126599999999</v>
      </c>
      <c r="K1511" s="45">
        <f t="shared" ca="1" si="344"/>
        <v>428.86924356999998</v>
      </c>
      <c r="L1511" s="49">
        <f>IF(VLOOKUP(A1511,$U$12:$AD$125,8)=VLOOKUP(A1510,$U$12:$AD$125,8),0,VLOOKUP(A1511,U$12:$AD$125,8))</f>
        <v>0</v>
      </c>
      <c r="M1511" s="50">
        <f>IF(L1511&gt;0,VLOOKUP(L1511,T$12:$AC$125,7),0)</f>
        <v>0</v>
      </c>
      <c r="N1511" s="45">
        <f t="shared" si="345"/>
        <v>0</v>
      </c>
      <c r="O1511" s="45">
        <f t="shared" ca="1" si="346"/>
        <v>428.86924356999998</v>
      </c>
      <c r="P1511" s="51" t="str">
        <f t="shared" si="347"/>
        <v>A+J=</v>
      </c>
      <c r="Q1511" s="52">
        <f t="shared" si="348"/>
        <v>47129</v>
      </c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</row>
    <row r="1512" spans="1:162" x14ac:dyDescent="0.2">
      <c r="A1512" s="43">
        <f t="shared" si="349"/>
        <v>44998</v>
      </c>
      <c r="B1512" s="44">
        <f t="shared" ca="1" si="338"/>
        <v>1428.76801918</v>
      </c>
      <c r="C1512" s="45">
        <f t="shared" ca="1" si="339"/>
        <v>999.89877561000003</v>
      </c>
      <c r="D1512" s="46">
        <f ca="1">IF(A1512&lt;$B$1,VLOOKUP(A1512,[1]DI!$A$4:$B$15000,2,FALSE),0)</f>
        <v>0.13650000000000001</v>
      </c>
      <c r="E1512" s="45">
        <f t="shared" ca="1" si="340"/>
        <v>5.0788000000000005E-4</v>
      </c>
      <c r="F1512" s="47">
        <f t="shared" si="350"/>
        <v>1.35</v>
      </c>
      <c r="G1512" s="48">
        <f t="shared" ca="1" si="341"/>
        <v>1.000685638</v>
      </c>
      <c r="H1512" s="45">
        <f ca="1">TRUNC(PRODUCT(G$10:G1511),15)</f>
        <v>1.42891266475872</v>
      </c>
      <c r="I1512" s="45">
        <f t="shared" si="342"/>
        <v>1</v>
      </c>
      <c r="J1512" s="45">
        <f t="shared" ca="1" si="343"/>
        <v>1.4289126599999999</v>
      </c>
      <c r="K1512" s="45">
        <f t="shared" ca="1" si="344"/>
        <v>428.86924356999998</v>
      </c>
      <c r="L1512" s="49">
        <f>IF(VLOOKUP(A1512,$U$12:$AD$125,8)=VLOOKUP(A1511,$U$12:$AD$125,8),0,VLOOKUP(A1512,U$12:$AD$125,8))</f>
        <v>0</v>
      </c>
      <c r="M1512" s="50">
        <f>IF(L1512&gt;0,VLOOKUP(L1512,T$12:$AC$125,7),0)</f>
        <v>0</v>
      </c>
      <c r="N1512" s="45">
        <f t="shared" si="345"/>
        <v>0</v>
      </c>
      <c r="O1512" s="45">
        <f t="shared" ca="1" si="346"/>
        <v>428.86924356999998</v>
      </c>
      <c r="P1512" s="51" t="str">
        <f t="shared" si="347"/>
        <v>A+J=</v>
      </c>
      <c r="Q1512" s="52">
        <f t="shared" si="348"/>
        <v>47129</v>
      </c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</row>
    <row r="1513" spans="1:162" x14ac:dyDescent="0.2">
      <c r="A1513" s="43">
        <f t="shared" si="349"/>
        <v>44999</v>
      </c>
      <c r="B1513" s="44">
        <f t="shared" ca="1" si="338"/>
        <v>1429.7476400099999</v>
      </c>
      <c r="C1513" s="45">
        <f t="shared" ca="1" si="339"/>
        <v>999.89877561000003</v>
      </c>
      <c r="D1513" s="46">
        <f ca="1">IF(A1513&lt;$B$1,VLOOKUP(A1513,[1]DI!$A$4:$B$15000,2,FALSE),0)</f>
        <v>0.13650000000000001</v>
      </c>
      <c r="E1513" s="45">
        <f t="shared" ca="1" si="340"/>
        <v>5.0788000000000005E-4</v>
      </c>
      <c r="F1513" s="47">
        <f t="shared" si="350"/>
        <v>1.35</v>
      </c>
      <c r="G1513" s="48">
        <f t="shared" ca="1" si="341"/>
        <v>1.000685638</v>
      </c>
      <c r="H1513" s="45">
        <f ca="1">TRUNC(PRODUCT(G$10:G1512),15)</f>
        <v>1.4298923815803599</v>
      </c>
      <c r="I1513" s="45">
        <f t="shared" si="342"/>
        <v>1</v>
      </c>
      <c r="J1513" s="45">
        <f t="shared" ca="1" si="343"/>
        <v>1.4298923800000001</v>
      </c>
      <c r="K1513" s="45">
        <f t="shared" ca="1" si="344"/>
        <v>429.84886440000002</v>
      </c>
      <c r="L1513" s="49">
        <f>IF(VLOOKUP(A1513,$U$12:$AD$125,8)=VLOOKUP(A1512,$U$12:$AD$125,8),0,VLOOKUP(A1513,U$12:$AD$125,8))</f>
        <v>0</v>
      </c>
      <c r="M1513" s="50">
        <f>IF(L1513&gt;0,VLOOKUP(L1513,T$12:$AC$125,7),0)</f>
        <v>0</v>
      </c>
      <c r="N1513" s="45">
        <f t="shared" si="345"/>
        <v>0</v>
      </c>
      <c r="O1513" s="45">
        <f t="shared" ca="1" si="346"/>
        <v>429.84886440000002</v>
      </c>
      <c r="P1513" s="51" t="str">
        <f t="shared" si="347"/>
        <v>A+J=</v>
      </c>
      <c r="Q1513" s="52">
        <f t="shared" si="348"/>
        <v>47129</v>
      </c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</row>
    <row r="1514" spans="1:162" x14ac:dyDescent="0.2">
      <c r="A1514" s="43">
        <f t="shared" si="349"/>
        <v>45000</v>
      </c>
      <c r="B1514" s="44">
        <f t="shared" ca="1" si="338"/>
        <v>1430.7279307700001</v>
      </c>
      <c r="C1514" s="45">
        <f t="shared" ca="1" si="339"/>
        <v>999.89877561000003</v>
      </c>
      <c r="D1514" s="46">
        <f ca="1">IF(A1514&lt;$B$1,VLOOKUP(A1514,[1]DI!$A$4:$B$15000,2,FALSE),0)</f>
        <v>0.13650000000000001</v>
      </c>
      <c r="E1514" s="45">
        <f t="shared" ca="1" si="340"/>
        <v>5.0788000000000005E-4</v>
      </c>
      <c r="F1514" s="47">
        <f t="shared" si="350"/>
        <v>1.35</v>
      </c>
      <c r="G1514" s="48">
        <f t="shared" ca="1" si="341"/>
        <v>1.000685638</v>
      </c>
      <c r="H1514" s="45">
        <f ca="1">TRUNC(PRODUCT(G$10:G1513),15)</f>
        <v>1.4308727701330799</v>
      </c>
      <c r="I1514" s="45">
        <f t="shared" si="342"/>
        <v>1</v>
      </c>
      <c r="J1514" s="45">
        <f t="shared" ca="1" si="343"/>
        <v>1.4308727699999999</v>
      </c>
      <c r="K1514" s="45">
        <f t="shared" ca="1" si="344"/>
        <v>430.82915516000003</v>
      </c>
      <c r="L1514" s="49">
        <f>IF(VLOOKUP(A1514,$U$12:$AD$125,8)=VLOOKUP(A1513,$U$12:$AD$125,8),0,VLOOKUP(A1514,U$12:$AD$125,8))</f>
        <v>0</v>
      </c>
      <c r="M1514" s="50">
        <f>IF(L1514&gt;0,VLOOKUP(L1514,T$12:$AC$125,7),0)</f>
        <v>0</v>
      </c>
      <c r="N1514" s="45">
        <f t="shared" si="345"/>
        <v>0</v>
      </c>
      <c r="O1514" s="45">
        <f t="shared" ca="1" si="346"/>
        <v>430.82915516000003</v>
      </c>
      <c r="P1514" s="51" t="str">
        <f t="shared" si="347"/>
        <v>A+J=</v>
      </c>
      <c r="Q1514" s="52">
        <f t="shared" si="348"/>
        <v>47129</v>
      </c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</row>
    <row r="1515" spans="1:162" x14ac:dyDescent="0.2">
      <c r="A1515" s="43">
        <f t="shared" si="349"/>
        <v>45001</v>
      </c>
      <c r="B1515" s="44">
        <f t="shared" ca="1" si="338"/>
        <v>1431.7088914599999</v>
      </c>
      <c r="C1515" s="45">
        <f t="shared" ca="1" si="339"/>
        <v>999.89877561000003</v>
      </c>
      <c r="D1515" s="46">
        <f ca="1">IF(A1515&lt;$B$1,VLOOKUP(A1515,[1]DI!$A$4:$B$15000,2,FALSE),0)</f>
        <v>0.13650000000000001</v>
      </c>
      <c r="E1515" s="45">
        <f t="shared" ca="1" si="340"/>
        <v>5.0788000000000005E-4</v>
      </c>
      <c r="F1515" s="47">
        <f t="shared" si="350"/>
        <v>1.35</v>
      </c>
      <c r="G1515" s="48">
        <f t="shared" ca="1" si="341"/>
        <v>1.000685638</v>
      </c>
      <c r="H1515" s="45">
        <f ca="1">TRUNC(PRODUCT(G$10:G1514),15)</f>
        <v>1.43185383087745</v>
      </c>
      <c r="I1515" s="45">
        <f t="shared" si="342"/>
        <v>1</v>
      </c>
      <c r="J1515" s="45">
        <f t="shared" ca="1" si="343"/>
        <v>1.4318538300000001</v>
      </c>
      <c r="K1515" s="45">
        <f t="shared" ca="1" si="344"/>
        <v>431.81011584999999</v>
      </c>
      <c r="L1515" s="49">
        <f>IF(VLOOKUP(A1515,$U$12:$AD$125,8)=VLOOKUP(A1514,$U$12:$AD$125,8),0,VLOOKUP(A1515,U$12:$AD$125,8))</f>
        <v>0</v>
      </c>
      <c r="M1515" s="50">
        <f>IF(L1515&gt;0,VLOOKUP(L1515,T$12:$AC$125,7),0)</f>
        <v>0</v>
      </c>
      <c r="N1515" s="45">
        <f t="shared" si="345"/>
        <v>0</v>
      </c>
      <c r="O1515" s="45">
        <f t="shared" ca="1" si="346"/>
        <v>431.81011584999999</v>
      </c>
      <c r="P1515" s="51" t="str">
        <f t="shared" si="347"/>
        <v>A+J=</v>
      </c>
      <c r="Q1515" s="52">
        <f t="shared" si="348"/>
        <v>47129</v>
      </c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</row>
    <row r="1516" spans="1:162" x14ac:dyDescent="0.2">
      <c r="A1516" s="43">
        <f t="shared" si="349"/>
        <v>45002</v>
      </c>
      <c r="B1516" s="44">
        <f t="shared" ca="1" si="338"/>
        <v>1432.6905220900001</v>
      </c>
      <c r="C1516" s="45">
        <f t="shared" ca="1" si="339"/>
        <v>999.89877561000003</v>
      </c>
      <c r="D1516" s="46">
        <f ca="1">IF(A1516&lt;$B$1,VLOOKUP(A1516,[1]DI!$A$4:$B$15000,2,FALSE),0)</f>
        <v>0.13650000000000001</v>
      </c>
      <c r="E1516" s="45">
        <f t="shared" ca="1" si="340"/>
        <v>5.0788000000000005E-4</v>
      </c>
      <c r="F1516" s="47">
        <f t="shared" si="350"/>
        <v>1.35</v>
      </c>
      <c r="G1516" s="48">
        <f t="shared" ca="1" si="341"/>
        <v>1.000685638</v>
      </c>
      <c r="H1516" s="45">
        <f ca="1">TRUNC(PRODUCT(G$10:G1515),15)</f>
        <v>1.43283556427435</v>
      </c>
      <c r="I1516" s="45">
        <f t="shared" si="342"/>
        <v>1</v>
      </c>
      <c r="J1516" s="45">
        <f t="shared" ca="1" si="343"/>
        <v>1.43283556</v>
      </c>
      <c r="K1516" s="45">
        <f t="shared" ca="1" si="344"/>
        <v>432.79174647999997</v>
      </c>
      <c r="L1516" s="49">
        <f>IF(VLOOKUP(A1516,$U$12:$AD$125,8)=VLOOKUP(A1515,$U$12:$AD$125,8),0,VLOOKUP(A1516,U$12:$AD$125,8))</f>
        <v>0</v>
      </c>
      <c r="M1516" s="50">
        <f>IF(L1516&gt;0,VLOOKUP(L1516,T$12:$AC$125,7),0)</f>
        <v>0</v>
      </c>
      <c r="N1516" s="45">
        <f t="shared" si="345"/>
        <v>0</v>
      </c>
      <c r="O1516" s="45">
        <f t="shared" ca="1" si="346"/>
        <v>432.79174647999997</v>
      </c>
      <c r="P1516" s="51" t="str">
        <f t="shared" si="347"/>
        <v>A+J=</v>
      </c>
      <c r="Q1516" s="52">
        <f t="shared" si="348"/>
        <v>47129</v>
      </c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</row>
    <row r="1517" spans="1:162" x14ac:dyDescent="0.2">
      <c r="A1517" s="43">
        <f t="shared" si="349"/>
        <v>45003</v>
      </c>
      <c r="B1517" s="44">
        <f t="shared" ca="1" si="338"/>
        <v>1433.6728326500001</v>
      </c>
      <c r="C1517" s="45">
        <f t="shared" ca="1" si="339"/>
        <v>999.89877561000003</v>
      </c>
      <c r="D1517" s="46">
        <f ca="1">IF(A1517&lt;$B$1,VLOOKUP(A1517,[1]DI!$A$4:$B$15000,2,FALSE),0)</f>
        <v>0</v>
      </c>
      <c r="E1517" s="45">
        <f t="shared" ca="1" si="340"/>
        <v>0</v>
      </c>
      <c r="F1517" s="47">
        <f t="shared" si="350"/>
        <v>1.35</v>
      </c>
      <c r="G1517" s="48">
        <f t="shared" ca="1" si="341"/>
        <v>1</v>
      </c>
      <c r="H1517" s="45">
        <f ca="1">TRUNC(PRODUCT(G$10:G1516),15)</f>
        <v>1.4338179707849701</v>
      </c>
      <c r="I1517" s="45">
        <f t="shared" si="342"/>
        <v>1</v>
      </c>
      <c r="J1517" s="45">
        <f t="shared" ca="1" si="343"/>
        <v>1.43381797</v>
      </c>
      <c r="K1517" s="45">
        <f t="shared" ca="1" si="344"/>
        <v>433.77405704</v>
      </c>
      <c r="L1517" s="49">
        <f>IF(VLOOKUP(A1517,$U$12:$AD$125,8)=VLOOKUP(A1516,$U$12:$AD$125,8),0,VLOOKUP(A1517,U$12:$AD$125,8))</f>
        <v>0</v>
      </c>
      <c r="M1517" s="50">
        <f>IF(L1517&gt;0,VLOOKUP(L1517,T$12:$AC$125,7),0)</f>
        <v>0</v>
      </c>
      <c r="N1517" s="45">
        <f t="shared" si="345"/>
        <v>0</v>
      </c>
      <c r="O1517" s="45">
        <f t="shared" ca="1" si="346"/>
        <v>433.77405704</v>
      </c>
      <c r="P1517" s="51" t="str">
        <f t="shared" si="347"/>
        <v>A+J=</v>
      </c>
      <c r="Q1517" s="52">
        <f t="shared" si="348"/>
        <v>47129</v>
      </c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</row>
    <row r="1518" spans="1:162" x14ac:dyDescent="0.2">
      <c r="A1518" s="43">
        <f t="shared" si="349"/>
        <v>45004</v>
      </c>
      <c r="B1518" s="44">
        <f t="shared" ca="1" si="338"/>
        <v>1433.6728326500001</v>
      </c>
      <c r="C1518" s="45">
        <f t="shared" ca="1" si="339"/>
        <v>999.89877561000003</v>
      </c>
      <c r="D1518" s="46">
        <f ca="1">IF(A1518&lt;$B$1,VLOOKUP(A1518,[1]DI!$A$4:$B$15000,2,FALSE),0)</f>
        <v>0</v>
      </c>
      <c r="E1518" s="45">
        <f t="shared" ca="1" si="340"/>
        <v>0</v>
      </c>
      <c r="F1518" s="47">
        <f t="shared" si="350"/>
        <v>1.35</v>
      </c>
      <c r="G1518" s="48">
        <f t="shared" ca="1" si="341"/>
        <v>1</v>
      </c>
      <c r="H1518" s="45">
        <f ca="1">TRUNC(PRODUCT(G$10:G1517),15)</f>
        <v>1.4338179707849701</v>
      </c>
      <c r="I1518" s="45">
        <f t="shared" si="342"/>
        <v>1</v>
      </c>
      <c r="J1518" s="45">
        <f t="shared" ca="1" si="343"/>
        <v>1.43381797</v>
      </c>
      <c r="K1518" s="45">
        <f t="shared" ca="1" si="344"/>
        <v>433.77405704</v>
      </c>
      <c r="L1518" s="49">
        <f>IF(VLOOKUP(A1518,$U$12:$AD$125,8)=VLOOKUP(A1517,$U$12:$AD$125,8),0,VLOOKUP(A1518,U$12:$AD$125,8))</f>
        <v>0</v>
      </c>
      <c r="M1518" s="50">
        <f>IF(L1518&gt;0,VLOOKUP(L1518,T$12:$AC$125,7),0)</f>
        <v>0</v>
      </c>
      <c r="N1518" s="45">
        <f t="shared" si="345"/>
        <v>0</v>
      </c>
      <c r="O1518" s="45">
        <f t="shared" ca="1" si="346"/>
        <v>433.77405704</v>
      </c>
      <c r="P1518" s="51" t="str">
        <f t="shared" si="347"/>
        <v>A+J=</v>
      </c>
      <c r="Q1518" s="52">
        <f t="shared" si="348"/>
        <v>47129</v>
      </c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</row>
    <row r="1519" spans="1:162" x14ac:dyDescent="0.2">
      <c r="A1519" s="43">
        <f t="shared" si="349"/>
        <v>45005</v>
      </c>
      <c r="B1519" s="44">
        <f t="shared" ca="1" si="338"/>
        <v>1433.6728326500001</v>
      </c>
      <c r="C1519" s="45">
        <f t="shared" ca="1" si="339"/>
        <v>999.89877561000003</v>
      </c>
      <c r="D1519" s="46">
        <f ca="1">IF(A1519&lt;$B$1,VLOOKUP(A1519,[1]DI!$A$4:$B$15000,2,FALSE),0)</f>
        <v>0.13650000000000001</v>
      </c>
      <c r="E1519" s="45">
        <f t="shared" ca="1" si="340"/>
        <v>5.0788000000000005E-4</v>
      </c>
      <c r="F1519" s="47">
        <f t="shared" si="350"/>
        <v>1.35</v>
      </c>
      <c r="G1519" s="48">
        <f t="shared" ca="1" si="341"/>
        <v>1.000685638</v>
      </c>
      <c r="H1519" s="45">
        <f ca="1">TRUNC(PRODUCT(G$10:G1518),15)</f>
        <v>1.4338179707849701</v>
      </c>
      <c r="I1519" s="45">
        <f t="shared" si="342"/>
        <v>1</v>
      </c>
      <c r="J1519" s="45">
        <f t="shared" ca="1" si="343"/>
        <v>1.43381797</v>
      </c>
      <c r="K1519" s="45">
        <f t="shared" ca="1" si="344"/>
        <v>433.77405704</v>
      </c>
      <c r="L1519" s="49">
        <f>IF(VLOOKUP(A1519,$U$12:$AD$125,8)=VLOOKUP(A1518,$U$12:$AD$125,8),0,VLOOKUP(A1519,U$12:$AD$125,8))</f>
        <v>0</v>
      </c>
      <c r="M1519" s="50">
        <f>IF(L1519&gt;0,VLOOKUP(L1519,T$12:$AC$125,7),0)</f>
        <v>0</v>
      </c>
      <c r="N1519" s="45">
        <f t="shared" si="345"/>
        <v>0</v>
      </c>
      <c r="O1519" s="45">
        <f t="shared" ca="1" si="346"/>
        <v>433.77405704</v>
      </c>
      <c r="P1519" s="51" t="str">
        <f t="shared" si="347"/>
        <v>A+J=</v>
      </c>
      <c r="Q1519" s="52">
        <f t="shared" si="348"/>
        <v>47129</v>
      </c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</row>
    <row r="1520" spans="1:162" x14ac:dyDescent="0.2">
      <c r="A1520" s="43">
        <f t="shared" si="349"/>
        <v>45006</v>
      </c>
      <c r="B1520" s="44">
        <f t="shared" ca="1" si="338"/>
        <v>1434.6558131300001</v>
      </c>
      <c r="C1520" s="45">
        <f t="shared" ca="1" si="339"/>
        <v>999.89877561000003</v>
      </c>
      <c r="D1520" s="46">
        <f ca="1">IF(A1520&lt;$B$1,VLOOKUP(A1520,[1]DI!$A$4:$B$15000,2,FALSE),0)</f>
        <v>0.13650000000000001</v>
      </c>
      <c r="E1520" s="45">
        <f t="shared" ca="1" si="340"/>
        <v>5.0788000000000005E-4</v>
      </c>
      <c r="F1520" s="47">
        <f t="shared" si="350"/>
        <v>1.35</v>
      </c>
      <c r="G1520" s="48">
        <f t="shared" ca="1" si="341"/>
        <v>1.000685638</v>
      </c>
      <c r="H1520" s="45">
        <f ca="1">TRUNC(PRODUCT(G$10:G1519),15)</f>
        <v>1.43480105087082</v>
      </c>
      <c r="I1520" s="45">
        <f t="shared" si="342"/>
        <v>1</v>
      </c>
      <c r="J1520" s="45">
        <f t="shared" ca="1" si="343"/>
        <v>1.4348010499999999</v>
      </c>
      <c r="K1520" s="45">
        <f t="shared" ca="1" si="344"/>
        <v>434.75703751999998</v>
      </c>
      <c r="L1520" s="49">
        <f>IF(VLOOKUP(A1520,$U$12:$AD$125,8)=VLOOKUP(A1519,$U$12:$AD$125,8),0,VLOOKUP(A1520,U$12:$AD$125,8))</f>
        <v>0</v>
      </c>
      <c r="M1520" s="50">
        <f>IF(L1520&gt;0,VLOOKUP(L1520,T$12:$AC$125,7),0)</f>
        <v>0</v>
      </c>
      <c r="N1520" s="45">
        <f t="shared" si="345"/>
        <v>0</v>
      </c>
      <c r="O1520" s="45">
        <f t="shared" ca="1" si="346"/>
        <v>434.75703751999998</v>
      </c>
      <c r="P1520" s="51" t="str">
        <f t="shared" si="347"/>
        <v>A+J=</v>
      </c>
      <c r="Q1520" s="52">
        <f t="shared" si="348"/>
        <v>47129</v>
      </c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</row>
    <row r="1521" spans="1:162" x14ac:dyDescent="0.2">
      <c r="A1521" s="43">
        <f t="shared" si="349"/>
        <v>45007</v>
      </c>
      <c r="B1521" s="44">
        <f t="shared" ca="1" si="338"/>
        <v>1435.6394635500001</v>
      </c>
      <c r="C1521" s="45">
        <f t="shared" ca="1" si="339"/>
        <v>999.89877561000003</v>
      </c>
      <c r="D1521" s="46">
        <f ca="1">IF(A1521&lt;$B$1,VLOOKUP(A1521,[1]DI!$A$4:$B$15000,2,FALSE),0)</f>
        <v>0.13650000000000001</v>
      </c>
      <c r="E1521" s="45">
        <f t="shared" ca="1" si="340"/>
        <v>5.0788000000000005E-4</v>
      </c>
      <c r="F1521" s="47">
        <f t="shared" si="350"/>
        <v>1.35</v>
      </c>
      <c r="G1521" s="48">
        <f t="shared" ca="1" si="341"/>
        <v>1.000685638</v>
      </c>
      <c r="H1521" s="45">
        <f ca="1">TRUNC(PRODUCT(G$10:G1520),15)</f>
        <v>1.4357848049937401</v>
      </c>
      <c r="I1521" s="45">
        <f t="shared" si="342"/>
        <v>1</v>
      </c>
      <c r="J1521" s="45">
        <f t="shared" ca="1" si="343"/>
        <v>1.4357848</v>
      </c>
      <c r="K1521" s="45">
        <f t="shared" ca="1" si="344"/>
        <v>435.74068793999999</v>
      </c>
      <c r="L1521" s="49">
        <f>IF(VLOOKUP(A1521,$U$12:$AD$125,8)=VLOOKUP(A1520,$U$12:$AD$125,8),0,VLOOKUP(A1521,U$12:$AD$125,8))</f>
        <v>0</v>
      </c>
      <c r="M1521" s="50">
        <f>IF(L1521&gt;0,VLOOKUP(L1521,T$12:$AC$125,7),0)</f>
        <v>0</v>
      </c>
      <c r="N1521" s="45">
        <f t="shared" si="345"/>
        <v>0</v>
      </c>
      <c r="O1521" s="45">
        <f t="shared" ca="1" si="346"/>
        <v>435.74068793999999</v>
      </c>
      <c r="P1521" s="51" t="str">
        <f t="shared" si="347"/>
        <v>A+J=</v>
      </c>
      <c r="Q1521" s="52">
        <f t="shared" si="348"/>
        <v>47129</v>
      </c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</row>
    <row r="1522" spans="1:162" x14ac:dyDescent="0.2">
      <c r="A1522" s="43">
        <f t="shared" si="349"/>
        <v>45008</v>
      </c>
      <c r="B1522" s="44">
        <f t="shared" ca="1" si="338"/>
        <v>1436.6237939100001</v>
      </c>
      <c r="C1522" s="45">
        <f t="shared" ca="1" si="339"/>
        <v>999.89877561000003</v>
      </c>
      <c r="D1522" s="46">
        <f ca="1">IF(A1522&lt;$B$1,VLOOKUP(A1522,[1]DI!$A$4:$B$15000,2,FALSE),0)</f>
        <v>0.13650000000000001</v>
      </c>
      <c r="E1522" s="45">
        <f t="shared" ca="1" si="340"/>
        <v>5.0788000000000005E-4</v>
      </c>
      <c r="F1522" s="47">
        <f t="shared" si="350"/>
        <v>1.35</v>
      </c>
      <c r="G1522" s="48">
        <f t="shared" ca="1" si="341"/>
        <v>1.000685638</v>
      </c>
      <c r="H1522" s="45">
        <f ca="1">TRUNC(PRODUCT(G$10:G1521),15)</f>
        <v>1.43676923361586</v>
      </c>
      <c r="I1522" s="45">
        <f t="shared" si="342"/>
        <v>1</v>
      </c>
      <c r="J1522" s="45">
        <f t="shared" ca="1" si="343"/>
        <v>1.4367692299999999</v>
      </c>
      <c r="K1522" s="45">
        <f t="shared" ca="1" si="344"/>
        <v>436.72501829999999</v>
      </c>
      <c r="L1522" s="49">
        <f>IF(VLOOKUP(A1522,$U$12:$AD$125,8)=VLOOKUP(A1521,$U$12:$AD$125,8),0,VLOOKUP(A1522,U$12:$AD$125,8))</f>
        <v>0</v>
      </c>
      <c r="M1522" s="50">
        <f>IF(L1522&gt;0,VLOOKUP(L1522,T$12:$AC$125,7),0)</f>
        <v>0</v>
      </c>
      <c r="N1522" s="45">
        <f t="shared" si="345"/>
        <v>0</v>
      </c>
      <c r="O1522" s="45">
        <f t="shared" ca="1" si="346"/>
        <v>436.72501829999999</v>
      </c>
      <c r="P1522" s="51" t="str">
        <f t="shared" si="347"/>
        <v>A+J=</v>
      </c>
      <c r="Q1522" s="52">
        <f t="shared" si="348"/>
        <v>47129</v>
      </c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</row>
    <row r="1523" spans="1:162" x14ac:dyDescent="0.2">
      <c r="A1523" s="43">
        <f t="shared" si="349"/>
        <v>45009</v>
      </c>
      <c r="B1523" s="44">
        <f t="shared" ca="1" si="338"/>
        <v>1437.60880419</v>
      </c>
      <c r="C1523" s="45">
        <f t="shared" ca="1" si="339"/>
        <v>999.89877561000003</v>
      </c>
      <c r="D1523" s="46">
        <f ca="1">IF(A1523&lt;$B$1,VLOOKUP(A1523,[1]DI!$A$4:$B$15000,2,FALSE),0)</f>
        <v>0.13650000000000001</v>
      </c>
      <c r="E1523" s="45">
        <f t="shared" ca="1" si="340"/>
        <v>5.0788000000000005E-4</v>
      </c>
      <c r="F1523" s="47">
        <f t="shared" si="350"/>
        <v>1.35</v>
      </c>
      <c r="G1523" s="48">
        <f t="shared" ca="1" si="341"/>
        <v>1.000685638</v>
      </c>
      <c r="H1523" s="45">
        <f ca="1">TRUNC(PRODUCT(G$10:G1522),15)</f>
        <v>1.4377543371996599</v>
      </c>
      <c r="I1523" s="45">
        <f t="shared" si="342"/>
        <v>1</v>
      </c>
      <c r="J1523" s="45">
        <f t="shared" ca="1" si="343"/>
        <v>1.4377543399999999</v>
      </c>
      <c r="K1523" s="45">
        <f t="shared" ca="1" si="344"/>
        <v>437.71002858000003</v>
      </c>
      <c r="L1523" s="49">
        <f>IF(VLOOKUP(A1523,$U$12:$AD$125,8)=VLOOKUP(A1522,$U$12:$AD$125,8),0,VLOOKUP(A1523,U$12:$AD$125,8))</f>
        <v>0</v>
      </c>
      <c r="M1523" s="50">
        <f>IF(L1523&gt;0,VLOOKUP(L1523,T$12:$AC$125,7),0)</f>
        <v>0</v>
      </c>
      <c r="N1523" s="45">
        <f t="shared" si="345"/>
        <v>0</v>
      </c>
      <c r="O1523" s="45">
        <f t="shared" ca="1" si="346"/>
        <v>437.71002858000003</v>
      </c>
      <c r="P1523" s="51" t="str">
        <f t="shared" si="347"/>
        <v>A+J=</v>
      </c>
      <c r="Q1523" s="52">
        <f t="shared" si="348"/>
        <v>47129</v>
      </c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</row>
    <row r="1524" spans="1:162" x14ac:dyDescent="0.2">
      <c r="A1524" s="43">
        <f t="shared" si="349"/>
        <v>45010</v>
      </c>
      <c r="B1524" s="44">
        <f t="shared" ca="1" si="338"/>
        <v>1438.5944844000001</v>
      </c>
      <c r="C1524" s="45">
        <f t="shared" ca="1" si="339"/>
        <v>999.89877561000003</v>
      </c>
      <c r="D1524" s="46">
        <f ca="1">IF(A1524&lt;$B$1,VLOOKUP(A1524,[1]DI!$A$4:$B$15000,2,FALSE),0)</f>
        <v>0</v>
      </c>
      <c r="E1524" s="45">
        <f t="shared" ca="1" si="340"/>
        <v>0</v>
      </c>
      <c r="F1524" s="47">
        <f t="shared" si="350"/>
        <v>1.35</v>
      </c>
      <c r="G1524" s="48">
        <f t="shared" ca="1" si="341"/>
        <v>1</v>
      </c>
      <c r="H1524" s="45">
        <f ca="1">TRUNC(PRODUCT(G$10:G1523),15)</f>
        <v>1.4387401162079101</v>
      </c>
      <c r="I1524" s="45">
        <f t="shared" si="342"/>
        <v>1</v>
      </c>
      <c r="J1524" s="45">
        <f t="shared" ca="1" si="343"/>
        <v>1.4387401200000001</v>
      </c>
      <c r="K1524" s="45">
        <f t="shared" ca="1" si="344"/>
        <v>438.69570879000003</v>
      </c>
      <c r="L1524" s="49">
        <f>IF(VLOOKUP(A1524,$U$12:$AD$125,8)=VLOOKUP(A1523,$U$12:$AD$125,8),0,VLOOKUP(A1524,U$12:$AD$125,8))</f>
        <v>0</v>
      </c>
      <c r="M1524" s="50">
        <f>IF(L1524&gt;0,VLOOKUP(L1524,T$12:$AC$125,7),0)</f>
        <v>0</v>
      </c>
      <c r="N1524" s="45">
        <f t="shared" si="345"/>
        <v>0</v>
      </c>
      <c r="O1524" s="45">
        <f t="shared" ca="1" si="346"/>
        <v>438.69570879000003</v>
      </c>
      <c r="P1524" s="51" t="str">
        <f t="shared" si="347"/>
        <v>A+J=</v>
      </c>
      <c r="Q1524" s="52">
        <f t="shared" si="348"/>
        <v>47129</v>
      </c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</row>
    <row r="1525" spans="1:162" x14ac:dyDescent="0.2">
      <c r="A1525" s="43">
        <f t="shared" si="349"/>
        <v>45011</v>
      </c>
      <c r="B1525" s="44">
        <f t="shared" ca="1" si="338"/>
        <v>1438.5944844000001</v>
      </c>
      <c r="C1525" s="45">
        <f t="shared" ca="1" si="339"/>
        <v>999.89877561000003</v>
      </c>
      <c r="D1525" s="46">
        <f ca="1">IF(A1525&lt;$B$1,VLOOKUP(A1525,[1]DI!$A$4:$B$15000,2,FALSE),0)</f>
        <v>0</v>
      </c>
      <c r="E1525" s="45">
        <f t="shared" ca="1" si="340"/>
        <v>0</v>
      </c>
      <c r="F1525" s="47">
        <f t="shared" si="350"/>
        <v>1.35</v>
      </c>
      <c r="G1525" s="48">
        <f t="shared" ca="1" si="341"/>
        <v>1</v>
      </c>
      <c r="H1525" s="45">
        <f ca="1">TRUNC(PRODUCT(G$10:G1524),15)</f>
        <v>1.4387401162079101</v>
      </c>
      <c r="I1525" s="45">
        <f t="shared" si="342"/>
        <v>1</v>
      </c>
      <c r="J1525" s="45">
        <f t="shared" ca="1" si="343"/>
        <v>1.4387401200000001</v>
      </c>
      <c r="K1525" s="45">
        <f t="shared" ca="1" si="344"/>
        <v>438.69570879000003</v>
      </c>
      <c r="L1525" s="49">
        <f>IF(VLOOKUP(A1525,$U$12:$AD$125,8)=VLOOKUP(A1524,$U$12:$AD$125,8),0,VLOOKUP(A1525,U$12:$AD$125,8))</f>
        <v>0</v>
      </c>
      <c r="M1525" s="50">
        <f>IF(L1525&gt;0,VLOOKUP(L1525,T$12:$AC$125,7),0)</f>
        <v>0</v>
      </c>
      <c r="N1525" s="45">
        <f t="shared" si="345"/>
        <v>0</v>
      </c>
      <c r="O1525" s="45">
        <f t="shared" ca="1" si="346"/>
        <v>438.69570879000003</v>
      </c>
      <c r="P1525" s="51" t="str">
        <f t="shared" si="347"/>
        <v>A+J=</v>
      </c>
      <c r="Q1525" s="52">
        <f t="shared" si="348"/>
        <v>47129</v>
      </c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</row>
    <row r="1526" spans="1:162" x14ac:dyDescent="0.2">
      <c r="A1526" s="43">
        <f t="shared" si="349"/>
        <v>45012</v>
      </c>
      <c r="B1526" s="44">
        <f t="shared" ca="1" si="338"/>
        <v>1438.5944844000001</v>
      </c>
      <c r="C1526" s="45">
        <f t="shared" ca="1" si="339"/>
        <v>999.89877561000003</v>
      </c>
      <c r="D1526" s="46">
        <f ca="1">IF(A1526&lt;$B$1,VLOOKUP(A1526,[1]DI!$A$4:$B$15000,2,FALSE),0)</f>
        <v>0.13650000000000001</v>
      </c>
      <c r="E1526" s="45">
        <f t="shared" ca="1" si="340"/>
        <v>5.0788000000000005E-4</v>
      </c>
      <c r="F1526" s="47">
        <f t="shared" si="350"/>
        <v>1.35</v>
      </c>
      <c r="G1526" s="48">
        <f t="shared" ca="1" si="341"/>
        <v>1.000685638</v>
      </c>
      <c r="H1526" s="45">
        <f ca="1">TRUNC(PRODUCT(G$10:G1525),15)</f>
        <v>1.4387401162079101</v>
      </c>
      <c r="I1526" s="45">
        <f t="shared" si="342"/>
        <v>1</v>
      </c>
      <c r="J1526" s="45">
        <f t="shared" ca="1" si="343"/>
        <v>1.4387401200000001</v>
      </c>
      <c r="K1526" s="45">
        <f t="shared" ca="1" si="344"/>
        <v>438.69570879000003</v>
      </c>
      <c r="L1526" s="49">
        <f>IF(VLOOKUP(A1526,$U$12:$AD$125,8)=VLOOKUP(A1525,$U$12:$AD$125,8),0,VLOOKUP(A1526,U$12:$AD$125,8))</f>
        <v>0</v>
      </c>
      <c r="M1526" s="50">
        <f>IF(L1526&gt;0,VLOOKUP(L1526,T$12:$AC$125,7),0)</f>
        <v>0</v>
      </c>
      <c r="N1526" s="45">
        <f t="shared" si="345"/>
        <v>0</v>
      </c>
      <c r="O1526" s="45">
        <f t="shared" ca="1" si="346"/>
        <v>438.69570879000003</v>
      </c>
      <c r="P1526" s="51" t="str">
        <f t="shared" si="347"/>
        <v>A+J=</v>
      </c>
      <c r="Q1526" s="52">
        <f t="shared" si="348"/>
        <v>47129</v>
      </c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</row>
    <row r="1527" spans="1:162" x14ac:dyDescent="0.2">
      <c r="A1527" s="43">
        <f t="shared" si="349"/>
        <v>45013</v>
      </c>
      <c r="B1527" s="44">
        <f t="shared" ca="1" si="338"/>
        <v>1439.58083455</v>
      </c>
      <c r="C1527" s="45">
        <f t="shared" ca="1" si="339"/>
        <v>999.89877561000003</v>
      </c>
      <c r="D1527" s="46">
        <f ca="1">IF(A1527&lt;$B$1,VLOOKUP(A1527,[1]DI!$A$4:$B$15000,2,FALSE),0)</f>
        <v>0.13650000000000001</v>
      </c>
      <c r="E1527" s="45">
        <f t="shared" ca="1" si="340"/>
        <v>5.0788000000000005E-4</v>
      </c>
      <c r="F1527" s="47">
        <f t="shared" si="350"/>
        <v>1.35</v>
      </c>
      <c r="G1527" s="48">
        <f t="shared" ca="1" si="341"/>
        <v>1.000685638</v>
      </c>
      <c r="H1527" s="45">
        <f ca="1">TRUNC(PRODUCT(G$10:G1526),15)</f>
        <v>1.4397265711037099</v>
      </c>
      <c r="I1527" s="45">
        <f t="shared" si="342"/>
        <v>1</v>
      </c>
      <c r="J1527" s="45">
        <f t="shared" ca="1" si="343"/>
        <v>1.4397265699999999</v>
      </c>
      <c r="K1527" s="45">
        <f t="shared" ca="1" si="344"/>
        <v>439.68205893999999</v>
      </c>
      <c r="L1527" s="49">
        <f>IF(VLOOKUP(A1527,$U$12:$AD$125,8)=VLOOKUP(A1526,$U$12:$AD$125,8),0,VLOOKUP(A1527,U$12:$AD$125,8))</f>
        <v>0</v>
      </c>
      <c r="M1527" s="50">
        <f>IF(L1527&gt;0,VLOOKUP(L1527,T$12:$AC$125,7),0)</f>
        <v>0</v>
      </c>
      <c r="N1527" s="45">
        <f t="shared" si="345"/>
        <v>0</v>
      </c>
      <c r="O1527" s="45">
        <f t="shared" ca="1" si="346"/>
        <v>439.68205893999999</v>
      </c>
      <c r="P1527" s="51" t="str">
        <f t="shared" si="347"/>
        <v>A+J=</v>
      </c>
      <c r="Q1527" s="52">
        <f t="shared" si="348"/>
        <v>47129</v>
      </c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</row>
    <row r="1528" spans="1:162" x14ac:dyDescent="0.2">
      <c r="A1528" s="43">
        <f t="shared" si="349"/>
        <v>45014</v>
      </c>
      <c r="B1528" s="44">
        <f t="shared" ca="1" si="338"/>
        <v>1440.56786463</v>
      </c>
      <c r="C1528" s="45">
        <f t="shared" ca="1" si="339"/>
        <v>999.89877561000003</v>
      </c>
      <c r="D1528" s="46">
        <f ca="1">IF(A1528&lt;$B$1,VLOOKUP(A1528,[1]DI!$A$4:$B$15000,2,FALSE),0)</f>
        <v>0.13650000000000001</v>
      </c>
      <c r="E1528" s="45">
        <f t="shared" ca="1" si="340"/>
        <v>5.0788000000000005E-4</v>
      </c>
      <c r="F1528" s="47">
        <f t="shared" si="350"/>
        <v>1.35</v>
      </c>
      <c r="G1528" s="48">
        <f t="shared" ca="1" si="341"/>
        <v>1.000685638</v>
      </c>
      <c r="H1528" s="45">
        <f ca="1">TRUNC(PRODUCT(G$10:G1527),15)</f>
        <v>1.4407137023504599</v>
      </c>
      <c r="I1528" s="45">
        <f t="shared" si="342"/>
        <v>1</v>
      </c>
      <c r="J1528" s="45">
        <f t="shared" ca="1" si="343"/>
        <v>1.4407137000000001</v>
      </c>
      <c r="K1528" s="45">
        <f t="shared" ca="1" si="344"/>
        <v>440.66908902</v>
      </c>
      <c r="L1528" s="49">
        <f>IF(VLOOKUP(A1528,$U$12:$AD$125,8)=VLOOKUP(A1527,$U$12:$AD$125,8),0,VLOOKUP(A1528,U$12:$AD$125,8))</f>
        <v>0</v>
      </c>
      <c r="M1528" s="50">
        <f>IF(L1528&gt;0,VLOOKUP(L1528,T$12:$AC$125,7),0)</f>
        <v>0</v>
      </c>
      <c r="N1528" s="45">
        <f t="shared" si="345"/>
        <v>0</v>
      </c>
      <c r="O1528" s="45">
        <f t="shared" ca="1" si="346"/>
        <v>440.66908902</v>
      </c>
      <c r="P1528" s="51" t="str">
        <f t="shared" si="347"/>
        <v>A+J=</v>
      </c>
      <c r="Q1528" s="52">
        <f t="shared" si="348"/>
        <v>47129</v>
      </c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</row>
    <row r="1529" spans="1:162" x14ac:dyDescent="0.2">
      <c r="A1529" s="43">
        <f t="shared" si="349"/>
        <v>45015</v>
      </c>
      <c r="B1529" s="44">
        <f t="shared" ca="1" si="338"/>
        <v>1441.55557464</v>
      </c>
      <c r="C1529" s="45">
        <f t="shared" ca="1" si="339"/>
        <v>999.89877561000003</v>
      </c>
      <c r="D1529" s="46">
        <f ca="1">IF(A1529&lt;$B$1,VLOOKUP(A1529,[1]DI!$A$4:$B$15000,2,FALSE),0)</f>
        <v>0.13650000000000001</v>
      </c>
      <c r="E1529" s="45">
        <f t="shared" ca="1" si="340"/>
        <v>5.0788000000000005E-4</v>
      </c>
      <c r="F1529" s="47">
        <f t="shared" si="350"/>
        <v>1.35</v>
      </c>
      <c r="G1529" s="48">
        <f t="shared" ca="1" si="341"/>
        <v>1.000685638</v>
      </c>
      <c r="H1529" s="45">
        <f ca="1">TRUNC(PRODUCT(G$10:G1528),15)</f>
        <v>1.44170151041192</v>
      </c>
      <c r="I1529" s="45">
        <f t="shared" si="342"/>
        <v>1</v>
      </c>
      <c r="J1529" s="45">
        <f t="shared" ca="1" si="343"/>
        <v>1.4417015099999999</v>
      </c>
      <c r="K1529" s="45">
        <f t="shared" ca="1" si="344"/>
        <v>441.65679903</v>
      </c>
      <c r="L1529" s="49">
        <f>IF(VLOOKUP(A1529,$U$12:$AD$125,8)=VLOOKUP(A1528,$U$12:$AD$125,8),0,VLOOKUP(A1529,U$12:$AD$125,8))</f>
        <v>0</v>
      </c>
      <c r="M1529" s="50">
        <f>IF(L1529&gt;0,VLOOKUP(L1529,T$12:$AC$125,7),0)</f>
        <v>0</v>
      </c>
      <c r="N1529" s="45">
        <f t="shared" si="345"/>
        <v>0</v>
      </c>
      <c r="O1529" s="45">
        <f t="shared" ca="1" si="346"/>
        <v>441.65679903</v>
      </c>
      <c r="P1529" s="51" t="str">
        <f t="shared" si="347"/>
        <v>A+J=</v>
      </c>
      <c r="Q1529" s="52">
        <f t="shared" si="348"/>
        <v>47129</v>
      </c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</row>
    <row r="1530" spans="1:162" x14ac:dyDescent="0.2">
      <c r="A1530" s="43">
        <f t="shared" si="349"/>
        <v>45016</v>
      </c>
      <c r="B1530" s="44">
        <f t="shared" ca="1" si="338"/>
        <v>1442.54396458</v>
      </c>
      <c r="C1530" s="45">
        <f t="shared" ca="1" si="339"/>
        <v>999.89877561000003</v>
      </c>
      <c r="D1530" s="46">
        <f ca="1">IF(A1530&lt;$B$1,VLOOKUP(A1530,[1]DI!$A$4:$B$15000,2,FALSE),0)</f>
        <v>0.13650000000000001</v>
      </c>
      <c r="E1530" s="45">
        <f t="shared" ca="1" si="340"/>
        <v>5.0788000000000005E-4</v>
      </c>
      <c r="F1530" s="47">
        <f t="shared" si="350"/>
        <v>1.35</v>
      </c>
      <c r="G1530" s="48">
        <f t="shared" ca="1" si="341"/>
        <v>1.000685638</v>
      </c>
      <c r="H1530" s="45">
        <f ca="1">TRUNC(PRODUCT(G$10:G1529),15)</f>
        <v>1.44268999575211</v>
      </c>
      <c r="I1530" s="45">
        <f t="shared" si="342"/>
        <v>1</v>
      </c>
      <c r="J1530" s="45">
        <f t="shared" ca="1" si="343"/>
        <v>1.44269</v>
      </c>
      <c r="K1530" s="45">
        <f t="shared" ca="1" si="344"/>
        <v>442.64518896999999</v>
      </c>
      <c r="L1530" s="49">
        <f>IF(VLOOKUP(A1530,$U$12:$AD$125,8)=VLOOKUP(A1529,$U$12:$AD$125,8),0,VLOOKUP(A1530,U$12:$AD$125,8))</f>
        <v>0</v>
      </c>
      <c r="M1530" s="50">
        <f>IF(L1530&gt;0,VLOOKUP(L1530,T$12:$AC$125,7),0)</f>
        <v>0</v>
      </c>
      <c r="N1530" s="45">
        <f t="shared" si="345"/>
        <v>0</v>
      </c>
      <c r="O1530" s="45">
        <f t="shared" ca="1" si="346"/>
        <v>442.64518896999999</v>
      </c>
      <c r="P1530" s="51" t="str">
        <f t="shared" si="347"/>
        <v>A+J=</v>
      </c>
      <c r="Q1530" s="52">
        <f t="shared" si="348"/>
        <v>47129</v>
      </c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</row>
    <row r="1531" spans="1:162" x14ac:dyDescent="0.2">
      <c r="A1531" s="43">
        <f t="shared" si="349"/>
        <v>45017</v>
      </c>
      <c r="B1531" s="44">
        <f t="shared" ca="1" si="338"/>
        <v>1443.5330244500001</v>
      </c>
      <c r="C1531" s="45">
        <f t="shared" ca="1" si="339"/>
        <v>999.89877561000003</v>
      </c>
      <c r="D1531" s="46">
        <f ca="1">IF(A1531&lt;$B$1,VLOOKUP(A1531,[1]DI!$A$4:$B$15000,2,FALSE),0)</f>
        <v>0</v>
      </c>
      <c r="E1531" s="45">
        <f t="shared" ca="1" si="340"/>
        <v>0</v>
      </c>
      <c r="F1531" s="47">
        <f t="shared" si="350"/>
        <v>1.35</v>
      </c>
      <c r="G1531" s="48">
        <f t="shared" ca="1" si="341"/>
        <v>1</v>
      </c>
      <c r="H1531" s="45">
        <f ca="1">TRUNC(PRODUCT(G$10:G1530),15)</f>
        <v>1.4436791588354201</v>
      </c>
      <c r="I1531" s="45">
        <f t="shared" si="342"/>
        <v>1</v>
      </c>
      <c r="J1531" s="45">
        <f t="shared" ca="1" si="343"/>
        <v>1.4436791600000001</v>
      </c>
      <c r="K1531" s="45">
        <f t="shared" ca="1" si="344"/>
        <v>443.63424884</v>
      </c>
      <c r="L1531" s="49">
        <f>IF(VLOOKUP(A1531,$U$12:$AD$125,8)=VLOOKUP(A1530,$U$12:$AD$125,8),0,VLOOKUP(A1531,U$12:$AD$125,8))</f>
        <v>0</v>
      </c>
      <c r="M1531" s="50">
        <f>IF(L1531&gt;0,VLOOKUP(L1531,T$12:$AC$125,7),0)</f>
        <v>0</v>
      </c>
      <c r="N1531" s="45">
        <f t="shared" si="345"/>
        <v>0</v>
      </c>
      <c r="O1531" s="45">
        <f t="shared" ca="1" si="346"/>
        <v>443.63424884</v>
      </c>
      <c r="P1531" s="51" t="str">
        <f t="shared" si="347"/>
        <v>A+J=</v>
      </c>
      <c r="Q1531" s="52">
        <f t="shared" si="348"/>
        <v>47129</v>
      </c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</row>
    <row r="1532" spans="1:162" x14ac:dyDescent="0.2">
      <c r="A1532" s="43">
        <f t="shared" si="349"/>
        <v>45018</v>
      </c>
      <c r="B1532" s="44">
        <f t="shared" ca="1" si="338"/>
        <v>1443.5330244500001</v>
      </c>
      <c r="C1532" s="45">
        <f t="shared" ca="1" si="339"/>
        <v>999.89877561000003</v>
      </c>
      <c r="D1532" s="46">
        <f ca="1">IF(A1532&lt;$B$1,VLOOKUP(A1532,[1]DI!$A$4:$B$15000,2,FALSE),0)</f>
        <v>0</v>
      </c>
      <c r="E1532" s="45">
        <f t="shared" ca="1" si="340"/>
        <v>0</v>
      </c>
      <c r="F1532" s="47">
        <f t="shared" si="350"/>
        <v>1.35</v>
      </c>
      <c r="G1532" s="48">
        <f t="shared" ca="1" si="341"/>
        <v>1</v>
      </c>
      <c r="H1532" s="45">
        <f ca="1">TRUNC(PRODUCT(G$10:G1531),15)</f>
        <v>1.4436791588354201</v>
      </c>
      <c r="I1532" s="45">
        <f t="shared" si="342"/>
        <v>1</v>
      </c>
      <c r="J1532" s="45">
        <f t="shared" ca="1" si="343"/>
        <v>1.4436791600000001</v>
      </c>
      <c r="K1532" s="45">
        <f t="shared" ca="1" si="344"/>
        <v>443.63424884</v>
      </c>
      <c r="L1532" s="49">
        <f>IF(VLOOKUP(A1532,$U$12:$AD$125,8)=VLOOKUP(A1531,$U$12:$AD$125,8),0,VLOOKUP(A1532,U$12:$AD$125,8))</f>
        <v>0</v>
      </c>
      <c r="M1532" s="50">
        <f>IF(L1532&gt;0,VLOOKUP(L1532,T$12:$AC$125,7),0)</f>
        <v>0</v>
      </c>
      <c r="N1532" s="45">
        <f t="shared" si="345"/>
        <v>0</v>
      </c>
      <c r="O1532" s="45">
        <f t="shared" ca="1" si="346"/>
        <v>443.63424884</v>
      </c>
      <c r="P1532" s="51" t="str">
        <f t="shared" si="347"/>
        <v>A+J=</v>
      </c>
      <c r="Q1532" s="52">
        <f t="shared" si="348"/>
        <v>47129</v>
      </c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</row>
    <row r="1533" spans="1:162" x14ac:dyDescent="0.2">
      <c r="A1533" s="43">
        <f t="shared" si="349"/>
        <v>45019</v>
      </c>
      <c r="B1533" s="44">
        <f t="shared" ca="1" si="338"/>
        <v>1443.5330244500001</v>
      </c>
      <c r="C1533" s="45">
        <f t="shared" ca="1" si="339"/>
        <v>999.89877561000003</v>
      </c>
      <c r="D1533" s="46">
        <f ca="1">IF(A1533&lt;$B$1,VLOOKUP(A1533,[1]DI!$A$4:$B$15000,2,FALSE),0)</f>
        <v>0.13650000000000001</v>
      </c>
      <c r="E1533" s="45">
        <f t="shared" ca="1" si="340"/>
        <v>5.0788000000000005E-4</v>
      </c>
      <c r="F1533" s="47">
        <f t="shared" si="350"/>
        <v>1.35</v>
      </c>
      <c r="G1533" s="48">
        <f t="shared" ca="1" si="341"/>
        <v>1.000685638</v>
      </c>
      <c r="H1533" s="45">
        <f ca="1">TRUNC(PRODUCT(G$10:G1532),15)</f>
        <v>1.4436791588354201</v>
      </c>
      <c r="I1533" s="45">
        <f t="shared" si="342"/>
        <v>1</v>
      </c>
      <c r="J1533" s="45">
        <f t="shared" ca="1" si="343"/>
        <v>1.4436791600000001</v>
      </c>
      <c r="K1533" s="45">
        <f t="shared" ca="1" si="344"/>
        <v>443.63424884</v>
      </c>
      <c r="L1533" s="49">
        <f>IF(VLOOKUP(A1533,$U$12:$AD$125,8)=VLOOKUP(A1532,$U$12:$AD$125,8),0,VLOOKUP(A1533,U$12:$AD$125,8))</f>
        <v>0</v>
      </c>
      <c r="M1533" s="50">
        <f>IF(L1533&gt;0,VLOOKUP(L1533,T$12:$AC$125,7),0)</f>
        <v>0</v>
      </c>
      <c r="N1533" s="45">
        <f t="shared" si="345"/>
        <v>0</v>
      </c>
      <c r="O1533" s="45">
        <f t="shared" ca="1" si="346"/>
        <v>443.63424884</v>
      </c>
      <c r="P1533" s="51" t="str">
        <f t="shared" si="347"/>
        <v>A+J=</v>
      </c>
      <c r="Q1533" s="52">
        <f t="shared" si="348"/>
        <v>47129</v>
      </c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</row>
    <row r="1534" spans="1:162" x14ac:dyDescent="0.2">
      <c r="A1534" s="43">
        <f t="shared" si="349"/>
        <v>45020</v>
      </c>
      <c r="B1534" s="44">
        <f t="shared" ca="1" si="338"/>
        <v>1444.52276426</v>
      </c>
      <c r="C1534" s="45">
        <f t="shared" ca="1" si="339"/>
        <v>999.89877561000003</v>
      </c>
      <c r="D1534" s="46">
        <f ca="1">IF(A1534&lt;$B$1,VLOOKUP(A1534,[1]DI!$A$4:$B$15000,2,FALSE),0)</f>
        <v>0.13650000000000001</v>
      </c>
      <c r="E1534" s="45">
        <f t="shared" ca="1" si="340"/>
        <v>5.0788000000000005E-4</v>
      </c>
      <c r="F1534" s="47">
        <f t="shared" si="350"/>
        <v>1.35</v>
      </c>
      <c r="G1534" s="48">
        <f t="shared" ca="1" si="341"/>
        <v>1.000685638</v>
      </c>
      <c r="H1534" s="45">
        <f ca="1">TRUNC(PRODUCT(G$10:G1533),15)</f>
        <v>1.4446690001265301</v>
      </c>
      <c r="I1534" s="45">
        <f t="shared" si="342"/>
        <v>1</v>
      </c>
      <c r="J1534" s="45">
        <f t="shared" ca="1" si="343"/>
        <v>1.444669</v>
      </c>
      <c r="K1534" s="45">
        <f t="shared" ca="1" si="344"/>
        <v>444.62398865</v>
      </c>
      <c r="L1534" s="49">
        <f>IF(VLOOKUP(A1534,$U$12:$AD$125,8)=VLOOKUP(A1533,$U$12:$AD$125,8),0,VLOOKUP(A1534,U$12:$AD$125,8))</f>
        <v>0</v>
      </c>
      <c r="M1534" s="50">
        <f>IF(L1534&gt;0,VLOOKUP(L1534,T$12:$AC$125,7),0)</f>
        <v>0</v>
      </c>
      <c r="N1534" s="45">
        <f t="shared" si="345"/>
        <v>0</v>
      </c>
      <c r="O1534" s="45">
        <f t="shared" ca="1" si="346"/>
        <v>444.62398865</v>
      </c>
      <c r="P1534" s="51" t="str">
        <f t="shared" si="347"/>
        <v>A+J=</v>
      </c>
      <c r="Q1534" s="52">
        <f t="shared" si="348"/>
        <v>47129</v>
      </c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</row>
    <row r="1535" spans="1:162" x14ac:dyDescent="0.2">
      <c r="A1535" s="43">
        <f t="shared" si="349"/>
        <v>45021</v>
      </c>
      <c r="B1535" s="44">
        <f t="shared" ca="1" si="338"/>
        <v>1445.51318399</v>
      </c>
      <c r="C1535" s="45">
        <f t="shared" ca="1" si="339"/>
        <v>999.89877561000003</v>
      </c>
      <c r="D1535" s="46">
        <f ca="1">IF(A1535&lt;$B$1,VLOOKUP(A1535,[1]DI!$A$4:$B$15000,2,FALSE),0)</f>
        <v>0.13650000000000001</v>
      </c>
      <c r="E1535" s="45">
        <f t="shared" ca="1" si="340"/>
        <v>5.0788000000000005E-4</v>
      </c>
      <c r="F1535" s="47">
        <f t="shared" si="350"/>
        <v>1.35</v>
      </c>
      <c r="G1535" s="48">
        <f t="shared" ca="1" si="341"/>
        <v>1.000685638</v>
      </c>
      <c r="H1535" s="45">
        <f ca="1">TRUNC(PRODUCT(G$10:G1534),15)</f>
        <v>1.4456595200904301</v>
      </c>
      <c r="I1535" s="45">
        <f t="shared" si="342"/>
        <v>1</v>
      </c>
      <c r="J1535" s="45">
        <f t="shared" ca="1" si="343"/>
        <v>1.44565952</v>
      </c>
      <c r="K1535" s="45">
        <f t="shared" ca="1" si="344"/>
        <v>445.61440837999999</v>
      </c>
      <c r="L1535" s="49">
        <f>IF(VLOOKUP(A1535,$U$12:$AD$125,8)=VLOOKUP(A1534,$U$12:$AD$125,8),0,VLOOKUP(A1535,U$12:$AD$125,8))</f>
        <v>0</v>
      </c>
      <c r="M1535" s="50">
        <f>IF(L1535&gt;0,VLOOKUP(L1535,T$12:$AC$125,7),0)</f>
        <v>0</v>
      </c>
      <c r="N1535" s="45">
        <f t="shared" si="345"/>
        <v>0</v>
      </c>
      <c r="O1535" s="45">
        <f t="shared" ca="1" si="346"/>
        <v>445.61440837999999</v>
      </c>
      <c r="P1535" s="51" t="str">
        <f t="shared" si="347"/>
        <v>A+J=</v>
      </c>
      <c r="Q1535" s="52">
        <f t="shared" si="348"/>
        <v>47129</v>
      </c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</row>
    <row r="1536" spans="1:162" x14ac:dyDescent="0.2">
      <c r="A1536" s="43">
        <f t="shared" si="349"/>
        <v>45022</v>
      </c>
      <c r="B1536" s="44">
        <f t="shared" ca="1" si="338"/>
        <v>1446.5042836600001</v>
      </c>
      <c r="C1536" s="45">
        <f t="shared" ca="1" si="339"/>
        <v>999.89877561000003</v>
      </c>
      <c r="D1536" s="46">
        <f ca="1">IF(A1536&lt;$B$1,VLOOKUP(A1536,[1]DI!$A$4:$B$15000,2,FALSE),0)</f>
        <v>0.13650000000000001</v>
      </c>
      <c r="E1536" s="45">
        <f t="shared" ca="1" si="340"/>
        <v>5.0788000000000005E-4</v>
      </c>
      <c r="F1536" s="47">
        <f t="shared" si="350"/>
        <v>1.35</v>
      </c>
      <c r="G1536" s="48">
        <f t="shared" ca="1" si="341"/>
        <v>1.000685638</v>
      </c>
      <c r="H1536" s="45">
        <f ca="1">TRUNC(PRODUCT(G$10:G1535),15)</f>
        <v>1.44665071919247</v>
      </c>
      <c r="I1536" s="45">
        <f t="shared" si="342"/>
        <v>1</v>
      </c>
      <c r="J1536" s="45">
        <f t="shared" ca="1" si="343"/>
        <v>1.4466507200000001</v>
      </c>
      <c r="K1536" s="45">
        <f t="shared" ca="1" si="344"/>
        <v>446.60550805000003</v>
      </c>
      <c r="L1536" s="49">
        <f>IF(VLOOKUP(A1536,$U$12:$AD$125,8)=VLOOKUP(A1535,$U$12:$AD$125,8),0,VLOOKUP(A1536,U$12:$AD$125,8))</f>
        <v>0</v>
      </c>
      <c r="M1536" s="50">
        <f>IF(L1536&gt;0,VLOOKUP(L1536,T$12:$AC$125,7),0)</f>
        <v>0</v>
      </c>
      <c r="N1536" s="45">
        <f t="shared" si="345"/>
        <v>0</v>
      </c>
      <c r="O1536" s="45">
        <f t="shared" ca="1" si="346"/>
        <v>446.60550805000003</v>
      </c>
      <c r="P1536" s="51" t="str">
        <f t="shared" si="347"/>
        <v>A+J=</v>
      </c>
      <c r="Q1536" s="52">
        <f t="shared" si="348"/>
        <v>47129</v>
      </c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</row>
    <row r="1537" spans="1:162" x14ac:dyDescent="0.2">
      <c r="A1537" s="43">
        <f t="shared" si="349"/>
        <v>45023</v>
      </c>
      <c r="B1537" s="44">
        <f t="shared" ref="B1537:B1600" ca="1" si="351">IF(A1537&lt;=TODAY(),C1537+K1537,IF(AND(A1537&gt;TODAY(),A1537&lt;=$B$1),IF(VLOOKUP(TODAY(),$A$10:$D$5000,4,FALSE)=0,"n.d",C1537+K1537),"n.d"))</f>
        <v>1447.49606326</v>
      </c>
      <c r="C1537" s="45">
        <f t="shared" ref="C1537:C1600" ca="1" si="352">TRUNC(C1536-N1536,8)</f>
        <v>999.89877561000003</v>
      </c>
      <c r="D1537" s="46">
        <f ca="1">IF(A1537&lt;$B$1,VLOOKUP(A1537,[1]DI!$A$4:$B$15000,2,FALSE),0)</f>
        <v>0</v>
      </c>
      <c r="E1537" s="45">
        <f t="shared" ref="E1537:E1600" ca="1" si="353">ROUND((((1+D1537)^(1/252)-1)),8)</f>
        <v>0</v>
      </c>
      <c r="F1537" s="47">
        <f t="shared" si="350"/>
        <v>1.35</v>
      </c>
      <c r="G1537" s="48">
        <f t="shared" ref="G1537:G1600" ca="1" si="354">TRUNC((1+(E1537*F1537)),15)</f>
        <v>1</v>
      </c>
      <c r="H1537" s="45">
        <f ca="1">TRUNC(PRODUCT(G$10:G1536),15)</f>
        <v>1.4476425978982801</v>
      </c>
      <c r="I1537" s="45">
        <f t="shared" ref="I1537:I1600" si="355">IF(OR(L1536&gt;0,L1536="E"),H1536,I1536)</f>
        <v>1</v>
      </c>
      <c r="J1537" s="45">
        <f t="shared" ref="J1537:J1600" ca="1" si="356">ROUND(TRUNC(H1537/I1537,15),8)</f>
        <v>1.4476426</v>
      </c>
      <c r="K1537" s="45">
        <f t="shared" ref="K1537:K1600" ca="1" si="357">TRUNC((C1537*(J1537-1)),8)</f>
        <v>447.59728765</v>
      </c>
      <c r="L1537" s="49">
        <f>IF(VLOOKUP(A1537,$U$12:$AD$125,8)=VLOOKUP(A1536,$U$12:$AD$125,8),0,VLOOKUP(A1537,U$12:$AD$125,8))</f>
        <v>0</v>
      </c>
      <c r="M1537" s="50">
        <f>IF(L1537&gt;0,VLOOKUP(L1537,T$12:$AC$125,7),0)</f>
        <v>0</v>
      </c>
      <c r="N1537" s="45">
        <f t="shared" ref="N1537:N1600" si="358">IF(M1537&gt;0,(C$10*M1537),0)</f>
        <v>0</v>
      </c>
      <c r="O1537" s="45">
        <f t="shared" ref="O1537:O1600" ca="1" si="359">(K1537+N1537)</f>
        <v>447.59728765</v>
      </c>
      <c r="P1537" s="51" t="str">
        <f t="shared" ref="P1537:P1600" si="360">IF(L1536&gt;0,VLOOKUP(A1536,$U$12:$AD$125,9),P1536)</f>
        <v>A+J=</v>
      </c>
      <c r="Q1537" s="52">
        <f t="shared" ref="Q1537:Q1600" si="361">IF(L1536&gt;0,VLOOKUP(A1536,$U$12:$AD$125,10),Q1536)</f>
        <v>47129</v>
      </c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</row>
    <row r="1538" spans="1:162" x14ac:dyDescent="0.2">
      <c r="A1538" s="43">
        <f t="shared" si="349"/>
        <v>45024</v>
      </c>
      <c r="B1538" s="44">
        <f t="shared" ca="1" si="351"/>
        <v>1447.49606326</v>
      </c>
      <c r="C1538" s="45">
        <f t="shared" ca="1" si="352"/>
        <v>999.89877561000003</v>
      </c>
      <c r="D1538" s="46">
        <f ca="1">IF(A1538&lt;$B$1,VLOOKUP(A1538,[1]DI!$A$4:$B$15000,2,FALSE),0)</f>
        <v>0</v>
      </c>
      <c r="E1538" s="45">
        <f t="shared" ca="1" si="353"/>
        <v>0</v>
      </c>
      <c r="F1538" s="47">
        <f t="shared" si="350"/>
        <v>1.35</v>
      </c>
      <c r="G1538" s="48">
        <f t="shared" ca="1" si="354"/>
        <v>1</v>
      </c>
      <c r="H1538" s="45">
        <f ca="1">TRUNC(PRODUCT(G$10:G1537),15)</f>
        <v>1.4476425978982801</v>
      </c>
      <c r="I1538" s="45">
        <f t="shared" si="355"/>
        <v>1</v>
      </c>
      <c r="J1538" s="45">
        <f t="shared" ca="1" si="356"/>
        <v>1.4476426</v>
      </c>
      <c r="K1538" s="45">
        <f t="shared" ca="1" si="357"/>
        <v>447.59728765</v>
      </c>
      <c r="L1538" s="49">
        <f>IF(VLOOKUP(A1538,$U$12:$AD$125,8)=VLOOKUP(A1537,$U$12:$AD$125,8),0,VLOOKUP(A1538,U$12:$AD$125,8))</f>
        <v>0</v>
      </c>
      <c r="M1538" s="50">
        <f>IF(L1538&gt;0,VLOOKUP(L1538,T$12:$AC$125,7),0)</f>
        <v>0</v>
      </c>
      <c r="N1538" s="45">
        <f t="shared" si="358"/>
        <v>0</v>
      </c>
      <c r="O1538" s="45">
        <f t="shared" ca="1" si="359"/>
        <v>447.59728765</v>
      </c>
      <c r="P1538" s="51" t="str">
        <f t="shared" si="360"/>
        <v>A+J=</v>
      </c>
      <c r="Q1538" s="52">
        <f t="shared" si="361"/>
        <v>47129</v>
      </c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</row>
    <row r="1539" spans="1:162" x14ac:dyDescent="0.2">
      <c r="A1539" s="43">
        <f t="shared" si="349"/>
        <v>45025</v>
      </c>
      <c r="B1539" s="44">
        <f t="shared" ca="1" si="351"/>
        <v>1447.49606326</v>
      </c>
      <c r="C1539" s="45">
        <f t="shared" ca="1" si="352"/>
        <v>999.89877561000003</v>
      </c>
      <c r="D1539" s="46">
        <f ca="1">IF(A1539&lt;$B$1,VLOOKUP(A1539,[1]DI!$A$4:$B$15000,2,FALSE),0)</f>
        <v>0</v>
      </c>
      <c r="E1539" s="45">
        <f t="shared" ca="1" si="353"/>
        <v>0</v>
      </c>
      <c r="F1539" s="47">
        <f t="shared" si="350"/>
        <v>1.35</v>
      </c>
      <c r="G1539" s="48">
        <f t="shared" ca="1" si="354"/>
        <v>1</v>
      </c>
      <c r="H1539" s="45">
        <f ca="1">TRUNC(PRODUCT(G$10:G1538),15)</f>
        <v>1.4476425978982801</v>
      </c>
      <c r="I1539" s="45">
        <f t="shared" si="355"/>
        <v>1</v>
      </c>
      <c r="J1539" s="45">
        <f t="shared" ca="1" si="356"/>
        <v>1.4476426</v>
      </c>
      <c r="K1539" s="45">
        <f t="shared" ca="1" si="357"/>
        <v>447.59728765</v>
      </c>
      <c r="L1539" s="49">
        <f>IF(VLOOKUP(A1539,$U$12:$AD$125,8)=VLOOKUP(A1538,$U$12:$AD$125,8),0,VLOOKUP(A1539,U$12:$AD$125,8))</f>
        <v>0</v>
      </c>
      <c r="M1539" s="50">
        <f>IF(L1539&gt;0,VLOOKUP(L1539,T$12:$AC$125,7),0)</f>
        <v>0</v>
      </c>
      <c r="N1539" s="45">
        <f t="shared" si="358"/>
        <v>0</v>
      </c>
      <c r="O1539" s="45">
        <f t="shared" ca="1" si="359"/>
        <v>447.59728765</v>
      </c>
      <c r="P1539" s="51" t="str">
        <f t="shared" si="360"/>
        <v>A+J=</v>
      </c>
      <c r="Q1539" s="52">
        <f t="shared" si="361"/>
        <v>47129</v>
      </c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</row>
    <row r="1540" spans="1:162" x14ac:dyDescent="0.2">
      <c r="A1540" s="43">
        <f t="shared" si="349"/>
        <v>45026</v>
      </c>
      <c r="B1540" s="44">
        <f t="shared" ca="1" si="351"/>
        <v>1447.49606326</v>
      </c>
      <c r="C1540" s="45">
        <f t="shared" ca="1" si="352"/>
        <v>999.89877561000003</v>
      </c>
      <c r="D1540" s="46">
        <f ca="1">IF(A1540&lt;$B$1,VLOOKUP(A1540,[1]DI!$A$4:$B$15000,2,FALSE),0)</f>
        <v>0.13650000000000001</v>
      </c>
      <c r="E1540" s="45">
        <f t="shared" ca="1" si="353"/>
        <v>5.0788000000000005E-4</v>
      </c>
      <c r="F1540" s="47">
        <f t="shared" si="350"/>
        <v>1.35</v>
      </c>
      <c r="G1540" s="48">
        <f t="shared" ca="1" si="354"/>
        <v>1.000685638</v>
      </c>
      <c r="H1540" s="45">
        <f ca="1">TRUNC(PRODUCT(G$10:G1539),15)</f>
        <v>1.4476425978982801</v>
      </c>
      <c r="I1540" s="45">
        <f t="shared" si="355"/>
        <v>1</v>
      </c>
      <c r="J1540" s="45">
        <f t="shared" ca="1" si="356"/>
        <v>1.4476426</v>
      </c>
      <c r="K1540" s="45">
        <f t="shared" ca="1" si="357"/>
        <v>447.59728765</v>
      </c>
      <c r="L1540" s="49">
        <f>IF(VLOOKUP(A1540,$U$12:$AD$125,8)=VLOOKUP(A1539,$U$12:$AD$125,8),0,VLOOKUP(A1540,U$12:$AD$125,8))</f>
        <v>0</v>
      </c>
      <c r="M1540" s="50">
        <f>IF(L1540&gt;0,VLOOKUP(L1540,T$12:$AC$125,7),0)</f>
        <v>0</v>
      </c>
      <c r="N1540" s="45">
        <f t="shared" si="358"/>
        <v>0</v>
      </c>
      <c r="O1540" s="45">
        <f t="shared" ca="1" si="359"/>
        <v>447.59728765</v>
      </c>
      <c r="P1540" s="51" t="str">
        <f t="shared" si="360"/>
        <v>A+J=</v>
      </c>
      <c r="Q1540" s="52">
        <f t="shared" si="361"/>
        <v>47129</v>
      </c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</row>
    <row r="1541" spans="1:162" x14ac:dyDescent="0.2">
      <c r="A1541" s="43">
        <f t="shared" si="349"/>
        <v>45027</v>
      </c>
      <c r="B1541" s="44">
        <f t="shared" ca="1" si="351"/>
        <v>1448.48852278</v>
      </c>
      <c r="C1541" s="45">
        <f t="shared" ca="1" si="352"/>
        <v>999.89877561000003</v>
      </c>
      <c r="D1541" s="46">
        <f ca="1">IF(A1541&lt;$B$1,VLOOKUP(A1541,[1]DI!$A$4:$B$15000,2,FALSE),0)</f>
        <v>0.13650000000000001</v>
      </c>
      <c r="E1541" s="45">
        <f t="shared" ca="1" si="353"/>
        <v>5.0788000000000005E-4</v>
      </c>
      <c r="F1541" s="47">
        <f t="shared" si="350"/>
        <v>1.35</v>
      </c>
      <c r="G1541" s="48">
        <f t="shared" ca="1" si="354"/>
        <v>1.000685638</v>
      </c>
      <c r="H1541" s="45">
        <f ca="1">TRUNC(PRODUCT(G$10:G1540),15)</f>
        <v>1.44863515667381</v>
      </c>
      <c r="I1541" s="45">
        <f t="shared" si="355"/>
        <v>1</v>
      </c>
      <c r="J1541" s="45">
        <f t="shared" ca="1" si="356"/>
        <v>1.44863516</v>
      </c>
      <c r="K1541" s="45">
        <f t="shared" ca="1" si="357"/>
        <v>448.58974717000001</v>
      </c>
      <c r="L1541" s="49">
        <f>IF(VLOOKUP(A1541,$U$12:$AD$125,8)=VLOOKUP(A1540,$U$12:$AD$125,8),0,VLOOKUP(A1541,U$12:$AD$125,8))</f>
        <v>0</v>
      </c>
      <c r="M1541" s="50">
        <f>IF(L1541&gt;0,VLOOKUP(L1541,T$12:$AC$125,7),0)</f>
        <v>0</v>
      </c>
      <c r="N1541" s="45">
        <f t="shared" si="358"/>
        <v>0</v>
      </c>
      <c r="O1541" s="45">
        <f t="shared" ca="1" si="359"/>
        <v>448.58974717000001</v>
      </c>
      <c r="P1541" s="51" t="str">
        <f t="shared" si="360"/>
        <v>A+J=</v>
      </c>
      <c r="Q1541" s="52">
        <f t="shared" si="361"/>
        <v>47129</v>
      </c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</row>
    <row r="1542" spans="1:162" x14ac:dyDescent="0.2">
      <c r="A1542" s="43">
        <f t="shared" si="349"/>
        <v>45028</v>
      </c>
      <c r="B1542" s="44">
        <f t="shared" ca="1" si="351"/>
        <v>1449.4816622400001</v>
      </c>
      <c r="C1542" s="45">
        <f t="shared" ca="1" si="352"/>
        <v>999.89877561000003</v>
      </c>
      <c r="D1542" s="46">
        <f ca="1">IF(A1542&lt;$B$1,VLOOKUP(A1542,[1]DI!$A$4:$B$15000,2,FALSE),0)</f>
        <v>0.13650000000000001</v>
      </c>
      <c r="E1542" s="45">
        <f t="shared" ca="1" si="353"/>
        <v>5.0788000000000005E-4</v>
      </c>
      <c r="F1542" s="47">
        <f t="shared" si="350"/>
        <v>1.35</v>
      </c>
      <c r="G1542" s="48">
        <f t="shared" ca="1" si="354"/>
        <v>1.000685638</v>
      </c>
      <c r="H1542" s="45">
        <f ca="1">TRUNC(PRODUCT(G$10:G1541),15)</f>
        <v>1.44962839598536</v>
      </c>
      <c r="I1542" s="45">
        <f t="shared" si="355"/>
        <v>1</v>
      </c>
      <c r="J1542" s="45">
        <f t="shared" ca="1" si="356"/>
        <v>1.4496283999999999</v>
      </c>
      <c r="K1542" s="45">
        <f t="shared" ca="1" si="357"/>
        <v>449.58288663000002</v>
      </c>
      <c r="L1542" s="49">
        <f>IF(VLOOKUP(A1542,$U$12:$AD$125,8)=VLOOKUP(A1541,$U$12:$AD$125,8),0,VLOOKUP(A1542,U$12:$AD$125,8))</f>
        <v>0</v>
      </c>
      <c r="M1542" s="50">
        <f>IF(L1542&gt;0,VLOOKUP(L1542,T$12:$AC$125,7),0)</f>
        <v>0</v>
      </c>
      <c r="N1542" s="45">
        <f t="shared" si="358"/>
        <v>0</v>
      </c>
      <c r="O1542" s="45">
        <f t="shared" ca="1" si="359"/>
        <v>449.58288663000002</v>
      </c>
      <c r="P1542" s="51" t="str">
        <f t="shared" si="360"/>
        <v>A+J=</v>
      </c>
      <c r="Q1542" s="52">
        <f t="shared" si="361"/>
        <v>47129</v>
      </c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</row>
    <row r="1543" spans="1:162" x14ac:dyDescent="0.2">
      <c r="A1543" s="43">
        <f t="shared" si="349"/>
        <v>45029</v>
      </c>
      <c r="B1543" s="44">
        <f t="shared" ca="1" si="351"/>
        <v>1450.47548164</v>
      </c>
      <c r="C1543" s="45">
        <f t="shared" ca="1" si="352"/>
        <v>999.89877561000003</v>
      </c>
      <c r="D1543" s="46">
        <f ca="1">IF(A1543&lt;$B$1,VLOOKUP(A1543,[1]DI!$A$4:$B$15000,2,FALSE),0)</f>
        <v>0.13650000000000001</v>
      </c>
      <c r="E1543" s="45">
        <f t="shared" ca="1" si="353"/>
        <v>5.0788000000000005E-4</v>
      </c>
      <c r="F1543" s="47">
        <f t="shared" si="350"/>
        <v>1.35</v>
      </c>
      <c r="G1543" s="48">
        <f t="shared" ca="1" si="354"/>
        <v>1.000685638</v>
      </c>
      <c r="H1543" s="45">
        <f ca="1">TRUNC(PRODUCT(G$10:G1542),15)</f>
        <v>1.45062231629953</v>
      </c>
      <c r="I1543" s="45">
        <f t="shared" si="355"/>
        <v>1</v>
      </c>
      <c r="J1543" s="45">
        <f t="shared" ca="1" si="356"/>
        <v>1.4506223199999999</v>
      </c>
      <c r="K1543" s="45">
        <f t="shared" ca="1" si="357"/>
        <v>450.57670603000003</v>
      </c>
      <c r="L1543" s="49">
        <f>IF(VLOOKUP(A1543,$U$12:$AD$125,8)=VLOOKUP(A1542,$U$12:$AD$125,8),0,VLOOKUP(A1543,U$12:$AD$125,8))</f>
        <v>0</v>
      </c>
      <c r="M1543" s="50">
        <f>IF(L1543&gt;0,VLOOKUP(L1543,T$12:$AC$125,7),0)</f>
        <v>0</v>
      </c>
      <c r="N1543" s="45">
        <f t="shared" si="358"/>
        <v>0</v>
      </c>
      <c r="O1543" s="45">
        <f t="shared" ca="1" si="359"/>
        <v>450.57670603000003</v>
      </c>
      <c r="P1543" s="51" t="str">
        <f t="shared" si="360"/>
        <v>A+J=</v>
      </c>
      <c r="Q1543" s="52">
        <f t="shared" si="361"/>
        <v>47129</v>
      </c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</row>
    <row r="1544" spans="1:162" x14ac:dyDescent="0.2">
      <c r="A1544" s="43">
        <f t="shared" si="349"/>
        <v>45030</v>
      </c>
      <c r="B1544" s="44">
        <f t="shared" ca="1" si="351"/>
        <v>1451.4699809600002</v>
      </c>
      <c r="C1544" s="45">
        <f t="shared" ca="1" si="352"/>
        <v>999.89877561000003</v>
      </c>
      <c r="D1544" s="46">
        <f ca="1">IF(A1544&lt;$B$1,VLOOKUP(A1544,[1]DI!$A$4:$B$15000,2,FALSE),0)</f>
        <v>0.13650000000000001</v>
      </c>
      <c r="E1544" s="45">
        <f t="shared" ca="1" si="353"/>
        <v>5.0788000000000005E-4</v>
      </c>
      <c r="F1544" s="47">
        <f t="shared" si="350"/>
        <v>1.35</v>
      </c>
      <c r="G1544" s="48">
        <f t="shared" ca="1" si="354"/>
        <v>1.000685638</v>
      </c>
      <c r="H1544" s="45">
        <f ca="1">TRUNC(PRODUCT(G$10:G1543),15)</f>
        <v>1.4516169180832299</v>
      </c>
      <c r="I1544" s="45">
        <f t="shared" si="355"/>
        <v>1</v>
      </c>
      <c r="J1544" s="45">
        <f t="shared" ca="1" si="356"/>
        <v>1.45161692</v>
      </c>
      <c r="K1544" s="45">
        <f t="shared" ca="1" si="357"/>
        <v>451.57120535000001</v>
      </c>
      <c r="L1544" s="49">
        <f>IF(VLOOKUP(A1544,$U$12:$AD$125,8)=VLOOKUP(A1543,$U$12:$AD$125,8),0,VLOOKUP(A1544,U$12:$AD$125,8))</f>
        <v>0</v>
      </c>
      <c r="M1544" s="50">
        <f>IF(L1544&gt;0,VLOOKUP(L1544,T$12:$AC$125,7),0)</f>
        <v>0</v>
      </c>
      <c r="N1544" s="45">
        <f t="shared" si="358"/>
        <v>0</v>
      </c>
      <c r="O1544" s="45">
        <f t="shared" ca="1" si="359"/>
        <v>451.57120535000001</v>
      </c>
      <c r="P1544" s="51" t="str">
        <f t="shared" si="360"/>
        <v>A+J=</v>
      </c>
      <c r="Q1544" s="52">
        <f t="shared" si="361"/>
        <v>47129</v>
      </c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</row>
    <row r="1545" spans="1:162" x14ac:dyDescent="0.2">
      <c r="A1545" s="43">
        <f t="shared" si="349"/>
        <v>45031</v>
      </c>
      <c r="B1545" s="44">
        <f t="shared" ca="1" si="351"/>
        <v>1452.46516021</v>
      </c>
      <c r="C1545" s="45">
        <f t="shared" ca="1" si="352"/>
        <v>999.89877561000003</v>
      </c>
      <c r="D1545" s="46">
        <f ca="1">IF(A1545&lt;$B$1,VLOOKUP(A1545,[1]DI!$A$4:$B$15000,2,FALSE),0)</f>
        <v>0</v>
      </c>
      <c r="E1545" s="45">
        <f t="shared" ca="1" si="353"/>
        <v>0</v>
      </c>
      <c r="F1545" s="47">
        <f t="shared" si="350"/>
        <v>1.35</v>
      </c>
      <c r="G1545" s="48">
        <f t="shared" ca="1" si="354"/>
        <v>1</v>
      </c>
      <c r="H1545" s="45">
        <f ca="1">TRUNC(PRODUCT(G$10:G1544),15)</f>
        <v>1.45261220180371</v>
      </c>
      <c r="I1545" s="45">
        <f t="shared" si="355"/>
        <v>1</v>
      </c>
      <c r="J1545" s="45">
        <f t="shared" ca="1" si="356"/>
        <v>1.4526121999999999</v>
      </c>
      <c r="K1545" s="45">
        <f t="shared" ca="1" si="357"/>
        <v>452.56638459999999</v>
      </c>
      <c r="L1545" s="49">
        <f>IF(VLOOKUP(A1545,$U$12:$AD$125,8)=VLOOKUP(A1544,$U$12:$AD$125,8),0,VLOOKUP(A1545,U$12:$AD$125,8))</f>
        <v>0</v>
      </c>
      <c r="M1545" s="50">
        <f>IF(L1545&gt;0,VLOOKUP(L1545,T$12:$AC$125,7),0)</f>
        <v>0</v>
      </c>
      <c r="N1545" s="45">
        <f t="shared" si="358"/>
        <v>0</v>
      </c>
      <c r="O1545" s="45">
        <f t="shared" ca="1" si="359"/>
        <v>452.56638459999999</v>
      </c>
      <c r="P1545" s="51" t="str">
        <f t="shared" si="360"/>
        <v>A+J=</v>
      </c>
      <c r="Q1545" s="52">
        <f t="shared" si="361"/>
        <v>47129</v>
      </c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</row>
    <row r="1546" spans="1:162" x14ac:dyDescent="0.2">
      <c r="A1546" s="43">
        <f t="shared" si="349"/>
        <v>45032</v>
      </c>
      <c r="B1546" s="44">
        <f t="shared" ca="1" si="351"/>
        <v>1452.46516021</v>
      </c>
      <c r="C1546" s="45">
        <f t="shared" ca="1" si="352"/>
        <v>999.89877561000003</v>
      </c>
      <c r="D1546" s="46">
        <f ca="1">IF(A1546&lt;$B$1,VLOOKUP(A1546,[1]DI!$A$4:$B$15000,2,FALSE),0)</f>
        <v>0</v>
      </c>
      <c r="E1546" s="45">
        <f t="shared" ca="1" si="353"/>
        <v>0</v>
      </c>
      <c r="F1546" s="47">
        <f t="shared" si="350"/>
        <v>1.35</v>
      </c>
      <c r="G1546" s="48">
        <f t="shared" ca="1" si="354"/>
        <v>1</v>
      </c>
      <c r="H1546" s="45">
        <f ca="1">TRUNC(PRODUCT(G$10:G1545),15)</f>
        <v>1.45261220180371</v>
      </c>
      <c r="I1546" s="45">
        <f t="shared" si="355"/>
        <v>1</v>
      </c>
      <c r="J1546" s="45">
        <f t="shared" ca="1" si="356"/>
        <v>1.4526121999999999</v>
      </c>
      <c r="K1546" s="45">
        <f t="shared" ca="1" si="357"/>
        <v>452.56638459999999</v>
      </c>
      <c r="L1546" s="49">
        <f>IF(VLOOKUP(A1546,$U$12:$AD$125,8)=VLOOKUP(A1545,$U$12:$AD$125,8),0,VLOOKUP(A1546,U$12:$AD$125,8))</f>
        <v>0</v>
      </c>
      <c r="M1546" s="50">
        <f>IF(L1546&gt;0,VLOOKUP(L1546,T$12:$AC$125,7),0)</f>
        <v>0</v>
      </c>
      <c r="N1546" s="45">
        <f t="shared" si="358"/>
        <v>0</v>
      </c>
      <c r="O1546" s="45">
        <f t="shared" ca="1" si="359"/>
        <v>452.56638459999999</v>
      </c>
      <c r="P1546" s="51" t="str">
        <f t="shared" si="360"/>
        <v>A+J=</v>
      </c>
      <c r="Q1546" s="52">
        <f t="shared" si="361"/>
        <v>47129</v>
      </c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</row>
    <row r="1547" spans="1:162" x14ac:dyDescent="0.2">
      <c r="A1547" s="43">
        <f t="shared" si="349"/>
        <v>45033</v>
      </c>
      <c r="B1547" s="44">
        <f t="shared" ca="1" si="351"/>
        <v>1452.46516021</v>
      </c>
      <c r="C1547" s="45">
        <f t="shared" ca="1" si="352"/>
        <v>999.89877561000003</v>
      </c>
      <c r="D1547" s="46">
        <f ca="1">IF(A1547&lt;$B$1,VLOOKUP(A1547,[1]DI!$A$4:$B$15000,2,FALSE),0)</f>
        <v>0.13650000000000001</v>
      </c>
      <c r="E1547" s="45">
        <f t="shared" ca="1" si="353"/>
        <v>5.0788000000000005E-4</v>
      </c>
      <c r="F1547" s="47">
        <f t="shared" si="350"/>
        <v>1.35</v>
      </c>
      <c r="G1547" s="48">
        <f t="shared" ca="1" si="354"/>
        <v>1.000685638</v>
      </c>
      <c r="H1547" s="45">
        <f ca="1">TRUNC(PRODUCT(G$10:G1546),15)</f>
        <v>1.45261220180371</v>
      </c>
      <c r="I1547" s="45">
        <f t="shared" si="355"/>
        <v>1</v>
      </c>
      <c r="J1547" s="45">
        <f t="shared" ca="1" si="356"/>
        <v>1.4526121999999999</v>
      </c>
      <c r="K1547" s="45">
        <f t="shared" ca="1" si="357"/>
        <v>452.56638459999999</v>
      </c>
      <c r="L1547" s="49">
        <f>IF(VLOOKUP(A1547,$U$12:$AD$125,8)=VLOOKUP(A1546,$U$12:$AD$125,8),0,VLOOKUP(A1547,U$12:$AD$125,8))</f>
        <v>0</v>
      </c>
      <c r="M1547" s="50">
        <f>IF(L1547&gt;0,VLOOKUP(L1547,T$12:$AC$125,7),0)</f>
        <v>0</v>
      </c>
      <c r="N1547" s="45">
        <f t="shared" si="358"/>
        <v>0</v>
      </c>
      <c r="O1547" s="45">
        <f t="shared" ca="1" si="359"/>
        <v>452.56638459999999</v>
      </c>
      <c r="P1547" s="51" t="str">
        <f t="shared" si="360"/>
        <v>A+J=</v>
      </c>
      <c r="Q1547" s="52">
        <f t="shared" si="361"/>
        <v>47129</v>
      </c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</row>
    <row r="1548" spans="1:162" x14ac:dyDescent="0.2">
      <c r="A1548" s="43">
        <f t="shared" si="349"/>
        <v>45034</v>
      </c>
      <c r="B1548" s="44">
        <f t="shared" ca="1" si="351"/>
        <v>1453.46102939</v>
      </c>
      <c r="C1548" s="45">
        <f t="shared" ca="1" si="352"/>
        <v>999.89877561000003</v>
      </c>
      <c r="D1548" s="46">
        <f ca="1">IF(A1548&lt;$B$1,VLOOKUP(A1548,[1]DI!$A$4:$B$15000,2,FALSE),0)</f>
        <v>0.13650000000000001</v>
      </c>
      <c r="E1548" s="45">
        <f t="shared" ca="1" si="353"/>
        <v>5.0788000000000005E-4</v>
      </c>
      <c r="F1548" s="47">
        <f t="shared" si="350"/>
        <v>1.35</v>
      </c>
      <c r="G1548" s="48">
        <f t="shared" ca="1" si="354"/>
        <v>1.000685638</v>
      </c>
      <c r="H1548" s="45">
        <f ca="1">TRUNC(PRODUCT(G$10:G1547),15)</f>
        <v>1.45360816792854</v>
      </c>
      <c r="I1548" s="45">
        <f t="shared" si="355"/>
        <v>1</v>
      </c>
      <c r="J1548" s="45">
        <f t="shared" ca="1" si="356"/>
        <v>1.4536081700000001</v>
      </c>
      <c r="K1548" s="45">
        <f t="shared" ca="1" si="357"/>
        <v>453.56225377999999</v>
      </c>
      <c r="L1548" s="49">
        <f>IF(VLOOKUP(A1548,$U$12:$AD$125,8)=VLOOKUP(A1547,$U$12:$AD$125,8),0,VLOOKUP(A1548,U$12:$AD$125,8))</f>
        <v>0</v>
      </c>
      <c r="M1548" s="50">
        <f>IF(L1548&gt;0,VLOOKUP(L1548,T$12:$AC$125,7),0)</f>
        <v>0</v>
      </c>
      <c r="N1548" s="45">
        <f t="shared" si="358"/>
        <v>0</v>
      </c>
      <c r="O1548" s="45">
        <f t="shared" ca="1" si="359"/>
        <v>453.56225377999999</v>
      </c>
      <c r="P1548" s="51" t="str">
        <f t="shared" si="360"/>
        <v>A+J=</v>
      </c>
      <c r="Q1548" s="52">
        <f t="shared" si="361"/>
        <v>47129</v>
      </c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</row>
    <row r="1549" spans="1:162" x14ac:dyDescent="0.2">
      <c r="A1549" s="43">
        <f t="shared" si="349"/>
        <v>45035</v>
      </c>
      <c r="B1549" s="44">
        <f t="shared" ca="1" si="351"/>
        <v>1454.4575785100001</v>
      </c>
      <c r="C1549" s="45">
        <f t="shared" ca="1" si="352"/>
        <v>999.89877561000003</v>
      </c>
      <c r="D1549" s="46">
        <f ca="1">IF(A1549&lt;$B$1,VLOOKUP(A1549,[1]DI!$A$4:$B$15000,2,FALSE),0)</f>
        <v>0.13650000000000001</v>
      </c>
      <c r="E1549" s="45">
        <f t="shared" ca="1" si="353"/>
        <v>5.0788000000000005E-4</v>
      </c>
      <c r="F1549" s="47">
        <f t="shared" si="350"/>
        <v>1.35</v>
      </c>
      <c r="G1549" s="48">
        <f t="shared" ca="1" si="354"/>
        <v>1.000685638</v>
      </c>
      <c r="H1549" s="45">
        <f ca="1">TRUNC(PRODUCT(G$10:G1548),15)</f>
        <v>1.4546048169255801</v>
      </c>
      <c r="I1549" s="45">
        <f t="shared" si="355"/>
        <v>1</v>
      </c>
      <c r="J1549" s="45">
        <f t="shared" ca="1" si="356"/>
        <v>1.4546048199999999</v>
      </c>
      <c r="K1549" s="45">
        <f t="shared" ca="1" si="357"/>
        <v>454.55880289999999</v>
      </c>
      <c r="L1549" s="49">
        <f>IF(VLOOKUP(A1549,$U$12:$AD$125,8)=VLOOKUP(A1548,$U$12:$AD$125,8),0,VLOOKUP(A1549,U$12:$AD$125,8))</f>
        <v>0</v>
      </c>
      <c r="M1549" s="50">
        <f>IF(L1549&gt;0,VLOOKUP(L1549,T$12:$AC$125,7),0)</f>
        <v>0</v>
      </c>
      <c r="N1549" s="45">
        <f t="shared" si="358"/>
        <v>0</v>
      </c>
      <c r="O1549" s="45">
        <f t="shared" ca="1" si="359"/>
        <v>454.55880289999999</v>
      </c>
      <c r="P1549" s="51" t="str">
        <f t="shared" si="360"/>
        <v>A+J=</v>
      </c>
      <c r="Q1549" s="52">
        <f t="shared" si="361"/>
        <v>47129</v>
      </c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</row>
    <row r="1550" spans="1:162" x14ac:dyDescent="0.2">
      <c r="A1550" s="43">
        <f t="shared" ref="A1550:A1613" si="362">(A1549+1)</f>
        <v>45036</v>
      </c>
      <c r="B1550" s="44">
        <f t="shared" ca="1" si="351"/>
        <v>1455.4548075600001</v>
      </c>
      <c r="C1550" s="45">
        <f t="shared" ca="1" si="352"/>
        <v>999.89877561000003</v>
      </c>
      <c r="D1550" s="46">
        <f ca="1">IF(A1550&lt;$B$1,VLOOKUP(A1550,[1]DI!$A$4:$B$15000,2,FALSE),0)</f>
        <v>0.13650000000000001</v>
      </c>
      <c r="E1550" s="45">
        <f t="shared" ca="1" si="353"/>
        <v>5.0788000000000005E-4</v>
      </c>
      <c r="F1550" s="47">
        <f t="shared" ref="F1550:F1613" si="363">F1549</f>
        <v>1.35</v>
      </c>
      <c r="G1550" s="48">
        <f t="shared" ca="1" si="354"/>
        <v>1.000685638</v>
      </c>
      <c r="H1550" s="45">
        <f ca="1">TRUNC(PRODUCT(G$10:G1549),15)</f>
        <v>1.45560214926304</v>
      </c>
      <c r="I1550" s="45">
        <f t="shared" si="355"/>
        <v>1</v>
      </c>
      <c r="J1550" s="45">
        <f t="shared" ca="1" si="356"/>
        <v>1.45560215</v>
      </c>
      <c r="K1550" s="45">
        <f t="shared" ca="1" si="357"/>
        <v>455.55603194999998</v>
      </c>
      <c r="L1550" s="49">
        <f>IF(VLOOKUP(A1550,$U$12:$AD$125,8)=VLOOKUP(A1549,$U$12:$AD$125,8),0,VLOOKUP(A1550,U$12:$AD$125,8))</f>
        <v>0</v>
      </c>
      <c r="M1550" s="50">
        <f>IF(L1550&gt;0,VLOOKUP(L1550,T$12:$AC$125,7),0)</f>
        <v>0</v>
      </c>
      <c r="N1550" s="45">
        <f t="shared" si="358"/>
        <v>0</v>
      </c>
      <c r="O1550" s="45">
        <f t="shared" ca="1" si="359"/>
        <v>455.55603194999998</v>
      </c>
      <c r="P1550" s="51" t="str">
        <f t="shared" si="360"/>
        <v>A+J=</v>
      </c>
      <c r="Q1550" s="52">
        <f t="shared" si="361"/>
        <v>47129</v>
      </c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</row>
    <row r="1551" spans="1:162" x14ac:dyDescent="0.2">
      <c r="A1551" s="43">
        <f t="shared" si="362"/>
        <v>45037</v>
      </c>
      <c r="B1551" s="44">
        <f t="shared" ca="1" si="351"/>
        <v>1456.4527265300001</v>
      </c>
      <c r="C1551" s="45">
        <f t="shared" ca="1" si="352"/>
        <v>999.89877561000003</v>
      </c>
      <c r="D1551" s="46">
        <f ca="1">IF(A1551&lt;$B$1,VLOOKUP(A1551,[1]DI!$A$4:$B$15000,2,FALSE),0)</f>
        <v>0</v>
      </c>
      <c r="E1551" s="45">
        <f t="shared" ca="1" si="353"/>
        <v>0</v>
      </c>
      <c r="F1551" s="47">
        <f t="shared" si="363"/>
        <v>1.35</v>
      </c>
      <c r="G1551" s="48">
        <f t="shared" ca="1" si="354"/>
        <v>1</v>
      </c>
      <c r="H1551" s="45">
        <f ca="1">TRUNC(PRODUCT(G$10:G1550),15)</f>
        <v>1.45660016540946</v>
      </c>
      <c r="I1551" s="45">
        <f t="shared" si="355"/>
        <v>1</v>
      </c>
      <c r="J1551" s="45">
        <f t="shared" ca="1" si="356"/>
        <v>1.45660017</v>
      </c>
      <c r="K1551" s="45">
        <f t="shared" ca="1" si="357"/>
        <v>456.55395091999998</v>
      </c>
      <c r="L1551" s="49">
        <f>IF(VLOOKUP(A1551,$U$12:$AD$125,8)=VLOOKUP(A1550,$U$12:$AD$125,8),0,VLOOKUP(A1551,U$12:$AD$125,8))</f>
        <v>0</v>
      </c>
      <c r="M1551" s="50">
        <f>IF(L1551&gt;0,VLOOKUP(L1551,T$12:$AC$125,7),0)</f>
        <v>0</v>
      </c>
      <c r="N1551" s="45">
        <f t="shared" si="358"/>
        <v>0</v>
      </c>
      <c r="O1551" s="45">
        <f t="shared" ca="1" si="359"/>
        <v>456.55395091999998</v>
      </c>
      <c r="P1551" s="51" t="str">
        <f t="shared" si="360"/>
        <v>A+J=</v>
      </c>
      <c r="Q1551" s="52">
        <f t="shared" si="361"/>
        <v>47129</v>
      </c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</row>
    <row r="1552" spans="1:162" x14ac:dyDescent="0.2">
      <c r="A1552" s="43">
        <f t="shared" si="362"/>
        <v>45038</v>
      </c>
      <c r="B1552" s="44">
        <f t="shared" ca="1" si="351"/>
        <v>1456.4527265300001</v>
      </c>
      <c r="C1552" s="45">
        <f t="shared" ca="1" si="352"/>
        <v>999.89877561000003</v>
      </c>
      <c r="D1552" s="46">
        <f ca="1">IF(A1552&lt;$B$1,VLOOKUP(A1552,[1]DI!$A$4:$B$15000,2,FALSE),0)</f>
        <v>0</v>
      </c>
      <c r="E1552" s="45">
        <f t="shared" ca="1" si="353"/>
        <v>0</v>
      </c>
      <c r="F1552" s="47">
        <f t="shared" si="363"/>
        <v>1.35</v>
      </c>
      <c r="G1552" s="48">
        <f t="shared" ca="1" si="354"/>
        <v>1</v>
      </c>
      <c r="H1552" s="45">
        <f ca="1">TRUNC(PRODUCT(G$10:G1551),15)</f>
        <v>1.45660016540946</v>
      </c>
      <c r="I1552" s="45">
        <f t="shared" si="355"/>
        <v>1</v>
      </c>
      <c r="J1552" s="45">
        <f t="shared" ca="1" si="356"/>
        <v>1.45660017</v>
      </c>
      <c r="K1552" s="45">
        <f t="shared" ca="1" si="357"/>
        <v>456.55395091999998</v>
      </c>
      <c r="L1552" s="49">
        <f>IF(VLOOKUP(A1552,$U$12:$AD$125,8)=VLOOKUP(A1551,$U$12:$AD$125,8),0,VLOOKUP(A1552,U$12:$AD$125,8))</f>
        <v>0</v>
      </c>
      <c r="M1552" s="50">
        <f>IF(L1552&gt;0,VLOOKUP(L1552,T$12:$AC$125,7),0)</f>
        <v>0</v>
      </c>
      <c r="N1552" s="45">
        <f t="shared" si="358"/>
        <v>0</v>
      </c>
      <c r="O1552" s="45">
        <f t="shared" ca="1" si="359"/>
        <v>456.55395091999998</v>
      </c>
      <c r="P1552" s="51" t="str">
        <f t="shared" si="360"/>
        <v>A+J=</v>
      </c>
      <c r="Q1552" s="52">
        <f t="shared" si="361"/>
        <v>47129</v>
      </c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</row>
    <row r="1553" spans="1:162" x14ac:dyDescent="0.2">
      <c r="A1553" s="43">
        <f t="shared" si="362"/>
        <v>45039</v>
      </c>
      <c r="B1553" s="44">
        <f t="shared" ca="1" si="351"/>
        <v>1456.4527265300001</v>
      </c>
      <c r="C1553" s="45">
        <f t="shared" ca="1" si="352"/>
        <v>999.89877561000003</v>
      </c>
      <c r="D1553" s="46">
        <f ca="1">IF(A1553&lt;$B$1,VLOOKUP(A1553,[1]DI!$A$4:$B$15000,2,FALSE),0)</f>
        <v>0</v>
      </c>
      <c r="E1553" s="45">
        <f t="shared" ca="1" si="353"/>
        <v>0</v>
      </c>
      <c r="F1553" s="47">
        <f t="shared" si="363"/>
        <v>1.35</v>
      </c>
      <c r="G1553" s="48">
        <f t="shared" ca="1" si="354"/>
        <v>1</v>
      </c>
      <c r="H1553" s="45">
        <f ca="1">TRUNC(PRODUCT(G$10:G1552),15)</f>
        <v>1.45660016540946</v>
      </c>
      <c r="I1553" s="45">
        <f t="shared" si="355"/>
        <v>1</v>
      </c>
      <c r="J1553" s="45">
        <f t="shared" ca="1" si="356"/>
        <v>1.45660017</v>
      </c>
      <c r="K1553" s="45">
        <f t="shared" ca="1" si="357"/>
        <v>456.55395091999998</v>
      </c>
      <c r="L1553" s="49">
        <f>IF(VLOOKUP(A1553,$U$12:$AD$125,8)=VLOOKUP(A1552,$U$12:$AD$125,8),0,VLOOKUP(A1553,U$12:$AD$125,8))</f>
        <v>0</v>
      </c>
      <c r="M1553" s="50">
        <f>IF(L1553&gt;0,VLOOKUP(L1553,T$12:$AC$125,7),0)</f>
        <v>0</v>
      </c>
      <c r="N1553" s="45">
        <f t="shared" si="358"/>
        <v>0</v>
      </c>
      <c r="O1553" s="45">
        <f t="shared" ca="1" si="359"/>
        <v>456.55395091999998</v>
      </c>
      <c r="P1553" s="51" t="str">
        <f t="shared" si="360"/>
        <v>A+J=</v>
      </c>
      <c r="Q1553" s="52">
        <f t="shared" si="361"/>
        <v>47129</v>
      </c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</row>
    <row r="1554" spans="1:162" x14ac:dyDescent="0.2">
      <c r="A1554" s="43">
        <f t="shared" si="362"/>
        <v>45040</v>
      </c>
      <c r="B1554" s="44">
        <f t="shared" ca="1" si="351"/>
        <v>1456.4527265300001</v>
      </c>
      <c r="C1554" s="45">
        <f t="shared" ca="1" si="352"/>
        <v>999.89877561000003</v>
      </c>
      <c r="D1554" s="46">
        <f ca="1">IF(A1554&lt;$B$1,VLOOKUP(A1554,[1]DI!$A$4:$B$15000,2,FALSE),0)</f>
        <v>0.13650000000000001</v>
      </c>
      <c r="E1554" s="45">
        <f t="shared" ca="1" si="353"/>
        <v>5.0788000000000005E-4</v>
      </c>
      <c r="F1554" s="47">
        <f t="shared" si="363"/>
        <v>1.35</v>
      </c>
      <c r="G1554" s="48">
        <f t="shared" ca="1" si="354"/>
        <v>1.000685638</v>
      </c>
      <c r="H1554" s="45">
        <f ca="1">TRUNC(PRODUCT(G$10:G1553),15)</f>
        <v>1.45660016540946</v>
      </c>
      <c r="I1554" s="45">
        <f t="shared" si="355"/>
        <v>1</v>
      </c>
      <c r="J1554" s="45">
        <f t="shared" ca="1" si="356"/>
        <v>1.45660017</v>
      </c>
      <c r="K1554" s="45">
        <f t="shared" ca="1" si="357"/>
        <v>456.55395091999998</v>
      </c>
      <c r="L1554" s="49">
        <f>IF(VLOOKUP(A1554,$U$12:$AD$125,8)=VLOOKUP(A1553,$U$12:$AD$125,8),0,VLOOKUP(A1554,U$12:$AD$125,8))</f>
        <v>0</v>
      </c>
      <c r="M1554" s="50">
        <f>IF(L1554&gt;0,VLOOKUP(L1554,T$12:$AC$125,7),0)</f>
        <v>0</v>
      </c>
      <c r="N1554" s="45">
        <f t="shared" si="358"/>
        <v>0</v>
      </c>
      <c r="O1554" s="45">
        <f t="shared" ca="1" si="359"/>
        <v>456.55395091999998</v>
      </c>
      <c r="P1554" s="51" t="str">
        <f t="shared" si="360"/>
        <v>A+J=</v>
      </c>
      <c r="Q1554" s="52">
        <f t="shared" si="361"/>
        <v>47129</v>
      </c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</row>
    <row r="1555" spans="1:162" x14ac:dyDescent="0.2">
      <c r="A1555" s="43">
        <f t="shared" si="362"/>
        <v>45041</v>
      </c>
      <c r="B1555" s="44">
        <f t="shared" ca="1" si="351"/>
        <v>1457.4513254399999</v>
      </c>
      <c r="C1555" s="45">
        <f t="shared" ca="1" si="352"/>
        <v>999.89877561000003</v>
      </c>
      <c r="D1555" s="46">
        <f ca="1">IF(A1555&lt;$B$1,VLOOKUP(A1555,[1]DI!$A$4:$B$15000,2,FALSE),0)</f>
        <v>0.13650000000000001</v>
      </c>
      <c r="E1555" s="45">
        <f t="shared" ca="1" si="353"/>
        <v>5.0788000000000005E-4</v>
      </c>
      <c r="F1555" s="47">
        <f t="shared" si="363"/>
        <v>1.35</v>
      </c>
      <c r="G1555" s="48">
        <f t="shared" ca="1" si="354"/>
        <v>1.000685638</v>
      </c>
      <c r="H1555" s="45">
        <f ca="1">TRUNC(PRODUCT(G$10:G1554),15)</f>
        <v>1.45759886583367</v>
      </c>
      <c r="I1555" s="45">
        <f t="shared" si="355"/>
        <v>1</v>
      </c>
      <c r="J1555" s="45">
        <f t="shared" ca="1" si="356"/>
        <v>1.45759887</v>
      </c>
      <c r="K1555" s="45">
        <f t="shared" ca="1" si="357"/>
        <v>457.55254982999998</v>
      </c>
      <c r="L1555" s="49">
        <f>IF(VLOOKUP(A1555,$U$12:$AD$125,8)=VLOOKUP(A1554,$U$12:$AD$125,8),0,VLOOKUP(A1555,U$12:$AD$125,8))</f>
        <v>0</v>
      </c>
      <c r="M1555" s="50">
        <f>IF(L1555&gt;0,VLOOKUP(L1555,T$12:$AC$125,7),0)</f>
        <v>0</v>
      </c>
      <c r="N1555" s="45">
        <f t="shared" si="358"/>
        <v>0</v>
      </c>
      <c r="O1555" s="45">
        <f t="shared" ca="1" si="359"/>
        <v>457.55254982999998</v>
      </c>
      <c r="P1555" s="51" t="str">
        <f t="shared" si="360"/>
        <v>A+J=</v>
      </c>
      <c r="Q1555" s="52">
        <f t="shared" si="361"/>
        <v>47129</v>
      </c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</row>
    <row r="1556" spans="1:162" x14ac:dyDescent="0.2">
      <c r="A1556" s="43">
        <f t="shared" si="362"/>
        <v>45042</v>
      </c>
      <c r="B1556" s="44">
        <f t="shared" ca="1" si="351"/>
        <v>1458.4506042800001</v>
      </c>
      <c r="C1556" s="45">
        <f t="shared" ca="1" si="352"/>
        <v>999.89877561000003</v>
      </c>
      <c r="D1556" s="46">
        <f ca="1">IF(A1556&lt;$B$1,VLOOKUP(A1556,[1]DI!$A$4:$B$15000,2,FALSE),0)</f>
        <v>0.13650000000000001</v>
      </c>
      <c r="E1556" s="45">
        <f t="shared" ca="1" si="353"/>
        <v>5.0788000000000005E-4</v>
      </c>
      <c r="F1556" s="47">
        <f t="shared" si="363"/>
        <v>1.35</v>
      </c>
      <c r="G1556" s="48">
        <f t="shared" ca="1" si="354"/>
        <v>1.000685638</v>
      </c>
      <c r="H1556" s="45">
        <f ca="1">TRUNC(PRODUCT(G$10:G1555),15)</f>
        <v>1.4585982510048401</v>
      </c>
      <c r="I1556" s="45">
        <f t="shared" si="355"/>
        <v>1</v>
      </c>
      <c r="J1556" s="45">
        <f t="shared" ca="1" si="356"/>
        <v>1.4585982500000001</v>
      </c>
      <c r="K1556" s="45">
        <f t="shared" ca="1" si="357"/>
        <v>458.55182867000002</v>
      </c>
      <c r="L1556" s="49">
        <f>IF(VLOOKUP(A1556,$U$12:$AD$125,8)=VLOOKUP(A1555,$U$12:$AD$125,8),0,VLOOKUP(A1556,U$12:$AD$125,8))</f>
        <v>0</v>
      </c>
      <c r="M1556" s="50">
        <f>IF(L1556&gt;0,VLOOKUP(L1556,T$12:$AC$125,7),0)</f>
        <v>0</v>
      </c>
      <c r="N1556" s="45">
        <f t="shared" si="358"/>
        <v>0</v>
      </c>
      <c r="O1556" s="45">
        <f t="shared" ca="1" si="359"/>
        <v>458.55182867000002</v>
      </c>
      <c r="P1556" s="51" t="str">
        <f t="shared" si="360"/>
        <v>A+J=</v>
      </c>
      <c r="Q1556" s="52">
        <f t="shared" si="361"/>
        <v>47129</v>
      </c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</row>
    <row r="1557" spans="1:162" x14ac:dyDescent="0.2">
      <c r="A1557" s="43">
        <f t="shared" si="362"/>
        <v>45043</v>
      </c>
      <c r="B1557" s="44">
        <f t="shared" ca="1" si="351"/>
        <v>1459.45057305</v>
      </c>
      <c r="C1557" s="45">
        <f t="shared" ca="1" si="352"/>
        <v>999.89877561000003</v>
      </c>
      <c r="D1557" s="46">
        <f ca="1">IF(A1557&lt;$B$1,VLOOKUP(A1557,[1]DI!$A$4:$B$15000,2,FALSE),0)</f>
        <v>0.13650000000000001</v>
      </c>
      <c r="E1557" s="45">
        <f t="shared" ca="1" si="353"/>
        <v>5.0788000000000005E-4</v>
      </c>
      <c r="F1557" s="47">
        <f t="shared" si="363"/>
        <v>1.35</v>
      </c>
      <c r="G1557" s="48">
        <f t="shared" ca="1" si="354"/>
        <v>1.000685638</v>
      </c>
      <c r="H1557" s="45">
        <f ca="1">TRUNC(PRODUCT(G$10:G1556),15)</f>
        <v>1.4595983213924699</v>
      </c>
      <c r="I1557" s="45">
        <f t="shared" si="355"/>
        <v>1</v>
      </c>
      <c r="J1557" s="45">
        <f t="shared" ca="1" si="356"/>
        <v>1.45959832</v>
      </c>
      <c r="K1557" s="45">
        <f t="shared" ca="1" si="357"/>
        <v>459.55179743999997</v>
      </c>
      <c r="L1557" s="49">
        <f>IF(VLOOKUP(A1557,$U$12:$AD$125,8)=VLOOKUP(A1556,$U$12:$AD$125,8),0,VLOOKUP(A1557,U$12:$AD$125,8))</f>
        <v>0</v>
      </c>
      <c r="M1557" s="50">
        <f>IF(L1557&gt;0,VLOOKUP(L1557,T$12:$AC$125,7),0)</f>
        <v>0</v>
      </c>
      <c r="N1557" s="45">
        <f t="shared" si="358"/>
        <v>0</v>
      </c>
      <c r="O1557" s="45">
        <f t="shared" ca="1" si="359"/>
        <v>459.55179743999997</v>
      </c>
      <c r="P1557" s="51" t="str">
        <f t="shared" si="360"/>
        <v>A+J=</v>
      </c>
      <c r="Q1557" s="52">
        <f t="shared" si="361"/>
        <v>47129</v>
      </c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</row>
    <row r="1558" spans="1:162" x14ac:dyDescent="0.2">
      <c r="A1558" s="43">
        <f t="shared" si="362"/>
        <v>45044</v>
      </c>
      <c r="B1558" s="44">
        <f t="shared" ca="1" si="351"/>
        <v>1460.4512317399999</v>
      </c>
      <c r="C1558" s="45">
        <f t="shared" ca="1" si="352"/>
        <v>999.89877561000003</v>
      </c>
      <c r="D1558" s="46">
        <f ca="1">IF(A1558&lt;$B$1,VLOOKUP(A1558,[1]DI!$A$4:$B$15000,2,FALSE),0)</f>
        <v>0.13650000000000001</v>
      </c>
      <c r="E1558" s="45">
        <f t="shared" ca="1" si="353"/>
        <v>5.0788000000000005E-4</v>
      </c>
      <c r="F1558" s="47">
        <f t="shared" si="363"/>
        <v>1.35</v>
      </c>
      <c r="G1558" s="48">
        <f t="shared" ca="1" si="354"/>
        <v>1.000685638</v>
      </c>
      <c r="H1558" s="45">
        <f ca="1">TRUNC(PRODUCT(G$10:G1557),15)</f>
        <v>1.46059907746635</v>
      </c>
      <c r="I1558" s="45">
        <f t="shared" si="355"/>
        <v>1</v>
      </c>
      <c r="J1558" s="45">
        <f t="shared" ca="1" si="356"/>
        <v>1.4605990799999999</v>
      </c>
      <c r="K1558" s="45">
        <f t="shared" ca="1" si="357"/>
        <v>460.55245613</v>
      </c>
      <c r="L1558" s="49">
        <f>IF(VLOOKUP(A1558,$U$12:$AD$125,8)=VLOOKUP(A1557,$U$12:$AD$125,8),0,VLOOKUP(A1558,U$12:$AD$125,8))</f>
        <v>0</v>
      </c>
      <c r="M1558" s="50">
        <f>IF(L1558&gt;0,VLOOKUP(L1558,T$12:$AC$125,7),0)</f>
        <v>0</v>
      </c>
      <c r="N1558" s="45">
        <f t="shared" si="358"/>
        <v>0</v>
      </c>
      <c r="O1558" s="45">
        <f t="shared" ca="1" si="359"/>
        <v>460.55245613</v>
      </c>
      <c r="P1558" s="51" t="str">
        <f t="shared" si="360"/>
        <v>A+J=</v>
      </c>
      <c r="Q1558" s="52">
        <f t="shared" si="361"/>
        <v>47129</v>
      </c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</row>
    <row r="1559" spans="1:162" x14ac:dyDescent="0.2">
      <c r="A1559" s="43">
        <f t="shared" si="362"/>
        <v>45045</v>
      </c>
      <c r="B1559" s="44">
        <f t="shared" ca="1" si="351"/>
        <v>1461.4525703700001</v>
      </c>
      <c r="C1559" s="45">
        <f t="shared" ca="1" si="352"/>
        <v>999.89877561000003</v>
      </c>
      <c r="D1559" s="46">
        <f ca="1">IF(A1559&lt;$B$1,VLOOKUP(A1559,[1]DI!$A$4:$B$15000,2,FALSE),0)</f>
        <v>0</v>
      </c>
      <c r="E1559" s="45">
        <f t="shared" ca="1" si="353"/>
        <v>0</v>
      </c>
      <c r="F1559" s="47">
        <f t="shared" si="363"/>
        <v>1.35</v>
      </c>
      <c r="G1559" s="48">
        <f t="shared" ca="1" si="354"/>
        <v>1</v>
      </c>
      <c r="H1559" s="45">
        <f ca="1">TRUNC(PRODUCT(G$10:G1558),15)</f>
        <v>1.46160051969663</v>
      </c>
      <c r="I1559" s="45">
        <f t="shared" si="355"/>
        <v>1</v>
      </c>
      <c r="J1559" s="45">
        <f t="shared" ca="1" si="356"/>
        <v>1.46160052</v>
      </c>
      <c r="K1559" s="45">
        <f t="shared" ca="1" si="357"/>
        <v>461.55379476000002</v>
      </c>
      <c r="L1559" s="49">
        <f>IF(VLOOKUP(A1559,$U$12:$AD$125,8)=VLOOKUP(A1558,$U$12:$AD$125,8),0,VLOOKUP(A1559,U$12:$AD$125,8))</f>
        <v>0</v>
      </c>
      <c r="M1559" s="50">
        <f>IF(L1559&gt;0,VLOOKUP(L1559,T$12:$AC$125,7),0)</f>
        <v>0</v>
      </c>
      <c r="N1559" s="45">
        <f t="shared" si="358"/>
        <v>0</v>
      </c>
      <c r="O1559" s="45">
        <f t="shared" ca="1" si="359"/>
        <v>461.55379476000002</v>
      </c>
      <c r="P1559" s="51" t="str">
        <f t="shared" si="360"/>
        <v>A+J=</v>
      </c>
      <c r="Q1559" s="52">
        <f t="shared" si="361"/>
        <v>47129</v>
      </c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</row>
    <row r="1560" spans="1:162" x14ac:dyDescent="0.2">
      <c r="A1560" s="43">
        <f t="shared" si="362"/>
        <v>45046</v>
      </c>
      <c r="B1560" s="44">
        <f t="shared" ca="1" si="351"/>
        <v>1461.4525703700001</v>
      </c>
      <c r="C1560" s="45">
        <f t="shared" ca="1" si="352"/>
        <v>999.89877561000003</v>
      </c>
      <c r="D1560" s="46">
        <f ca="1">IF(A1560&lt;$B$1,VLOOKUP(A1560,[1]DI!$A$4:$B$15000,2,FALSE),0)</f>
        <v>0</v>
      </c>
      <c r="E1560" s="45">
        <f t="shared" ca="1" si="353"/>
        <v>0</v>
      </c>
      <c r="F1560" s="47">
        <f t="shared" si="363"/>
        <v>1.35</v>
      </c>
      <c r="G1560" s="48">
        <f t="shared" ca="1" si="354"/>
        <v>1</v>
      </c>
      <c r="H1560" s="45">
        <f ca="1">TRUNC(PRODUCT(G$10:G1559),15)</f>
        <v>1.46160051969663</v>
      </c>
      <c r="I1560" s="45">
        <f t="shared" si="355"/>
        <v>1</v>
      </c>
      <c r="J1560" s="45">
        <f t="shared" ca="1" si="356"/>
        <v>1.46160052</v>
      </c>
      <c r="K1560" s="45">
        <f t="shared" ca="1" si="357"/>
        <v>461.55379476000002</v>
      </c>
      <c r="L1560" s="49">
        <f>IF(VLOOKUP(A1560,$U$12:$AD$125,8)=VLOOKUP(A1559,$U$12:$AD$125,8),0,VLOOKUP(A1560,U$12:$AD$125,8))</f>
        <v>0</v>
      </c>
      <c r="M1560" s="50">
        <f>IF(L1560&gt;0,VLOOKUP(L1560,T$12:$AC$125,7),0)</f>
        <v>0</v>
      </c>
      <c r="N1560" s="45">
        <f t="shared" si="358"/>
        <v>0</v>
      </c>
      <c r="O1560" s="45">
        <f t="shared" ca="1" si="359"/>
        <v>461.55379476000002</v>
      </c>
      <c r="P1560" s="51" t="str">
        <f t="shared" si="360"/>
        <v>A+J=</v>
      </c>
      <c r="Q1560" s="52">
        <f t="shared" si="361"/>
        <v>47129</v>
      </c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</row>
    <row r="1561" spans="1:162" x14ac:dyDescent="0.2">
      <c r="A1561" s="43">
        <f t="shared" si="362"/>
        <v>45047</v>
      </c>
      <c r="B1561" s="44">
        <f t="shared" ca="1" si="351"/>
        <v>1461.4525703700001</v>
      </c>
      <c r="C1561" s="45">
        <f t="shared" ca="1" si="352"/>
        <v>999.89877561000003</v>
      </c>
      <c r="D1561" s="46">
        <f ca="1">IF(A1561&lt;$B$1,VLOOKUP(A1561,[1]DI!$A$4:$B$15000,2,FALSE),0)</f>
        <v>0</v>
      </c>
      <c r="E1561" s="45">
        <f t="shared" ca="1" si="353"/>
        <v>0</v>
      </c>
      <c r="F1561" s="47">
        <f t="shared" si="363"/>
        <v>1.35</v>
      </c>
      <c r="G1561" s="48">
        <f t="shared" ca="1" si="354"/>
        <v>1</v>
      </c>
      <c r="H1561" s="45">
        <f ca="1">TRUNC(PRODUCT(G$10:G1560),15)</f>
        <v>1.46160051969663</v>
      </c>
      <c r="I1561" s="45">
        <f t="shared" si="355"/>
        <v>1</v>
      </c>
      <c r="J1561" s="45">
        <f t="shared" ca="1" si="356"/>
        <v>1.46160052</v>
      </c>
      <c r="K1561" s="45">
        <f t="shared" ca="1" si="357"/>
        <v>461.55379476000002</v>
      </c>
      <c r="L1561" s="49">
        <f>IF(VLOOKUP(A1561,$U$12:$AD$125,8)=VLOOKUP(A1560,$U$12:$AD$125,8),0,VLOOKUP(A1561,U$12:$AD$125,8))</f>
        <v>0</v>
      </c>
      <c r="M1561" s="50">
        <f>IF(L1561&gt;0,VLOOKUP(L1561,T$12:$AC$125,7),0)</f>
        <v>0</v>
      </c>
      <c r="N1561" s="45">
        <f t="shared" si="358"/>
        <v>0</v>
      </c>
      <c r="O1561" s="45">
        <f t="shared" ca="1" si="359"/>
        <v>461.55379476000002</v>
      </c>
      <c r="P1561" s="51" t="str">
        <f t="shared" si="360"/>
        <v>A+J=</v>
      </c>
      <c r="Q1561" s="52">
        <f t="shared" si="361"/>
        <v>47129</v>
      </c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</row>
    <row r="1562" spans="1:162" x14ac:dyDescent="0.2">
      <c r="A1562" s="43">
        <f t="shared" si="362"/>
        <v>45048</v>
      </c>
      <c r="B1562" s="44">
        <f t="shared" ca="1" si="351"/>
        <v>1461.4525703700001</v>
      </c>
      <c r="C1562" s="45">
        <f t="shared" ca="1" si="352"/>
        <v>999.89877561000003</v>
      </c>
      <c r="D1562" s="46">
        <f ca="1">IF(A1562&lt;$B$1,VLOOKUP(A1562,[1]DI!$A$4:$B$15000,2,FALSE),0)</f>
        <v>0.13650000000000001</v>
      </c>
      <c r="E1562" s="45">
        <f t="shared" ca="1" si="353"/>
        <v>5.0788000000000005E-4</v>
      </c>
      <c r="F1562" s="47">
        <f t="shared" si="363"/>
        <v>1.35</v>
      </c>
      <c r="G1562" s="48">
        <f t="shared" ca="1" si="354"/>
        <v>1.000685638</v>
      </c>
      <c r="H1562" s="45">
        <f ca="1">TRUNC(PRODUCT(G$10:G1561),15)</f>
        <v>1.46160051969663</v>
      </c>
      <c r="I1562" s="45">
        <f t="shared" si="355"/>
        <v>1</v>
      </c>
      <c r="J1562" s="45">
        <f t="shared" ca="1" si="356"/>
        <v>1.46160052</v>
      </c>
      <c r="K1562" s="45">
        <f t="shared" ca="1" si="357"/>
        <v>461.55379476000002</v>
      </c>
      <c r="L1562" s="49">
        <f>IF(VLOOKUP(A1562,$U$12:$AD$125,8)=VLOOKUP(A1561,$U$12:$AD$125,8),0,VLOOKUP(A1562,U$12:$AD$125,8))</f>
        <v>0</v>
      </c>
      <c r="M1562" s="50">
        <f>IF(L1562&gt;0,VLOOKUP(L1562,T$12:$AC$125,7),0)</f>
        <v>0</v>
      </c>
      <c r="N1562" s="45">
        <f t="shared" si="358"/>
        <v>0</v>
      </c>
      <c r="O1562" s="45">
        <f t="shared" ca="1" si="359"/>
        <v>461.55379476000002</v>
      </c>
      <c r="P1562" s="51" t="str">
        <f t="shared" si="360"/>
        <v>A+J=</v>
      </c>
      <c r="Q1562" s="52">
        <f t="shared" si="361"/>
        <v>47129</v>
      </c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</row>
    <row r="1563" spans="1:162" x14ac:dyDescent="0.2">
      <c r="A1563" s="43">
        <f t="shared" si="362"/>
        <v>45049</v>
      </c>
      <c r="B1563" s="44">
        <f t="shared" ca="1" si="351"/>
        <v>1462.45459893</v>
      </c>
      <c r="C1563" s="45">
        <f t="shared" ca="1" si="352"/>
        <v>999.89877561000003</v>
      </c>
      <c r="D1563" s="46">
        <f ca="1">IF(A1563&lt;$B$1,VLOOKUP(A1563,[1]DI!$A$4:$B$15000,2,FALSE),0)</f>
        <v>0.13650000000000001</v>
      </c>
      <c r="E1563" s="45">
        <f t="shared" ca="1" si="353"/>
        <v>5.0788000000000005E-4</v>
      </c>
      <c r="F1563" s="47">
        <f t="shared" si="363"/>
        <v>1.35</v>
      </c>
      <c r="G1563" s="48">
        <f t="shared" ca="1" si="354"/>
        <v>1.000685638</v>
      </c>
      <c r="H1563" s="45">
        <f ca="1">TRUNC(PRODUCT(G$10:G1562),15)</f>
        <v>1.46260264855375</v>
      </c>
      <c r="I1563" s="45">
        <f t="shared" si="355"/>
        <v>1</v>
      </c>
      <c r="J1563" s="45">
        <f t="shared" ca="1" si="356"/>
        <v>1.46260265</v>
      </c>
      <c r="K1563" s="45">
        <f t="shared" ca="1" si="357"/>
        <v>462.55582332</v>
      </c>
      <c r="L1563" s="49">
        <f>IF(VLOOKUP(A1563,$U$12:$AD$125,8)=VLOOKUP(A1562,$U$12:$AD$125,8),0,VLOOKUP(A1563,U$12:$AD$125,8))</f>
        <v>0</v>
      </c>
      <c r="M1563" s="50">
        <f>IF(L1563&gt;0,VLOOKUP(L1563,T$12:$AC$125,7),0)</f>
        <v>0</v>
      </c>
      <c r="N1563" s="45">
        <f t="shared" si="358"/>
        <v>0</v>
      </c>
      <c r="O1563" s="45">
        <f t="shared" ca="1" si="359"/>
        <v>462.55582332</v>
      </c>
      <c r="P1563" s="51" t="str">
        <f t="shared" si="360"/>
        <v>A+J=</v>
      </c>
      <c r="Q1563" s="52">
        <f t="shared" si="361"/>
        <v>47129</v>
      </c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</row>
    <row r="1564" spans="1:162" x14ac:dyDescent="0.2">
      <c r="A1564" s="43">
        <f t="shared" si="362"/>
        <v>45050</v>
      </c>
      <c r="B1564" s="44">
        <f t="shared" ca="1" si="351"/>
        <v>1463.4573074300001</v>
      </c>
      <c r="C1564" s="45">
        <f t="shared" ca="1" si="352"/>
        <v>999.89877561000003</v>
      </c>
      <c r="D1564" s="46">
        <f ca="1">IF(A1564&lt;$B$1,VLOOKUP(A1564,[1]DI!$A$4:$B$15000,2,FALSE),0)</f>
        <v>0.13650000000000001</v>
      </c>
      <c r="E1564" s="45">
        <f t="shared" ca="1" si="353"/>
        <v>5.0788000000000005E-4</v>
      </c>
      <c r="F1564" s="47">
        <f t="shared" si="363"/>
        <v>1.35</v>
      </c>
      <c r="G1564" s="48">
        <f t="shared" ca="1" si="354"/>
        <v>1.000685638</v>
      </c>
      <c r="H1564" s="45">
        <f ca="1">TRUNC(PRODUCT(G$10:G1563),15)</f>
        <v>1.4636054645084999</v>
      </c>
      <c r="I1564" s="45">
        <f t="shared" si="355"/>
        <v>1</v>
      </c>
      <c r="J1564" s="45">
        <f t="shared" ca="1" si="356"/>
        <v>1.4636054599999999</v>
      </c>
      <c r="K1564" s="45">
        <f t="shared" ca="1" si="357"/>
        <v>463.55853181999998</v>
      </c>
      <c r="L1564" s="49">
        <f>IF(VLOOKUP(A1564,$U$12:$AD$125,8)=VLOOKUP(A1563,$U$12:$AD$125,8),0,VLOOKUP(A1564,U$12:$AD$125,8))</f>
        <v>0</v>
      </c>
      <c r="M1564" s="50">
        <f>IF(L1564&gt;0,VLOOKUP(L1564,T$12:$AC$125,7),0)</f>
        <v>0</v>
      </c>
      <c r="N1564" s="45">
        <f t="shared" si="358"/>
        <v>0</v>
      </c>
      <c r="O1564" s="45">
        <f t="shared" ca="1" si="359"/>
        <v>463.55853181999998</v>
      </c>
      <c r="P1564" s="51" t="str">
        <f t="shared" si="360"/>
        <v>A+J=</v>
      </c>
      <c r="Q1564" s="52">
        <f t="shared" si="361"/>
        <v>47129</v>
      </c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</row>
    <row r="1565" spans="1:162" x14ac:dyDescent="0.2">
      <c r="A1565" s="43">
        <f t="shared" si="362"/>
        <v>45051</v>
      </c>
      <c r="B1565" s="44">
        <f t="shared" ca="1" si="351"/>
        <v>1464.46071585</v>
      </c>
      <c r="C1565" s="45">
        <f t="shared" ca="1" si="352"/>
        <v>999.89877561000003</v>
      </c>
      <c r="D1565" s="46">
        <f ca="1">IF(A1565&lt;$B$1,VLOOKUP(A1565,[1]DI!$A$4:$B$15000,2,FALSE),0)</f>
        <v>0.13650000000000001</v>
      </c>
      <c r="E1565" s="45">
        <f t="shared" ca="1" si="353"/>
        <v>5.0788000000000005E-4</v>
      </c>
      <c r="F1565" s="47">
        <f t="shared" si="363"/>
        <v>1.35</v>
      </c>
      <c r="G1565" s="48">
        <f t="shared" ca="1" si="354"/>
        <v>1.000685638</v>
      </c>
      <c r="H1565" s="45">
        <f ca="1">TRUNC(PRODUCT(G$10:G1564),15)</f>
        <v>1.46460896803197</v>
      </c>
      <c r="I1565" s="45">
        <f t="shared" si="355"/>
        <v>1</v>
      </c>
      <c r="J1565" s="45">
        <f t="shared" ca="1" si="356"/>
        <v>1.46460897</v>
      </c>
      <c r="K1565" s="45">
        <f t="shared" ca="1" si="357"/>
        <v>464.56194024000001</v>
      </c>
      <c r="L1565" s="49">
        <f>IF(VLOOKUP(A1565,$U$12:$AD$125,8)=VLOOKUP(A1564,$U$12:$AD$125,8),0,VLOOKUP(A1565,U$12:$AD$125,8))</f>
        <v>0</v>
      </c>
      <c r="M1565" s="50">
        <f>IF(L1565&gt;0,VLOOKUP(L1565,T$12:$AC$125,7),0)</f>
        <v>0</v>
      </c>
      <c r="N1565" s="45">
        <f t="shared" si="358"/>
        <v>0</v>
      </c>
      <c r="O1565" s="45">
        <f t="shared" ca="1" si="359"/>
        <v>464.56194024000001</v>
      </c>
      <c r="P1565" s="51" t="str">
        <f t="shared" si="360"/>
        <v>A+J=</v>
      </c>
      <c r="Q1565" s="52">
        <f t="shared" si="361"/>
        <v>47129</v>
      </c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</row>
    <row r="1566" spans="1:162" x14ac:dyDescent="0.2">
      <c r="A1566" s="43">
        <f t="shared" si="362"/>
        <v>45052</v>
      </c>
      <c r="B1566" s="44">
        <f t="shared" ca="1" si="351"/>
        <v>1465.4648041999999</v>
      </c>
      <c r="C1566" s="45">
        <f t="shared" ca="1" si="352"/>
        <v>999.89877561000003</v>
      </c>
      <c r="D1566" s="46">
        <f ca="1">IF(A1566&lt;$B$1,VLOOKUP(A1566,[1]DI!$A$4:$B$15000,2,FALSE),0)</f>
        <v>0</v>
      </c>
      <c r="E1566" s="45">
        <f t="shared" ca="1" si="353"/>
        <v>0</v>
      </c>
      <c r="F1566" s="47">
        <f t="shared" si="363"/>
        <v>1.35</v>
      </c>
      <c r="G1566" s="48">
        <f t="shared" ca="1" si="354"/>
        <v>1</v>
      </c>
      <c r="H1566" s="45">
        <f ca="1">TRUNC(PRODUCT(G$10:G1565),15)</f>
        <v>1.4656131595955999</v>
      </c>
      <c r="I1566" s="45">
        <f t="shared" si="355"/>
        <v>1</v>
      </c>
      <c r="J1566" s="45">
        <f t="shared" ca="1" si="356"/>
        <v>1.46561316</v>
      </c>
      <c r="K1566" s="45">
        <f t="shared" ca="1" si="357"/>
        <v>465.56602858999997</v>
      </c>
      <c r="L1566" s="49">
        <f>IF(VLOOKUP(A1566,$U$12:$AD$125,8)=VLOOKUP(A1565,$U$12:$AD$125,8),0,VLOOKUP(A1566,U$12:$AD$125,8))</f>
        <v>0</v>
      </c>
      <c r="M1566" s="50">
        <f>IF(L1566&gt;0,VLOOKUP(L1566,T$12:$AC$125,7),0)</f>
        <v>0</v>
      </c>
      <c r="N1566" s="45">
        <f t="shared" si="358"/>
        <v>0</v>
      </c>
      <c r="O1566" s="45">
        <f t="shared" ca="1" si="359"/>
        <v>465.56602858999997</v>
      </c>
      <c r="P1566" s="51" t="str">
        <f t="shared" si="360"/>
        <v>A+J=</v>
      </c>
      <c r="Q1566" s="52">
        <f t="shared" si="361"/>
        <v>47129</v>
      </c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</row>
    <row r="1567" spans="1:162" x14ac:dyDescent="0.2">
      <c r="A1567" s="43">
        <f t="shared" si="362"/>
        <v>45053</v>
      </c>
      <c r="B1567" s="44">
        <f t="shared" ca="1" si="351"/>
        <v>1465.4648041999999</v>
      </c>
      <c r="C1567" s="45">
        <f t="shared" ca="1" si="352"/>
        <v>999.89877561000003</v>
      </c>
      <c r="D1567" s="46">
        <f ca="1">IF(A1567&lt;$B$1,VLOOKUP(A1567,[1]DI!$A$4:$B$15000,2,FALSE),0)</f>
        <v>0</v>
      </c>
      <c r="E1567" s="45">
        <f t="shared" ca="1" si="353"/>
        <v>0</v>
      </c>
      <c r="F1567" s="47">
        <f t="shared" si="363"/>
        <v>1.35</v>
      </c>
      <c r="G1567" s="48">
        <f t="shared" ca="1" si="354"/>
        <v>1</v>
      </c>
      <c r="H1567" s="45">
        <f ca="1">TRUNC(PRODUCT(G$10:G1566),15)</f>
        <v>1.4656131595955999</v>
      </c>
      <c r="I1567" s="45">
        <f t="shared" si="355"/>
        <v>1</v>
      </c>
      <c r="J1567" s="45">
        <f t="shared" ca="1" si="356"/>
        <v>1.46561316</v>
      </c>
      <c r="K1567" s="45">
        <f t="shared" ca="1" si="357"/>
        <v>465.56602858999997</v>
      </c>
      <c r="L1567" s="49">
        <f>IF(VLOOKUP(A1567,$U$12:$AD$125,8)=VLOOKUP(A1566,$U$12:$AD$125,8),0,VLOOKUP(A1567,U$12:$AD$125,8))</f>
        <v>0</v>
      </c>
      <c r="M1567" s="50">
        <f>IF(L1567&gt;0,VLOOKUP(L1567,T$12:$AC$125,7),0)</f>
        <v>0</v>
      </c>
      <c r="N1567" s="45">
        <f t="shared" si="358"/>
        <v>0</v>
      </c>
      <c r="O1567" s="45">
        <f t="shared" ca="1" si="359"/>
        <v>465.56602858999997</v>
      </c>
      <c r="P1567" s="51" t="str">
        <f t="shared" si="360"/>
        <v>A+J=</v>
      </c>
      <c r="Q1567" s="52">
        <f t="shared" si="361"/>
        <v>47129</v>
      </c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</row>
    <row r="1568" spans="1:162" x14ac:dyDescent="0.2">
      <c r="A1568" s="43">
        <f t="shared" si="362"/>
        <v>45054</v>
      </c>
      <c r="B1568" s="44">
        <f t="shared" ca="1" si="351"/>
        <v>1465.4648041999999</v>
      </c>
      <c r="C1568" s="45">
        <f t="shared" ca="1" si="352"/>
        <v>999.89877561000003</v>
      </c>
      <c r="D1568" s="46">
        <f ca="1">IF(A1568&lt;$B$1,VLOOKUP(A1568,[1]DI!$A$4:$B$15000,2,FALSE),0)</f>
        <v>0.13650000000000001</v>
      </c>
      <c r="E1568" s="45">
        <f t="shared" ca="1" si="353"/>
        <v>5.0788000000000005E-4</v>
      </c>
      <c r="F1568" s="47">
        <f t="shared" si="363"/>
        <v>1.35</v>
      </c>
      <c r="G1568" s="48">
        <f t="shared" ca="1" si="354"/>
        <v>1.000685638</v>
      </c>
      <c r="H1568" s="45">
        <f ca="1">TRUNC(PRODUCT(G$10:G1567),15)</f>
        <v>1.4656131595955999</v>
      </c>
      <c r="I1568" s="45">
        <f t="shared" si="355"/>
        <v>1</v>
      </c>
      <c r="J1568" s="45">
        <f t="shared" ca="1" si="356"/>
        <v>1.46561316</v>
      </c>
      <c r="K1568" s="45">
        <f t="shared" ca="1" si="357"/>
        <v>465.56602858999997</v>
      </c>
      <c r="L1568" s="49">
        <f>IF(VLOOKUP(A1568,$U$12:$AD$125,8)=VLOOKUP(A1567,$U$12:$AD$125,8),0,VLOOKUP(A1568,U$12:$AD$125,8))</f>
        <v>0</v>
      </c>
      <c r="M1568" s="50">
        <f>IF(L1568&gt;0,VLOOKUP(L1568,T$12:$AC$125,7),0)</f>
        <v>0</v>
      </c>
      <c r="N1568" s="45">
        <f t="shared" si="358"/>
        <v>0</v>
      </c>
      <c r="O1568" s="45">
        <f t="shared" ca="1" si="359"/>
        <v>465.56602858999997</v>
      </c>
      <c r="P1568" s="51" t="str">
        <f t="shared" si="360"/>
        <v>A+J=</v>
      </c>
      <c r="Q1568" s="52">
        <f t="shared" si="361"/>
        <v>47129</v>
      </c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</row>
    <row r="1569" spans="1:162" x14ac:dyDescent="0.2">
      <c r="A1569" s="43">
        <f t="shared" si="362"/>
        <v>45055</v>
      </c>
      <c r="B1569" s="44">
        <f t="shared" ca="1" si="351"/>
        <v>1466.4695824800001</v>
      </c>
      <c r="C1569" s="45">
        <f t="shared" ca="1" si="352"/>
        <v>999.89877561000003</v>
      </c>
      <c r="D1569" s="46">
        <f ca="1">IF(A1569&lt;$B$1,VLOOKUP(A1569,[1]DI!$A$4:$B$15000,2,FALSE),0)</f>
        <v>0.13650000000000001</v>
      </c>
      <c r="E1569" s="45">
        <f t="shared" ca="1" si="353"/>
        <v>5.0788000000000005E-4</v>
      </c>
      <c r="F1569" s="47">
        <f t="shared" si="363"/>
        <v>1.35</v>
      </c>
      <c r="G1569" s="48">
        <f t="shared" ca="1" si="354"/>
        <v>1.000685638</v>
      </c>
      <c r="H1569" s="45">
        <f ca="1">TRUNC(PRODUCT(G$10:G1568),15)</f>
        <v>1.4666180396711199</v>
      </c>
      <c r="I1569" s="45">
        <f t="shared" si="355"/>
        <v>1</v>
      </c>
      <c r="J1569" s="45">
        <f t="shared" ca="1" si="356"/>
        <v>1.46661804</v>
      </c>
      <c r="K1569" s="45">
        <f t="shared" ca="1" si="357"/>
        <v>466.57080687000001</v>
      </c>
      <c r="L1569" s="49">
        <f>IF(VLOOKUP(A1569,$U$12:$AD$125,8)=VLOOKUP(A1568,$U$12:$AD$125,8),0,VLOOKUP(A1569,U$12:$AD$125,8))</f>
        <v>0</v>
      </c>
      <c r="M1569" s="50">
        <f>IF(L1569&gt;0,VLOOKUP(L1569,T$12:$AC$125,7),0)</f>
        <v>0</v>
      </c>
      <c r="N1569" s="45">
        <f t="shared" si="358"/>
        <v>0</v>
      </c>
      <c r="O1569" s="45">
        <f t="shared" ca="1" si="359"/>
        <v>466.57080687000001</v>
      </c>
      <c r="P1569" s="51" t="str">
        <f t="shared" si="360"/>
        <v>A+J=</v>
      </c>
      <c r="Q1569" s="52">
        <f t="shared" si="361"/>
        <v>47129</v>
      </c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</row>
    <row r="1570" spans="1:162" x14ac:dyDescent="0.2">
      <c r="A1570" s="43">
        <f t="shared" si="362"/>
        <v>45056</v>
      </c>
      <c r="B1570" s="44">
        <f t="shared" ca="1" si="351"/>
        <v>1467.47505069</v>
      </c>
      <c r="C1570" s="45">
        <f t="shared" ca="1" si="352"/>
        <v>999.89877561000003</v>
      </c>
      <c r="D1570" s="46">
        <f ca="1">IF(A1570&lt;$B$1,VLOOKUP(A1570,[1]DI!$A$4:$B$15000,2,FALSE),0)</f>
        <v>0.13650000000000001</v>
      </c>
      <c r="E1570" s="45">
        <f t="shared" ca="1" si="353"/>
        <v>5.0788000000000005E-4</v>
      </c>
      <c r="F1570" s="47">
        <f t="shared" si="363"/>
        <v>1.35</v>
      </c>
      <c r="G1570" s="48">
        <f t="shared" ca="1" si="354"/>
        <v>1.000685638</v>
      </c>
      <c r="H1570" s="45">
        <f ca="1">TRUNC(PRODUCT(G$10:G1569),15)</f>
        <v>1.4676236087306</v>
      </c>
      <c r="I1570" s="45">
        <f t="shared" si="355"/>
        <v>1</v>
      </c>
      <c r="J1570" s="45">
        <f t="shared" ca="1" si="356"/>
        <v>1.46762361</v>
      </c>
      <c r="K1570" s="45">
        <f t="shared" ca="1" si="357"/>
        <v>467.57627508000002</v>
      </c>
      <c r="L1570" s="49">
        <f>IF(VLOOKUP(A1570,$U$12:$AD$125,8)=VLOOKUP(A1569,$U$12:$AD$125,8),0,VLOOKUP(A1570,U$12:$AD$125,8))</f>
        <v>0</v>
      </c>
      <c r="M1570" s="50">
        <f>IF(L1570&gt;0,VLOOKUP(L1570,T$12:$AC$125,7),0)</f>
        <v>0</v>
      </c>
      <c r="N1570" s="45">
        <f t="shared" si="358"/>
        <v>0</v>
      </c>
      <c r="O1570" s="45">
        <f t="shared" ca="1" si="359"/>
        <v>467.57627508000002</v>
      </c>
      <c r="P1570" s="51" t="str">
        <f t="shared" si="360"/>
        <v>A+J=</v>
      </c>
      <c r="Q1570" s="52">
        <f t="shared" si="361"/>
        <v>47129</v>
      </c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</row>
    <row r="1571" spans="1:162" x14ac:dyDescent="0.2">
      <c r="A1571" s="43">
        <f t="shared" si="362"/>
        <v>45057</v>
      </c>
      <c r="B1571" s="44">
        <f t="shared" ca="1" si="351"/>
        <v>1468.48120883</v>
      </c>
      <c r="C1571" s="45">
        <f t="shared" ca="1" si="352"/>
        <v>999.89877561000003</v>
      </c>
      <c r="D1571" s="46">
        <f ca="1">IF(A1571&lt;$B$1,VLOOKUP(A1571,[1]DI!$A$4:$B$15000,2,FALSE),0)</f>
        <v>0.13650000000000001</v>
      </c>
      <c r="E1571" s="45">
        <f t="shared" ca="1" si="353"/>
        <v>5.0788000000000005E-4</v>
      </c>
      <c r="F1571" s="47">
        <f t="shared" si="363"/>
        <v>1.35</v>
      </c>
      <c r="G1571" s="48">
        <f t="shared" ca="1" si="354"/>
        <v>1.000685638</v>
      </c>
      <c r="H1571" s="45">
        <f ca="1">TRUNC(PRODUCT(G$10:G1570),15)</f>
        <v>1.46862986724644</v>
      </c>
      <c r="I1571" s="45">
        <f t="shared" si="355"/>
        <v>1</v>
      </c>
      <c r="J1571" s="45">
        <f t="shared" ca="1" si="356"/>
        <v>1.46862987</v>
      </c>
      <c r="K1571" s="45">
        <f t="shared" ca="1" si="357"/>
        <v>468.58243321999998</v>
      </c>
      <c r="L1571" s="49">
        <f>IF(VLOOKUP(A1571,$U$12:$AD$125,8)=VLOOKUP(A1570,$U$12:$AD$125,8),0,VLOOKUP(A1571,U$12:$AD$125,8))</f>
        <v>0</v>
      </c>
      <c r="M1571" s="50">
        <f>IF(L1571&gt;0,VLOOKUP(L1571,T$12:$AC$125,7),0)</f>
        <v>0</v>
      </c>
      <c r="N1571" s="45">
        <f t="shared" si="358"/>
        <v>0</v>
      </c>
      <c r="O1571" s="45">
        <f t="shared" ca="1" si="359"/>
        <v>468.58243321999998</v>
      </c>
      <c r="P1571" s="51" t="str">
        <f t="shared" si="360"/>
        <v>A+J=</v>
      </c>
      <c r="Q1571" s="52">
        <f t="shared" si="361"/>
        <v>47129</v>
      </c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</row>
    <row r="1572" spans="1:162" x14ac:dyDescent="0.2">
      <c r="A1572" s="43">
        <f t="shared" si="362"/>
        <v>45058</v>
      </c>
      <c r="B1572" s="44">
        <f t="shared" ca="1" si="351"/>
        <v>1469.4880568999999</v>
      </c>
      <c r="C1572" s="45">
        <f t="shared" ca="1" si="352"/>
        <v>999.89877561000003</v>
      </c>
      <c r="D1572" s="46">
        <f ca="1">IF(A1572&lt;$B$1,VLOOKUP(A1572,[1]DI!$A$4:$B$15000,2,FALSE),0)</f>
        <v>0.13650000000000001</v>
      </c>
      <c r="E1572" s="45">
        <f t="shared" ca="1" si="353"/>
        <v>5.0788000000000005E-4</v>
      </c>
      <c r="F1572" s="47">
        <f t="shared" si="363"/>
        <v>1.35</v>
      </c>
      <c r="G1572" s="48">
        <f t="shared" ca="1" si="354"/>
        <v>1.000685638</v>
      </c>
      <c r="H1572" s="45">
        <f ca="1">TRUNC(PRODUCT(G$10:G1571),15)</f>
        <v>1.46963681569136</v>
      </c>
      <c r="I1572" s="45">
        <f t="shared" si="355"/>
        <v>1</v>
      </c>
      <c r="J1572" s="45">
        <f t="shared" ca="1" si="356"/>
        <v>1.4696368200000001</v>
      </c>
      <c r="K1572" s="45">
        <f t="shared" ca="1" si="357"/>
        <v>469.58928128999997</v>
      </c>
      <c r="L1572" s="49">
        <f>IF(VLOOKUP(A1572,$U$12:$AD$125,8)=VLOOKUP(A1571,$U$12:$AD$125,8),0,VLOOKUP(A1572,U$12:$AD$125,8))</f>
        <v>0</v>
      </c>
      <c r="M1572" s="50">
        <f>IF(L1572&gt;0,VLOOKUP(L1572,T$12:$AC$125,7),0)</f>
        <v>0</v>
      </c>
      <c r="N1572" s="45">
        <f t="shared" si="358"/>
        <v>0</v>
      </c>
      <c r="O1572" s="45">
        <f t="shared" ca="1" si="359"/>
        <v>469.58928128999997</v>
      </c>
      <c r="P1572" s="51" t="str">
        <f t="shared" si="360"/>
        <v>A+J=</v>
      </c>
      <c r="Q1572" s="52">
        <f t="shared" si="361"/>
        <v>47129</v>
      </c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</row>
    <row r="1573" spans="1:162" x14ac:dyDescent="0.2">
      <c r="A1573" s="43">
        <f t="shared" si="362"/>
        <v>45059</v>
      </c>
      <c r="B1573" s="44">
        <f t="shared" ca="1" si="351"/>
        <v>1470.4955849100002</v>
      </c>
      <c r="C1573" s="45">
        <f t="shared" ca="1" si="352"/>
        <v>999.89877561000003</v>
      </c>
      <c r="D1573" s="46">
        <f ca="1">IF(A1573&lt;$B$1,VLOOKUP(A1573,[1]DI!$A$4:$B$15000,2,FALSE),0)</f>
        <v>0</v>
      </c>
      <c r="E1573" s="45">
        <f t="shared" ca="1" si="353"/>
        <v>0</v>
      </c>
      <c r="F1573" s="47">
        <f t="shared" si="363"/>
        <v>1.35</v>
      </c>
      <c r="G1573" s="48">
        <f t="shared" ca="1" si="354"/>
        <v>1</v>
      </c>
      <c r="H1573" s="45">
        <f ca="1">TRUNC(PRODUCT(G$10:G1572),15)</f>
        <v>1.4706444545384001</v>
      </c>
      <c r="I1573" s="45">
        <f t="shared" si="355"/>
        <v>1</v>
      </c>
      <c r="J1573" s="45">
        <f t="shared" ca="1" si="356"/>
        <v>1.47064445</v>
      </c>
      <c r="K1573" s="45">
        <f t="shared" ca="1" si="357"/>
        <v>470.59680930000002</v>
      </c>
      <c r="L1573" s="49">
        <f>IF(VLOOKUP(A1573,$U$12:$AD$125,8)=VLOOKUP(A1572,$U$12:$AD$125,8),0,VLOOKUP(A1573,U$12:$AD$125,8))</f>
        <v>0</v>
      </c>
      <c r="M1573" s="50">
        <f>IF(L1573&gt;0,VLOOKUP(L1573,T$12:$AC$125,7),0)</f>
        <v>0</v>
      </c>
      <c r="N1573" s="45">
        <f t="shared" si="358"/>
        <v>0</v>
      </c>
      <c r="O1573" s="45">
        <f t="shared" ca="1" si="359"/>
        <v>470.59680930000002</v>
      </c>
      <c r="P1573" s="51" t="str">
        <f t="shared" si="360"/>
        <v>A+J=</v>
      </c>
      <c r="Q1573" s="52">
        <f t="shared" si="361"/>
        <v>47129</v>
      </c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</row>
    <row r="1574" spans="1:162" x14ac:dyDescent="0.2">
      <c r="A1574" s="43">
        <f t="shared" si="362"/>
        <v>45060</v>
      </c>
      <c r="B1574" s="44">
        <f t="shared" ca="1" si="351"/>
        <v>1470.4955849100002</v>
      </c>
      <c r="C1574" s="45">
        <f t="shared" ca="1" si="352"/>
        <v>999.89877561000003</v>
      </c>
      <c r="D1574" s="46">
        <f ca="1">IF(A1574&lt;$B$1,VLOOKUP(A1574,[1]DI!$A$4:$B$15000,2,FALSE),0)</f>
        <v>0</v>
      </c>
      <c r="E1574" s="45">
        <f t="shared" ca="1" si="353"/>
        <v>0</v>
      </c>
      <c r="F1574" s="47">
        <f t="shared" si="363"/>
        <v>1.35</v>
      </c>
      <c r="G1574" s="48">
        <f t="shared" ca="1" si="354"/>
        <v>1</v>
      </c>
      <c r="H1574" s="45">
        <f ca="1">TRUNC(PRODUCT(G$10:G1573),15)</f>
        <v>1.4706444545384001</v>
      </c>
      <c r="I1574" s="45">
        <f t="shared" si="355"/>
        <v>1</v>
      </c>
      <c r="J1574" s="45">
        <f t="shared" ca="1" si="356"/>
        <v>1.47064445</v>
      </c>
      <c r="K1574" s="45">
        <f t="shared" ca="1" si="357"/>
        <v>470.59680930000002</v>
      </c>
      <c r="L1574" s="49">
        <f>IF(VLOOKUP(A1574,$U$12:$AD$125,8)=VLOOKUP(A1573,$U$12:$AD$125,8),0,VLOOKUP(A1574,U$12:$AD$125,8))</f>
        <v>0</v>
      </c>
      <c r="M1574" s="50">
        <f>IF(L1574&gt;0,VLOOKUP(L1574,T$12:$AC$125,7),0)</f>
        <v>0</v>
      </c>
      <c r="N1574" s="45">
        <f t="shared" si="358"/>
        <v>0</v>
      </c>
      <c r="O1574" s="45">
        <f t="shared" ca="1" si="359"/>
        <v>470.59680930000002</v>
      </c>
      <c r="P1574" s="51" t="str">
        <f t="shared" si="360"/>
        <v>A+J=</v>
      </c>
      <c r="Q1574" s="52">
        <f t="shared" si="361"/>
        <v>47129</v>
      </c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</row>
    <row r="1575" spans="1:162" x14ac:dyDescent="0.2">
      <c r="A1575" s="43">
        <f t="shared" si="362"/>
        <v>45061</v>
      </c>
      <c r="B1575" s="44">
        <f t="shared" ca="1" si="351"/>
        <v>1470.4955849100002</v>
      </c>
      <c r="C1575" s="45">
        <f t="shared" ca="1" si="352"/>
        <v>999.89877561000003</v>
      </c>
      <c r="D1575" s="46">
        <f ca="1">IF(A1575&lt;$B$1,VLOOKUP(A1575,[1]DI!$A$4:$B$15000,2,FALSE),0)</f>
        <v>0.13650000000000001</v>
      </c>
      <c r="E1575" s="45">
        <f t="shared" ca="1" si="353"/>
        <v>5.0788000000000005E-4</v>
      </c>
      <c r="F1575" s="47">
        <f t="shared" si="363"/>
        <v>1.35</v>
      </c>
      <c r="G1575" s="48">
        <f t="shared" ca="1" si="354"/>
        <v>1.000685638</v>
      </c>
      <c r="H1575" s="45">
        <f ca="1">TRUNC(PRODUCT(G$10:G1574),15)</f>
        <v>1.4706444545384001</v>
      </c>
      <c r="I1575" s="45">
        <f t="shared" si="355"/>
        <v>1</v>
      </c>
      <c r="J1575" s="45">
        <f t="shared" ca="1" si="356"/>
        <v>1.47064445</v>
      </c>
      <c r="K1575" s="45">
        <f t="shared" ca="1" si="357"/>
        <v>470.59680930000002</v>
      </c>
      <c r="L1575" s="49">
        <f>IF(VLOOKUP(A1575,$U$12:$AD$125,8)=VLOOKUP(A1574,$U$12:$AD$125,8),0,VLOOKUP(A1575,U$12:$AD$125,8))</f>
        <v>0</v>
      </c>
      <c r="M1575" s="50">
        <f>IF(L1575&gt;0,VLOOKUP(L1575,T$12:$AC$125,7),0)</f>
        <v>0</v>
      </c>
      <c r="N1575" s="45">
        <f t="shared" si="358"/>
        <v>0</v>
      </c>
      <c r="O1575" s="45">
        <f t="shared" ca="1" si="359"/>
        <v>470.59680930000002</v>
      </c>
      <c r="P1575" s="51" t="str">
        <f t="shared" si="360"/>
        <v>A+J=</v>
      </c>
      <c r="Q1575" s="52">
        <f t="shared" si="361"/>
        <v>47129</v>
      </c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</row>
    <row r="1576" spans="1:162" x14ac:dyDescent="0.2">
      <c r="A1576" s="43">
        <f t="shared" si="362"/>
        <v>45062</v>
      </c>
      <c r="B1576" s="44">
        <f t="shared" ca="1" si="351"/>
        <v>1471.5038128400001</v>
      </c>
      <c r="C1576" s="45">
        <f t="shared" ca="1" si="352"/>
        <v>999.89877561000003</v>
      </c>
      <c r="D1576" s="46">
        <f ca="1">IF(A1576&lt;$B$1,VLOOKUP(A1576,[1]DI!$A$4:$B$15000,2,FALSE),0)</f>
        <v>0.13650000000000001</v>
      </c>
      <c r="E1576" s="45">
        <f t="shared" ca="1" si="353"/>
        <v>5.0788000000000005E-4</v>
      </c>
      <c r="F1576" s="47">
        <f t="shared" si="363"/>
        <v>1.35</v>
      </c>
      <c r="G1576" s="48">
        <f t="shared" ca="1" si="354"/>
        <v>1.000685638</v>
      </c>
      <c r="H1576" s="45">
        <f ca="1">TRUNC(PRODUCT(G$10:G1575),15)</f>
        <v>1.4716527842609199</v>
      </c>
      <c r="I1576" s="45">
        <f t="shared" si="355"/>
        <v>1</v>
      </c>
      <c r="J1576" s="45">
        <f t="shared" ca="1" si="356"/>
        <v>1.4716527800000001</v>
      </c>
      <c r="K1576" s="45">
        <f t="shared" ca="1" si="357"/>
        <v>471.60503722999999</v>
      </c>
      <c r="L1576" s="49">
        <f>IF(VLOOKUP(A1576,$U$12:$AD$125,8)=VLOOKUP(A1575,$U$12:$AD$125,8),0,VLOOKUP(A1576,U$12:$AD$125,8))</f>
        <v>0</v>
      </c>
      <c r="M1576" s="50">
        <f>IF(L1576&gt;0,VLOOKUP(L1576,T$12:$AC$125,7),0)</f>
        <v>0</v>
      </c>
      <c r="N1576" s="45">
        <f t="shared" si="358"/>
        <v>0</v>
      </c>
      <c r="O1576" s="45">
        <f t="shared" ca="1" si="359"/>
        <v>471.60503722999999</v>
      </c>
      <c r="P1576" s="51" t="str">
        <f t="shared" si="360"/>
        <v>A+J=</v>
      </c>
      <c r="Q1576" s="52">
        <f t="shared" si="361"/>
        <v>47129</v>
      </c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</row>
    <row r="1577" spans="1:162" x14ac:dyDescent="0.2">
      <c r="A1577" s="43">
        <f t="shared" si="362"/>
        <v>45063</v>
      </c>
      <c r="B1577" s="44">
        <f t="shared" ca="1" si="351"/>
        <v>1472.5127407</v>
      </c>
      <c r="C1577" s="45">
        <f t="shared" ca="1" si="352"/>
        <v>999.89877561000003</v>
      </c>
      <c r="D1577" s="46">
        <f ca="1">IF(A1577&lt;$B$1,VLOOKUP(A1577,[1]DI!$A$4:$B$15000,2,FALSE),0)</f>
        <v>0.13650000000000001</v>
      </c>
      <c r="E1577" s="45">
        <f t="shared" ca="1" si="353"/>
        <v>5.0788000000000005E-4</v>
      </c>
      <c r="F1577" s="47">
        <f t="shared" si="363"/>
        <v>1.35</v>
      </c>
      <c r="G1577" s="48">
        <f t="shared" ca="1" si="354"/>
        <v>1.000685638</v>
      </c>
      <c r="H1577" s="45">
        <f ca="1">TRUNC(PRODUCT(G$10:G1576),15)</f>
        <v>1.4726618053326099</v>
      </c>
      <c r="I1577" s="45">
        <f t="shared" si="355"/>
        <v>1</v>
      </c>
      <c r="J1577" s="45">
        <f t="shared" ca="1" si="356"/>
        <v>1.47266181</v>
      </c>
      <c r="K1577" s="45">
        <f t="shared" ca="1" si="357"/>
        <v>472.61396509000002</v>
      </c>
      <c r="L1577" s="49">
        <f>IF(VLOOKUP(A1577,$U$12:$AD$125,8)=VLOOKUP(A1576,$U$12:$AD$125,8),0,VLOOKUP(A1577,U$12:$AD$125,8))</f>
        <v>0</v>
      </c>
      <c r="M1577" s="50">
        <f>IF(L1577&gt;0,VLOOKUP(L1577,T$12:$AC$125,7),0)</f>
        <v>0</v>
      </c>
      <c r="N1577" s="45">
        <f t="shared" si="358"/>
        <v>0</v>
      </c>
      <c r="O1577" s="45">
        <f t="shared" ca="1" si="359"/>
        <v>472.61396509000002</v>
      </c>
      <c r="P1577" s="51" t="str">
        <f t="shared" si="360"/>
        <v>A+J=</v>
      </c>
      <c r="Q1577" s="52">
        <f t="shared" si="361"/>
        <v>47129</v>
      </c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</row>
    <row r="1578" spans="1:162" x14ac:dyDescent="0.2">
      <c r="A1578" s="43">
        <f t="shared" si="362"/>
        <v>45064</v>
      </c>
      <c r="B1578" s="44">
        <f t="shared" ca="1" si="351"/>
        <v>1473.52234849</v>
      </c>
      <c r="C1578" s="45">
        <f t="shared" ca="1" si="352"/>
        <v>999.89877561000003</v>
      </c>
      <c r="D1578" s="46">
        <f ca="1">IF(A1578&lt;$B$1,VLOOKUP(A1578,[1]DI!$A$4:$B$15000,2,FALSE),0)</f>
        <v>0.13650000000000001</v>
      </c>
      <c r="E1578" s="45">
        <f t="shared" ca="1" si="353"/>
        <v>5.0788000000000005E-4</v>
      </c>
      <c r="F1578" s="47">
        <f t="shared" si="363"/>
        <v>1.35</v>
      </c>
      <c r="G1578" s="48">
        <f t="shared" ca="1" si="354"/>
        <v>1.000685638</v>
      </c>
      <c r="H1578" s="45">
        <f ca="1">TRUNC(PRODUCT(G$10:G1577),15)</f>
        <v>1.4736715182275</v>
      </c>
      <c r="I1578" s="45">
        <f t="shared" si="355"/>
        <v>1</v>
      </c>
      <c r="J1578" s="45">
        <f t="shared" ca="1" si="356"/>
        <v>1.4736715199999999</v>
      </c>
      <c r="K1578" s="45">
        <f t="shared" ca="1" si="357"/>
        <v>473.62357287999998</v>
      </c>
      <c r="L1578" s="49">
        <f>IF(VLOOKUP(A1578,$U$12:$AD$125,8)=VLOOKUP(A1577,$U$12:$AD$125,8),0,VLOOKUP(A1578,U$12:$AD$125,8))</f>
        <v>0</v>
      </c>
      <c r="M1578" s="50">
        <f>IF(L1578&gt;0,VLOOKUP(L1578,T$12:$AC$125,7),0)</f>
        <v>0</v>
      </c>
      <c r="N1578" s="45">
        <f t="shared" si="358"/>
        <v>0</v>
      </c>
      <c r="O1578" s="45">
        <f t="shared" ca="1" si="359"/>
        <v>473.62357287999998</v>
      </c>
      <c r="P1578" s="51" t="str">
        <f t="shared" si="360"/>
        <v>A+J=</v>
      </c>
      <c r="Q1578" s="52">
        <f t="shared" si="361"/>
        <v>47129</v>
      </c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</row>
    <row r="1579" spans="1:162" x14ac:dyDescent="0.2">
      <c r="A1579" s="43">
        <f t="shared" si="362"/>
        <v>45065</v>
      </c>
      <c r="B1579" s="44">
        <f t="shared" ca="1" si="351"/>
        <v>1474.5326462200001</v>
      </c>
      <c r="C1579" s="45">
        <f t="shared" ca="1" si="352"/>
        <v>999.89877561000003</v>
      </c>
      <c r="D1579" s="46">
        <f ca="1">IF(A1579&lt;$B$1,VLOOKUP(A1579,[1]DI!$A$4:$B$15000,2,FALSE),0)</f>
        <v>0.13650000000000001</v>
      </c>
      <c r="E1579" s="45">
        <f t="shared" ca="1" si="353"/>
        <v>5.0788000000000005E-4</v>
      </c>
      <c r="F1579" s="47">
        <f t="shared" si="363"/>
        <v>1.35</v>
      </c>
      <c r="G1579" s="48">
        <f t="shared" ca="1" si="354"/>
        <v>1.000685638</v>
      </c>
      <c r="H1579" s="45">
        <f ca="1">TRUNC(PRODUCT(G$10:G1578),15)</f>
        <v>1.47468192341991</v>
      </c>
      <c r="I1579" s="45">
        <f t="shared" si="355"/>
        <v>1</v>
      </c>
      <c r="J1579" s="45">
        <f t="shared" ca="1" si="356"/>
        <v>1.4746819200000001</v>
      </c>
      <c r="K1579" s="45">
        <f t="shared" ca="1" si="357"/>
        <v>474.63387060999997</v>
      </c>
      <c r="L1579" s="49">
        <f>IF(VLOOKUP(A1579,$U$12:$AD$125,8)=VLOOKUP(A1578,$U$12:$AD$125,8),0,VLOOKUP(A1579,U$12:$AD$125,8))</f>
        <v>0</v>
      </c>
      <c r="M1579" s="50">
        <f>IF(L1579&gt;0,VLOOKUP(L1579,T$12:$AC$125,7),0)</f>
        <v>0</v>
      </c>
      <c r="N1579" s="45">
        <f t="shared" si="358"/>
        <v>0</v>
      </c>
      <c r="O1579" s="45">
        <f t="shared" ca="1" si="359"/>
        <v>474.63387060999997</v>
      </c>
      <c r="P1579" s="51" t="str">
        <f t="shared" si="360"/>
        <v>A+J=</v>
      </c>
      <c r="Q1579" s="52">
        <f t="shared" si="361"/>
        <v>47129</v>
      </c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</row>
    <row r="1580" spans="1:162" x14ac:dyDescent="0.2">
      <c r="A1580" s="43">
        <f t="shared" si="362"/>
        <v>45066</v>
      </c>
      <c r="B1580" s="44">
        <f t="shared" ca="1" si="351"/>
        <v>1475.5436438700001</v>
      </c>
      <c r="C1580" s="45">
        <f t="shared" ca="1" si="352"/>
        <v>999.89877561000003</v>
      </c>
      <c r="D1580" s="46">
        <f ca="1">IF(A1580&lt;$B$1,VLOOKUP(A1580,[1]DI!$A$4:$B$15000,2,FALSE),0)</f>
        <v>0</v>
      </c>
      <c r="E1580" s="45">
        <f t="shared" ca="1" si="353"/>
        <v>0</v>
      </c>
      <c r="F1580" s="47">
        <f t="shared" si="363"/>
        <v>1.35</v>
      </c>
      <c r="G1580" s="48">
        <f t="shared" ca="1" si="354"/>
        <v>1</v>
      </c>
      <c r="H1580" s="45">
        <f ca="1">TRUNC(PRODUCT(G$10:G1579),15)</f>
        <v>1.4756930213845201</v>
      </c>
      <c r="I1580" s="45">
        <f t="shared" si="355"/>
        <v>1</v>
      </c>
      <c r="J1580" s="45">
        <f t="shared" ca="1" si="356"/>
        <v>1.47569302</v>
      </c>
      <c r="K1580" s="45">
        <f t="shared" ca="1" si="357"/>
        <v>475.64486826000001</v>
      </c>
      <c r="L1580" s="49">
        <f>IF(VLOOKUP(A1580,$U$12:$AD$125,8)=VLOOKUP(A1579,$U$12:$AD$125,8),0,VLOOKUP(A1580,U$12:$AD$125,8))</f>
        <v>0</v>
      </c>
      <c r="M1580" s="50">
        <f>IF(L1580&gt;0,VLOOKUP(L1580,T$12:$AC$125,7),0)</f>
        <v>0</v>
      </c>
      <c r="N1580" s="45">
        <f t="shared" si="358"/>
        <v>0</v>
      </c>
      <c r="O1580" s="45">
        <f t="shared" ca="1" si="359"/>
        <v>475.64486826000001</v>
      </c>
      <c r="P1580" s="51" t="str">
        <f t="shared" si="360"/>
        <v>A+J=</v>
      </c>
      <c r="Q1580" s="52">
        <f t="shared" si="361"/>
        <v>47129</v>
      </c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</row>
    <row r="1581" spans="1:162" x14ac:dyDescent="0.2">
      <c r="A1581" s="43">
        <f t="shared" si="362"/>
        <v>45067</v>
      </c>
      <c r="B1581" s="44">
        <f t="shared" ca="1" si="351"/>
        <v>1475.5436438700001</v>
      </c>
      <c r="C1581" s="45">
        <f t="shared" ca="1" si="352"/>
        <v>999.89877561000003</v>
      </c>
      <c r="D1581" s="46">
        <f ca="1">IF(A1581&lt;$B$1,VLOOKUP(A1581,[1]DI!$A$4:$B$15000,2,FALSE),0)</f>
        <v>0</v>
      </c>
      <c r="E1581" s="45">
        <f t="shared" ca="1" si="353"/>
        <v>0</v>
      </c>
      <c r="F1581" s="47">
        <f t="shared" si="363"/>
        <v>1.35</v>
      </c>
      <c r="G1581" s="48">
        <f t="shared" ca="1" si="354"/>
        <v>1</v>
      </c>
      <c r="H1581" s="45">
        <f ca="1">TRUNC(PRODUCT(G$10:G1580),15)</f>
        <v>1.4756930213845201</v>
      </c>
      <c r="I1581" s="45">
        <f t="shared" si="355"/>
        <v>1</v>
      </c>
      <c r="J1581" s="45">
        <f t="shared" ca="1" si="356"/>
        <v>1.47569302</v>
      </c>
      <c r="K1581" s="45">
        <f t="shared" ca="1" si="357"/>
        <v>475.64486826000001</v>
      </c>
      <c r="L1581" s="49">
        <f>IF(VLOOKUP(A1581,$U$12:$AD$125,8)=VLOOKUP(A1580,$U$12:$AD$125,8),0,VLOOKUP(A1581,U$12:$AD$125,8))</f>
        <v>0</v>
      </c>
      <c r="M1581" s="50">
        <f>IF(L1581&gt;0,VLOOKUP(L1581,T$12:$AC$125,7),0)</f>
        <v>0</v>
      </c>
      <c r="N1581" s="45">
        <f t="shared" si="358"/>
        <v>0</v>
      </c>
      <c r="O1581" s="45">
        <f t="shared" ca="1" si="359"/>
        <v>475.64486826000001</v>
      </c>
      <c r="P1581" s="51" t="str">
        <f t="shared" si="360"/>
        <v>A+J=</v>
      </c>
      <c r="Q1581" s="52">
        <f t="shared" si="361"/>
        <v>47129</v>
      </c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</row>
    <row r="1582" spans="1:162" x14ac:dyDescent="0.2">
      <c r="A1582" s="43">
        <f t="shared" si="362"/>
        <v>45068</v>
      </c>
      <c r="B1582" s="44">
        <f t="shared" ca="1" si="351"/>
        <v>1475.5436438700001</v>
      </c>
      <c r="C1582" s="45">
        <f t="shared" ca="1" si="352"/>
        <v>999.89877561000003</v>
      </c>
      <c r="D1582" s="46">
        <f ca="1">IF(A1582&lt;$B$1,VLOOKUP(A1582,[1]DI!$A$4:$B$15000,2,FALSE),0)</f>
        <v>0.13650000000000001</v>
      </c>
      <c r="E1582" s="45">
        <f t="shared" ca="1" si="353"/>
        <v>5.0788000000000005E-4</v>
      </c>
      <c r="F1582" s="47">
        <f t="shared" si="363"/>
        <v>1.35</v>
      </c>
      <c r="G1582" s="48">
        <f t="shared" ca="1" si="354"/>
        <v>1.000685638</v>
      </c>
      <c r="H1582" s="45">
        <f ca="1">TRUNC(PRODUCT(G$10:G1581),15)</f>
        <v>1.4756930213845201</v>
      </c>
      <c r="I1582" s="45">
        <f t="shared" si="355"/>
        <v>1</v>
      </c>
      <c r="J1582" s="45">
        <f t="shared" ca="1" si="356"/>
        <v>1.47569302</v>
      </c>
      <c r="K1582" s="45">
        <f t="shared" ca="1" si="357"/>
        <v>475.64486826000001</v>
      </c>
      <c r="L1582" s="49">
        <f>IF(VLOOKUP(A1582,$U$12:$AD$125,8)=VLOOKUP(A1581,$U$12:$AD$125,8),0,VLOOKUP(A1582,U$12:$AD$125,8))</f>
        <v>0</v>
      </c>
      <c r="M1582" s="50">
        <f>IF(L1582&gt;0,VLOOKUP(L1582,T$12:$AC$125,7),0)</f>
        <v>0</v>
      </c>
      <c r="N1582" s="45">
        <f t="shared" si="358"/>
        <v>0</v>
      </c>
      <c r="O1582" s="45">
        <f t="shared" ca="1" si="359"/>
        <v>475.64486826000001</v>
      </c>
      <c r="P1582" s="51" t="str">
        <f t="shared" si="360"/>
        <v>A+J=</v>
      </c>
      <c r="Q1582" s="52">
        <f t="shared" si="361"/>
        <v>47129</v>
      </c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</row>
    <row r="1583" spans="1:162" x14ac:dyDescent="0.2">
      <c r="A1583" s="43">
        <f t="shared" si="362"/>
        <v>45069</v>
      </c>
      <c r="B1583" s="44">
        <f t="shared" ca="1" si="351"/>
        <v>1476.55533145</v>
      </c>
      <c r="C1583" s="45">
        <f t="shared" ca="1" si="352"/>
        <v>999.89877561000003</v>
      </c>
      <c r="D1583" s="46">
        <f ca="1">IF(A1583&lt;$B$1,VLOOKUP(A1583,[1]DI!$A$4:$B$15000,2,FALSE),0)</f>
        <v>0.13650000000000001</v>
      </c>
      <c r="E1583" s="45">
        <f t="shared" ca="1" si="353"/>
        <v>5.0788000000000005E-4</v>
      </c>
      <c r="F1583" s="47">
        <f t="shared" si="363"/>
        <v>1.35</v>
      </c>
      <c r="G1583" s="48">
        <f t="shared" ca="1" si="354"/>
        <v>1.000685638</v>
      </c>
      <c r="H1583" s="45">
        <f ca="1">TRUNC(PRODUCT(G$10:G1582),15)</f>
        <v>1.47670481259632</v>
      </c>
      <c r="I1583" s="45">
        <f t="shared" si="355"/>
        <v>1</v>
      </c>
      <c r="J1583" s="45">
        <f t="shared" ca="1" si="356"/>
        <v>1.47670481</v>
      </c>
      <c r="K1583" s="45">
        <f t="shared" ca="1" si="357"/>
        <v>476.65655584000001</v>
      </c>
      <c r="L1583" s="49">
        <f>IF(VLOOKUP(A1583,$U$12:$AD$125,8)=VLOOKUP(A1582,$U$12:$AD$125,8),0,VLOOKUP(A1583,U$12:$AD$125,8))</f>
        <v>0</v>
      </c>
      <c r="M1583" s="50">
        <f>IF(L1583&gt;0,VLOOKUP(L1583,T$12:$AC$125,7),0)</f>
        <v>0</v>
      </c>
      <c r="N1583" s="45">
        <f t="shared" si="358"/>
        <v>0</v>
      </c>
      <c r="O1583" s="45">
        <f t="shared" ca="1" si="359"/>
        <v>476.65655584000001</v>
      </c>
      <c r="P1583" s="51" t="str">
        <f t="shared" si="360"/>
        <v>A+J=</v>
      </c>
      <c r="Q1583" s="52">
        <f t="shared" si="361"/>
        <v>47129</v>
      </c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</row>
    <row r="1584" spans="1:162" x14ac:dyDescent="0.2">
      <c r="A1584" s="43">
        <f t="shared" si="362"/>
        <v>45070</v>
      </c>
      <c r="B1584" s="44">
        <f t="shared" ca="1" si="351"/>
        <v>1477.5677189600001</v>
      </c>
      <c r="C1584" s="45">
        <f t="shared" ca="1" si="352"/>
        <v>999.89877561000003</v>
      </c>
      <c r="D1584" s="46">
        <f ca="1">IF(A1584&lt;$B$1,VLOOKUP(A1584,[1]DI!$A$4:$B$15000,2,FALSE),0)</f>
        <v>0.13650000000000001</v>
      </c>
      <c r="E1584" s="45">
        <f t="shared" ca="1" si="353"/>
        <v>5.0788000000000005E-4</v>
      </c>
      <c r="F1584" s="47">
        <f t="shared" si="363"/>
        <v>1.35</v>
      </c>
      <c r="G1584" s="48">
        <f t="shared" ca="1" si="354"/>
        <v>1.000685638</v>
      </c>
      <c r="H1584" s="45">
        <f ca="1">TRUNC(PRODUCT(G$10:G1583),15)</f>
        <v>1.4777172975306201</v>
      </c>
      <c r="I1584" s="45">
        <f t="shared" si="355"/>
        <v>1</v>
      </c>
      <c r="J1584" s="45">
        <f t="shared" ca="1" si="356"/>
        <v>1.4777172999999999</v>
      </c>
      <c r="K1584" s="45">
        <f t="shared" ca="1" si="357"/>
        <v>477.66894335000001</v>
      </c>
      <c r="L1584" s="49">
        <f>IF(VLOOKUP(A1584,$U$12:$AD$125,8)=VLOOKUP(A1583,$U$12:$AD$125,8),0,VLOOKUP(A1584,U$12:$AD$125,8))</f>
        <v>0</v>
      </c>
      <c r="M1584" s="50">
        <f>IF(L1584&gt;0,VLOOKUP(L1584,T$12:$AC$125,7),0)</f>
        <v>0</v>
      </c>
      <c r="N1584" s="45">
        <f t="shared" si="358"/>
        <v>0</v>
      </c>
      <c r="O1584" s="45">
        <f t="shared" ca="1" si="359"/>
        <v>477.66894335000001</v>
      </c>
      <c r="P1584" s="51" t="str">
        <f t="shared" si="360"/>
        <v>A+J=</v>
      </c>
      <c r="Q1584" s="52">
        <f t="shared" si="361"/>
        <v>47129</v>
      </c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</row>
    <row r="1585" spans="1:162" x14ac:dyDescent="0.2">
      <c r="A1585" s="43">
        <f t="shared" si="362"/>
        <v>45071</v>
      </c>
      <c r="B1585" s="44">
        <f t="shared" ca="1" si="351"/>
        <v>1478.5807964000001</v>
      </c>
      <c r="C1585" s="45">
        <f t="shared" ca="1" si="352"/>
        <v>999.89877561000003</v>
      </c>
      <c r="D1585" s="46">
        <f ca="1">IF(A1585&lt;$B$1,VLOOKUP(A1585,[1]DI!$A$4:$B$15000,2,FALSE),0)</f>
        <v>0.13650000000000001</v>
      </c>
      <c r="E1585" s="45">
        <f t="shared" ca="1" si="353"/>
        <v>5.0788000000000005E-4</v>
      </c>
      <c r="F1585" s="47">
        <f t="shared" si="363"/>
        <v>1.35</v>
      </c>
      <c r="G1585" s="48">
        <f t="shared" ca="1" si="354"/>
        <v>1.000685638</v>
      </c>
      <c r="H1585" s="45">
        <f ca="1">TRUNC(PRODUCT(G$10:G1584),15)</f>
        <v>1.47873047666306</v>
      </c>
      <c r="I1585" s="45">
        <f t="shared" si="355"/>
        <v>1</v>
      </c>
      <c r="J1585" s="45">
        <f t="shared" ca="1" si="356"/>
        <v>1.4787304800000001</v>
      </c>
      <c r="K1585" s="45">
        <f t="shared" ca="1" si="357"/>
        <v>478.68202079000002</v>
      </c>
      <c r="L1585" s="49">
        <f>IF(VLOOKUP(A1585,$U$12:$AD$125,8)=VLOOKUP(A1584,$U$12:$AD$125,8),0,VLOOKUP(A1585,U$12:$AD$125,8))</f>
        <v>0</v>
      </c>
      <c r="M1585" s="50">
        <f>IF(L1585&gt;0,VLOOKUP(L1585,T$12:$AC$125,7),0)</f>
        <v>0</v>
      </c>
      <c r="N1585" s="45">
        <f t="shared" si="358"/>
        <v>0</v>
      </c>
      <c r="O1585" s="45">
        <f t="shared" ca="1" si="359"/>
        <v>478.68202079000002</v>
      </c>
      <c r="P1585" s="51" t="str">
        <f t="shared" si="360"/>
        <v>A+J=</v>
      </c>
      <c r="Q1585" s="52">
        <f t="shared" si="361"/>
        <v>47129</v>
      </c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</row>
    <row r="1586" spans="1:162" x14ac:dyDescent="0.2">
      <c r="A1586" s="43">
        <f t="shared" si="362"/>
        <v>45072</v>
      </c>
      <c r="B1586" s="44">
        <f t="shared" ca="1" si="351"/>
        <v>1479.59456378</v>
      </c>
      <c r="C1586" s="45">
        <f t="shared" ca="1" si="352"/>
        <v>999.89877561000003</v>
      </c>
      <c r="D1586" s="46">
        <f ca="1">IF(A1586&lt;$B$1,VLOOKUP(A1586,[1]DI!$A$4:$B$15000,2,FALSE),0)</f>
        <v>0.13650000000000001</v>
      </c>
      <c r="E1586" s="45">
        <f t="shared" ca="1" si="353"/>
        <v>5.0788000000000005E-4</v>
      </c>
      <c r="F1586" s="47">
        <f t="shared" si="363"/>
        <v>1.35</v>
      </c>
      <c r="G1586" s="48">
        <f t="shared" ca="1" si="354"/>
        <v>1.000685638</v>
      </c>
      <c r="H1586" s="45">
        <f ca="1">TRUNC(PRODUCT(G$10:G1585),15)</f>
        <v>1.4797443504696199</v>
      </c>
      <c r="I1586" s="45">
        <f t="shared" si="355"/>
        <v>1</v>
      </c>
      <c r="J1586" s="45">
        <f t="shared" ca="1" si="356"/>
        <v>1.47974435</v>
      </c>
      <c r="K1586" s="45">
        <f t="shared" ca="1" si="357"/>
        <v>479.69578817000001</v>
      </c>
      <c r="L1586" s="49">
        <f>IF(VLOOKUP(A1586,$U$12:$AD$125,8)=VLOOKUP(A1585,$U$12:$AD$125,8),0,VLOOKUP(A1586,U$12:$AD$125,8))</f>
        <v>0</v>
      </c>
      <c r="M1586" s="50">
        <f>IF(L1586&gt;0,VLOOKUP(L1586,T$12:$AC$125,7),0)</f>
        <v>0</v>
      </c>
      <c r="N1586" s="45">
        <f t="shared" si="358"/>
        <v>0</v>
      </c>
      <c r="O1586" s="45">
        <f t="shared" ca="1" si="359"/>
        <v>479.69578817000001</v>
      </c>
      <c r="P1586" s="51" t="str">
        <f t="shared" si="360"/>
        <v>A+J=</v>
      </c>
      <c r="Q1586" s="52">
        <f t="shared" si="361"/>
        <v>47129</v>
      </c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</row>
    <row r="1587" spans="1:162" x14ac:dyDescent="0.2">
      <c r="A1587" s="43">
        <f t="shared" si="362"/>
        <v>45073</v>
      </c>
      <c r="B1587" s="44">
        <f t="shared" ca="1" si="351"/>
        <v>1480.60903108</v>
      </c>
      <c r="C1587" s="45">
        <f t="shared" ca="1" si="352"/>
        <v>999.89877561000003</v>
      </c>
      <c r="D1587" s="46">
        <f ca="1">IF(A1587&lt;$B$1,VLOOKUP(A1587,[1]DI!$A$4:$B$15000,2,FALSE),0)</f>
        <v>0</v>
      </c>
      <c r="E1587" s="45">
        <f t="shared" ca="1" si="353"/>
        <v>0</v>
      </c>
      <c r="F1587" s="47">
        <f t="shared" si="363"/>
        <v>1.35</v>
      </c>
      <c r="G1587" s="48">
        <f t="shared" ca="1" si="354"/>
        <v>1</v>
      </c>
      <c r="H1587" s="45">
        <f ca="1">TRUNC(PRODUCT(G$10:G1586),15)</f>
        <v>1.48075891942659</v>
      </c>
      <c r="I1587" s="45">
        <f t="shared" si="355"/>
        <v>1</v>
      </c>
      <c r="J1587" s="45">
        <f t="shared" ca="1" si="356"/>
        <v>1.48075892</v>
      </c>
      <c r="K1587" s="45">
        <f t="shared" ca="1" si="357"/>
        <v>480.71025546999999</v>
      </c>
      <c r="L1587" s="49">
        <f>IF(VLOOKUP(A1587,$U$12:$AD$125,8)=VLOOKUP(A1586,$U$12:$AD$125,8),0,VLOOKUP(A1587,U$12:$AD$125,8))</f>
        <v>0</v>
      </c>
      <c r="M1587" s="50">
        <f>IF(L1587&gt;0,VLOOKUP(L1587,T$12:$AC$125,7),0)</f>
        <v>0</v>
      </c>
      <c r="N1587" s="45">
        <f t="shared" si="358"/>
        <v>0</v>
      </c>
      <c r="O1587" s="45">
        <f t="shared" ca="1" si="359"/>
        <v>480.71025546999999</v>
      </c>
      <c r="P1587" s="51" t="str">
        <f t="shared" si="360"/>
        <v>A+J=</v>
      </c>
      <c r="Q1587" s="52">
        <f t="shared" si="361"/>
        <v>47129</v>
      </c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</row>
    <row r="1588" spans="1:162" x14ac:dyDescent="0.2">
      <c r="A1588" s="43">
        <f t="shared" si="362"/>
        <v>45074</v>
      </c>
      <c r="B1588" s="44">
        <f t="shared" ca="1" si="351"/>
        <v>1480.60903108</v>
      </c>
      <c r="C1588" s="45">
        <f t="shared" ca="1" si="352"/>
        <v>999.89877561000003</v>
      </c>
      <c r="D1588" s="46">
        <f ca="1">IF(A1588&lt;$B$1,VLOOKUP(A1588,[1]DI!$A$4:$B$15000,2,FALSE),0)</f>
        <v>0</v>
      </c>
      <c r="E1588" s="45">
        <f t="shared" ca="1" si="353"/>
        <v>0</v>
      </c>
      <c r="F1588" s="47">
        <f t="shared" si="363"/>
        <v>1.35</v>
      </c>
      <c r="G1588" s="48">
        <f t="shared" ca="1" si="354"/>
        <v>1</v>
      </c>
      <c r="H1588" s="45">
        <f ca="1">TRUNC(PRODUCT(G$10:G1587),15)</f>
        <v>1.48075891942659</v>
      </c>
      <c r="I1588" s="45">
        <f t="shared" si="355"/>
        <v>1</v>
      </c>
      <c r="J1588" s="45">
        <f t="shared" ca="1" si="356"/>
        <v>1.48075892</v>
      </c>
      <c r="K1588" s="45">
        <f t="shared" ca="1" si="357"/>
        <v>480.71025546999999</v>
      </c>
      <c r="L1588" s="49">
        <f>IF(VLOOKUP(A1588,$U$12:$AD$125,8)=VLOOKUP(A1587,$U$12:$AD$125,8),0,VLOOKUP(A1588,U$12:$AD$125,8))</f>
        <v>0</v>
      </c>
      <c r="M1588" s="50">
        <f>IF(L1588&gt;0,VLOOKUP(L1588,T$12:$AC$125,7),0)</f>
        <v>0</v>
      </c>
      <c r="N1588" s="45">
        <f t="shared" si="358"/>
        <v>0</v>
      </c>
      <c r="O1588" s="45">
        <f t="shared" ca="1" si="359"/>
        <v>480.71025546999999</v>
      </c>
      <c r="P1588" s="51" t="str">
        <f t="shared" si="360"/>
        <v>A+J=</v>
      </c>
      <c r="Q1588" s="52">
        <f t="shared" si="361"/>
        <v>47129</v>
      </c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</row>
    <row r="1589" spans="1:162" x14ac:dyDescent="0.2">
      <c r="A1589" s="43">
        <f t="shared" si="362"/>
        <v>45075</v>
      </c>
      <c r="B1589" s="44">
        <f t="shared" ca="1" si="351"/>
        <v>1480.60903108</v>
      </c>
      <c r="C1589" s="45">
        <f t="shared" ca="1" si="352"/>
        <v>999.89877561000003</v>
      </c>
      <c r="D1589" s="46">
        <f ca="1">IF(A1589&lt;$B$1,VLOOKUP(A1589,[1]DI!$A$4:$B$15000,2,FALSE),0)</f>
        <v>0.13650000000000001</v>
      </c>
      <c r="E1589" s="45">
        <f t="shared" ca="1" si="353"/>
        <v>5.0788000000000005E-4</v>
      </c>
      <c r="F1589" s="47">
        <f t="shared" si="363"/>
        <v>1.35</v>
      </c>
      <c r="G1589" s="48">
        <f t="shared" ca="1" si="354"/>
        <v>1.000685638</v>
      </c>
      <c r="H1589" s="45">
        <f ca="1">TRUNC(PRODUCT(G$10:G1588),15)</f>
        <v>1.48075891942659</v>
      </c>
      <c r="I1589" s="45">
        <f t="shared" si="355"/>
        <v>1</v>
      </c>
      <c r="J1589" s="45">
        <f t="shared" ca="1" si="356"/>
        <v>1.48075892</v>
      </c>
      <c r="K1589" s="45">
        <f t="shared" ca="1" si="357"/>
        <v>480.71025546999999</v>
      </c>
      <c r="L1589" s="49">
        <f>IF(VLOOKUP(A1589,$U$12:$AD$125,8)=VLOOKUP(A1588,$U$12:$AD$125,8),0,VLOOKUP(A1589,U$12:$AD$125,8))</f>
        <v>0</v>
      </c>
      <c r="M1589" s="50">
        <f>IF(L1589&gt;0,VLOOKUP(L1589,T$12:$AC$125,7),0)</f>
        <v>0</v>
      </c>
      <c r="N1589" s="45">
        <f t="shared" si="358"/>
        <v>0</v>
      </c>
      <c r="O1589" s="45">
        <f t="shared" ca="1" si="359"/>
        <v>480.71025546999999</v>
      </c>
      <c r="P1589" s="51" t="str">
        <f t="shared" si="360"/>
        <v>A+J=</v>
      </c>
      <c r="Q1589" s="52">
        <f t="shared" si="361"/>
        <v>47129</v>
      </c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</row>
    <row r="1590" spans="1:162" x14ac:dyDescent="0.2">
      <c r="A1590" s="43">
        <f t="shared" si="362"/>
        <v>45076</v>
      </c>
      <c r="B1590" s="44">
        <f t="shared" ca="1" si="351"/>
        <v>1481.6241883100001</v>
      </c>
      <c r="C1590" s="45">
        <f t="shared" ca="1" si="352"/>
        <v>999.89877561000003</v>
      </c>
      <c r="D1590" s="46">
        <f ca="1">IF(A1590&lt;$B$1,VLOOKUP(A1590,[1]DI!$A$4:$B$15000,2,FALSE),0)</f>
        <v>0.13650000000000001</v>
      </c>
      <c r="E1590" s="45">
        <f t="shared" ca="1" si="353"/>
        <v>5.0788000000000005E-4</v>
      </c>
      <c r="F1590" s="47">
        <f t="shared" si="363"/>
        <v>1.35</v>
      </c>
      <c r="G1590" s="48">
        <f t="shared" ca="1" si="354"/>
        <v>1.000685638</v>
      </c>
      <c r="H1590" s="45">
        <f ca="1">TRUNC(PRODUCT(G$10:G1589),15)</f>
        <v>1.48177418401059</v>
      </c>
      <c r="I1590" s="45">
        <f t="shared" si="355"/>
        <v>1</v>
      </c>
      <c r="J1590" s="45">
        <f t="shared" ca="1" si="356"/>
        <v>1.4817741799999999</v>
      </c>
      <c r="K1590" s="45">
        <f t="shared" ca="1" si="357"/>
        <v>481.72541269999999</v>
      </c>
      <c r="L1590" s="49">
        <f>IF(VLOOKUP(A1590,$U$12:$AD$125,8)=VLOOKUP(A1589,$U$12:$AD$125,8),0,VLOOKUP(A1590,U$12:$AD$125,8))</f>
        <v>0</v>
      </c>
      <c r="M1590" s="50">
        <f>IF(L1590&gt;0,VLOOKUP(L1590,T$12:$AC$125,7),0)</f>
        <v>0</v>
      </c>
      <c r="N1590" s="45">
        <f t="shared" si="358"/>
        <v>0</v>
      </c>
      <c r="O1590" s="45">
        <f t="shared" ca="1" si="359"/>
        <v>481.72541269999999</v>
      </c>
      <c r="P1590" s="51" t="str">
        <f t="shared" si="360"/>
        <v>A+J=</v>
      </c>
      <c r="Q1590" s="52">
        <f t="shared" si="361"/>
        <v>47129</v>
      </c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</row>
    <row r="1591" spans="1:162" x14ac:dyDescent="0.2">
      <c r="A1591" s="43">
        <f t="shared" si="362"/>
        <v>45077</v>
      </c>
      <c r="B1591" s="44">
        <f t="shared" ca="1" si="351"/>
        <v>1482.6400454700001</v>
      </c>
      <c r="C1591" s="45">
        <f t="shared" ca="1" si="352"/>
        <v>999.89877561000003</v>
      </c>
      <c r="D1591" s="46">
        <f ca="1">IF(A1591&lt;$B$1,VLOOKUP(A1591,[1]DI!$A$4:$B$15000,2,FALSE),0)</f>
        <v>0.13650000000000001</v>
      </c>
      <c r="E1591" s="45">
        <f t="shared" ca="1" si="353"/>
        <v>5.0788000000000005E-4</v>
      </c>
      <c r="F1591" s="47">
        <f t="shared" si="363"/>
        <v>1.35</v>
      </c>
      <c r="G1591" s="48">
        <f t="shared" ca="1" si="354"/>
        <v>1.000685638</v>
      </c>
      <c r="H1591" s="45">
        <f ca="1">TRUNC(PRODUCT(G$10:G1590),15)</f>
        <v>1.4827901446985601</v>
      </c>
      <c r="I1591" s="45">
        <f t="shared" si="355"/>
        <v>1</v>
      </c>
      <c r="J1591" s="45">
        <f t="shared" ca="1" si="356"/>
        <v>1.4827901400000001</v>
      </c>
      <c r="K1591" s="45">
        <f t="shared" ca="1" si="357"/>
        <v>482.74126985999999</v>
      </c>
      <c r="L1591" s="49">
        <f>IF(VLOOKUP(A1591,$U$12:$AD$125,8)=VLOOKUP(A1590,$U$12:$AD$125,8),0,VLOOKUP(A1591,U$12:$AD$125,8))</f>
        <v>0</v>
      </c>
      <c r="M1591" s="50">
        <f>IF(L1591&gt;0,VLOOKUP(L1591,T$12:$AC$125,7),0)</f>
        <v>0</v>
      </c>
      <c r="N1591" s="45">
        <f t="shared" si="358"/>
        <v>0</v>
      </c>
      <c r="O1591" s="45">
        <f t="shared" ca="1" si="359"/>
        <v>482.74126985999999</v>
      </c>
      <c r="P1591" s="51" t="str">
        <f t="shared" si="360"/>
        <v>A+J=</v>
      </c>
      <c r="Q1591" s="52">
        <f t="shared" si="361"/>
        <v>47129</v>
      </c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</row>
    <row r="1592" spans="1:162" x14ac:dyDescent="0.2">
      <c r="A1592" s="43">
        <f t="shared" si="362"/>
        <v>45078</v>
      </c>
      <c r="B1592" s="44">
        <f t="shared" ca="1" si="351"/>
        <v>1483.65660256</v>
      </c>
      <c r="C1592" s="45">
        <f t="shared" ca="1" si="352"/>
        <v>999.89877561000003</v>
      </c>
      <c r="D1592" s="46">
        <f ca="1">IF(A1592&lt;$B$1,VLOOKUP(A1592,[1]DI!$A$4:$B$15000,2,FALSE),0)</f>
        <v>0.13650000000000001</v>
      </c>
      <c r="E1592" s="45">
        <f t="shared" ca="1" si="353"/>
        <v>5.0788000000000005E-4</v>
      </c>
      <c r="F1592" s="47">
        <f t="shared" si="363"/>
        <v>1.35</v>
      </c>
      <c r="G1592" s="48">
        <f t="shared" ca="1" si="354"/>
        <v>1.000685638</v>
      </c>
      <c r="H1592" s="45">
        <f ca="1">TRUNC(PRODUCT(G$10:G1591),15)</f>
        <v>1.4838068019677899</v>
      </c>
      <c r="I1592" s="45">
        <f t="shared" si="355"/>
        <v>1</v>
      </c>
      <c r="J1592" s="45">
        <f t="shared" ca="1" si="356"/>
        <v>1.4838068</v>
      </c>
      <c r="K1592" s="45">
        <f t="shared" ca="1" si="357"/>
        <v>483.75782694999998</v>
      </c>
      <c r="L1592" s="49">
        <f>IF(VLOOKUP(A1592,$U$12:$AD$125,8)=VLOOKUP(A1591,$U$12:$AD$125,8),0,VLOOKUP(A1592,U$12:$AD$125,8))</f>
        <v>0</v>
      </c>
      <c r="M1592" s="50">
        <f>IF(L1592&gt;0,VLOOKUP(L1592,T$12:$AC$125,7),0)</f>
        <v>0</v>
      </c>
      <c r="N1592" s="45">
        <f t="shared" si="358"/>
        <v>0</v>
      </c>
      <c r="O1592" s="45">
        <f t="shared" ca="1" si="359"/>
        <v>483.75782694999998</v>
      </c>
      <c r="P1592" s="51" t="str">
        <f t="shared" si="360"/>
        <v>A+J=</v>
      </c>
      <c r="Q1592" s="52">
        <f t="shared" si="361"/>
        <v>47129</v>
      </c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</row>
    <row r="1593" spans="1:162" x14ac:dyDescent="0.2">
      <c r="A1593" s="43">
        <f t="shared" si="362"/>
        <v>45079</v>
      </c>
      <c r="B1593" s="44">
        <f t="shared" ca="1" si="351"/>
        <v>1484.67385958</v>
      </c>
      <c r="C1593" s="45">
        <f t="shared" ca="1" si="352"/>
        <v>999.89877561000003</v>
      </c>
      <c r="D1593" s="46">
        <f ca="1">IF(A1593&lt;$B$1,VLOOKUP(A1593,[1]DI!$A$4:$B$15000,2,FALSE),0)</f>
        <v>0.13650000000000001</v>
      </c>
      <c r="E1593" s="45">
        <f t="shared" ca="1" si="353"/>
        <v>5.0788000000000005E-4</v>
      </c>
      <c r="F1593" s="47">
        <f t="shared" si="363"/>
        <v>1.35</v>
      </c>
      <c r="G1593" s="48">
        <f t="shared" ca="1" si="354"/>
        <v>1.000685638</v>
      </c>
      <c r="H1593" s="45">
        <f ca="1">TRUNC(PRODUCT(G$10:G1592),15)</f>
        <v>1.4848241562958799</v>
      </c>
      <c r="I1593" s="45">
        <f t="shared" si="355"/>
        <v>1</v>
      </c>
      <c r="J1593" s="45">
        <f t="shared" ca="1" si="356"/>
        <v>1.4848241600000001</v>
      </c>
      <c r="K1593" s="45">
        <f t="shared" ca="1" si="357"/>
        <v>484.77508397000003</v>
      </c>
      <c r="L1593" s="49">
        <f>IF(VLOOKUP(A1593,$U$12:$AD$125,8)=VLOOKUP(A1592,$U$12:$AD$125,8),0,VLOOKUP(A1593,U$12:$AD$125,8))</f>
        <v>0</v>
      </c>
      <c r="M1593" s="50">
        <f>IF(L1593&gt;0,VLOOKUP(L1593,T$12:$AC$125,7),0)</f>
        <v>0</v>
      </c>
      <c r="N1593" s="45">
        <f t="shared" si="358"/>
        <v>0</v>
      </c>
      <c r="O1593" s="45">
        <f t="shared" ca="1" si="359"/>
        <v>484.77508397000003</v>
      </c>
      <c r="P1593" s="51" t="str">
        <f t="shared" si="360"/>
        <v>A+J=</v>
      </c>
      <c r="Q1593" s="52">
        <f t="shared" si="361"/>
        <v>47129</v>
      </c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</row>
    <row r="1594" spans="1:162" x14ac:dyDescent="0.2">
      <c r="A1594" s="43">
        <f t="shared" si="362"/>
        <v>45080</v>
      </c>
      <c r="B1594" s="44">
        <f t="shared" ca="1" si="351"/>
        <v>1485.69180652</v>
      </c>
      <c r="C1594" s="45">
        <f t="shared" ca="1" si="352"/>
        <v>999.89877561000003</v>
      </c>
      <c r="D1594" s="46">
        <f ca="1">IF(A1594&lt;$B$1,VLOOKUP(A1594,[1]DI!$A$4:$B$15000,2,FALSE),0)</f>
        <v>0</v>
      </c>
      <c r="E1594" s="45">
        <f t="shared" ca="1" si="353"/>
        <v>0</v>
      </c>
      <c r="F1594" s="47">
        <f t="shared" si="363"/>
        <v>1.35</v>
      </c>
      <c r="G1594" s="48">
        <f t="shared" ca="1" si="354"/>
        <v>1</v>
      </c>
      <c r="H1594" s="45">
        <f ca="1">TRUNC(PRODUCT(G$10:G1593),15)</f>
        <v>1.4858422081607501</v>
      </c>
      <c r="I1594" s="45">
        <f t="shared" si="355"/>
        <v>1</v>
      </c>
      <c r="J1594" s="45">
        <f t="shared" ca="1" si="356"/>
        <v>1.4858422099999999</v>
      </c>
      <c r="K1594" s="45">
        <f t="shared" ca="1" si="357"/>
        <v>485.79303091000003</v>
      </c>
      <c r="L1594" s="49">
        <f>IF(VLOOKUP(A1594,$U$12:$AD$125,8)=VLOOKUP(A1593,$U$12:$AD$125,8),0,VLOOKUP(A1594,U$12:$AD$125,8))</f>
        <v>0</v>
      </c>
      <c r="M1594" s="50">
        <f>IF(L1594&gt;0,VLOOKUP(L1594,T$12:$AC$125,7),0)</f>
        <v>0</v>
      </c>
      <c r="N1594" s="45">
        <f t="shared" si="358"/>
        <v>0</v>
      </c>
      <c r="O1594" s="45">
        <f t="shared" ca="1" si="359"/>
        <v>485.79303091000003</v>
      </c>
      <c r="P1594" s="51" t="str">
        <f t="shared" si="360"/>
        <v>A+J=</v>
      </c>
      <c r="Q1594" s="52">
        <f t="shared" si="361"/>
        <v>47129</v>
      </c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</row>
    <row r="1595" spans="1:162" x14ac:dyDescent="0.2">
      <c r="A1595" s="43">
        <f t="shared" si="362"/>
        <v>45081</v>
      </c>
      <c r="B1595" s="44">
        <f t="shared" ca="1" si="351"/>
        <v>1485.69180652</v>
      </c>
      <c r="C1595" s="45">
        <f t="shared" ca="1" si="352"/>
        <v>999.89877561000003</v>
      </c>
      <c r="D1595" s="46">
        <f ca="1">IF(A1595&lt;$B$1,VLOOKUP(A1595,[1]DI!$A$4:$B$15000,2,FALSE),0)</f>
        <v>0</v>
      </c>
      <c r="E1595" s="45">
        <f t="shared" ca="1" si="353"/>
        <v>0</v>
      </c>
      <c r="F1595" s="47">
        <f t="shared" si="363"/>
        <v>1.35</v>
      </c>
      <c r="G1595" s="48">
        <f t="shared" ca="1" si="354"/>
        <v>1</v>
      </c>
      <c r="H1595" s="45">
        <f ca="1">TRUNC(PRODUCT(G$10:G1594),15)</f>
        <v>1.4858422081607501</v>
      </c>
      <c r="I1595" s="45">
        <f t="shared" si="355"/>
        <v>1</v>
      </c>
      <c r="J1595" s="45">
        <f t="shared" ca="1" si="356"/>
        <v>1.4858422099999999</v>
      </c>
      <c r="K1595" s="45">
        <f t="shared" ca="1" si="357"/>
        <v>485.79303091000003</v>
      </c>
      <c r="L1595" s="49">
        <f>IF(VLOOKUP(A1595,$U$12:$AD$125,8)=VLOOKUP(A1594,$U$12:$AD$125,8),0,VLOOKUP(A1595,U$12:$AD$125,8))</f>
        <v>0</v>
      </c>
      <c r="M1595" s="50">
        <f>IF(L1595&gt;0,VLOOKUP(L1595,T$12:$AC$125,7),0)</f>
        <v>0</v>
      </c>
      <c r="N1595" s="45">
        <f t="shared" si="358"/>
        <v>0</v>
      </c>
      <c r="O1595" s="45">
        <f t="shared" ca="1" si="359"/>
        <v>485.79303091000003</v>
      </c>
      <c r="P1595" s="51" t="str">
        <f t="shared" si="360"/>
        <v>A+J=</v>
      </c>
      <c r="Q1595" s="52">
        <f t="shared" si="361"/>
        <v>47129</v>
      </c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</row>
    <row r="1596" spans="1:162" x14ac:dyDescent="0.2">
      <c r="A1596" s="43">
        <f t="shared" si="362"/>
        <v>45082</v>
      </c>
      <c r="B1596" s="44">
        <f t="shared" ca="1" si="351"/>
        <v>1485.69180652</v>
      </c>
      <c r="C1596" s="45">
        <f t="shared" ca="1" si="352"/>
        <v>999.89877561000003</v>
      </c>
      <c r="D1596" s="46">
        <f ca="1">IF(A1596&lt;$B$1,VLOOKUP(A1596,[1]DI!$A$4:$B$15000,2,FALSE),0)</f>
        <v>0.13650000000000001</v>
      </c>
      <c r="E1596" s="45">
        <f t="shared" ca="1" si="353"/>
        <v>5.0788000000000005E-4</v>
      </c>
      <c r="F1596" s="47">
        <f t="shared" si="363"/>
        <v>1.35</v>
      </c>
      <c r="G1596" s="48">
        <f t="shared" ca="1" si="354"/>
        <v>1.000685638</v>
      </c>
      <c r="H1596" s="45">
        <f ca="1">TRUNC(PRODUCT(G$10:G1595),15)</f>
        <v>1.4858422081607501</v>
      </c>
      <c r="I1596" s="45">
        <f t="shared" si="355"/>
        <v>1</v>
      </c>
      <c r="J1596" s="45">
        <f t="shared" ca="1" si="356"/>
        <v>1.4858422099999999</v>
      </c>
      <c r="K1596" s="45">
        <f t="shared" ca="1" si="357"/>
        <v>485.79303091000003</v>
      </c>
      <c r="L1596" s="49">
        <f>IF(VLOOKUP(A1596,$U$12:$AD$125,8)=VLOOKUP(A1595,$U$12:$AD$125,8),0,VLOOKUP(A1596,U$12:$AD$125,8))</f>
        <v>0</v>
      </c>
      <c r="M1596" s="50">
        <f>IF(L1596&gt;0,VLOOKUP(L1596,T$12:$AC$125,7),0)</f>
        <v>0</v>
      </c>
      <c r="N1596" s="45">
        <f t="shared" si="358"/>
        <v>0</v>
      </c>
      <c r="O1596" s="45">
        <f t="shared" ca="1" si="359"/>
        <v>485.79303091000003</v>
      </c>
      <c r="P1596" s="51" t="str">
        <f t="shared" si="360"/>
        <v>A+J=</v>
      </c>
      <c r="Q1596" s="52">
        <f t="shared" si="361"/>
        <v>47129</v>
      </c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</row>
    <row r="1597" spans="1:162" x14ac:dyDescent="0.2">
      <c r="A1597" s="43">
        <f t="shared" si="362"/>
        <v>45083</v>
      </c>
      <c r="B1597" s="44">
        <f t="shared" ca="1" si="351"/>
        <v>1486.7104534</v>
      </c>
      <c r="C1597" s="45">
        <f t="shared" ca="1" si="352"/>
        <v>999.89877561000003</v>
      </c>
      <c r="D1597" s="46">
        <f ca="1">IF(A1597&lt;$B$1,VLOOKUP(A1597,[1]DI!$A$4:$B$15000,2,FALSE),0)</f>
        <v>0.13650000000000001</v>
      </c>
      <c r="E1597" s="45">
        <f t="shared" ca="1" si="353"/>
        <v>5.0788000000000005E-4</v>
      </c>
      <c r="F1597" s="47">
        <f t="shared" si="363"/>
        <v>1.35</v>
      </c>
      <c r="G1597" s="48">
        <f t="shared" ca="1" si="354"/>
        <v>1.000685638</v>
      </c>
      <c r="H1597" s="45">
        <f ca="1">TRUNC(PRODUCT(G$10:G1596),15)</f>
        <v>1.48686095804067</v>
      </c>
      <c r="I1597" s="45">
        <f t="shared" si="355"/>
        <v>1</v>
      </c>
      <c r="J1597" s="45">
        <f t="shared" ca="1" si="356"/>
        <v>1.48686096</v>
      </c>
      <c r="K1597" s="45">
        <f t="shared" ca="1" si="357"/>
        <v>486.81167778999998</v>
      </c>
      <c r="L1597" s="49">
        <f>IF(VLOOKUP(A1597,$U$12:$AD$125,8)=VLOOKUP(A1596,$U$12:$AD$125,8),0,VLOOKUP(A1597,U$12:$AD$125,8))</f>
        <v>0</v>
      </c>
      <c r="M1597" s="50">
        <f>IF(L1597&gt;0,VLOOKUP(L1597,T$12:$AC$125,7),0)</f>
        <v>0</v>
      </c>
      <c r="N1597" s="45">
        <f t="shared" si="358"/>
        <v>0</v>
      </c>
      <c r="O1597" s="45">
        <f t="shared" ca="1" si="359"/>
        <v>486.81167778999998</v>
      </c>
      <c r="P1597" s="51" t="str">
        <f t="shared" si="360"/>
        <v>A+J=</v>
      </c>
      <c r="Q1597" s="52">
        <f t="shared" si="361"/>
        <v>47129</v>
      </c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</row>
    <row r="1598" spans="1:162" x14ac:dyDescent="0.2">
      <c r="A1598" s="43">
        <f t="shared" si="362"/>
        <v>45084</v>
      </c>
      <c r="B1598" s="44">
        <f t="shared" ca="1" si="351"/>
        <v>1487.7298002100001</v>
      </c>
      <c r="C1598" s="45">
        <f t="shared" ca="1" si="352"/>
        <v>999.89877561000003</v>
      </c>
      <c r="D1598" s="46">
        <f ca="1">IF(A1598&lt;$B$1,VLOOKUP(A1598,[1]DI!$A$4:$B$15000,2,FALSE),0)</f>
        <v>0.13650000000000001</v>
      </c>
      <c r="E1598" s="45">
        <f t="shared" ca="1" si="353"/>
        <v>5.0788000000000005E-4</v>
      </c>
      <c r="F1598" s="47">
        <f t="shared" si="363"/>
        <v>1.35</v>
      </c>
      <c r="G1598" s="48">
        <f t="shared" ca="1" si="354"/>
        <v>1.000685638</v>
      </c>
      <c r="H1598" s="45">
        <f ca="1">TRUNC(PRODUCT(G$10:G1597),15)</f>
        <v>1.4878804064142199</v>
      </c>
      <c r="I1598" s="45">
        <f t="shared" si="355"/>
        <v>1</v>
      </c>
      <c r="J1598" s="45">
        <f t="shared" ca="1" si="356"/>
        <v>1.48788041</v>
      </c>
      <c r="K1598" s="45">
        <f t="shared" ca="1" si="357"/>
        <v>487.83102459999998</v>
      </c>
      <c r="L1598" s="49">
        <f>IF(VLOOKUP(A1598,$U$12:$AD$125,8)=VLOOKUP(A1597,$U$12:$AD$125,8),0,VLOOKUP(A1598,U$12:$AD$125,8))</f>
        <v>0</v>
      </c>
      <c r="M1598" s="50">
        <f>IF(L1598&gt;0,VLOOKUP(L1598,T$12:$AC$125,7),0)</f>
        <v>0</v>
      </c>
      <c r="N1598" s="45">
        <f t="shared" si="358"/>
        <v>0</v>
      </c>
      <c r="O1598" s="45">
        <f t="shared" ca="1" si="359"/>
        <v>487.83102459999998</v>
      </c>
      <c r="P1598" s="51" t="str">
        <f t="shared" si="360"/>
        <v>A+J=</v>
      </c>
      <c r="Q1598" s="52">
        <f t="shared" si="361"/>
        <v>47129</v>
      </c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</row>
    <row r="1599" spans="1:162" x14ac:dyDescent="0.2">
      <c r="A1599" s="43">
        <f t="shared" si="362"/>
        <v>45085</v>
      </c>
      <c r="B1599" s="44">
        <f t="shared" ca="1" si="351"/>
        <v>1488.7498369499999</v>
      </c>
      <c r="C1599" s="45">
        <f t="shared" ca="1" si="352"/>
        <v>999.89877561000003</v>
      </c>
      <c r="D1599" s="46">
        <f ca="1">IF(A1599&lt;$B$1,VLOOKUP(A1599,[1]DI!$A$4:$B$15000,2,FALSE),0)</f>
        <v>0</v>
      </c>
      <c r="E1599" s="45">
        <f t="shared" ca="1" si="353"/>
        <v>0</v>
      </c>
      <c r="F1599" s="47">
        <f t="shared" si="363"/>
        <v>1.35</v>
      </c>
      <c r="G1599" s="48">
        <f t="shared" ca="1" si="354"/>
        <v>1</v>
      </c>
      <c r="H1599" s="45">
        <f ca="1">TRUNC(PRODUCT(G$10:G1598),15)</f>
        <v>1.4889005537603199</v>
      </c>
      <c r="I1599" s="45">
        <f t="shared" si="355"/>
        <v>1</v>
      </c>
      <c r="J1599" s="45">
        <f t="shared" ca="1" si="356"/>
        <v>1.4889005500000001</v>
      </c>
      <c r="K1599" s="45">
        <f t="shared" ca="1" si="357"/>
        <v>488.85106134</v>
      </c>
      <c r="L1599" s="49">
        <f>IF(VLOOKUP(A1599,$U$12:$AD$125,8)=VLOOKUP(A1598,$U$12:$AD$125,8),0,VLOOKUP(A1599,U$12:$AD$125,8))</f>
        <v>0</v>
      </c>
      <c r="M1599" s="50">
        <f>IF(L1599&gt;0,VLOOKUP(L1599,T$12:$AC$125,7),0)</f>
        <v>0</v>
      </c>
      <c r="N1599" s="45">
        <f t="shared" si="358"/>
        <v>0</v>
      </c>
      <c r="O1599" s="45">
        <f t="shared" ca="1" si="359"/>
        <v>488.85106134</v>
      </c>
      <c r="P1599" s="51" t="str">
        <f t="shared" si="360"/>
        <v>A+J=</v>
      </c>
      <c r="Q1599" s="52">
        <f t="shared" si="361"/>
        <v>47129</v>
      </c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</row>
    <row r="1600" spans="1:162" x14ac:dyDescent="0.2">
      <c r="A1600" s="43">
        <f t="shared" si="362"/>
        <v>45086</v>
      </c>
      <c r="B1600" s="44">
        <f t="shared" ca="1" si="351"/>
        <v>1488.7498369499999</v>
      </c>
      <c r="C1600" s="45">
        <f t="shared" ca="1" si="352"/>
        <v>999.89877561000003</v>
      </c>
      <c r="D1600" s="46">
        <f ca="1">IF(A1600&lt;$B$1,VLOOKUP(A1600,[1]DI!$A$4:$B$15000,2,FALSE),0)</f>
        <v>0.13650000000000001</v>
      </c>
      <c r="E1600" s="45">
        <f t="shared" ca="1" si="353"/>
        <v>5.0788000000000005E-4</v>
      </c>
      <c r="F1600" s="47">
        <f t="shared" si="363"/>
        <v>1.35</v>
      </c>
      <c r="G1600" s="48">
        <f t="shared" ca="1" si="354"/>
        <v>1.000685638</v>
      </c>
      <c r="H1600" s="45">
        <f ca="1">TRUNC(PRODUCT(G$10:G1599),15)</f>
        <v>1.4889005537603199</v>
      </c>
      <c r="I1600" s="45">
        <f t="shared" si="355"/>
        <v>1</v>
      </c>
      <c r="J1600" s="45">
        <f t="shared" ca="1" si="356"/>
        <v>1.4889005500000001</v>
      </c>
      <c r="K1600" s="45">
        <f t="shared" ca="1" si="357"/>
        <v>488.85106134</v>
      </c>
      <c r="L1600" s="49">
        <f>IF(VLOOKUP(A1600,$U$12:$AD$125,8)=VLOOKUP(A1599,$U$12:$AD$125,8),0,VLOOKUP(A1600,U$12:$AD$125,8))</f>
        <v>0</v>
      </c>
      <c r="M1600" s="50">
        <f>IF(L1600&gt;0,VLOOKUP(L1600,T$12:$AC$125,7),0)</f>
        <v>0</v>
      </c>
      <c r="N1600" s="45">
        <f t="shared" si="358"/>
        <v>0</v>
      </c>
      <c r="O1600" s="45">
        <f t="shared" ca="1" si="359"/>
        <v>488.85106134</v>
      </c>
      <c r="P1600" s="51" t="str">
        <f t="shared" si="360"/>
        <v>A+J=</v>
      </c>
      <c r="Q1600" s="52">
        <f t="shared" si="361"/>
        <v>47129</v>
      </c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</row>
    <row r="1601" spans="1:162" x14ac:dyDescent="0.2">
      <c r="A1601" s="43">
        <f t="shared" si="362"/>
        <v>45087</v>
      </c>
      <c r="B1601" s="44">
        <f t="shared" ref="B1601:B1664" ca="1" si="364">IF(A1601&lt;=TODAY(),C1601+K1601,IF(AND(A1601&gt;TODAY(),A1601&lt;=$B$1),IF(VLOOKUP(TODAY(),$A$10:$D$5000,4,FALSE)=0,"n.d",C1601+K1601),"n.d"))</f>
        <v>1489.7705836099999</v>
      </c>
      <c r="C1601" s="45">
        <f t="shared" ref="C1601:C1664" ca="1" si="365">TRUNC(C1600-N1600,8)</f>
        <v>999.89877561000003</v>
      </c>
      <c r="D1601" s="46">
        <f ca="1">IF(A1601&lt;$B$1,VLOOKUP(A1601,[1]DI!$A$4:$B$15000,2,FALSE),0)</f>
        <v>0</v>
      </c>
      <c r="E1601" s="45">
        <f t="shared" ref="E1601:E1664" ca="1" si="366">ROUND((((1+D1601)^(1/252)-1)),8)</f>
        <v>0</v>
      </c>
      <c r="F1601" s="47">
        <f t="shared" si="363"/>
        <v>1.35</v>
      </c>
      <c r="G1601" s="48">
        <f t="shared" ref="G1601:G1664" ca="1" si="367">TRUNC((1+(E1601*F1601)),15)</f>
        <v>1</v>
      </c>
      <c r="H1601" s="45">
        <f ca="1">TRUNC(PRODUCT(G$10:G1600),15)</f>
        <v>1.4899214005582</v>
      </c>
      <c r="I1601" s="45">
        <f t="shared" ref="I1601:I1664" si="368">IF(OR(L1600&gt;0,L1600="E"),H1600,I1600)</f>
        <v>1</v>
      </c>
      <c r="J1601" s="45">
        <f t="shared" ref="J1601:J1664" ca="1" si="369">ROUND(TRUNC(H1601/I1601,15),8)</f>
        <v>1.4899214000000001</v>
      </c>
      <c r="K1601" s="45">
        <f t="shared" ref="K1601:K1664" ca="1" si="370">TRUNC((C1601*(J1601-1)),8)</f>
        <v>489.87180799999999</v>
      </c>
      <c r="L1601" s="49">
        <f>IF(VLOOKUP(A1601,$U$12:$AD$125,8)=VLOOKUP(A1600,$U$12:$AD$125,8),0,VLOOKUP(A1601,U$12:$AD$125,8))</f>
        <v>0</v>
      </c>
      <c r="M1601" s="50">
        <f>IF(L1601&gt;0,VLOOKUP(L1601,T$12:$AC$125,7),0)</f>
        <v>0</v>
      </c>
      <c r="N1601" s="45">
        <f t="shared" ref="N1601:N1664" si="371">IF(M1601&gt;0,(C$10*M1601),0)</f>
        <v>0</v>
      </c>
      <c r="O1601" s="45">
        <f t="shared" ref="O1601:O1664" ca="1" si="372">(K1601+N1601)</f>
        <v>489.87180799999999</v>
      </c>
      <c r="P1601" s="51" t="str">
        <f t="shared" ref="P1601:P1664" si="373">IF(L1600&gt;0,VLOOKUP(A1600,$U$12:$AD$125,9),P1600)</f>
        <v>A+J=</v>
      </c>
      <c r="Q1601" s="52">
        <f t="shared" ref="Q1601:Q1664" si="374">IF(L1600&gt;0,VLOOKUP(A1600,$U$12:$AD$125,10),Q1600)</f>
        <v>47129</v>
      </c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</row>
    <row r="1602" spans="1:162" x14ac:dyDescent="0.2">
      <c r="A1602" s="43">
        <f t="shared" si="362"/>
        <v>45088</v>
      </c>
      <c r="B1602" s="44">
        <f t="shared" ca="1" si="364"/>
        <v>1489.7705836099999</v>
      </c>
      <c r="C1602" s="45">
        <f t="shared" ca="1" si="365"/>
        <v>999.89877561000003</v>
      </c>
      <c r="D1602" s="46">
        <f ca="1">IF(A1602&lt;$B$1,VLOOKUP(A1602,[1]DI!$A$4:$B$15000,2,FALSE),0)</f>
        <v>0</v>
      </c>
      <c r="E1602" s="45">
        <f t="shared" ca="1" si="366"/>
        <v>0</v>
      </c>
      <c r="F1602" s="47">
        <f t="shared" si="363"/>
        <v>1.35</v>
      </c>
      <c r="G1602" s="48">
        <f t="shared" ca="1" si="367"/>
        <v>1</v>
      </c>
      <c r="H1602" s="45">
        <f ca="1">TRUNC(PRODUCT(G$10:G1601),15)</f>
        <v>1.4899214005582</v>
      </c>
      <c r="I1602" s="45">
        <f t="shared" si="368"/>
        <v>1</v>
      </c>
      <c r="J1602" s="45">
        <f t="shared" ca="1" si="369"/>
        <v>1.4899214000000001</v>
      </c>
      <c r="K1602" s="45">
        <f t="shared" ca="1" si="370"/>
        <v>489.87180799999999</v>
      </c>
      <c r="L1602" s="49">
        <f>IF(VLOOKUP(A1602,$U$12:$AD$125,8)=VLOOKUP(A1601,$U$12:$AD$125,8),0,VLOOKUP(A1602,U$12:$AD$125,8))</f>
        <v>0</v>
      </c>
      <c r="M1602" s="50">
        <f>IF(L1602&gt;0,VLOOKUP(L1602,T$12:$AC$125,7),0)</f>
        <v>0</v>
      </c>
      <c r="N1602" s="45">
        <f t="shared" si="371"/>
        <v>0</v>
      </c>
      <c r="O1602" s="45">
        <f t="shared" ca="1" si="372"/>
        <v>489.87180799999999</v>
      </c>
      <c r="P1602" s="51" t="str">
        <f t="shared" si="373"/>
        <v>A+J=</v>
      </c>
      <c r="Q1602" s="52">
        <f t="shared" si="374"/>
        <v>47129</v>
      </c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</row>
    <row r="1603" spans="1:162" x14ac:dyDescent="0.2">
      <c r="A1603" s="43">
        <f t="shared" si="362"/>
        <v>45089</v>
      </c>
      <c r="B1603" s="44">
        <f t="shared" ca="1" si="364"/>
        <v>1489.7705836099999</v>
      </c>
      <c r="C1603" s="45">
        <f t="shared" ca="1" si="365"/>
        <v>999.89877561000003</v>
      </c>
      <c r="D1603" s="46">
        <f ca="1">IF(A1603&lt;$B$1,VLOOKUP(A1603,[1]DI!$A$4:$B$15000,2,FALSE),0)</f>
        <v>0.13650000000000001</v>
      </c>
      <c r="E1603" s="45">
        <f t="shared" ca="1" si="366"/>
        <v>5.0788000000000005E-4</v>
      </c>
      <c r="F1603" s="47">
        <f t="shared" si="363"/>
        <v>1.35</v>
      </c>
      <c r="G1603" s="48">
        <f t="shared" ca="1" si="367"/>
        <v>1.000685638</v>
      </c>
      <c r="H1603" s="45">
        <f ca="1">TRUNC(PRODUCT(G$10:G1602),15)</f>
        <v>1.4899214005582</v>
      </c>
      <c r="I1603" s="45">
        <f t="shared" si="368"/>
        <v>1</v>
      </c>
      <c r="J1603" s="45">
        <f t="shared" ca="1" si="369"/>
        <v>1.4899214000000001</v>
      </c>
      <c r="K1603" s="45">
        <f t="shared" ca="1" si="370"/>
        <v>489.87180799999999</v>
      </c>
      <c r="L1603" s="49">
        <f>IF(VLOOKUP(A1603,$U$12:$AD$125,8)=VLOOKUP(A1602,$U$12:$AD$125,8),0,VLOOKUP(A1603,U$12:$AD$125,8))</f>
        <v>0</v>
      </c>
      <c r="M1603" s="50">
        <f>IF(L1603&gt;0,VLOOKUP(L1603,T$12:$AC$125,7),0)</f>
        <v>0</v>
      </c>
      <c r="N1603" s="45">
        <f t="shared" si="371"/>
        <v>0</v>
      </c>
      <c r="O1603" s="45">
        <f t="shared" ca="1" si="372"/>
        <v>489.87180799999999</v>
      </c>
      <c r="P1603" s="51" t="str">
        <f t="shared" si="373"/>
        <v>A+J=</v>
      </c>
      <c r="Q1603" s="52">
        <f t="shared" si="374"/>
        <v>47129</v>
      </c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</row>
    <row r="1604" spans="1:162" x14ac:dyDescent="0.2">
      <c r="A1604" s="43">
        <f t="shared" si="362"/>
        <v>45090</v>
      </c>
      <c r="B1604" s="44">
        <f t="shared" ca="1" si="364"/>
        <v>1490.7920302</v>
      </c>
      <c r="C1604" s="45">
        <f t="shared" ca="1" si="365"/>
        <v>999.89877561000003</v>
      </c>
      <c r="D1604" s="46">
        <f ca="1">IF(A1604&lt;$B$1,VLOOKUP(A1604,[1]DI!$A$4:$B$15000,2,FALSE),0)</f>
        <v>0.13650000000000001</v>
      </c>
      <c r="E1604" s="45">
        <f t="shared" ca="1" si="366"/>
        <v>5.0788000000000005E-4</v>
      </c>
      <c r="F1604" s="47">
        <f t="shared" si="363"/>
        <v>1.35</v>
      </c>
      <c r="G1604" s="48">
        <f t="shared" ca="1" si="367"/>
        <v>1.000685638</v>
      </c>
      <c r="H1604" s="45">
        <f ca="1">TRUNC(PRODUCT(G$10:G1603),15)</f>
        <v>1.49094294728743</v>
      </c>
      <c r="I1604" s="45">
        <f t="shared" si="368"/>
        <v>1</v>
      </c>
      <c r="J1604" s="45">
        <f t="shared" ca="1" si="369"/>
        <v>1.49094295</v>
      </c>
      <c r="K1604" s="45">
        <f t="shared" ca="1" si="370"/>
        <v>490.89325459000003</v>
      </c>
      <c r="L1604" s="49">
        <f>IF(VLOOKUP(A1604,$U$12:$AD$125,8)=VLOOKUP(A1603,$U$12:$AD$125,8),0,VLOOKUP(A1604,U$12:$AD$125,8))</f>
        <v>0</v>
      </c>
      <c r="M1604" s="50">
        <f>IF(L1604&gt;0,VLOOKUP(L1604,T$12:$AC$125,7),0)</f>
        <v>0</v>
      </c>
      <c r="N1604" s="45">
        <f t="shared" si="371"/>
        <v>0</v>
      </c>
      <c r="O1604" s="45">
        <f t="shared" ca="1" si="372"/>
        <v>490.89325459000003</v>
      </c>
      <c r="P1604" s="51" t="str">
        <f t="shared" si="373"/>
        <v>A+J=</v>
      </c>
      <c r="Q1604" s="52">
        <f t="shared" si="374"/>
        <v>47129</v>
      </c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</row>
    <row r="1605" spans="1:162" x14ac:dyDescent="0.2">
      <c r="A1605" s="43">
        <f t="shared" si="362"/>
        <v>45091</v>
      </c>
      <c r="B1605" s="44">
        <f t="shared" ca="1" si="364"/>
        <v>1491.8141667300001</v>
      </c>
      <c r="C1605" s="45">
        <f t="shared" ca="1" si="365"/>
        <v>999.89877561000003</v>
      </c>
      <c r="D1605" s="46">
        <f ca="1">IF(A1605&lt;$B$1,VLOOKUP(A1605,[1]DI!$A$4:$B$15000,2,FALSE),0)</f>
        <v>0.13650000000000001</v>
      </c>
      <c r="E1605" s="45">
        <f t="shared" ca="1" si="366"/>
        <v>5.0788000000000005E-4</v>
      </c>
      <c r="F1605" s="47">
        <f t="shared" si="363"/>
        <v>1.35</v>
      </c>
      <c r="G1605" s="48">
        <f t="shared" ca="1" si="367"/>
        <v>1.000685638</v>
      </c>
      <c r="H1605" s="45">
        <f ca="1">TRUNC(PRODUCT(G$10:G1604),15)</f>
        <v>1.49196519442792</v>
      </c>
      <c r="I1605" s="45">
        <f t="shared" si="368"/>
        <v>1</v>
      </c>
      <c r="J1605" s="45">
        <f t="shared" ca="1" si="369"/>
        <v>1.4919651899999999</v>
      </c>
      <c r="K1605" s="45">
        <f t="shared" ca="1" si="370"/>
        <v>491.91539111999998</v>
      </c>
      <c r="L1605" s="49">
        <f>IF(VLOOKUP(A1605,$U$12:$AD$125,8)=VLOOKUP(A1604,$U$12:$AD$125,8),0,VLOOKUP(A1605,U$12:$AD$125,8))</f>
        <v>0</v>
      </c>
      <c r="M1605" s="50">
        <f>IF(L1605&gt;0,VLOOKUP(L1605,T$12:$AC$125,7),0)</f>
        <v>0</v>
      </c>
      <c r="N1605" s="45">
        <f t="shared" si="371"/>
        <v>0</v>
      </c>
      <c r="O1605" s="45">
        <f t="shared" ca="1" si="372"/>
        <v>491.91539111999998</v>
      </c>
      <c r="P1605" s="51" t="str">
        <f t="shared" si="373"/>
        <v>A+J=</v>
      </c>
      <c r="Q1605" s="52">
        <f t="shared" si="374"/>
        <v>47129</v>
      </c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</row>
    <row r="1606" spans="1:162" x14ac:dyDescent="0.2">
      <c r="A1606" s="43">
        <f t="shared" si="362"/>
        <v>45092</v>
      </c>
      <c r="B1606" s="44">
        <f t="shared" ca="1" si="364"/>
        <v>1492.83701318</v>
      </c>
      <c r="C1606" s="45">
        <f t="shared" ca="1" si="365"/>
        <v>999.89877561000003</v>
      </c>
      <c r="D1606" s="46">
        <f ca="1">IF(A1606&lt;$B$1,VLOOKUP(A1606,[1]DI!$A$4:$B$15000,2,FALSE),0)</f>
        <v>0.13650000000000001</v>
      </c>
      <c r="E1606" s="45">
        <f t="shared" ca="1" si="366"/>
        <v>5.0788000000000005E-4</v>
      </c>
      <c r="F1606" s="47">
        <f t="shared" si="363"/>
        <v>1.35</v>
      </c>
      <c r="G1606" s="48">
        <f t="shared" ca="1" si="367"/>
        <v>1.000685638</v>
      </c>
      <c r="H1606" s="45">
        <f ca="1">TRUNC(PRODUCT(G$10:G1605),15)</f>
        <v>1.4929881424599001</v>
      </c>
      <c r="I1606" s="45">
        <f t="shared" si="368"/>
        <v>1</v>
      </c>
      <c r="J1606" s="45">
        <f t="shared" ca="1" si="369"/>
        <v>1.49298814</v>
      </c>
      <c r="K1606" s="45">
        <f t="shared" ca="1" si="370"/>
        <v>492.93823757000001</v>
      </c>
      <c r="L1606" s="49">
        <f>IF(VLOOKUP(A1606,$U$12:$AD$125,8)=VLOOKUP(A1605,$U$12:$AD$125,8),0,VLOOKUP(A1606,U$12:$AD$125,8))</f>
        <v>0</v>
      </c>
      <c r="M1606" s="50">
        <f>IF(L1606&gt;0,VLOOKUP(L1606,T$12:$AC$125,7),0)</f>
        <v>0</v>
      </c>
      <c r="N1606" s="45">
        <f t="shared" si="371"/>
        <v>0</v>
      </c>
      <c r="O1606" s="45">
        <f t="shared" ca="1" si="372"/>
        <v>492.93823757000001</v>
      </c>
      <c r="P1606" s="51" t="str">
        <f t="shared" si="373"/>
        <v>A+J=</v>
      </c>
      <c r="Q1606" s="52">
        <f t="shared" si="374"/>
        <v>47129</v>
      </c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</row>
    <row r="1607" spans="1:162" x14ac:dyDescent="0.2">
      <c r="A1607" s="43">
        <f t="shared" si="362"/>
        <v>45093</v>
      </c>
      <c r="B1607" s="44">
        <f t="shared" ca="1" si="364"/>
        <v>1493.86055956</v>
      </c>
      <c r="C1607" s="45">
        <f t="shared" ca="1" si="365"/>
        <v>999.89877561000003</v>
      </c>
      <c r="D1607" s="46">
        <f ca="1">IF(A1607&lt;$B$1,VLOOKUP(A1607,[1]DI!$A$4:$B$15000,2,FALSE),0)</f>
        <v>0.13650000000000001</v>
      </c>
      <c r="E1607" s="45">
        <f t="shared" ca="1" si="366"/>
        <v>5.0788000000000005E-4</v>
      </c>
      <c r="F1607" s="47">
        <f t="shared" si="363"/>
        <v>1.35</v>
      </c>
      <c r="G1607" s="48">
        <f t="shared" ca="1" si="367"/>
        <v>1.000685638</v>
      </c>
      <c r="H1607" s="45">
        <f ca="1">TRUNC(PRODUCT(G$10:G1606),15)</f>
        <v>1.49401179186392</v>
      </c>
      <c r="I1607" s="45">
        <f t="shared" si="368"/>
        <v>1</v>
      </c>
      <c r="J1607" s="45">
        <f t="shared" ca="1" si="369"/>
        <v>1.4940117900000001</v>
      </c>
      <c r="K1607" s="45">
        <f t="shared" ca="1" si="370"/>
        <v>493.96178394999998</v>
      </c>
      <c r="L1607" s="49">
        <f>IF(VLOOKUP(A1607,$U$12:$AD$125,8)=VLOOKUP(A1606,$U$12:$AD$125,8),0,VLOOKUP(A1607,U$12:$AD$125,8))</f>
        <v>0</v>
      </c>
      <c r="M1607" s="50">
        <f>IF(L1607&gt;0,VLOOKUP(L1607,T$12:$AC$125,7),0)</f>
        <v>0</v>
      </c>
      <c r="N1607" s="45">
        <f t="shared" si="371"/>
        <v>0</v>
      </c>
      <c r="O1607" s="45">
        <f t="shared" ca="1" si="372"/>
        <v>493.96178394999998</v>
      </c>
      <c r="P1607" s="51" t="str">
        <f t="shared" si="373"/>
        <v>A+J=</v>
      </c>
      <c r="Q1607" s="52">
        <f t="shared" si="374"/>
        <v>47129</v>
      </c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</row>
    <row r="1608" spans="1:162" x14ac:dyDescent="0.2">
      <c r="A1608" s="43">
        <f t="shared" si="362"/>
        <v>45094</v>
      </c>
      <c r="B1608" s="44">
        <f t="shared" ca="1" si="364"/>
        <v>1494.88480587</v>
      </c>
      <c r="C1608" s="45">
        <f t="shared" ca="1" si="365"/>
        <v>999.89877561000003</v>
      </c>
      <c r="D1608" s="46">
        <f ca="1">IF(A1608&lt;$B$1,VLOOKUP(A1608,[1]DI!$A$4:$B$15000,2,FALSE),0)</f>
        <v>0</v>
      </c>
      <c r="E1608" s="45">
        <f t="shared" ca="1" si="366"/>
        <v>0</v>
      </c>
      <c r="F1608" s="47">
        <f t="shared" si="363"/>
        <v>1.35</v>
      </c>
      <c r="G1608" s="48">
        <f t="shared" ca="1" si="367"/>
        <v>1</v>
      </c>
      <c r="H1608" s="45">
        <f ca="1">TRUNC(PRODUCT(G$10:G1607),15)</f>
        <v>1.4950361431208701</v>
      </c>
      <c r="I1608" s="45">
        <f t="shared" si="368"/>
        <v>1</v>
      </c>
      <c r="J1608" s="45">
        <f t="shared" ca="1" si="369"/>
        <v>1.4950361400000001</v>
      </c>
      <c r="K1608" s="45">
        <f t="shared" ca="1" si="370"/>
        <v>494.98603026000001</v>
      </c>
      <c r="L1608" s="49">
        <f>IF(VLOOKUP(A1608,$U$12:$AD$125,8)=VLOOKUP(A1607,$U$12:$AD$125,8),0,VLOOKUP(A1608,U$12:$AD$125,8))</f>
        <v>0</v>
      </c>
      <c r="M1608" s="50">
        <f>IF(L1608&gt;0,VLOOKUP(L1608,T$12:$AC$125,7),0)</f>
        <v>0</v>
      </c>
      <c r="N1608" s="45">
        <f t="shared" si="371"/>
        <v>0</v>
      </c>
      <c r="O1608" s="45">
        <f t="shared" ca="1" si="372"/>
        <v>494.98603026000001</v>
      </c>
      <c r="P1608" s="51" t="str">
        <f t="shared" si="373"/>
        <v>A+J=</v>
      </c>
      <c r="Q1608" s="52">
        <f t="shared" si="374"/>
        <v>47129</v>
      </c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</row>
    <row r="1609" spans="1:162" x14ac:dyDescent="0.2">
      <c r="A1609" s="43">
        <f t="shared" si="362"/>
        <v>45095</v>
      </c>
      <c r="B1609" s="44">
        <f t="shared" ca="1" si="364"/>
        <v>1494.88480587</v>
      </c>
      <c r="C1609" s="45">
        <f t="shared" ca="1" si="365"/>
        <v>999.89877561000003</v>
      </c>
      <c r="D1609" s="46">
        <f ca="1">IF(A1609&lt;$B$1,VLOOKUP(A1609,[1]DI!$A$4:$B$15000,2,FALSE),0)</f>
        <v>0</v>
      </c>
      <c r="E1609" s="45">
        <f t="shared" ca="1" si="366"/>
        <v>0</v>
      </c>
      <c r="F1609" s="47">
        <f t="shared" si="363"/>
        <v>1.35</v>
      </c>
      <c r="G1609" s="48">
        <f t="shared" ca="1" si="367"/>
        <v>1</v>
      </c>
      <c r="H1609" s="45">
        <f ca="1">TRUNC(PRODUCT(G$10:G1608),15)</f>
        <v>1.4950361431208701</v>
      </c>
      <c r="I1609" s="45">
        <f t="shared" si="368"/>
        <v>1</v>
      </c>
      <c r="J1609" s="45">
        <f t="shared" ca="1" si="369"/>
        <v>1.4950361400000001</v>
      </c>
      <c r="K1609" s="45">
        <f t="shared" ca="1" si="370"/>
        <v>494.98603026000001</v>
      </c>
      <c r="L1609" s="49">
        <f>IF(VLOOKUP(A1609,$U$12:$AD$125,8)=VLOOKUP(A1608,$U$12:$AD$125,8),0,VLOOKUP(A1609,U$12:$AD$125,8))</f>
        <v>0</v>
      </c>
      <c r="M1609" s="50">
        <f>IF(L1609&gt;0,VLOOKUP(L1609,T$12:$AC$125,7),0)</f>
        <v>0</v>
      </c>
      <c r="N1609" s="45">
        <f t="shared" si="371"/>
        <v>0</v>
      </c>
      <c r="O1609" s="45">
        <f t="shared" ca="1" si="372"/>
        <v>494.98603026000001</v>
      </c>
      <c r="P1609" s="51" t="str">
        <f t="shared" si="373"/>
        <v>A+J=</v>
      </c>
      <c r="Q1609" s="52">
        <f t="shared" si="374"/>
        <v>47129</v>
      </c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</row>
    <row r="1610" spans="1:162" x14ac:dyDescent="0.2">
      <c r="A1610" s="43">
        <f t="shared" si="362"/>
        <v>45096</v>
      </c>
      <c r="B1610" s="44">
        <f t="shared" ca="1" si="364"/>
        <v>1494.88480587</v>
      </c>
      <c r="C1610" s="45">
        <f t="shared" ca="1" si="365"/>
        <v>999.89877561000003</v>
      </c>
      <c r="D1610" s="46">
        <f ca="1">IF(A1610&lt;$B$1,VLOOKUP(A1610,[1]DI!$A$4:$B$15000,2,FALSE),0)</f>
        <v>0.13650000000000001</v>
      </c>
      <c r="E1610" s="45">
        <f t="shared" ca="1" si="366"/>
        <v>5.0788000000000005E-4</v>
      </c>
      <c r="F1610" s="47">
        <f t="shared" si="363"/>
        <v>1.35</v>
      </c>
      <c r="G1610" s="48">
        <f t="shared" ca="1" si="367"/>
        <v>1.000685638</v>
      </c>
      <c r="H1610" s="45">
        <f ca="1">TRUNC(PRODUCT(G$10:G1609),15)</f>
        <v>1.4950361431208701</v>
      </c>
      <c r="I1610" s="45">
        <f t="shared" si="368"/>
        <v>1</v>
      </c>
      <c r="J1610" s="45">
        <f t="shared" ca="1" si="369"/>
        <v>1.4950361400000001</v>
      </c>
      <c r="K1610" s="45">
        <f t="shared" ca="1" si="370"/>
        <v>494.98603026000001</v>
      </c>
      <c r="L1610" s="49">
        <f>IF(VLOOKUP(A1610,$U$12:$AD$125,8)=VLOOKUP(A1609,$U$12:$AD$125,8),0,VLOOKUP(A1610,U$12:$AD$125,8))</f>
        <v>0</v>
      </c>
      <c r="M1610" s="50">
        <f>IF(L1610&gt;0,VLOOKUP(L1610,T$12:$AC$125,7),0)</f>
        <v>0</v>
      </c>
      <c r="N1610" s="45">
        <f t="shared" si="371"/>
        <v>0</v>
      </c>
      <c r="O1610" s="45">
        <f t="shared" ca="1" si="372"/>
        <v>494.98603026000001</v>
      </c>
      <c r="P1610" s="51" t="str">
        <f t="shared" si="373"/>
        <v>A+J=</v>
      </c>
      <c r="Q1610" s="52">
        <f t="shared" si="374"/>
        <v>47129</v>
      </c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</row>
    <row r="1611" spans="1:162" x14ac:dyDescent="0.2">
      <c r="A1611" s="43">
        <f t="shared" si="362"/>
        <v>45097</v>
      </c>
      <c r="B1611" s="44">
        <f t="shared" ca="1" si="364"/>
        <v>1495.90976211</v>
      </c>
      <c r="C1611" s="45">
        <f t="shared" ca="1" si="365"/>
        <v>999.89877561000003</v>
      </c>
      <c r="D1611" s="46">
        <f ca="1">IF(A1611&lt;$B$1,VLOOKUP(A1611,[1]DI!$A$4:$B$15000,2,FALSE),0)</f>
        <v>0.13650000000000001</v>
      </c>
      <c r="E1611" s="45">
        <f t="shared" ca="1" si="366"/>
        <v>5.0788000000000005E-4</v>
      </c>
      <c r="F1611" s="47">
        <f t="shared" si="363"/>
        <v>1.35</v>
      </c>
      <c r="G1611" s="48">
        <f t="shared" ca="1" si="367"/>
        <v>1.000685638</v>
      </c>
      <c r="H1611" s="45">
        <f ca="1">TRUNC(PRODUCT(G$10:G1610),15)</f>
        <v>1.4960611967119699</v>
      </c>
      <c r="I1611" s="45">
        <f t="shared" si="368"/>
        <v>1</v>
      </c>
      <c r="J1611" s="45">
        <f t="shared" ca="1" si="369"/>
        <v>1.4960612</v>
      </c>
      <c r="K1611" s="45">
        <f t="shared" ca="1" si="370"/>
        <v>496.0109865</v>
      </c>
      <c r="L1611" s="49">
        <f>IF(VLOOKUP(A1611,$U$12:$AD$125,8)=VLOOKUP(A1610,$U$12:$AD$125,8),0,VLOOKUP(A1611,U$12:$AD$125,8))</f>
        <v>0</v>
      </c>
      <c r="M1611" s="50">
        <f>IF(L1611&gt;0,VLOOKUP(L1611,T$12:$AC$125,7),0)</f>
        <v>0</v>
      </c>
      <c r="N1611" s="45">
        <f t="shared" si="371"/>
        <v>0</v>
      </c>
      <c r="O1611" s="45">
        <f t="shared" ca="1" si="372"/>
        <v>496.0109865</v>
      </c>
      <c r="P1611" s="51" t="str">
        <f t="shared" si="373"/>
        <v>A+J=</v>
      </c>
      <c r="Q1611" s="52">
        <f t="shared" si="374"/>
        <v>47129</v>
      </c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</row>
    <row r="1612" spans="1:162" x14ac:dyDescent="0.2">
      <c r="A1612" s="43">
        <f t="shared" si="362"/>
        <v>45098</v>
      </c>
      <c r="B1612" s="44">
        <f t="shared" ca="1" si="364"/>
        <v>1496.93540828</v>
      </c>
      <c r="C1612" s="45">
        <f t="shared" ca="1" si="365"/>
        <v>999.89877561000003</v>
      </c>
      <c r="D1612" s="46">
        <f ca="1">IF(A1612&lt;$B$1,VLOOKUP(A1612,[1]DI!$A$4:$B$15000,2,FALSE),0)</f>
        <v>0.13650000000000001</v>
      </c>
      <c r="E1612" s="45">
        <f t="shared" ca="1" si="366"/>
        <v>5.0788000000000005E-4</v>
      </c>
      <c r="F1612" s="47">
        <f t="shared" si="363"/>
        <v>1.35</v>
      </c>
      <c r="G1612" s="48">
        <f t="shared" ca="1" si="367"/>
        <v>1.000685638</v>
      </c>
      <c r="H1612" s="45">
        <f ca="1">TRUNC(PRODUCT(G$10:G1611),15)</f>
        <v>1.4970869531187601</v>
      </c>
      <c r="I1612" s="45">
        <f t="shared" si="368"/>
        <v>1</v>
      </c>
      <c r="J1612" s="45">
        <f t="shared" ca="1" si="369"/>
        <v>1.4970869499999999</v>
      </c>
      <c r="K1612" s="45">
        <f t="shared" ca="1" si="370"/>
        <v>497.03663267000002</v>
      </c>
      <c r="L1612" s="49">
        <f>IF(VLOOKUP(A1612,$U$12:$AD$125,8)=VLOOKUP(A1611,$U$12:$AD$125,8),0,VLOOKUP(A1612,U$12:$AD$125,8))</f>
        <v>0</v>
      </c>
      <c r="M1612" s="50">
        <f>IF(L1612&gt;0,VLOOKUP(L1612,T$12:$AC$125,7),0)</f>
        <v>0</v>
      </c>
      <c r="N1612" s="45">
        <f t="shared" si="371"/>
        <v>0</v>
      </c>
      <c r="O1612" s="45">
        <f t="shared" ca="1" si="372"/>
        <v>497.03663267000002</v>
      </c>
      <c r="P1612" s="51" t="str">
        <f t="shared" si="373"/>
        <v>A+J=</v>
      </c>
      <c r="Q1612" s="52">
        <f t="shared" si="374"/>
        <v>47129</v>
      </c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</row>
    <row r="1613" spans="1:162" x14ac:dyDescent="0.2">
      <c r="A1613" s="43">
        <f t="shared" si="362"/>
        <v>45099</v>
      </c>
      <c r="B1613" s="44">
        <f t="shared" ca="1" si="364"/>
        <v>1497.96176438</v>
      </c>
      <c r="C1613" s="45">
        <f t="shared" ca="1" si="365"/>
        <v>999.89877561000003</v>
      </c>
      <c r="D1613" s="46">
        <f ca="1">IF(A1613&lt;$B$1,VLOOKUP(A1613,[1]DI!$A$4:$B$15000,2,FALSE),0)</f>
        <v>0.13650000000000001</v>
      </c>
      <c r="E1613" s="45">
        <f t="shared" ca="1" si="366"/>
        <v>5.0788000000000005E-4</v>
      </c>
      <c r="F1613" s="47">
        <f t="shared" si="363"/>
        <v>1.35</v>
      </c>
      <c r="G1613" s="48">
        <f t="shared" ca="1" si="367"/>
        <v>1.000685638</v>
      </c>
      <c r="H1613" s="45">
        <f ca="1">TRUNC(PRODUCT(G$10:G1612),15)</f>
        <v>1.4981134128231199</v>
      </c>
      <c r="I1613" s="45">
        <f t="shared" si="368"/>
        <v>1</v>
      </c>
      <c r="J1613" s="45">
        <f t="shared" ca="1" si="369"/>
        <v>1.49811341</v>
      </c>
      <c r="K1613" s="45">
        <f t="shared" ca="1" si="370"/>
        <v>498.06298877</v>
      </c>
      <c r="L1613" s="49">
        <f>IF(VLOOKUP(A1613,$U$12:$AD$125,8)=VLOOKUP(A1612,$U$12:$AD$125,8),0,VLOOKUP(A1613,U$12:$AD$125,8))</f>
        <v>0</v>
      </c>
      <c r="M1613" s="50">
        <f>IF(L1613&gt;0,VLOOKUP(L1613,T$12:$AC$125,7),0)</f>
        <v>0</v>
      </c>
      <c r="N1613" s="45">
        <f t="shared" si="371"/>
        <v>0</v>
      </c>
      <c r="O1613" s="45">
        <f t="shared" ca="1" si="372"/>
        <v>498.06298877</v>
      </c>
      <c r="P1613" s="51" t="str">
        <f t="shared" si="373"/>
        <v>A+J=</v>
      </c>
      <c r="Q1613" s="52">
        <f t="shared" si="374"/>
        <v>47129</v>
      </c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</row>
    <row r="1614" spans="1:162" x14ac:dyDescent="0.2">
      <c r="A1614" s="43">
        <f t="shared" ref="A1614:A1677" si="375">(A1613+1)</f>
        <v>45100</v>
      </c>
      <c r="B1614" s="44">
        <f t="shared" ca="1" si="364"/>
        <v>1498.9888304000001</v>
      </c>
      <c r="C1614" s="45">
        <f t="shared" ca="1" si="365"/>
        <v>999.89877561000003</v>
      </c>
      <c r="D1614" s="46">
        <f ca="1">IF(A1614&lt;$B$1,VLOOKUP(A1614,[1]DI!$A$4:$B$15000,2,FALSE),0)</f>
        <v>0.13650000000000001</v>
      </c>
      <c r="E1614" s="45">
        <f t="shared" ca="1" si="366"/>
        <v>5.0788000000000005E-4</v>
      </c>
      <c r="F1614" s="47">
        <f t="shared" ref="F1614:F1677" si="376">F1613</f>
        <v>1.35</v>
      </c>
      <c r="G1614" s="48">
        <f t="shared" ca="1" si="367"/>
        <v>1.000685638</v>
      </c>
      <c r="H1614" s="45">
        <f ca="1">TRUNC(PRODUCT(G$10:G1613),15)</f>
        <v>1.4991405763072601</v>
      </c>
      <c r="I1614" s="45">
        <f t="shared" si="368"/>
        <v>1</v>
      </c>
      <c r="J1614" s="45">
        <f t="shared" ca="1" si="369"/>
        <v>1.4991405799999999</v>
      </c>
      <c r="K1614" s="45">
        <f t="shared" ca="1" si="370"/>
        <v>499.09005479000001</v>
      </c>
      <c r="L1614" s="49">
        <f>IF(VLOOKUP(A1614,$U$12:$AD$125,8)=VLOOKUP(A1613,$U$12:$AD$125,8),0,VLOOKUP(A1614,U$12:$AD$125,8))</f>
        <v>0</v>
      </c>
      <c r="M1614" s="50">
        <f>IF(L1614&gt;0,VLOOKUP(L1614,T$12:$AC$125,7),0)</f>
        <v>0</v>
      </c>
      <c r="N1614" s="45">
        <f t="shared" si="371"/>
        <v>0</v>
      </c>
      <c r="O1614" s="45">
        <f t="shared" ca="1" si="372"/>
        <v>499.09005479000001</v>
      </c>
      <c r="P1614" s="51" t="str">
        <f t="shared" si="373"/>
        <v>A+J=</v>
      </c>
      <c r="Q1614" s="52">
        <f t="shared" si="374"/>
        <v>47129</v>
      </c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</row>
    <row r="1615" spans="1:162" x14ac:dyDescent="0.2">
      <c r="A1615" s="43">
        <f t="shared" si="375"/>
        <v>45101</v>
      </c>
      <c r="B1615" s="44">
        <f t="shared" ca="1" si="364"/>
        <v>1500.01658636</v>
      </c>
      <c r="C1615" s="45">
        <f t="shared" ca="1" si="365"/>
        <v>999.89877561000003</v>
      </c>
      <c r="D1615" s="46">
        <f ca="1">IF(A1615&lt;$B$1,VLOOKUP(A1615,[1]DI!$A$4:$B$15000,2,FALSE),0)</f>
        <v>0</v>
      </c>
      <c r="E1615" s="45">
        <f t="shared" ca="1" si="366"/>
        <v>0</v>
      </c>
      <c r="F1615" s="47">
        <f t="shared" si="376"/>
        <v>1.35</v>
      </c>
      <c r="G1615" s="48">
        <f t="shared" ca="1" si="367"/>
        <v>1</v>
      </c>
      <c r="H1615" s="45">
        <f ca="1">TRUNC(PRODUCT(G$10:G1614),15)</f>
        <v>1.50016844405372</v>
      </c>
      <c r="I1615" s="45">
        <f t="shared" si="368"/>
        <v>1</v>
      </c>
      <c r="J1615" s="45">
        <f t="shared" ca="1" si="369"/>
        <v>1.5001684399999999</v>
      </c>
      <c r="K1615" s="45">
        <f t="shared" ca="1" si="370"/>
        <v>500.11781074999999</v>
      </c>
      <c r="L1615" s="49">
        <f>IF(VLOOKUP(A1615,$U$12:$AD$125,8)=VLOOKUP(A1614,$U$12:$AD$125,8),0,VLOOKUP(A1615,U$12:$AD$125,8))</f>
        <v>0</v>
      </c>
      <c r="M1615" s="50">
        <f>IF(L1615&gt;0,VLOOKUP(L1615,T$12:$AC$125,7),0)</f>
        <v>0</v>
      </c>
      <c r="N1615" s="45">
        <f t="shared" si="371"/>
        <v>0</v>
      </c>
      <c r="O1615" s="45">
        <f t="shared" ca="1" si="372"/>
        <v>500.11781074999999</v>
      </c>
      <c r="P1615" s="51" t="str">
        <f t="shared" si="373"/>
        <v>A+J=</v>
      </c>
      <c r="Q1615" s="52">
        <f t="shared" si="374"/>
        <v>47129</v>
      </c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</row>
    <row r="1616" spans="1:162" x14ac:dyDescent="0.2">
      <c r="A1616" s="43">
        <f t="shared" si="375"/>
        <v>45102</v>
      </c>
      <c r="B1616" s="44">
        <f t="shared" ca="1" si="364"/>
        <v>1500.01658636</v>
      </c>
      <c r="C1616" s="45">
        <f t="shared" ca="1" si="365"/>
        <v>999.89877561000003</v>
      </c>
      <c r="D1616" s="46">
        <f ca="1">IF(A1616&lt;$B$1,VLOOKUP(A1616,[1]DI!$A$4:$B$15000,2,FALSE),0)</f>
        <v>0</v>
      </c>
      <c r="E1616" s="45">
        <f t="shared" ca="1" si="366"/>
        <v>0</v>
      </c>
      <c r="F1616" s="47">
        <f t="shared" si="376"/>
        <v>1.35</v>
      </c>
      <c r="G1616" s="48">
        <f t="shared" ca="1" si="367"/>
        <v>1</v>
      </c>
      <c r="H1616" s="45">
        <f ca="1">TRUNC(PRODUCT(G$10:G1615),15)</f>
        <v>1.50016844405372</v>
      </c>
      <c r="I1616" s="45">
        <f t="shared" si="368"/>
        <v>1</v>
      </c>
      <c r="J1616" s="45">
        <f t="shared" ca="1" si="369"/>
        <v>1.5001684399999999</v>
      </c>
      <c r="K1616" s="45">
        <f t="shared" ca="1" si="370"/>
        <v>500.11781074999999</v>
      </c>
      <c r="L1616" s="49">
        <f>IF(VLOOKUP(A1616,$U$12:$AD$125,8)=VLOOKUP(A1615,$U$12:$AD$125,8),0,VLOOKUP(A1616,U$12:$AD$125,8))</f>
        <v>0</v>
      </c>
      <c r="M1616" s="50">
        <f>IF(L1616&gt;0,VLOOKUP(L1616,T$12:$AC$125,7),0)</f>
        <v>0</v>
      </c>
      <c r="N1616" s="45">
        <f t="shared" si="371"/>
        <v>0</v>
      </c>
      <c r="O1616" s="45">
        <f t="shared" ca="1" si="372"/>
        <v>500.11781074999999</v>
      </c>
      <c r="P1616" s="51" t="str">
        <f t="shared" si="373"/>
        <v>A+J=</v>
      </c>
      <c r="Q1616" s="52">
        <f t="shared" si="374"/>
        <v>47129</v>
      </c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</row>
    <row r="1617" spans="1:162" x14ac:dyDescent="0.2">
      <c r="A1617" s="43">
        <f t="shared" si="375"/>
        <v>45103</v>
      </c>
      <c r="B1617" s="44">
        <f t="shared" ca="1" si="364"/>
        <v>1500.01658636</v>
      </c>
      <c r="C1617" s="45">
        <f t="shared" ca="1" si="365"/>
        <v>999.89877561000003</v>
      </c>
      <c r="D1617" s="46">
        <f ca="1">IF(A1617&lt;$B$1,VLOOKUP(A1617,[1]DI!$A$4:$B$15000,2,FALSE),0)</f>
        <v>0.13650000000000001</v>
      </c>
      <c r="E1617" s="45">
        <f t="shared" ca="1" si="366"/>
        <v>5.0788000000000005E-4</v>
      </c>
      <c r="F1617" s="47">
        <f t="shared" si="376"/>
        <v>1.35</v>
      </c>
      <c r="G1617" s="48">
        <f t="shared" ca="1" si="367"/>
        <v>1.000685638</v>
      </c>
      <c r="H1617" s="45">
        <f ca="1">TRUNC(PRODUCT(G$10:G1616),15)</f>
        <v>1.50016844405372</v>
      </c>
      <c r="I1617" s="45">
        <f t="shared" si="368"/>
        <v>1</v>
      </c>
      <c r="J1617" s="45">
        <f t="shared" ca="1" si="369"/>
        <v>1.5001684399999999</v>
      </c>
      <c r="K1617" s="45">
        <f t="shared" ca="1" si="370"/>
        <v>500.11781074999999</v>
      </c>
      <c r="L1617" s="49">
        <f>IF(VLOOKUP(A1617,$U$12:$AD$125,8)=VLOOKUP(A1616,$U$12:$AD$125,8),0,VLOOKUP(A1617,U$12:$AD$125,8))</f>
        <v>0</v>
      </c>
      <c r="M1617" s="50">
        <f>IF(L1617&gt;0,VLOOKUP(L1617,T$12:$AC$125,7),0)</f>
        <v>0</v>
      </c>
      <c r="N1617" s="45">
        <f t="shared" si="371"/>
        <v>0</v>
      </c>
      <c r="O1617" s="45">
        <f t="shared" ca="1" si="372"/>
        <v>500.11781074999999</v>
      </c>
      <c r="P1617" s="51" t="str">
        <f t="shared" si="373"/>
        <v>A+J=</v>
      </c>
      <c r="Q1617" s="52">
        <f t="shared" si="374"/>
        <v>47129</v>
      </c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</row>
    <row r="1618" spans="1:162" x14ac:dyDescent="0.2">
      <c r="A1618" s="43">
        <f t="shared" si="375"/>
        <v>45104</v>
      </c>
      <c r="B1618" s="44">
        <f t="shared" ca="1" si="364"/>
        <v>1501.0450622400001</v>
      </c>
      <c r="C1618" s="45">
        <f t="shared" ca="1" si="365"/>
        <v>999.89877561000003</v>
      </c>
      <c r="D1618" s="46">
        <f ca="1">IF(A1618&lt;$B$1,VLOOKUP(A1618,[1]DI!$A$4:$B$15000,2,FALSE),0)</f>
        <v>0.13650000000000001</v>
      </c>
      <c r="E1618" s="45">
        <f t="shared" ca="1" si="366"/>
        <v>5.0788000000000005E-4</v>
      </c>
      <c r="F1618" s="47">
        <f t="shared" si="376"/>
        <v>1.35</v>
      </c>
      <c r="G1618" s="48">
        <f t="shared" ca="1" si="367"/>
        <v>1.000685638</v>
      </c>
      <c r="H1618" s="45">
        <f ca="1">TRUNC(PRODUCT(G$10:G1617),15)</f>
        <v>1.5011970165453601</v>
      </c>
      <c r="I1618" s="45">
        <f t="shared" si="368"/>
        <v>1</v>
      </c>
      <c r="J1618" s="45">
        <f t="shared" ca="1" si="369"/>
        <v>1.50119702</v>
      </c>
      <c r="K1618" s="45">
        <f t="shared" ca="1" si="370"/>
        <v>501.14628663000002</v>
      </c>
      <c r="L1618" s="49">
        <f>IF(VLOOKUP(A1618,$U$12:$AD$125,8)=VLOOKUP(A1617,$U$12:$AD$125,8),0,VLOOKUP(A1618,U$12:$AD$125,8))</f>
        <v>0</v>
      </c>
      <c r="M1618" s="50">
        <f>IF(L1618&gt;0,VLOOKUP(L1618,T$12:$AC$125,7),0)</f>
        <v>0</v>
      </c>
      <c r="N1618" s="45">
        <f t="shared" si="371"/>
        <v>0</v>
      </c>
      <c r="O1618" s="45">
        <f t="shared" ca="1" si="372"/>
        <v>501.14628663000002</v>
      </c>
      <c r="P1618" s="51" t="str">
        <f t="shared" si="373"/>
        <v>A+J=</v>
      </c>
      <c r="Q1618" s="52">
        <f t="shared" si="374"/>
        <v>47129</v>
      </c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</row>
    <row r="1619" spans="1:162" x14ac:dyDescent="0.2">
      <c r="A1619" s="43">
        <f t="shared" si="375"/>
        <v>45105</v>
      </c>
      <c r="B1619" s="44">
        <f t="shared" ca="1" si="364"/>
        <v>1502.07422806</v>
      </c>
      <c r="C1619" s="45">
        <f t="shared" ca="1" si="365"/>
        <v>999.89877561000003</v>
      </c>
      <c r="D1619" s="46">
        <f ca="1">IF(A1619&lt;$B$1,VLOOKUP(A1619,[1]DI!$A$4:$B$15000,2,FALSE),0)</f>
        <v>0.13650000000000001</v>
      </c>
      <c r="E1619" s="45">
        <f t="shared" ca="1" si="366"/>
        <v>5.0788000000000005E-4</v>
      </c>
      <c r="F1619" s="47">
        <f t="shared" si="376"/>
        <v>1.35</v>
      </c>
      <c r="G1619" s="48">
        <f t="shared" ca="1" si="367"/>
        <v>1.000685638</v>
      </c>
      <c r="H1619" s="45">
        <f ca="1">TRUNC(PRODUCT(G$10:G1618),15)</f>
        <v>1.5022262942653899</v>
      </c>
      <c r="I1619" s="45">
        <f t="shared" si="368"/>
        <v>1</v>
      </c>
      <c r="J1619" s="45">
        <f t="shared" ca="1" si="369"/>
        <v>1.5022262900000001</v>
      </c>
      <c r="K1619" s="45">
        <f t="shared" ca="1" si="370"/>
        <v>502.17545245000002</v>
      </c>
      <c r="L1619" s="49">
        <f>IF(VLOOKUP(A1619,$U$12:$AD$125,8)=VLOOKUP(A1618,$U$12:$AD$125,8),0,VLOOKUP(A1619,U$12:$AD$125,8))</f>
        <v>0</v>
      </c>
      <c r="M1619" s="50">
        <f>IF(L1619&gt;0,VLOOKUP(L1619,T$12:$AC$125,7),0)</f>
        <v>0</v>
      </c>
      <c r="N1619" s="45">
        <f t="shared" si="371"/>
        <v>0</v>
      </c>
      <c r="O1619" s="45">
        <f t="shared" ca="1" si="372"/>
        <v>502.17545245000002</v>
      </c>
      <c r="P1619" s="51" t="str">
        <f t="shared" si="373"/>
        <v>A+J=</v>
      </c>
      <c r="Q1619" s="52">
        <f t="shared" si="374"/>
        <v>47129</v>
      </c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</row>
    <row r="1620" spans="1:162" x14ac:dyDescent="0.2">
      <c r="A1620" s="43">
        <f t="shared" si="375"/>
        <v>45106</v>
      </c>
      <c r="B1620" s="44">
        <f t="shared" ca="1" si="364"/>
        <v>1503.1041138000001</v>
      </c>
      <c r="C1620" s="45">
        <f t="shared" ca="1" si="365"/>
        <v>999.89877561000003</v>
      </c>
      <c r="D1620" s="46">
        <f ca="1">IF(A1620&lt;$B$1,VLOOKUP(A1620,[1]DI!$A$4:$B$15000,2,FALSE),0)</f>
        <v>0.13650000000000001</v>
      </c>
      <c r="E1620" s="45">
        <f t="shared" ca="1" si="366"/>
        <v>5.0788000000000005E-4</v>
      </c>
      <c r="F1620" s="47">
        <f t="shared" si="376"/>
        <v>1.35</v>
      </c>
      <c r="G1620" s="48">
        <f t="shared" ca="1" si="367"/>
        <v>1.000685638</v>
      </c>
      <c r="H1620" s="45">
        <f ca="1">TRUNC(PRODUCT(G$10:G1619),15)</f>
        <v>1.5032562776973399</v>
      </c>
      <c r="I1620" s="45">
        <f t="shared" si="368"/>
        <v>1</v>
      </c>
      <c r="J1620" s="45">
        <f t="shared" ca="1" si="369"/>
        <v>1.50325628</v>
      </c>
      <c r="K1620" s="45">
        <f t="shared" ca="1" si="370"/>
        <v>503.20533819000002</v>
      </c>
      <c r="L1620" s="49">
        <f>IF(VLOOKUP(A1620,$U$12:$AD$125,8)=VLOOKUP(A1619,$U$12:$AD$125,8),0,VLOOKUP(A1620,U$12:$AD$125,8))</f>
        <v>0</v>
      </c>
      <c r="M1620" s="50">
        <f>IF(L1620&gt;0,VLOOKUP(L1620,T$12:$AC$125,7),0)</f>
        <v>0</v>
      </c>
      <c r="N1620" s="45">
        <f t="shared" si="371"/>
        <v>0</v>
      </c>
      <c r="O1620" s="45">
        <f t="shared" ca="1" si="372"/>
        <v>503.20533819000002</v>
      </c>
      <c r="P1620" s="51" t="str">
        <f t="shared" si="373"/>
        <v>A+J=</v>
      </c>
      <c r="Q1620" s="52">
        <f t="shared" si="374"/>
        <v>47129</v>
      </c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</row>
    <row r="1621" spans="1:162" x14ac:dyDescent="0.2">
      <c r="A1621" s="43">
        <f t="shared" si="375"/>
        <v>45107</v>
      </c>
      <c r="B1621" s="44">
        <f t="shared" ca="1" si="364"/>
        <v>1504.1346994600001</v>
      </c>
      <c r="C1621" s="45">
        <f t="shared" ca="1" si="365"/>
        <v>999.89877561000003</v>
      </c>
      <c r="D1621" s="46">
        <f ca="1">IF(A1621&lt;$B$1,VLOOKUP(A1621,[1]DI!$A$4:$B$15000,2,FALSE),0)</f>
        <v>0.13650000000000001</v>
      </c>
      <c r="E1621" s="45">
        <f t="shared" ca="1" si="366"/>
        <v>5.0788000000000005E-4</v>
      </c>
      <c r="F1621" s="47">
        <f t="shared" si="376"/>
        <v>1.35</v>
      </c>
      <c r="G1621" s="48">
        <f t="shared" ca="1" si="367"/>
        <v>1.000685638</v>
      </c>
      <c r="H1621" s="45">
        <f ca="1">TRUNC(PRODUCT(G$10:G1620),15)</f>
        <v>1.5042869673250701</v>
      </c>
      <c r="I1621" s="45">
        <f t="shared" si="368"/>
        <v>1</v>
      </c>
      <c r="J1621" s="45">
        <f t="shared" ca="1" si="369"/>
        <v>1.5042869699999999</v>
      </c>
      <c r="K1621" s="45">
        <f t="shared" ca="1" si="370"/>
        <v>504.23592385000001</v>
      </c>
      <c r="L1621" s="49">
        <f>IF(VLOOKUP(A1621,$U$12:$AD$125,8)=VLOOKUP(A1620,$U$12:$AD$125,8),0,VLOOKUP(A1621,U$12:$AD$125,8))</f>
        <v>0</v>
      </c>
      <c r="M1621" s="50">
        <f>IF(L1621&gt;0,VLOOKUP(L1621,T$12:$AC$125,7),0)</f>
        <v>0</v>
      </c>
      <c r="N1621" s="45">
        <f t="shared" si="371"/>
        <v>0</v>
      </c>
      <c r="O1621" s="45">
        <f t="shared" ca="1" si="372"/>
        <v>504.23592385000001</v>
      </c>
      <c r="P1621" s="51" t="str">
        <f t="shared" si="373"/>
        <v>A+J=</v>
      </c>
      <c r="Q1621" s="52">
        <f t="shared" si="374"/>
        <v>47129</v>
      </c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</row>
    <row r="1622" spans="1:162" x14ac:dyDescent="0.2">
      <c r="A1622" s="43">
        <f t="shared" si="375"/>
        <v>45108</v>
      </c>
      <c r="B1622" s="44">
        <f t="shared" ca="1" si="364"/>
        <v>1505.1659850599999</v>
      </c>
      <c r="C1622" s="45">
        <f t="shared" ca="1" si="365"/>
        <v>999.89877561000003</v>
      </c>
      <c r="D1622" s="46">
        <f ca="1">IF(A1622&lt;$B$1,VLOOKUP(A1622,[1]DI!$A$4:$B$15000,2,FALSE),0)</f>
        <v>0</v>
      </c>
      <c r="E1622" s="45">
        <f t="shared" ca="1" si="366"/>
        <v>0</v>
      </c>
      <c r="F1622" s="47">
        <f t="shared" si="376"/>
        <v>1.35</v>
      </c>
      <c r="G1622" s="48">
        <f t="shared" ca="1" si="367"/>
        <v>1</v>
      </c>
      <c r="H1622" s="45">
        <f ca="1">TRUNC(PRODUCT(G$10:G1621),15)</f>
        <v>1.5053183636327701</v>
      </c>
      <c r="I1622" s="45">
        <f t="shared" si="368"/>
        <v>1</v>
      </c>
      <c r="J1622" s="45">
        <f t="shared" ca="1" si="369"/>
        <v>1.50531836</v>
      </c>
      <c r="K1622" s="45">
        <f t="shared" ca="1" si="370"/>
        <v>505.26720945</v>
      </c>
      <c r="L1622" s="49">
        <f>IF(VLOOKUP(A1622,$U$12:$AD$125,8)=VLOOKUP(A1621,$U$12:$AD$125,8),0,VLOOKUP(A1622,U$12:$AD$125,8))</f>
        <v>0</v>
      </c>
      <c r="M1622" s="50">
        <f>IF(L1622&gt;0,VLOOKUP(L1622,T$12:$AC$125,7),0)</f>
        <v>0</v>
      </c>
      <c r="N1622" s="45">
        <f t="shared" si="371"/>
        <v>0</v>
      </c>
      <c r="O1622" s="45">
        <f t="shared" ca="1" si="372"/>
        <v>505.26720945</v>
      </c>
      <c r="P1622" s="51" t="str">
        <f t="shared" si="373"/>
        <v>A+J=</v>
      </c>
      <c r="Q1622" s="52">
        <f t="shared" si="374"/>
        <v>47129</v>
      </c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</row>
    <row r="1623" spans="1:162" x14ac:dyDescent="0.2">
      <c r="A1623" s="43">
        <f t="shared" si="375"/>
        <v>45109</v>
      </c>
      <c r="B1623" s="44">
        <f t="shared" ca="1" si="364"/>
        <v>1505.1659850599999</v>
      </c>
      <c r="C1623" s="45">
        <f t="shared" ca="1" si="365"/>
        <v>999.89877561000003</v>
      </c>
      <c r="D1623" s="46">
        <f ca="1">IF(A1623&lt;$B$1,VLOOKUP(A1623,[1]DI!$A$4:$B$15000,2,FALSE),0)</f>
        <v>0</v>
      </c>
      <c r="E1623" s="45">
        <f t="shared" ca="1" si="366"/>
        <v>0</v>
      </c>
      <c r="F1623" s="47">
        <f t="shared" si="376"/>
        <v>1.35</v>
      </c>
      <c r="G1623" s="48">
        <f t="shared" ca="1" si="367"/>
        <v>1</v>
      </c>
      <c r="H1623" s="45">
        <f ca="1">TRUNC(PRODUCT(G$10:G1622),15)</f>
        <v>1.5053183636327701</v>
      </c>
      <c r="I1623" s="45">
        <f t="shared" si="368"/>
        <v>1</v>
      </c>
      <c r="J1623" s="45">
        <f t="shared" ca="1" si="369"/>
        <v>1.50531836</v>
      </c>
      <c r="K1623" s="45">
        <f t="shared" ca="1" si="370"/>
        <v>505.26720945</v>
      </c>
      <c r="L1623" s="49">
        <f>IF(VLOOKUP(A1623,$U$12:$AD$125,8)=VLOOKUP(A1622,$U$12:$AD$125,8),0,VLOOKUP(A1623,U$12:$AD$125,8))</f>
        <v>0</v>
      </c>
      <c r="M1623" s="50">
        <f>IF(L1623&gt;0,VLOOKUP(L1623,T$12:$AC$125,7),0)</f>
        <v>0</v>
      </c>
      <c r="N1623" s="45">
        <f t="shared" si="371"/>
        <v>0</v>
      </c>
      <c r="O1623" s="45">
        <f t="shared" ca="1" si="372"/>
        <v>505.26720945</v>
      </c>
      <c r="P1623" s="51" t="str">
        <f t="shared" si="373"/>
        <v>A+J=</v>
      </c>
      <c r="Q1623" s="52">
        <f t="shared" si="374"/>
        <v>47129</v>
      </c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</row>
    <row r="1624" spans="1:162" x14ac:dyDescent="0.2">
      <c r="A1624" s="43">
        <f t="shared" si="375"/>
        <v>45110</v>
      </c>
      <c r="B1624" s="44">
        <f t="shared" ca="1" si="364"/>
        <v>1505.1659850599999</v>
      </c>
      <c r="C1624" s="45">
        <f t="shared" ca="1" si="365"/>
        <v>999.89877561000003</v>
      </c>
      <c r="D1624" s="46">
        <f ca="1">IF(A1624&lt;$B$1,VLOOKUP(A1624,[1]DI!$A$4:$B$15000,2,FALSE),0)</f>
        <v>0.13650000000000001</v>
      </c>
      <c r="E1624" s="45">
        <f t="shared" ca="1" si="366"/>
        <v>5.0788000000000005E-4</v>
      </c>
      <c r="F1624" s="47">
        <f t="shared" si="376"/>
        <v>1.35</v>
      </c>
      <c r="G1624" s="48">
        <f t="shared" ca="1" si="367"/>
        <v>1.000685638</v>
      </c>
      <c r="H1624" s="45">
        <f ca="1">TRUNC(PRODUCT(G$10:G1623),15)</f>
        <v>1.5053183636327701</v>
      </c>
      <c r="I1624" s="45">
        <f t="shared" si="368"/>
        <v>1</v>
      </c>
      <c r="J1624" s="45">
        <f t="shared" ca="1" si="369"/>
        <v>1.50531836</v>
      </c>
      <c r="K1624" s="45">
        <f t="shared" ca="1" si="370"/>
        <v>505.26720945</v>
      </c>
      <c r="L1624" s="49">
        <f>IF(VLOOKUP(A1624,$U$12:$AD$125,8)=VLOOKUP(A1623,$U$12:$AD$125,8),0,VLOOKUP(A1624,U$12:$AD$125,8))</f>
        <v>0</v>
      </c>
      <c r="M1624" s="50">
        <f>IF(L1624&gt;0,VLOOKUP(L1624,T$12:$AC$125,7),0)</f>
        <v>0</v>
      </c>
      <c r="N1624" s="45">
        <f t="shared" si="371"/>
        <v>0</v>
      </c>
      <c r="O1624" s="45">
        <f t="shared" ca="1" si="372"/>
        <v>505.26720945</v>
      </c>
      <c r="P1624" s="51" t="str">
        <f t="shared" si="373"/>
        <v>A+J=</v>
      </c>
      <c r="Q1624" s="52">
        <f t="shared" si="374"/>
        <v>47129</v>
      </c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</row>
    <row r="1625" spans="1:162" x14ac:dyDescent="0.2">
      <c r="A1625" s="43">
        <f t="shared" si="375"/>
        <v>45111</v>
      </c>
      <c r="B1625" s="44">
        <f t="shared" ca="1" si="364"/>
        <v>1506.19799059</v>
      </c>
      <c r="C1625" s="45">
        <f t="shared" ca="1" si="365"/>
        <v>999.89877561000003</v>
      </c>
      <c r="D1625" s="46">
        <f ca="1">IF(A1625&lt;$B$1,VLOOKUP(A1625,[1]DI!$A$4:$B$15000,2,FALSE),0)</f>
        <v>0.13650000000000001</v>
      </c>
      <c r="E1625" s="45">
        <f t="shared" ca="1" si="366"/>
        <v>5.0788000000000005E-4</v>
      </c>
      <c r="F1625" s="47">
        <f t="shared" si="376"/>
        <v>1.35</v>
      </c>
      <c r="G1625" s="48">
        <f t="shared" ca="1" si="367"/>
        <v>1.000685638</v>
      </c>
      <c r="H1625" s="45">
        <f ca="1">TRUNC(PRODUCT(G$10:G1624),15)</f>
        <v>1.5063504671049801</v>
      </c>
      <c r="I1625" s="45">
        <f t="shared" si="368"/>
        <v>1</v>
      </c>
      <c r="J1625" s="45">
        <f t="shared" ca="1" si="369"/>
        <v>1.5063504700000001</v>
      </c>
      <c r="K1625" s="45">
        <f t="shared" ca="1" si="370"/>
        <v>506.29921497999999</v>
      </c>
      <c r="L1625" s="49">
        <f>IF(VLOOKUP(A1625,$U$12:$AD$125,8)=VLOOKUP(A1624,$U$12:$AD$125,8),0,VLOOKUP(A1625,U$12:$AD$125,8))</f>
        <v>0</v>
      </c>
      <c r="M1625" s="50">
        <f>IF(L1625&gt;0,VLOOKUP(L1625,T$12:$AC$125,7),0)</f>
        <v>0</v>
      </c>
      <c r="N1625" s="45">
        <f t="shared" si="371"/>
        <v>0</v>
      </c>
      <c r="O1625" s="45">
        <f t="shared" ca="1" si="372"/>
        <v>506.29921497999999</v>
      </c>
      <c r="P1625" s="51" t="str">
        <f t="shared" si="373"/>
        <v>A+J=</v>
      </c>
      <c r="Q1625" s="52">
        <f t="shared" si="374"/>
        <v>47129</v>
      </c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</row>
    <row r="1626" spans="1:162" x14ac:dyDescent="0.2">
      <c r="A1626" s="43">
        <f t="shared" si="375"/>
        <v>45112</v>
      </c>
      <c r="B1626" s="44">
        <f t="shared" ca="1" si="364"/>
        <v>1507.2306960400001</v>
      </c>
      <c r="C1626" s="45">
        <f t="shared" ca="1" si="365"/>
        <v>999.89877561000003</v>
      </c>
      <c r="D1626" s="46">
        <f ca="1">IF(A1626&lt;$B$1,VLOOKUP(A1626,[1]DI!$A$4:$B$15000,2,FALSE),0)</f>
        <v>0.13650000000000001</v>
      </c>
      <c r="E1626" s="45">
        <f t="shared" ca="1" si="366"/>
        <v>5.0788000000000005E-4</v>
      </c>
      <c r="F1626" s="47">
        <f t="shared" si="376"/>
        <v>1.35</v>
      </c>
      <c r="G1626" s="48">
        <f t="shared" ca="1" si="367"/>
        <v>1.000685638</v>
      </c>
      <c r="H1626" s="45">
        <f ca="1">TRUNC(PRODUCT(G$10:G1625),15)</f>
        <v>1.5073832782265399</v>
      </c>
      <c r="I1626" s="45">
        <f t="shared" si="368"/>
        <v>1</v>
      </c>
      <c r="J1626" s="45">
        <f t="shared" ca="1" si="369"/>
        <v>1.50738328</v>
      </c>
      <c r="K1626" s="45">
        <f t="shared" ca="1" si="370"/>
        <v>507.33192043000003</v>
      </c>
      <c r="L1626" s="49">
        <f>IF(VLOOKUP(A1626,$U$12:$AD$125,8)=VLOOKUP(A1625,$U$12:$AD$125,8),0,VLOOKUP(A1626,U$12:$AD$125,8))</f>
        <v>0</v>
      </c>
      <c r="M1626" s="50">
        <f>IF(L1626&gt;0,VLOOKUP(L1626,T$12:$AC$125,7),0)</f>
        <v>0</v>
      </c>
      <c r="N1626" s="45">
        <f t="shared" si="371"/>
        <v>0</v>
      </c>
      <c r="O1626" s="45">
        <f t="shared" ca="1" si="372"/>
        <v>507.33192043000003</v>
      </c>
      <c r="P1626" s="51" t="str">
        <f t="shared" si="373"/>
        <v>A+J=</v>
      </c>
      <c r="Q1626" s="52">
        <f t="shared" si="374"/>
        <v>47129</v>
      </c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</row>
    <row r="1627" spans="1:162" x14ac:dyDescent="0.2">
      <c r="A1627" s="43">
        <f t="shared" si="375"/>
        <v>45113</v>
      </c>
      <c r="B1627" s="44">
        <f t="shared" ca="1" si="364"/>
        <v>1508.2641114200001</v>
      </c>
      <c r="C1627" s="45">
        <f t="shared" ca="1" si="365"/>
        <v>999.89877561000003</v>
      </c>
      <c r="D1627" s="46">
        <f ca="1">IF(A1627&lt;$B$1,VLOOKUP(A1627,[1]DI!$A$4:$B$15000,2,FALSE),0)</f>
        <v>0.13650000000000001</v>
      </c>
      <c r="E1627" s="45">
        <f t="shared" ca="1" si="366"/>
        <v>5.0788000000000005E-4</v>
      </c>
      <c r="F1627" s="47">
        <f t="shared" si="376"/>
        <v>1.35</v>
      </c>
      <c r="G1627" s="48">
        <f t="shared" ca="1" si="367"/>
        <v>1.000685638</v>
      </c>
      <c r="H1627" s="45">
        <f ca="1">TRUNC(PRODUCT(G$10:G1626),15)</f>
        <v>1.5084167974826601</v>
      </c>
      <c r="I1627" s="45">
        <f t="shared" si="368"/>
        <v>1</v>
      </c>
      <c r="J1627" s="45">
        <f t="shared" ca="1" si="369"/>
        <v>1.5084168</v>
      </c>
      <c r="K1627" s="45">
        <f t="shared" ca="1" si="370"/>
        <v>508.36533580999998</v>
      </c>
      <c r="L1627" s="49">
        <f>IF(VLOOKUP(A1627,$U$12:$AD$125,8)=VLOOKUP(A1626,$U$12:$AD$125,8),0,VLOOKUP(A1627,U$12:$AD$125,8))</f>
        <v>0</v>
      </c>
      <c r="M1627" s="50">
        <f>IF(L1627&gt;0,VLOOKUP(L1627,T$12:$AC$125,7),0)</f>
        <v>0</v>
      </c>
      <c r="N1627" s="45">
        <f t="shared" si="371"/>
        <v>0</v>
      </c>
      <c r="O1627" s="45">
        <f t="shared" ca="1" si="372"/>
        <v>508.36533580999998</v>
      </c>
      <c r="P1627" s="51" t="str">
        <f t="shared" si="373"/>
        <v>A+J=</v>
      </c>
      <c r="Q1627" s="52">
        <f t="shared" si="374"/>
        <v>47129</v>
      </c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</row>
    <row r="1628" spans="1:162" x14ac:dyDescent="0.2">
      <c r="A1628" s="43">
        <f t="shared" si="375"/>
        <v>45114</v>
      </c>
      <c r="B1628" s="44">
        <f t="shared" ca="1" si="364"/>
        <v>1509.29823674</v>
      </c>
      <c r="C1628" s="45">
        <f t="shared" ca="1" si="365"/>
        <v>999.89877561000003</v>
      </c>
      <c r="D1628" s="46">
        <f ca="1">IF(A1628&lt;$B$1,VLOOKUP(A1628,[1]DI!$A$4:$B$15000,2,FALSE),0)</f>
        <v>0.13650000000000001</v>
      </c>
      <c r="E1628" s="45">
        <f t="shared" ca="1" si="366"/>
        <v>5.0788000000000005E-4</v>
      </c>
      <c r="F1628" s="47">
        <f t="shared" si="376"/>
        <v>1.35</v>
      </c>
      <c r="G1628" s="48">
        <f t="shared" ca="1" si="367"/>
        <v>1.000685638</v>
      </c>
      <c r="H1628" s="45">
        <f ca="1">TRUNC(PRODUCT(G$10:G1627),15)</f>
        <v>1.50945102535885</v>
      </c>
      <c r="I1628" s="45">
        <f t="shared" si="368"/>
        <v>1</v>
      </c>
      <c r="J1628" s="45">
        <f t="shared" ca="1" si="369"/>
        <v>1.5094510299999999</v>
      </c>
      <c r="K1628" s="45">
        <f t="shared" ca="1" si="370"/>
        <v>509.39946113000002</v>
      </c>
      <c r="L1628" s="49">
        <f>IF(VLOOKUP(A1628,$U$12:$AD$125,8)=VLOOKUP(A1627,$U$12:$AD$125,8),0,VLOOKUP(A1628,U$12:$AD$125,8))</f>
        <v>0</v>
      </c>
      <c r="M1628" s="50">
        <f>IF(L1628&gt;0,VLOOKUP(L1628,T$12:$AC$125,7),0)</f>
        <v>0</v>
      </c>
      <c r="N1628" s="45">
        <f t="shared" si="371"/>
        <v>0</v>
      </c>
      <c r="O1628" s="45">
        <f t="shared" ca="1" si="372"/>
        <v>509.39946113000002</v>
      </c>
      <c r="P1628" s="51" t="str">
        <f t="shared" si="373"/>
        <v>A+J=</v>
      </c>
      <c r="Q1628" s="52">
        <f t="shared" si="374"/>
        <v>47129</v>
      </c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</row>
    <row r="1629" spans="1:162" x14ac:dyDescent="0.2">
      <c r="A1629" s="43">
        <f t="shared" si="375"/>
        <v>45115</v>
      </c>
      <c r="B1629" s="44">
        <f t="shared" ca="1" si="364"/>
        <v>1510.3330619799999</v>
      </c>
      <c r="C1629" s="45">
        <f t="shared" ca="1" si="365"/>
        <v>999.89877561000003</v>
      </c>
      <c r="D1629" s="46">
        <f ca="1">IF(A1629&lt;$B$1,VLOOKUP(A1629,[1]DI!$A$4:$B$15000,2,FALSE),0)</f>
        <v>0</v>
      </c>
      <c r="E1629" s="45">
        <f t="shared" ca="1" si="366"/>
        <v>0</v>
      </c>
      <c r="F1629" s="47">
        <f t="shared" si="376"/>
        <v>1.35</v>
      </c>
      <c r="G1629" s="48">
        <f t="shared" ca="1" si="367"/>
        <v>1</v>
      </c>
      <c r="H1629" s="45">
        <f ca="1">TRUNC(PRODUCT(G$10:G1628),15)</f>
        <v>1.5104859623409801</v>
      </c>
      <c r="I1629" s="45">
        <f t="shared" si="368"/>
        <v>1</v>
      </c>
      <c r="J1629" s="45">
        <f t="shared" ca="1" si="369"/>
        <v>1.51048596</v>
      </c>
      <c r="K1629" s="45">
        <f t="shared" ca="1" si="370"/>
        <v>510.43428637</v>
      </c>
      <c r="L1629" s="49">
        <f>IF(VLOOKUP(A1629,$U$12:$AD$125,8)=VLOOKUP(A1628,$U$12:$AD$125,8),0,VLOOKUP(A1629,U$12:$AD$125,8))</f>
        <v>0</v>
      </c>
      <c r="M1629" s="50">
        <f>IF(L1629&gt;0,VLOOKUP(L1629,T$12:$AC$125,7),0)</f>
        <v>0</v>
      </c>
      <c r="N1629" s="45">
        <f t="shared" si="371"/>
        <v>0</v>
      </c>
      <c r="O1629" s="45">
        <f t="shared" ca="1" si="372"/>
        <v>510.43428637</v>
      </c>
      <c r="P1629" s="51" t="str">
        <f t="shared" si="373"/>
        <v>A+J=</v>
      </c>
      <c r="Q1629" s="52">
        <f t="shared" si="374"/>
        <v>47129</v>
      </c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</row>
    <row r="1630" spans="1:162" x14ac:dyDescent="0.2">
      <c r="A1630" s="43">
        <f t="shared" si="375"/>
        <v>45116</v>
      </c>
      <c r="B1630" s="44">
        <f t="shared" ca="1" si="364"/>
        <v>1510.3330619799999</v>
      </c>
      <c r="C1630" s="45">
        <f t="shared" ca="1" si="365"/>
        <v>999.89877561000003</v>
      </c>
      <c r="D1630" s="46">
        <f ca="1">IF(A1630&lt;$B$1,VLOOKUP(A1630,[1]DI!$A$4:$B$15000,2,FALSE),0)</f>
        <v>0</v>
      </c>
      <c r="E1630" s="45">
        <f t="shared" ca="1" si="366"/>
        <v>0</v>
      </c>
      <c r="F1630" s="47">
        <f t="shared" si="376"/>
        <v>1.35</v>
      </c>
      <c r="G1630" s="48">
        <f t="shared" ca="1" si="367"/>
        <v>1</v>
      </c>
      <c r="H1630" s="45">
        <f ca="1">TRUNC(PRODUCT(G$10:G1629),15)</f>
        <v>1.5104859623409801</v>
      </c>
      <c r="I1630" s="45">
        <f t="shared" si="368"/>
        <v>1</v>
      </c>
      <c r="J1630" s="45">
        <f t="shared" ca="1" si="369"/>
        <v>1.51048596</v>
      </c>
      <c r="K1630" s="45">
        <f t="shared" ca="1" si="370"/>
        <v>510.43428637</v>
      </c>
      <c r="L1630" s="49">
        <f>IF(VLOOKUP(A1630,$U$12:$AD$125,8)=VLOOKUP(A1629,$U$12:$AD$125,8),0,VLOOKUP(A1630,U$12:$AD$125,8))</f>
        <v>0</v>
      </c>
      <c r="M1630" s="50">
        <f>IF(L1630&gt;0,VLOOKUP(L1630,T$12:$AC$125,7),0)</f>
        <v>0</v>
      </c>
      <c r="N1630" s="45">
        <f t="shared" si="371"/>
        <v>0</v>
      </c>
      <c r="O1630" s="45">
        <f t="shared" ca="1" si="372"/>
        <v>510.43428637</v>
      </c>
      <c r="P1630" s="51" t="str">
        <f t="shared" si="373"/>
        <v>A+J=</v>
      </c>
      <c r="Q1630" s="52">
        <f t="shared" si="374"/>
        <v>47129</v>
      </c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</row>
    <row r="1631" spans="1:162" x14ac:dyDescent="0.2">
      <c r="A1631" s="43">
        <f t="shared" si="375"/>
        <v>45117</v>
      </c>
      <c r="B1631" s="44">
        <f t="shared" ca="1" si="364"/>
        <v>1510.3330619799999</v>
      </c>
      <c r="C1631" s="45">
        <f t="shared" ca="1" si="365"/>
        <v>999.89877561000003</v>
      </c>
      <c r="D1631" s="46">
        <f ca="1">IF(A1631&lt;$B$1,VLOOKUP(A1631,[1]DI!$A$4:$B$15000,2,FALSE),0)</f>
        <v>0.13650000000000001</v>
      </c>
      <c r="E1631" s="45">
        <f t="shared" ca="1" si="366"/>
        <v>5.0788000000000005E-4</v>
      </c>
      <c r="F1631" s="47">
        <f t="shared" si="376"/>
        <v>1.35</v>
      </c>
      <c r="G1631" s="48">
        <f t="shared" ca="1" si="367"/>
        <v>1.000685638</v>
      </c>
      <c r="H1631" s="45">
        <f ca="1">TRUNC(PRODUCT(G$10:G1630),15)</f>
        <v>1.5104859623409801</v>
      </c>
      <c r="I1631" s="45">
        <f t="shared" si="368"/>
        <v>1</v>
      </c>
      <c r="J1631" s="45">
        <f t="shared" ca="1" si="369"/>
        <v>1.51048596</v>
      </c>
      <c r="K1631" s="45">
        <f t="shared" ca="1" si="370"/>
        <v>510.43428637</v>
      </c>
      <c r="L1631" s="49">
        <f>IF(VLOOKUP(A1631,$U$12:$AD$125,8)=VLOOKUP(A1630,$U$12:$AD$125,8),0,VLOOKUP(A1631,U$12:$AD$125,8))</f>
        <v>0</v>
      </c>
      <c r="M1631" s="50">
        <f>IF(L1631&gt;0,VLOOKUP(L1631,T$12:$AC$125,7),0)</f>
        <v>0</v>
      </c>
      <c r="N1631" s="45">
        <f t="shared" si="371"/>
        <v>0</v>
      </c>
      <c r="O1631" s="45">
        <f t="shared" ca="1" si="372"/>
        <v>510.43428637</v>
      </c>
      <c r="P1631" s="51" t="str">
        <f t="shared" si="373"/>
        <v>A+J=</v>
      </c>
      <c r="Q1631" s="52">
        <f t="shared" si="374"/>
        <v>47129</v>
      </c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</row>
    <row r="1632" spans="1:162" x14ac:dyDescent="0.2">
      <c r="A1632" s="43">
        <f t="shared" si="375"/>
        <v>45118</v>
      </c>
      <c r="B1632" s="44">
        <f t="shared" ca="1" si="364"/>
        <v>1511.36860714</v>
      </c>
      <c r="C1632" s="45">
        <f t="shared" ca="1" si="365"/>
        <v>999.89877561000003</v>
      </c>
      <c r="D1632" s="46">
        <f ca="1">IF(A1632&lt;$B$1,VLOOKUP(A1632,[1]DI!$A$4:$B$15000,2,FALSE),0)</f>
        <v>0.13650000000000001</v>
      </c>
      <c r="E1632" s="45">
        <f t="shared" ca="1" si="366"/>
        <v>5.0788000000000005E-4</v>
      </c>
      <c r="F1632" s="47">
        <f t="shared" si="376"/>
        <v>1.35</v>
      </c>
      <c r="G1632" s="48">
        <f t="shared" ca="1" si="367"/>
        <v>1.000685638</v>
      </c>
      <c r="H1632" s="45">
        <f ca="1">TRUNC(PRODUCT(G$10:G1631),15)</f>
        <v>1.5115216089152199</v>
      </c>
      <c r="I1632" s="45">
        <f t="shared" si="368"/>
        <v>1</v>
      </c>
      <c r="J1632" s="45">
        <f t="shared" ca="1" si="369"/>
        <v>1.51152161</v>
      </c>
      <c r="K1632" s="45">
        <f t="shared" ca="1" si="370"/>
        <v>511.46983153000002</v>
      </c>
      <c r="L1632" s="49">
        <f>IF(VLOOKUP(A1632,$U$12:$AD$125,8)=VLOOKUP(A1631,$U$12:$AD$125,8),0,VLOOKUP(A1632,U$12:$AD$125,8))</f>
        <v>0</v>
      </c>
      <c r="M1632" s="50">
        <f>IF(L1632&gt;0,VLOOKUP(L1632,T$12:$AC$125,7),0)</f>
        <v>0</v>
      </c>
      <c r="N1632" s="45">
        <f t="shared" si="371"/>
        <v>0</v>
      </c>
      <c r="O1632" s="45">
        <f t="shared" ca="1" si="372"/>
        <v>511.46983153000002</v>
      </c>
      <c r="P1632" s="51" t="str">
        <f t="shared" si="373"/>
        <v>A+J=</v>
      </c>
      <c r="Q1632" s="52">
        <f t="shared" si="374"/>
        <v>47129</v>
      </c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</row>
    <row r="1633" spans="1:162" x14ac:dyDescent="0.2">
      <c r="A1633" s="43">
        <f t="shared" si="375"/>
        <v>45119</v>
      </c>
      <c r="B1633" s="44">
        <f t="shared" ca="1" si="364"/>
        <v>1512.4048622400001</v>
      </c>
      <c r="C1633" s="45">
        <f t="shared" ca="1" si="365"/>
        <v>999.89877561000003</v>
      </c>
      <c r="D1633" s="46">
        <f ca="1">IF(A1633&lt;$B$1,VLOOKUP(A1633,[1]DI!$A$4:$B$15000,2,FALSE),0)</f>
        <v>0.13650000000000001</v>
      </c>
      <c r="E1633" s="45">
        <f t="shared" ca="1" si="366"/>
        <v>5.0788000000000005E-4</v>
      </c>
      <c r="F1633" s="47">
        <f t="shared" si="376"/>
        <v>1.35</v>
      </c>
      <c r="G1633" s="48">
        <f t="shared" ca="1" si="367"/>
        <v>1.000685638</v>
      </c>
      <c r="H1633" s="45">
        <f ca="1">TRUNC(PRODUCT(G$10:G1632),15)</f>
        <v>1.5125579655681201</v>
      </c>
      <c r="I1633" s="45">
        <f t="shared" si="368"/>
        <v>1</v>
      </c>
      <c r="J1633" s="45">
        <f t="shared" ca="1" si="369"/>
        <v>1.51255797</v>
      </c>
      <c r="K1633" s="45">
        <f t="shared" ca="1" si="370"/>
        <v>512.50608663000003</v>
      </c>
      <c r="L1633" s="49">
        <f>IF(VLOOKUP(A1633,$U$12:$AD$125,8)=VLOOKUP(A1632,$U$12:$AD$125,8),0,VLOOKUP(A1633,U$12:$AD$125,8))</f>
        <v>0</v>
      </c>
      <c r="M1633" s="50">
        <f>IF(L1633&gt;0,VLOOKUP(L1633,T$12:$AC$125,7),0)</f>
        <v>0</v>
      </c>
      <c r="N1633" s="45">
        <f t="shared" si="371"/>
        <v>0</v>
      </c>
      <c r="O1633" s="45">
        <f t="shared" ca="1" si="372"/>
        <v>512.50608663000003</v>
      </c>
      <c r="P1633" s="51" t="str">
        <f t="shared" si="373"/>
        <v>A+J=</v>
      </c>
      <c r="Q1633" s="52">
        <f t="shared" si="374"/>
        <v>47129</v>
      </c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</row>
    <row r="1634" spans="1:162" x14ac:dyDescent="0.2">
      <c r="A1634" s="43">
        <f t="shared" si="375"/>
        <v>45120</v>
      </c>
      <c r="B1634" s="44">
        <f t="shared" ca="1" si="364"/>
        <v>1513.4418172599999</v>
      </c>
      <c r="C1634" s="45">
        <f t="shared" ca="1" si="365"/>
        <v>999.89877561000003</v>
      </c>
      <c r="D1634" s="46">
        <f ca="1">IF(A1634&lt;$B$1,VLOOKUP(A1634,[1]DI!$A$4:$B$15000,2,FALSE),0)</f>
        <v>0.13650000000000001</v>
      </c>
      <c r="E1634" s="45">
        <f t="shared" ca="1" si="366"/>
        <v>5.0788000000000005E-4</v>
      </c>
      <c r="F1634" s="47">
        <f t="shared" si="376"/>
        <v>1.35</v>
      </c>
      <c r="G1634" s="48">
        <f t="shared" ca="1" si="367"/>
        <v>1.000685638</v>
      </c>
      <c r="H1634" s="45">
        <f ca="1">TRUNC(PRODUCT(G$10:G1633),15)</f>
        <v>1.51359503278651</v>
      </c>
      <c r="I1634" s="45">
        <f t="shared" si="368"/>
        <v>1</v>
      </c>
      <c r="J1634" s="45">
        <f t="shared" ca="1" si="369"/>
        <v>1.5135950300000001</v>
      </c>
      <c r="K1634" s="45">
        <f t="shared" ca="1" si="370"/>
        <v>513.54304164999996</v>
      </c>
      <c r="L1634" s="49">
        <f>IF(VLOOKUP(A1634,$U$12:$AD$125,8)=VLOOKUP(A1633,$U$12:$AD$125,8),0,VLOOKUP(A1634,U$12:$AD$125,8))</f>
        <v>0</v>
      </c>
      <c r="M1634" s="50">
        <f>IF(L1634&gt;0,VLOOKUP(L1634,T$12:$AC$125,7),0)</f>
        <v>0</v>
      </c>
      <c r="N1634" s="45">
        <f t="shared" si="371"/>
        <v>0</v>
      </c>
      <c r="O1634" s="45">
        <f t="shared" ca="1" si="372"/>
        <v>513.54304164999996</v>
      </c>
      <c r="P1634" s="51" t="str">
        <f t="shared" si="373"/>
        <v>A+J=</v>
      </c>
      <c r="Q1634" s="52">
        <f t="shared" si="374"/>
        <v>47129</v>
      </c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</row>
    <row r="1635" spans="1:162" x14ac:dyDescent="0.2">
      <c r="A1635" s="43">
        <f t="shared" si="375"/>
        <v>45121</v>
      </c>
      <c r="B1635" s="44">
        <f t="shared" ca="1" si="364"/>
        <v>1514.47949221</v>
      </c>
      <c r="C1635" s="45">
        <f t="shared" ca="1" si="365"/>
        <v>999.89877561000003</v>
      </c>
      <c r="D1635" s="46">
        <f ca="1">IF(A1635&lt;$B$1,VLOOKUP(A1635,[1]DI!$A$4:$B$15000,2,FALSE),0)</f>
        <v>0.13650000000000001</v>
      </c>
      <c r="E1635" s="45">
        <f t="shared" ca="1" si="366"/>
        <v>5.0788000000000005E-4</v>
      </c>
      <c r="F1635" s="47">
        <f t="shared" si="376"/>
        <v>1.35</v>
      </c>
      <c r="G1635" s="48">
        <f t="shared" ca="1" si="367"/>
        <v>1.000685638</v>
      </c>
      <c r="H1635" s="45">
        <f ca="1">TRUNC(PRODUCT(G$10:G1634),15)</f>
        <v>1.5146328110575999</v>
      </c>
      <c r="I1635" s="45">
        <f t="shared" si="368"/>
        <v>1</v>
      </c>
      <c r="J1635" s="45">
        <f t="shared" ca="1" si="369"/>
        <v>1.5146328099999999</v>
      </c>
      <c r="K1635" s="45">
        <f t="shared" ca="1" si="370"/>
        <v>514.58071659999996</v>
      </c>
      <c r="L1635" s="49">
        <f>IF(VLOOKUP(A1635,$U$12:$AD$125,8)=VLOOKUP(A1634,$U$12:$AD$125,8),0,VLOOKUP(A1635,U$12:$AD$125,8))</f>
        <v>0</v>
      </c>
      <c r="M1635" s="50">
        <f>IF(L1635&gt;0,VLOOKUP(L1635,T$12:$AC$125,7),0)</f>
        <v>0</v>
      </c>
      <c r="N1635" s="45">
        <f t="shared" si="371"/>
        <v>0</v>
      </c>
      <c r="O1635" s="45">
        <f t="shared" ca="1" si="372"/>
        <v>514.58071659999996</v>
      </c>
      <c r="P1635" s="51" t="str">
        <f t="shared" si="373"/>
        <v>A+J=</v>
      </c>
      <c r="Q1635" s="52">
        <f t="shared" si="374"/>
        <v>47129</v>
      </c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</row>
    <row r="1636" spans="1:162" x14ac:dyDescent="0.2">
      <c r="A1636" s="43">
        <f t="shared" si="375"/>
        <v>45122</v>
      </c>
      <c r="B1636" s="44">
        <f t="shared" ca="1" si="364"/>
        <v>1515.5178770900002</v>
      </c>
      <c r="C1636" s="45">
        <f t="shared" ca="1" si="365"/>
        <v>999.89877561000003</v>
      </c>
      <c r="D1636" s="46">
        <f ca="1">IF(A1636&lt;$B$1,VLOOKUP(A1636,[1]DI!$A$4:$B$15000,2,FALSE),0)</f>
        <v>0</v>
      </c>
      <c r="E1636" s="45">
        <f t="shared" ca="1" si="366"/>
        <v>0</v>
      </c>
      <c r="F1636" s="47">
        <f t="shared" si="376"/>
        <v>1.35</v>
      </c>
      <c r="G1636" s="48">
        <f t="shared" ca="1" si="367"/>
        <v>1</v>
      </c>
      <c r="H1636" s="45">
        <f ca="1">TRUNC(PRODUCT(G$10:G1635),15)</f>
        <v>1.51567130086891</v>
      </c>
      <c r="I1636" s="45">
        <f t="shared" si="368"/>
        <v>1</v>
      </c>
      <c r="J1636" s="45">
        <f t="shared" ca="1" si="369"/>
        <v>1.5156712999999999</v>
      </c>
      <c r="K1636" s="45">
        <f t="shared" ca="1" si="370"/>
        <v>515.61910148000004</v>
      </c>
      <c r="L1636" s="49">
        <f>IF(VLOOKUP(A1636,$U$12:$AD$125,8)=VLOOKUP(A1635,$U$12:$AD$125,8),0,VLOOKUP(A1636,U$12:$AD$125,8))</f>
        <v>0</v>
      </c>
      <c r="M1636" s="50">
        <f>IF(L1636&gt;0,VLOOKUP(L1636,T$12:$AC$125,7),0)</f>
        <v>0</v>
      </c>
      <c r="N1636" s="45">
        <f t="shared" si="371"/>
        <v>0</v>
      </c>
      <c r="O1636" s="45">
        <f t="shared" ca="1" si="372"/>
        <v>515.61910148000004</v>
      </c>
      <c r="P1636" s="51" t="str">
        <f t="shared" si="373"/>
        <v>A+J=</v>
      </c>
      <c r="Q1636" s="52">
        <f t="shared" si="374"/>
        <v>47129</v>
      </c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</row>
    <row r="1637" spans="1:162" x14ac:dyDescent="0.2">
      <c r="A1637" s="43">
        <f t="shared" si="375"/>
        <v>45123</v>
      </c>
      <c r="B1637" s="44">
        <f t="shared" ca="1" si="364"/>
        <v>1515.5178770900002</v>
      </c>
      <c r="C1637" s="45">
        <f t="shared" ca="1" si="365"/>
        <v>999.89877561000003</v>
      </c>
      <c r="D1637" s="46">
        <f ca="1">IF(A1637&lt;$B$1,VLOOKUP(A1637,[1]DI!$A$4:$B$15000,2,FALSE),0)</f>
        <v>0</v>
      </c>
      <c r="E1637" s="45">
        <f t="shared" ca="1" si="366"/>
        <v>0</v>
      </c>
      <c r="F1637" s="47">
        <f t="shared" si="376"/>
        <v>1.35</v>
      </c>
      <c r="G1637" s="48">
        <f t="shared" ca="1" si="367"/>
        <v>1</v>
      </c>
      <c r="H1637" s="45">
        <f ca="1">TRUNC(PRODUCT(G$10:G1636),15)</f>
        <v>1.51567130086891</v>
      </c>
      <c r="I1637" s="45">
        <f t="shared" si="368"/>
        <v>1</v>
      </c>
      <c r="J1637" s="45">
        <f t="shared" ca="1" si="369"/>
        <v>1.5156712999999999</v>
      </c>
      <c r="K1637" s="45">
        <f t="shared" ca="1" si="370"/>
        <v>515.61910148000004</v>
      </c>
      <c r="L1637" s="49">
        <f>IF(VLOOKUP(A1637,$U$12:$AD$125,8)=VLOOKUP(A1636,$U$12:$AD$125,8),0,VLOOKUP(A1637,U$12:$AD$125,8))</f>
        <v>0</v>
      </c>
      <c r="M1637" s="50">
        <f>IF(L1637&gt;0,VLOOKUP(L1637,T$12:$AC$125,7),0)</f>
        <v>0</v>
      </c>
      <c r="N1637" s="45">
        <f t="shared" si="371"/>
        <v>0</v>
      </c>
      <c r="O1637" s="45">
        <f t="shared" ca="1" si="372"/>
        <v>515.61910148000004</v>
      </c>
      <c r="P1637" s="51" t="str">
        <f t="shared" si="373"/>
        <v>A+J=</v>
      </c>
      <c r="Q1637" s="52">
        <f t="shared" si="374"/>
        <v>47129</v>
      </c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</row>
    <row r="1638" spans="1:162" x14ac:dyDescent="0.2">
      <c r="A1638" s="43">
        <f t="shared" si="375"/>
        <v>45124</v>
      </c>
      <c r="B1638" s="44">
        <f t="shared" ca="1" si="364"/>
        <v>1515.5178770900002</v>
      </c>
      <c r="C1638" s="45">
        <f t="shared" ca="1" si="365"/>
        <v>999.89877561000003</v>
      </c>
      <c r="D1638" s="46">
        <f ca="1">IF(A1638&lt;$B$1,VLOOKUP(A1638,[1]DI!$A$4:$B$15000,2,FALSE),0)</f>
        <v>0.13650000000000001</v>
      </c>
      <c r="E1638" s="45">
        <f t="shared" ca="1" si="366"/>
        <v>5.0788000000000005E-4</v>
      </c>
      <c r="F1638" s="47">
        <f t="shared" si="376"/>
        <v>1.35</v>
      </c>
      <c r="G1638" s="48">
        <f t="shared" ca="1" si="367"/>
        <v>1.000685638</v>
      </c>
      <c r="H1638" s="45">
        <f ca="1">TRUNC(PRODUCT(G$10:G1637),15)</f>
        <v>1.51567130086891</v>
      </c>
      <c r="I1638" s="45">
        <f t="shared" si="368"/>
        <v>1</v>
      </c>
      <c r="J1638" s="45">
        <f t="shared" ca="1" si="369"/>
        <v>1.5156712999999999</v>
      </c>
      <c r="K1638" s="45">
        <f t="shared" ca="1" si="370"/>
        <v>515.61910148000004</v>
      </c>
      <c r="L1638" s="49">
        <f>IF(VLOOKUP(A1638,$U$12:$AD$125,8)=VLOOKUP(A1637,$U$12:$AD$125,8),0,VLOOKUP(A1638,U$12:$AD$125,8))</f>
        <v>0</v>
      </c>
      <c r="M1638" s="50">
        <f>IF(L1638&gt;0,VLOOKUP(L1638,T$12:$AC$125,7),0)</f>
        <v>0</v>
      </c>
      <c r="N1638" s="45">
        <f t="shared" si="371"/>
        <v>0</v>
      </c>
      <c r="O1638" s="45">
        <f t="shared" ca="1" si="372"/>
        <v>515.61910148000004</v>
      </c>
      <c r="P1638" s="51" t="str">
        <f t="shared" si="373"/>
        <v>A+J=</v>
      </c>
      <c r="Q1638" s="52">
        <f t="shared" si="374"/>
        <v>47129</v>
      </c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</row>
    <row r="1639" spans="1:162" x14ac:dyDescent="0.2">
      <c r="A1639" s="43">
        <f t="shared" si="375"/>
        <v>45125</v>
      </c>
      <c r="B1639" s="44">
        <f t="shared" ca="1" si="364"/>
        <v>1516.5569719</v>
      </c>
      <c r="C1639" s="45">
        <f t="shared" ca="1" si="365"/>
        <v>999.89877561000003</v>
      </c>
      <c r="D1639" s="46">
        <f ca="1">IF(A1639&lt;$B$1,VLOOKUP(A1639,[1]DI!$A$4:$B$15000,2,FALSE),0)</f>
        <v>0.13650000000000001</v>
      </c>
      <c r="E1639" s="45">
        <f t="shared" ca="1" si="366"/>
        <v>5.0788000000000005E-4</v>
      </c>
      <c r="F1639" s="47">
        <f t="shared" si="376"/>
        <v>1.35</v>
      </c>
      <c r="G1639" s="48">
        <f t="shared" ca="1" si="367"/>
        <v>1.000685638</v>
      </c>
      <c r="H1639" s="45">
        <f ca="1">TRUNC(PRODUCT(G$10:G1638),15)</f>
        <v>1.5167105027083001</v>
      </c>
      <c r="I1639" s="45">
        <f t="shared" si="368"/>
        <v>1</v>
      </c>
      <c r="J1639" s="45">
        <f t="shared" ca="1" si="369"/>
        <v>1.5167105000000001</v>
      </c>
      <c r="K1639" s="45">
        <f t="shared" ca="1" si="370"/>
        <v>516.65819628999998</v>
      </c>
      <c r="L1639" s="49">
        <f>IF(VLOOKUP(A1639,$U$12:$AD$125,8)=VLOOKUP(A1638,$U$12:$AD$125,8),0,VLOOKUP(A1639,U$12:$AD$125,8))</f>
        <v>0</v>
      </c>
      <c r="M1639" s="50">
        <f>IF(L1639&gt;0,VLOOKUP(L1639,T$12:$AC$125,7),0)</f>
        <v>0</v>
      </c>
      <c r="N1639" s="45">
        <f t="shared" si="371"/>
        <v>0</v>
      </c>
      <c r="O1639" s="45">
        <f t="shared" ca="1" si="372"/>
        <v>516.65819628999998</v>
      </c>
      <c r="P1639" s="51" t="str">
        <f t="shared" si="373"/>
        <v>A+J=</v>
      </c>
      <c r="Q1639" s="52">
        <f t="shared" si="374"/>
        <v>47129</v>
      </c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</row>
    <row r="1640" spans="1:162" x14ac:dyDescent="0.2">
      <c r="A1640" s="43">
        <f t="shared" si="375"/>
        <v>45126</v>
      </c>
      <c r="B1640" s="44">
        <f t="shared" ca="1" si="364"/>
        <v>1517.59678663</v>
      </c>
      <c r="C1640" s="45">
        <f t="shared" ca="1" si="365"/>
        <v>999.89877561000003</v>
      </c>
      <c r="D1640" s="46">
        <f ca="1">IF(A1640&lt;$B$1,VLOOKUP(A1640,[1]DI!$A$4:$B$15000,2,FALSE),0)</f>
        <v>0.13650000000000001</v>
      </c>
      <c r="E1640" s="45">
        <f t="shared" ca="1" si="366"/>
        <v>5.0788000000000005E-4</v>
      </c>
      <c r="F1640" s="47">
        <f t="shared" si="376"/>
        <v>1.35</v>
      </c>
      <c r="G1640" s="48">
        <f t="shared" ca="1" si="367"/>
        <v>1.000685638</v>
      </c>
      <c r="H1640" s="45">
        <f ca="1">TRUNC(PRODUCT(G$10:G1639),15)</f>
        <v>1.51775041706395</v>
      </c>
      <c r="I1640" s="45">
        <f t="shared" si="368"/>
        <v>1</v>
      </c>
      <c r="J1640" s="45">
        <f t="shared" ca="1" si="369"/>
        <v>1.51775042</v>
      </c>
      <c r="K1640" s="45">
        <f t="shared" ca="1" si="370"/>
        <v>517.69801101999997</v>
      </c>
      <c r="L1640" s="49">
        <f>IF(VLOOKUP(A1640,$U$12:$AD$125,8)=VLOOKUP(A1639,$U$12:$AD$125,8),0,VLOOKUP(A1640,U$12:$AD$125,8))</f>
        <v>0</v>
      </c>
      <c r="M1640" s="50">
        <f>IF(L1640&gt;0,VLOOKUP(L1640,T$12:$AC$125,7),0)</f>
        <v>0</v>
      </c>
      <c r="N1640" s="45">
        <f t="shared" si="371"/>
        <v>0</v>
      </c>
      <c r="O1640" s="45">
        <f t="shared" ca="1" si="372"/>
        <v>517.69801101999997</v>
      </c>
      <c r="P1640" s="51" t="str">
        <f t="shared" si="373"/>
        <v>A+J=</v>
      </c>
      <c r="Q1640" s="52">
        <f t="shared" si="374"/>
        <v>47129</v>
      </c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</row>
    <row r="1641" spans="1:162" x14ac:dyDescent="0.2">
      <c r="A1641" s="43">
        <f t="shared" si="375"/>
        <v>45127</v>
      </c>
      <c r="B1641" s="44">
        <f t="shared" ca="1" si="364"/>
        <v>1518.6373013</v>
      </c>
      <c r="C1641" s="45">
        <f t="shared" ca="1" si="365"/>
        <v>999.89877561000003</v>
      </c>
      <c r="D1641" s="46">
        <f ca="1">IF(A1641&lt;$B$1,VLOOKUP(A1641,[1]DI!$A$4:$B$15000,2,FALSE),0)</f>
        <v>0.13650000000000001</v>
      </c>
      <c r="E1641" s="45">
        <f t="shared" ca="1" si="366"/>
        <v>5.0788000000000005E-4</v>
      </c>
      <c r="F1641" s="47">
        <f t="shared" si="376"/>
        <v>1.35</v>
      </c>
      <c r="G1641" s="48">
        <f t="shared" ca="1" si="367"/>
        <v>1.000685638</v>
      </c>
      <c r="H1641" s="45">
        <f ca="1">TRUNC(PRODUCT(G$10:G1640),15)</f>
        <v>1.5187910444244099</v>
      </c>
      <c r="I1641" s="45">
        <f t="shared" si="368"/>
        <v>1</v>
      </c>
      <c r="J1641" s="45">
        <f t="shared" ca="1" si="369"/>
        <v>1.51879104</v>
      </c>
      <c r="K1641" s="45">
        <f t="shared" ca="1" si="370"/>
        <v>518.73852568999996</v>
      </c>
      <c r="L1641" s="49">
        <f>IF(VLOOKUP(A1641,$U$12:$AD$125,8)=VLOOKUP(A1640,$U$12:$AD$125,8),0,VLOOKUP(A1641,U$12:$AD$125,8))</f>
        <v>0</v>
      </c>
      <c r="M1641" s="50">
        <f>IF(L1641&gt;0,VLOOKUP(L1641,T$12:$AC$125,7),0)</f>
        <v>0</v>
      </c>
      <c r="N1641" s="45">
        <f t="shared" si="371"/>
        <v>0</v>
      </c>
      <c r="O1641" s="45">
        <f t="shared" ca="1" si="372"/>
        <v>518.73852568999996</v>
      </c>
      <c r="P1641" s="51" t="str">
        <f t="shared" si="373"/>
        <v>A+J=</v>
      </c>
      <c r="Q1641" s="52">
        <f t="shared" si="374"/>
        <v>47129</v>
      </c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</row>
    <row r="1642" spans="1:162" x14ac:dyDescent="0.2">
      <c r="A1642" s="43">
        <f t="shared" si="375"/>
        <v>45128</v>
      </c>
      <c r="B1642" s="44">
        <f t="shared" ca="1" si="364"/>
        <v>1519.6785458899999</v>
      </c>
      <c r="C1642" s="45">
        <f t="shared" ca="1" si="365"/>
        <v>999.89877561000003</v>
      </c>
      <c r="D1642" s="46">
        <f ca="1">IF(A1642&lt;$B$1,VLOOKUP(A1642,[1]DI!$A$4:$B$15000,2,FALSE),0)</f>
        <v>0.13650000000000001</v>
      </c>
      <c r="E1642" s="45">
        <f t="shared" ca="1" si="366"/>
        <v>5.0788000000000005E-4</v>
      </c>
      <c r="F1642" s="47">
        <f t="shared" si="376"/>
        <v>1.35</v>
      </c>
      <c r="G1642" s="48">
        <f t="shared" ca="1" si="367"/>
        <v>1.000685638</v>
      </c>
      <c r="H1642" s="45">
        <f ca="1">TRUNC(PRODUCT(G$10:G1641),15)</f>
        <v>1.51983238527852</v>
      </c>
      <c r="I1642" s="45">
        <f t="shared" si="368"/>
        <v>1</v>
      </c>
      <c r="J1642" s="45">
        <f t="shared" ca="1" si="369"/>
        <v>1.5198323899999999</v>
      </c>
      <c r="K1642" s="45">
        <f t="shared" ca="1" si="370"/>
        <v>519.77977027999998</v>
      </c>
      <c r="L1642" s="49">
        <f>IF(VLOOKUP(A1642,$U$12:$AD$125,8)=VLOOKUP(A1641,$U$12:$AD$125,8),0,VLOOKUP(A1642,U$12:$AD$125,8))</f>
        <v>0</v>
      </c>
      <c r="M1642" s="50">
        <f>IF(L1642&gt;0,VLOOKUP(L1642,T$12:$AC$125,7),0)</f>
        <v>0</v>
      </c>
      <c r="N1642" s="45">
        <f t="shared" si="371"/>
        <v>0</v>
      </c>
      <c r="O1642" s="45">
        <f t="shared" ca="1" si="372"/>
        <v>519.77977027999998</v>
      </c>
      <c r="P1642" s="51" t="str">
        <f t="shared" si="373"/>
        <v>A+J=</v>
      </c>
      <c r="Q1642" s="52">
        <f t="shared" si="374"/>
        <v>47129</v>
      </c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</row>
    <row r="1643" spans="1:162" x14ac:dyDescent="0.2">
      <c r="A1643" s="43">
        <f t="shared" si="375"/>
        <v>45129</v>
      </c>
      <c r="B1643" s="44">
        <f t="shared" ca="1" si="364"/>
        <v>1520.7204904099999</v>
      </c>
      <c r="C1643" s="45">
        <f t="shared" ca="1" si="365"/>
        <v>999.89877561000003</v>
      </c>
      <c r="D1643" s="46">
        <f ca="1">IF(A1643&lt;$B$1,VLOOKUP(A1643,[1]DI!$A$4:$B$15000,2,FALSE),0)</f>
        <v>0</v>
      </c>
      <c r="E1643" s="45">
        <f t="shared" ca="1" si="366"/>
        <v>0</v>
      </c>
      <c r="F1643" s="47">
        <f t="shared" si="376"/>
        <v>1.35</v>
      </c>
      <c r="G1643" s="48">
        <f t="shared" ca="1" si="367"/>
        <v>1</v>
      </c>
      <c r="H1643" s="45">
        <f ca="1">TRUNC(PRODUCT(G$10:G1642),15)</f>
        <v>1.5208744401155001</v>
      </c>
      <c r="I1643" s="45">
        <f t="shared" si="368"/>
        <v>1</v>
      </c>
      <c r="J1643" s="45">
        <f t="shared" ca="1" si="369"/>
        <v>1.52087444</v>
      </c>
      <c r="K1643" s="45">
        <f t="shared" ca="1" si="370"/>
        <v>520.8217148</v>
      </c>
      <c r="L1643" s="49">
        <f>IF(VLOOKUP(A1643,$U$12:$AD$125,8)=VLOOKUP(A1642,$U$12:$AD$125,8),0,VLOOKUP(A1643,U$12:$AD$125,8))</f>
        <v>0</v>
      </c>
      <c r="M1643" s="50">
        <f>IF(L1643&gt;0,VLOOKUP(L1643,T$12:$AC$125,7),0)</f>
        <v>0</v>
      </c>
      <c r="N1643" s="45">
        <f t="shared" si="371"/>
        <v>0</v>
      </c>
      <c r="O1643" s="45">
        <f t="shared" ca="1" si="372"/>
        <v>520.8217148</v>
      </c>
      <c r="P1643" s="51" t="str">
        <f t="shared" si="373"/>
        <v>A+J=</v>
      </c>
      <c r="Q1643" s="52">
        <f t="shared" si="374"/>
        <v>47129</v>
      </c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</row>
    <row r="1644" spans="1:162" x14ac:dyDescent="0.2">
      <c r="A1644" s="43">
        <f t="shared" si="375"/>
        <v>45130</v>
      </c>
      <c r="B1644" s="44">
        <f t="shared" ca="1" si="364"/>
        <v>1520.7204904099999</v>
      </c>
      <c r="C1644" s="45">
        <f t="shared" ca="1" si="365"/>
        <v>999.89877561000003</v>
      </c>
      <c r="D1644" s="46">
        <f ca="1">IF(A1644&lt;$B$1,VLOOKUP(A1644,[1]DI!$A$4:$B$15000,2,FALSE),0)</f>
        <v>0</v>
      </c>
      <c r="E1644" s="45">
        <f t="shared" ca="1" si="366"/>
        <v>0</v>
      </c>
      <c r="F1644" s="47">
        <f t="shared" si="376"/>
        <v>1.35</v>
      </c>
      <c r="G1644" s="48">
        <f t="shared" ca="1" si="367"/>
        <v>1</v>
      </c>
      <c r="H1644" s="45">
        <f ca="1">TRUNC(PRODUCT(G$10:G1643),15)</f>
        <v>1.5208744401155001</v>
      </c>
      <c r="I1644" s="45">
        <f t="shared" si="368"/>
        <v>1</v>
      </c>
      <c r="J1644" s="45">
        <f t="shared" ca="1" si="369"/>
        <v>1.52087444</v>
      </c>
      <c r="K1644" s="45">
        <f t="shared" ca="1" si="370"/>
        <v>520.8217148</v>
      </c>
      <c r="L1644" s="49">
        <f>IF(VLOOKUP(A1644,$U$12:$AD$125,8)=VLOOKUP(A1643,$U$12:$AD$125,8),0,VLOOKUP(A1644,U$12:$AD$125,8))</f>
        <v>0</v>
      </c>
      <c r="M1644" s="50">
        <f>IF(L1644&gt;0,VLOOKUP(L1644,T$12:$AC$125,7),0)</f>
        <v>0</v>
      </c>
      <c r="N1644" s="45">
        <f t="shared" si="371"/>
        <v>0</v>
      </c>
      <c r="O1644" s="45">
        <f t="shared" ca="1" si="372"/>
        <v>520.8217148</v>
      </c>
      <c r="P1644" s="51" t="str">
        <f t="shared" si="373"/>
        <v>A+J=</v>
      </c>
      <c r="Q1644" s="52">
        <f t="shared" si="374"/>
        <v>47129</v>
      </c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</row>
    <row r="1645" spans="1:162" x14ac:dyDescent="0.2">
      <c r="A1645" s="43">
        <f t="shared" si="375"/>
        <v>45131</v>
      </c>
      <c r="B1645" s="44">
        <f t="shared" ca="1" si="364"/>
        <v>1520.7204904099999</v>
      </c>
      <c r="C1645" s="45">
        <f t="shared" ca="1" si="365"/>
        <v>999.89877561000003</v>
      </c>
      <c r="D1645" s="46">
        <f ca="1">IF(A1645&lt;$B$1,VLOOKUP(A1645,[1]DI!$A$4:$B$15000,2,FALSE),0)</f>
        <v>0.13650000000000001</v>
      </c>
      <c r="E1645" s="45">
        <f t="shared" ca="1" si="366"/>
        <v>5.0788000000000005E-4</v>
      </c>
      <c r="F1645" s="47">
        <f t="shared" si="376"/>
        <v>1.35</v>
      </c>
      <c r="G1645" s="48">
        <f t="shared" ca="1" si="367"/>
        <v>1.000685638</v>
      </c>
      <c r="H1645" s="45">
        <f ca="1">TRUNC(PRODUCT(G$10:G1644),15)</f>
        <v>1.5208744401155001</v>
      </c>
      <c r="I1645" s="45">
        <f t="shared" si="368"/>
        <v>1</v>
      </c>
      <c r="J1645" s="45">
        <f t="shared" ca="1" si="369"/>
        <v>1.52087444</v>
      </c>
      <c r="K1645" s="45">
        <f t="shared" ca="1" si="370"/>
        <v>520.8217148</v>
      </c>
      <c r="L1645" s="49">
        <f>IF(VLOOKUP(A1645,$U$12:$AD$125,8)=VLOOKUP(A1644,$U$12:$AD$125,8),0,VLOOKUP(A1645,U$12:$AD$125,8))</f>
        <v>0</v>
      </c>
      <c r="M1645" s="50">
        <f>IF(L1645&gt;0,VLOOKUP(L1645,T$12:$AC$125,7),0)</f>
        <v>0</v>
      </c>
      <c r="N1645" s="45">
        <f t="shared" si="371"/>
        <v>0</v>
      </c>
      <c r="O1645" s="45">
        <f t="shared" ca="1" si="372"/>
        <v>520.8217148</v>
      </c>
      <c r="P1645" s="51" t="str">
        <f t="shared" si="373"/>
        <v>A+J=</v>
      </c>
      <c r="Q1645" s="52">
        <f t="shared" si="374"/>
        <v>47129</v>
      </c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</row>
    <row r="1646" spans="1:162" x14ac:dyDescent="0.2">
      <c r="A1646" s="43">
        <f t="shared" si="375"/>
        <v>45132</v>
      </c>
      <c r="B1646" s="44">
        <f t="shared" ca="1" si="364"/>
        <v>1521.7631548499999</v>
      </c>
      <c r="C1646" s="45">
        <f t="shared" ca="1" si="365"/>
        <v>999.89877561000003</v>
      </c>
      <c r="D1646" s="46">
        <f ca="1">IF(A1646&lt;$B$1,VLOOKUP(A1646,[1]DI!$A$4:$B$15000,2,FALSE),0)</f>
        <v>0.13650000000000001</v>
      </c>
      <c r="E1646" s="45">
        <f t="shared" ca="1" si="366"/>
        <v>5.0788000000000005E-4</v>
      </c>
      <c r="F1646" s="47">
        <f t="shared" si="376"/>
        <v>1.35</v>
      </c>
      <c r="G1646" s="48">
        <f t="shared" ca="1" si="367"/>
        <v>1.000685638</v>
      </c>
      <c r="H1646" s="45">
        <f ca="1">TRUNC(PRODUCT(G$10:G1645),15)</f>
        <v>1.5219172094248701</v>
      </c>
      <c r="I1646" s="45">
        <f t="shared" si="368"/>
        <v>1</v>
      </c>
      <c r="J1646" s="45">
        <f t="shared" ca="1" si="369"/>
        <v>1.52191721</v>
      </c>
      <c r="K1646" s="45">
        <f t="shared" ca="1" si="370"/>
        <v>521.86437923999995</v>
      </c>
      <c r="L1646" s="49">
        <f>IF(VLOOKUP(A1646,$U$12:$AD$125,8)=VLOOKUP(A1645,$U$12:$AD$125,8),0,VLOOKUP(A1646,U$12:$AD$125,8))</f>
        <v>0</v>
      </c>
      <c r="M1646" s="50">
        <f>IF(L1646&gt;0,VLOOKUP(L1646,T$12:$AC$125,7),0)</f>
        <v>0</v>
      </c>
      <c r="N1646" s="45">
        <f t="shared" si="371"/>
        <v>0</v>
      </c>
      <c r="O1646" s="45">
        <f t="shared" ca="1" si="372"/>
        <v>521.86437923999995</v>
      </c>
      <c r="P1646" s="51" t="str">
        <f t="shared" si="373"/>
        <v>A+J=</v>
      </c>
      <c r="Q1646" s="52">
        <f t="shared" si="374"/>
        <v>47129</v>
      </c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</row>
    <row r="1647" spans="1:162" x14ac:dyDescent="0.2">
      <c r="A1647" s="43">
        <f t="shared" si="375"/>
        <v>45133</v>
      </c>
      <c r="B1647" s="44">
        <f t="shared" ca="1" si="364"/>
        <v>1522.80652923</v>
      </c>
      <c r="C1647" s="45">
        <f t="shared" ca="1" si="365"/>
        <v>999.89877561000003</v>
      </c>
      <c r="D1647" s="46">
        <f ca="1">IF(A1647&lt;$B$1,VLOOKUP(A1647,[1]DI!$A$4:$B$15000,2,FALSE),0)</f>
        <v>0.13650000000000001</v>
      </c>
      <c r="E1647" s="45">
        <f t="shared" ca="1" si="366"/>
        <v>5.0788000000000005E-4</v>
      </c>
      <c r="F1647" s="47">
        <f t="shared" si="376"/>
        <v>1.35</v>
      </c>
      <c r="G1647" s="48">
        <f t="shared" ca="1" si="367"/>
        <v>1.000685638</v>
      </c>
      <c r="H1647" s="45">
        <f ca="1">TRUNC(PRODUCT(G$10:G1646),15)</f>
        <v>1.5229606936965101</v>
      </c>
      <c r="I1647" s="45">
        <f t="shared" si="368"/>
        <v>1</v>
      </c>
      <c r="J1647" s="45">
        <f t="shared" ca="1" si="369"/>
        <v>1.5229606899999999</v>
      </c>
      <c r="K1647" s="45">
        <f t="shared" ca="1" si="370"/>
        <v>522.90775361999999</v>
      </c>
      <c r="L1647" s="49">
        <f>IF(VLOOKUP(A1647,$U$12:$AD$125,8)=VLOOKUP(A1646,$U$12:$AD$125,8),0,VLOOKUP(A1647,U$12:$AD$125,8))</f>
        <v>0</v>
      </c>
      <c r="M1647" s="50">
        <f>IF(L1647&gt;0,VLOOKUP(L1647,T$12:$AC$125,7),0)</f>
        <v>0</v>
      </c>
      <c r="N1647" s="45">
        <f t="shared" si="371"/>
        <v>0</v>
      </c>
      <c r="O1647" s="45">
        <f t="shared" ca="1" si="372"/>
        <v>522.90775361999999</v>
      </c>
      <c r="P1647" s="51" t="str">
        <f t="shared" si="373"/>
        <v>A+J=</v>
      </c>
      <c r="Q1647" s="52">
        <f t="shared" si="374"/>
        <v>47129</v>
      </c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</row>
    <row r="1648" spans="1:162" x14ac:dyDescent="0.2">
      <c r="A1648" s="43">
        <f t="shared" si="375"/>
        <v>45134</v>
      </c>
      <c r="B1648" s="44">
        <f t="shared" ca="1" si="364"/>
        <v>1523.8506235300001</v>
      </c>
      <c r="C1648" s="45">
        <f t="shared" ca="1" si="365"/>
        <v>999.89877561000003</v>
      </c>
      <c r="D1648" s="46">
        <f ca="1">IF(A1648&lt;$B$1,VLOOKUP(A1648,[1]DI!$A$4:$B$15000,2,FALSE),0)</f>
        <v>0.13650000000000001</v>
      </c>
      <c r="E1648" s="45">
        <f t="shared" ca="1" si="366"/>
        <v>5.0788000000000005E-4</v>
      </c>
      <c r="F1648" s="47">
        <f t="shared" si="376"/>
        <v>1.35</v>
      </c>
      <c r="G1648" s="48">
        <f t="shared" ca="1" si="367"/>
        <v>1.000685638</v>
      </c>
      <c r="H1648" s="45">
        <f ca="1">TRUNC(PRODUCT(G$10:G1647),15)</f>
        <v>1.5240048934206101</v>
      </c>
      <c r="I1648" s="45">
        <f t="shared" si="368"/>
        <v>1</v>
      </c>
      <c r="J1648" s="45">
        <f t="shared" ca="1" si="369"/>
        <v>1.5240048900000001</v>
      </c>
      <c r="K1648" s="45">
        <f t="shared" ca="1" si="370"/>
        <v>523.95184791999998</v>
      </c>
      <c r="L1648" s="49">
        <f>IF(VLOOKUP(A1648,$U$12:$AD$125,8)=VLOOKUP(A1647,$U$12:$AD$125,8),0,VLOOKUP(A1648,U$12:$AD$125,8))</f>
        <v>0</v>
      </c>
      <c r="M1648" s="50">
        <f>IF(L1648&gt;0,VLOOKUP(L1648,T$12:$AC$125,7),0)</f>
        <v>0</v>
      </c>
      <c r="N1648" s="45">
        <f t="shared" si="371"/>
        <v>0</v>
      </c>
      <c r="O1648" s="45">
        <f t="shared" ca="1" si="372"/>
        <v>523.95184791999998</v>
      </c>
      <c r="P1648" s="51" t="str">
        <f t="shared" si="373"/>
        <v>A+J=</v>
      </c>
      <c r="Q1648" s="52">
        <f t="shared" si="374"/>
        <v>47129</v>
      </c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</row>
    <row r="1649" spans="1:162" x14ac:dyDescent="0.2">
      <c r="A1649" s="43">
        <f t="shared" si="375"/>
        <v>45135</v>
      </c>
      <c r="B1649" s="44">
        <f t="shared" ca="1" si="364"/>
        <v>1524.89543776</v>
      </c>
      <c r="C1649" s="45">
        <f t="shared" ca="1" si="365"/>
        <v>999.89877561000003</v>
      </c>
      <c r="D1649" s="46">
        <f ca="1">IF(A1649&lt;$B$1,VLOOKUP(A1649,[1]DI!$A$4:$B$15000,2,FALSE),0)</f>
        <v>0.13650000000000001</v>
      </c>
      <c r="E1649" s="45">
        <f t="shared" ca="1" si="366"/>
        <v>5.0788000000000005E-4</v>
      </c>
      <c r="F1649" s="47">
        <f t="shared" si="376"/>
        <v>1.35</v>
      </c>
      <c r="G1649" s="48">
        <f t="shared" ca="1" si="367"/>
        <v>1.000685638</v>
      </c>
      <c r="H1649" s="45">
        <f ca="1">TRUNC(PRODUCT(G$10:G1648),15)</f>
        <v>1.52504980908773</v>
      </c>
      <c r="I1649" s="45">
        <f t="shared" si="368"/>
        <v>1</v>
      </c>
      <c r="J1649" s="45">
        <f t="shared" ca="1" si="369"/>
        <v>1.5250498100000001</v>
      </c>
      <c r="K1649" s="45">
        <f t="shared" ca="1" si="370"/>
        <v>524.99666215000002</v>
      </c>
      <c r="L1649" s="49">
        <f>IF(VLOOKUP(A1649,$U$12:$AD$125,8)=VLOOKUP(A1648,$U$12:$AD$125,8),0,VLOOKUP(A1649,U$12:$AD$125,8))</f>
        <v>0</v>
      </c>
      <c r="M1649" s="50">
        <f>IF(L1649&gt;0,VLOOKUP(L1649,T$12:$AC$125,7),0)</f>
        <v>0</v>
      </c>
      <c r="N1649" s="45">
        <f t="shared" si="371"/>
        <v>0</v>
      </c>
      <c r="O1649" s="45">
        <f t="shared" ca="1" si="372"/>
        <v>524.99666215000002</v>
      </c>
      <c r="P1649" s="51" t="str">
        <f t="shared" si="373"/>
        <v>A+J=</v>
      </c>
      <c r="Q1649" s="52">
        <f t="shared" si="374"/>
        <v>47129</v>
      </c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</row>
    <row r="1650" spans="1:162" x14ac:dyDescent="0.2">
      <c r="A1650" s="43">
        <f t="shared" si="375"/>
        <v>45136</v>
      </c>
      <c r="B1650" s="44">
        <f t="shared" ca="1" si="364"/>
        <v>1525.9409619200001</v>
      </c>
      <c r="C1650" s="45">
        <f t="shared" ca="1" si="365"/>
        <v>999.89877561000003</v>
      </c>
      <c r="D1650" s="46">
        <f ca="1">IF(A1650&lt;$B$1,VLOOKUP(A1650,[1]DI!$A$4:$B$15000,2,FALSE),0)</f>
        <v>0</v>
      </c>
      <c r="E1650" s="45">
        <f t="shared" ca="1" si="366"/>
        <v>0</v>
      </c>
      <c r="F1650" s="47">
        <f t="shared" si="376"/>
        <v>1.35</v>
      </c>
      <c r="G1650" s="48">
        <f t="shared" ca="1" si="367"/>
        <v>1</v>
      </c>
      <c r="H1650" s="45">
        <f ca="1">TRUNC(PRODUCT(G$10:G1649),15)</f>
        <v>1.52609544118873</v>
      </c>
      <c r="I1650" s="45">
        <f t="shared" si="368"/>
        <v>1</v>
      </c>
      <c r="J1650" s="45">
        <f t="shared" ca="1" si="369"/>
        <v>1.52609544</v>
      </c>
      <c r="K1650" s="45">
        <f t="shared" ca="1" si="370"/>
        <v>526.04218631000003</v>
      </c>
      <c r="L1650" s="49">
        <f>IF(VLOOKUP(A1650,$U$12:$AD$125,8)=VLOOKUP(A1649,$U$12:$AD$125,8),0,VLOOKUP(A1650,U$12:$AD$125,8))</f>
        <v>0</v>
      </c>
      <c r="M1650" s="50">
        <f>IF(L1650&gt;0,VLOOKUP(L1650,T$12:$AC$125,7),0)</f>
        <v>0</v>
      </c>
      <c r="N1650" s="45">
        <f t="shared" si="371"/>
        <v>0</v>
      </c>
      <c r="O1650" s="45">
        <f t="shared" ca="1" si="372"/>
        <v>526.04218631000003</v>
      </c>
      <c r="P1650" s="51" t="str">
        <f t="shared" si="373"/>
        <v>A+J=</v>
      </c>
      <c r="Q1650" s="52">
        <f t="shared" si="374"/>
        <v>47129</v>
      </c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</row>
    <row r="1651" spans="1:162" x14ac:dyDescent="0.2">
      <c r="A1651" s="43">
        <f t="shared" si="375"/>
        <v>45137</v>
      </c>
      <c r="B1651" s="44">
        <f t="shared" ca="1" si="364"/>
        <v>1525.9409619200001</v>
      </c>
      <c r="C1651" s="45">
        <f t="shared" ca="1" si="365"/>
        <v>999.89877561000003</v>
      </c>
      <c r="D1651" s="46">
        <f ca="1">IF(A1651&lt;$B$1,VLOOKUP(A1651,[1]DI!$A$4:$B$15000,2,FALSE),0)</f>
        <v>0</v>
      </c>
      <c r="E1651" s="45">
        <f t="shared" ca="1" si="366"/>
        <v>0</v>
      </c>
      <c r="F1651" s="47">
        <f t="shared" si="376"/>
        <v>1.35</v>
      </c>
      <c r="G1651" s="48">
        <f t="shared" ca="1" si="367"/>
        <v>1</v>
      </c>
      <c r="H1651" s="45">
        <f ca="1">TRUNC(PRODUCT(G$10:G1650),15)</f>
        <v>1.52609544118873</v>
      </c>
      <c r="I1651" s="45">
        <f t="shared" si="368"/>
        <v>1</v>
      </c>
      <c r="J1651" s="45">
        <f t="shared" ca="1" si="369"/>
        <v>1.52609544</v>
      </c>
      <c r="K1651" s="45">
        <f t="shared" ca="1" si="370"/>
        <v>526.04218631000003</v>
      </c>
      <c r="L1651" s="49">
        <f>IF(VLOOKUP(A1651,$U$12:$AD$125,8)=VLOOKUP(A1650,$U$12:$AD$125,8),0,VLOOKUP(A1651,U$12:$AD$125,8))</f>
        <v>0</v>
      </c>
      <c r="M1651" s="50">
        <f>IF(L1651&gt;0,VLOOKUP(L1651,T$12:$AC$125,7),0)</f>
        <v>0</v>
      </c>
      <c r="N1651" s="45">
        <f t="shared" si="371"/>
        <v>0</v>
      </c>
      <c r="O1651" s="45">
        <f t="shared" ca="1" si="372"/>
        <v>526.04218631000003</v>
      </c>
      <c r="P1651" s="51" t="str">
        <f t="shared" si="373"/>
        <v>A+J=</v>
      </c>
      <c r="Q1651" s="52">
        <f t="shared" si="374"/>
        <v>47129</v>
      </c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</row>
    <row r="1652" spans="1:162" x14ac:dyDescent="0.2">
      <c r="A1652" s="43">
        <f t="shared" si="375"/>
        <v>45138</v>
      </c>
      <c r="B1652" s="44">
        <f t="shared" ca="1" si="364"/>
        <v>1525.9409619200001</v>
      </c>
      <c r="C1652" s="45">
        <f t="shared" ca="1" si="365"/>
        <v>999.89877561000003</v>
      </c>
      <c r="D1652" s="46">
        <f ca="1">IF(A1652&lt;$B$1,VLOOKUP(A1652,[1]DI!$A$4:$B$15000,2,FALSE),0)</f>
        <v>0.13650000000000001</v>
      </c>
      <c r="E1652" s="45">
        <f t="shared" ca="1" si="366"/>
        <v>5.0788000000000005E-4</v>
      </c>
      <c r="F1652" s="47">
        <f t="shared" si="376"/>
        <v>1.35</v>
      </c>
      <c r="G1652" s="48">
        <f t="shared" ca="1" si="367"/>
        <v>1.000685638</v>
      </c>
      <c r="H1652" s="45">
        <f ca="1">TRUNC(PRODUCT(G$10:G1651),15)</f>
        <v>1.52609544118873</v>
      </c>
      <c r="I1652" s="45">
        <f t="shared" si="368"/>
        <v>1</v>
      </c>
      <c r="J1652" s="45">
        <f t="shared" ca="1" si="369"/>
        <v>1.52609544</v>
      </c>
      <c r="K1652" s="45">
        <f t="shared" ca="1" si="370"/>
        <v>526.04218631000003</v>
      </c>
      <c r="L1652" s="49">
        <f>IF(VLOOKUP(A1652,$U$12:$AD$125,8)=VLOOKUP(A1651,$U$12:$AD$125,8),0,VLOOKUP(A1652,U$12:$AD$125,8))</f>
        <v>0</v>
      </c>
      <c r="M1652" s="50">
        <f>IF(L1652&gt;0,VLOOKUP(L1652,T$12:$AC$125,7),0)</f>
        <v>0</v>
      </c>
      <c r="N1652" s="45">
        <f t="shared" si="371"/>
        <v>0</v>
      </c>
      <c r="O1652" s="45">
        <f t="shared" ca="1" si="372"/>
        <v>526.04218631000003</v>
      </c>
      <c r="P1652" s="51" t="str">
        <f t="shared" si="373"/>
        <v>A+J=</v>
      </c>
      <c r="Q1652" s="52">
        <f t="shared" si="374"/>
        <v>47129</v>
      </c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</row>
    <row r="1653" spans="1:162" x14ac:dyDescent="0.2">
      <c r="A1653" s="43">
        <f t="shared" si="375"/>
        <v>45139</v>
      </c>
      <c r="B1653" s="44">
        <f t="shared" ca="1" si="364"/>
        <v>1526.987206</v>
      </c>
      <c r="C1653" s="45">
        <f t="shared" ca="1" si="365"/>
        <v>999.89877561000003</v>
      </c>
      <c r="D1653" s="46">
        <f ca="1">IF(A1653&lt;$B$1,VLOOKUP(A1653,[1]DI!$A$4:$B$15000,2,FALSE),0)</f>
        <v>0.13650000000000001</v>
      </c>
      <c r="E1653" s="45">
        <f t="shared" ca="1" si="366"/>
        <v>5.0788000000000005E-4</v>
      </c>
      <c r="F1653" s="47">
        <f t="shared" si="376"/>
        <v>1.35</v>
      </c>
      <c r="G1653" s="48">
        <f t="shared" ca="1" si="367"/>
        <v>1.000685638</v>
      </c>
      <c r="H1653" s="45">
        <f ca="1">TRUNC(PRODUCT(G$10:G1652),15)</f>
        <v>1.5271417902148401</v>
      </c>
      <c r="I1653" s="45">
        <f t="shared" si="368"/>
        <v>1</v>
      </c>
      <c r="J1653" s="45">
        <f t="shared" ca="1" si="369"/>
        <v>1.5271417899999999</v>
      </c>
      <c r="K1653" s="45">
        <f t="shared" ca="1" si="370"/>
        <v>527.08843038999998</v>
      </c>
      <c r="L1653" s="49">
        <f>IF(VLOOKUP(A1653,$U$12:$AD$125,8)=VLOOKUP(A1652,$U$12:$AD$125,8),0,VLOOKUP(A1653,U$12:$AD$125,8))</f>
        <v>0</v>
      </c>
      <c r="M1653" s="50">
        <f>IF(L1653&gt;0,VLOOKUP(L1653,T$12:$AC$125,7),0)</f>
        <v>0</v>
      </c>
      <c r="N1653" s="45">
        <f t="shared" si="371"/>
        <v>0</v>
      </c>
      <c r="O1653" s="45">
        <f t="shared" ca="1" si="372"/>
        <v>527.08843038999998</v>
      </c>
      <c r="P1653" s="51" t="str">
        <f t="shared" si="373"/>
        <v>A+J=</v>
      </c>
      <c r="Q1653" s="52">
        <f t="shared" si="374"/>
        <v>47129</v>
      </c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</row>
    <row r="1654" spans="1:162" x14ac:dyDescent="0.2">
      <c r="A1654" s="43">
        <f t="shared" si="375"/>
        <v>45140</v>
      </c>
      <c r="B1654" s="44">
        <f t="shared" ca="1" si="364"/>
        <v>1528.03417001</v>
      </c>
      <c r="C1654" s="45">
        <f t="shared" ca="1" si="365"/>
        <v>999.89877561000003</v>
      </c>
      <c r="D1654" s="46">
        <f ca="1">IF(A1654&lt;$B$1,VLOOKUP(A1654,[1]DI!$A$4:$B$15000,2,FALSE),0)</f>
        <v>0.13650000000000001</v>
      </c>
      <c r="E1654" s="45">
        <f t="shared" ca="1" si="366"/>
        <v>5.0788000000000005E-4</v>
      </c>
      <c r="F1654" s="47">
        <f t="shared" si="376"/>
        <v>1.35</v>
      </c>
      <c r="G1654" s="48">
        <f t="shared" ca="1" si="367"/>
        <v>1.000685638</v>
      </c>
      <c r="H1654" s="45">
        <f ca="1">TRUNC(PRODUCT(G$10:G1653),15)</f>
        <v>1.5281888566576001</v>
      </c>
      <c r="I1654" s="45">
        <f t="shared" si="368"/>
        <v>1</v>
      </c>
      <c r="J1654" s="45">
        <f t="shared" ca="1" si="369"/>
        <v>1.52818886</v>
      </c>
      <c r="K1654" s="45">
        <f t="shared" ca="1" si="370"/>
        <v>528.1353944</v>
      </c>
      <c r="L1654" s="49">
        <f>IF(VLOOKUP(A1654,$U$12:$AD$125,8)=VLOOKUP(A1653,$U$12:$AD$125,8),0,VLOOKUP(A1654,U$12:$AD$125,8))</f>
        <v>0</v>
      </c>
      <c r="M1654" s="50">
        <f>IF(L1654&gt;0,VLOOKUP(L1654,T$12:$AC$125,7),0)</f>
        <v>0</v>
      </c>
      <c r="N1654" s="45">
        <f t="shared" si="371"/>
        <v>0</v>
      </c>
      <c r="O1654" s="45">
        <f t="shared" ca="1" si="372"/>
        <v>528.1353944</v>
      </c>
      <c r="P1654" s="51" t="str">
        <f t="shared" si="373"/>
        <v>A+J=</v>
      </c>
      <c r="Q1654" s="52">
        <f t="shared" si="374"/>
        <v>47129</v>
      </c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</row>
    <row r="1655" spans="1:162" x14ac:dyDescent="0.2">
      <c r="A1655" s="43">
        <f t="shared" si="375"/>
        <v>45141</v>
      </c>
      <c r="B1655" s="44">
        <f t="shared" ca="1" si="364"/>
        <v>1529.0818439499999</v>
      </c>
      <c r="C1655" s="45">
        <f t="shared" ca="1" si="365"/>
        <v>999.89877561000003</v>
      </c>
      <c r="D1655" s="46">
        <f ca="1">IF(A1655&lt;$B$1,VLOOKUP(A1655,[1]DI!$A$4:$B$15000,2,FALSE),0)</f>
        <v>0.13150000000000001</v>
      </c>
      <c r="E1655" s="45">
        <f t="shared" ca="1" si="366"/>
        <v>4.9036999999999996E-4</v>
      </c>
      <c r="F1655" s="47">
        <f t="shared" si="376"/>
        <v>1.35</v>
      </c>
      <c r="G1655" s="48">
        <f t="shared" ca="1" si="367"/>
        <v>1.0006619994999999</v>
      </c>
      <c r="H1655" s="45">
        <f ca="1">TRUNC(PRODUCT(G$10:G1654),15)</f>
        <v>1.5292366410089</v>
      </c>
      <c r="I1655" s="45">
        <f t="shared" si="368"/>
        <v>1</v>
      </c>
      <c r="J1655" s="45">
        <f t="shared" ca="1" si="369"/>
        <v>1.5292366399999999</v>
      </c>
      <c r="K1655" s="45">
        <f t="shared" ca="1" si="370"/>
        <v>529.18306833999998</v>
      </c>
      <c r="L1655" s="49">
        <f>IF(VLOOKUP(A1655,$U$12:$AD$125,8)=VLOOKUP(A1654,$U$12:$AD$125,8),0,VLOOKUP(A1655,U$12:$AD$125,8))</f>
        <v>0</v>
      </c>
      <c r="M1655" s="50">
        <f>IF(L1655&gt;0,VLOOKUP(L1655,T$12:$AC$125,7),0)</f>
        <v>0</v>
      </c>
      <c r="N1655" s="45">
        <f t="shared" si="371"/>
        <v>0</v>
      </c>
      <c r="O1655" s="45">
        <f t="shared" ca="1" si="372"/>
        <v>529.18306833999998</v>
      </c>
      <c r="P1655" s="51" t="str">
        <f t="shared" si="373"/>
        <v>A+J=</v>
      </c>
      <c r="Q1655" s="52">
        <f t="shared" si="374"/>
        <v>47129</v>
      </c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</row>
    <row r="1656" spans="1:162" x14ac:dyDescent="0.2">
      <c r="A1656" s="43">
        <f t="shared" si="375"/>
        <v>45142</v>
      </c>
      <c r="B1656" s="44">
        <f t="shared" ca="1" si="364"/>
        <v>1530.09409147</v>
      </c>
      <c r="C1656" s="45">
        <f t="shared" ca="1" si="365"/>
        <v>999.89877561000003</v>
      </c>
      <c r="D1656" s="46">
        <f ca="1">IF(A1656&lt;$B$1,VLOOKUP(A1656,[1]DI!$A$4:$B$15000,2,FALSE),0)</f>
        <v>0.13150000000000001</v>
      </c>
      <c r="E1656" s="45">
        <f t="shared" ca="1" si="366"/>
        <v>4.9036999999999996E-4</v>
      </c>
      <c r="F1656" s="47">
        <f t="shared" si="376"/>
        <v>1.35</v>
      </c>
      <c r="G1656" s="48">
        <f t="shared" ca="1" si="367"/>
        <v>1.0006619994999999</v>
      </c>
      <c r="H1656" s="45">
        <f ca="1">TRUNC(PRODUCT(G$10:G1655),15)</f>
        <v>1.5302489949006299</v>
      </c>
      <c r="I1656" s="45">
        <f t="shared" si="368"/>
        <v>1</v>
      </c>
      <c r="J1656" s="45">
        <f t="shared" ca="1" si="369"/>
        <v>1.53024899</v>
      </c>
      <c r="K1656" s="45">
        <f t="shared" ca="1" si="370"/>
        <v>530.19531586000005</v>
      </c>
      <c r="L1656" s="49">
        <f>IF(VLOOKUP(A1656,$U$12:$AD$125,8)=VLOOKUP(A1655,$U$12:$AD$125,8),0,VLOOKUP(A1656,U$12:$AD$125,8))</f>
        <v>0</v>
      </c>
      <c r="M1656" s="50">
        <f>IF(L1656&gt;0,VLOOKUP(L1656,T$12:$AC$125,7),0)</f>
        <v>0</v>
      </c>
      <c r="N1656" s="45">
        <f t="shared" si="371"/>
        <v>0</v>
      </c>
      <c r="O1656" s="45">
        <f t="shared" ca="1" si="372"/>
        <v>530.19531586000005</v>
      </c>
      <c r="P1656" s="51" t="str">
        <f t="shared" si="373"/>
        <v>A+J=</v>
      </c>
      <c r="Q1656" s="52">
        <f t="shared" si="374"/>
        <v>47129</v>
      </c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</row>
    <row r="1657" spans="1:162" x14ac:dyDescent="0.2">
      <c r="A1657" s="43">
        <f t="shared" si="375"/>
        <v>45143</v>
      </c>
      <c r="B1657" s="44">
        <f t="shared" ca="1" si="364"/>
        <v>1531.1070189299999</v>
      </c>
      <c r="C1657" s="45">
        <f t="shared" ca="1" si="365"/>
        <v>999.89877561000003</v>
      </c>
      <c r="D1657" s="46">
        <f ca="1">IF(A1657&lt;$B$1,VLOOKUP(A1657,[1]DI!$A$4:$B$15000,2,FALSE),0)</f>
        <v>0</v>
      </c>
      <c r="E1657" s="45">
        <f t="shared" ca="1" si="366"/>
        <v>0</v>
      </c>
      <c r="F1657" s="47">
        <f t="shared" si="376"/>
        <v>1.35</v>
      </c>
      <c r="G1657" s="48">
        <f t="shared" ca="1" si="367"/>
        <v>1</v>
      </c>
      <c r="H1657" s="45">
        <f ca="1">TRUNC(PRODUCT(G$10:G1656),15)</f>
        <v>1.53126201897013</v>
      </c>
      <c r="I1657" s="45">
        <f t="shared" si="368"/>
        <v>1</v>
      </c>
      <c r="J1657" s="45">
        <f t="shared" ca="1" si="369"/>
        <v>1.53126202</v>
      </c>
      <c r="K1657" s="45">
        <f t="shared" ca="1" si="370"/>
        <v>531.20824331999995</v>
      </c>
      <c r="L1657" s="49">
        <f>IF(VLOOKUP(A1657,$U$12:$AD$125,8)=VLOOKUP(A1656,$U$12:$AD$125,8),0,VLOOKUP(A1657,U$12:$AD$125,8))</f>
        <v>0</v>
      </c>
      <c r="M1657" s="50">
        <f>IF(L1657&gt;0,VLOOKUP(L1657,T$12:$AC$125,7),0)</f>
        <v>0</v>
      </c>
      <c r="N1657" s="45">
        <f t="shared" si="371"/>
        <v>0</v>
      </c>
      <c r="O1657" s="45">
        <f t="shared" ca="1" si="372"/>
        <v>531.20824331999995</v>
      </c>
      <c r="P1657" s="51" t="str">
        <f t="shared" si="373"/>
        <v>A+J=</v>
      </c>
      <c r="Q1657" s="52">
        <f t="shared" si="374"/>
        <v>47129</v>
      </c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</row>
    <row r="1658" spans="1:162" x14ac:dyDescent="0.2">
      <c r="A1658" s="43">
        <f t="shared" si="375"/>
        <v>45144</v>
      </c>
      <c r="B1658" s="44">
        <f t="shared" ca="1" si="364"/>
        <v>1531.1070189299999</v>
      </c>
      <c r="C1658" s="45">
        <f t="shared" ca="1" si="365"/>
        <v>999.89877561000003</v>
      </c>
      <c r="D1658" s="46">
        <f ca="1">IF(A1658&lt;$B$1,VLOOKUP(A1658,[1]DI!$A$4:$B$15000,2,FALSE),0)</f>
        <v>0</v>
      </c>
      <c r="E1658" s="45">
        <f t="shared" ca="1" si="366"/>
        <v>0</v>
      </c>
      <c r="F1658" s="47">
        <f t="shared" si="376"/>
        <v>1.35</v>
      </c>
      <c r="G1658" s="48">
        <f t="shared" ca="1" si="367"/>
        <v>1</v>
      </c>
      <c r="H1658" s="45">
        <f ca="1">TRUNC(PRODUCT(G$10:G1657),15)</f>
        <v>1.53126201897013</v>
      </c>
      <c r="I1658" s="45">
        <f t="shared" si="368"/>
        <v>1</v>
      </c>
      <c r="J1658" s="45">
        <f t="shared" ca="1" si="369"/>
        <v>1.53126202</v>
      </c>
      <c r="K1658" s="45">
        <f t="shared" ca="1" si="370"/>
        <v>531.20824331999995</v>
      </c>
      <c r="L1658" s="49">
        <f>IF(VLOOKUP(A1658,$U$12:$AD$125,8)=VLOOKUP(A1657,$U$12:$AD$125,8),0,VLOOKUP(A1658,U$12:$AD$125,8))</f>
        <v>0</v>
      </c>
      <c r="M1658" s="50">
        <f>IF(L1658&gt;0,VLOOKUP(L1658,T$12:$AC$125,7),0)</f>
        <v>0</v>
      </c>
      <c r="N1658" s="45">
        <f t="shared" si="371"/>
        <v>0</v>
      </c>
      <c r="O1658" s="45">
        <f t="shared" ca="1" si="372"/>
        <v>531.20824331999995</v>
      </c>
      <c r="P1658" s="51" t="str">
        <f t="shared" si="373"/>
        <v>A+J=</v>
      </c>
      <c r="Q1658" s="52">
        <f t="shared" si="374"/>
        <v>47129</v>
      </c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</row>
    <row r="1659" spans="1:162" x14ac:dyDescent="0.2">
      <c r="A1659" s="43">
        <f t="shared" si="375"/>
        <v>45145</v>
      </c>
      <c r="B1659" s="44">
        <f t="shared" ca="1" si="364"/>
        <v>1531.1070189299999</v>
      </c>
      <c r="C1659" s="45">
        <f t="shared" ca="1" si="365"/>
        <v>999.89877561000003</v>
      </c>
      <c r="D1659" s="46">
        <f ca="1">IF(A1659&lt;$B$1,VLOOKUP(A1659,[1]DI!$A$4:$B$15000,2,FALSE),0)</f>
        <v>0.13150000000000001</v>
      </c>
      <c r="E1659" s="45">
        <f t="shared" ca="1" si="366"/>
        <v>4.9036999999999996E-4</v>
      </c>
      <c r="F1659" s="47">
        <f t="shared" si="376"/>
        <v>1.35</v>
      </c>
      <c r="G1659" s="48">
        <f t="shared" ca="1" si="367"/>
        <v>1.0006619994999999</v>
      </c>
      <c r="H1659" s="45">
        <f ca="1">TRUNC(PRODUCT(G$10:G1658),15)</f>
        <v>1.53126201897013</v>
      </c>
      <c r="I1659" s="45">
        <f t="shared" si="368"/>
        <v>1</v>
      </c>
      <c r="J1659" s="45">
        <f t="shared" ca="1" si="369"/>
        <v>1.53126202</v>
      </c>
      <c r="K1659" s="45">
        <f t="shared" ca="1" si="370"/>
        <v>531.20824331999995</v>
      </c>
      <c r="L1659" s="49">
        <f>IF(VLOOKUP(A1659,$U$12:$AD$125,8)=VLOOKUP(A1658,$U$12:$AD$125,8),0,VLOOKUP(A1659,U$12:$AD$125,8))</f>
        <v>0</v>
      </c>
      <c r="M1659" s="50">
        <f>IF(L1659&gt;0,VLOOKUP(L1659,T$12:$AC$125,7),0)</f>
        <v>0</v>
      </c>
      <c r="N1659" s="45">
        <f t="shared" si="371"/>
        <v>0</v>
      </c>
      <c r="O1659" s="45">
        <f t="shared" ca="1" si="372"/>
        <v>531.20824331999995</v>
      </c>
      <c r="P1659" s="51" t="str">
        <f t="shared" si="373"/>
        <v>A+J=</v>
      </c>
      <c r="Q1659" s="52">
        <f t="shared" si="374"/>
        <v>47129</v>
      </c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</row>
    <row r="1660" spans="1:162" x14ac:dyDescent="0.2">
      <c r="A1660" s="43">
        <f t="shared" si="375"/>
        <v>45146</v>
      </c>
      <c r="B1660" s="44">
        <f t="shared" ca="1" si="364"/>
        <v>1532.12060632</v>
      </c>
      <c r="C1660" s="45">
        <f t="shared" ca="1" si="365"/>
        <v>999.89877561000003</v>
      </c>
      <c r="D1660" s="46">
        <f ca="1">IF(A1660&lt;$B$1,VLOOKUP(A1660,[1]DI!$A$4:$B$15000,2,FALSE),0)</f>
        <v>0.13150000000000001</v>
      </c>
      <c r="E1660" s="45">
        <f t="shared" ca="1" si="366"/>
        <v>4.9036999999999996E-4</v>
      </c>
      <c r="F1660" s="47">
        <f t="shared" si="376"/>
        <v>1.35</v>
      </c>
      <c r="G1660" s="48">
        <f t="shared" ca="1" si="367"/>
        <v>1.0006619994999999</v>
      </c>
      <c r="H1660" s="45">
        <f ca="1">TRUNC(PRODUCT(G$10:G1659),15)</f>
        <v>1.5322757136610501</v>
      </c>
      <c r="I1660" s="45">
        <f t="shared" si="368"/>
        <v>1</v>
      </c>
      <c r="J1660" s="45">
        <f t="shared" ca="1" si="369"/>
        <v>1.53227571</v>
      </c>
      <c r="K1660" s="45">
        <f t="shared" ca="1" si="370"/>
        <v>532.22183070999995</v>
      </c>
      <c r="L1660" s="49">
        <f>IF(VLOOKUP(A1660,$U$12:$AD$125,8)=VLOOKUP(A1659,$U$12:$AD$125,8),0,VLOOKUP(A1660,U$12:$AD$125,8))</f>
        <v>0</v>
      </c>
      <c r="M1660" s="50">
        <f>IF(L1660&gt;0,VLOOKUP(L1660,T$12:$AC$125,7),0)</f>
        <v>0</v>
      </c>
      <c r="N1660" s="45">
        <f t="shared" si="371"/>
        <v>0</v>
      </c>
      <c r="O1660" s="45">
        <f t="shared" ca="1" si="372"/>
        <v>532.22183070999995</v>
      </c>
      <c r="P1660" s="51" t="str">
        <f t="shared" si="373"/>
        <v>A+J=</v>
      </c>
      <c r="Q1660" s="52">
        <f t="shared" si="374"/>
        <v>47129</v>
      </c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</row>
    <row r="1661" spans="1:162" x14ac:dyDescent="0.2">
      <c r="A1661" s="43">
        <f t="shared" si="375"/>
        <v>45147</v>
      </c>
      <c r="B1661" s="44">
        <f t="shared" ca="1" si="364"/>
        <v>1533.13487364</v>
      </c>
      <c r="C1661" s="45">
        <f t="shared" ca="1" si="365"/>
        <v>999.89877561000003</v>
      </c>
      <c r="D1661" s="46">
        <f ca="1">IF(A1661&lt;$B$1,VLOOKUP(A1661,[1]DI!$A$4:$B$15000,2,FALSE),0)</f>
        <v>0.13150000000000001</v>
      </c>
      <c r="E1661" s="45">
        <f t="shared" ca="1" si="366"/>
        <v>4.9036999999999996E-4</v>
      </c>
      <c r="F1661" s="47">
        <f t="shared" si="376"/>
        <v>1.35</v>
      </c>
      <c r="G1661" s="48">
        <f t="shared" ca="1" si="367"/>
        <v>1.0006619994999999</v>
      </c>
      <c r="H1661" s="45">
        <f ca="1">TRUNC(PRODUCT(G$10:G1660),15)</f>
        <v>1.5332900794173601</v>
      </c>
      <c r="I1661" s="45">
        <f t="shared" si="368"/>
        <v>1</v>
      </c>
      <c r="J1661" s="45">
        <f t="shared" ca="1" si="369"/>
        <v>1.53329008</v>
      </c>
      <c r="K1661" s="45">
        <f t="shared" ca="1" si="370"/>
        <v>533.23609802999999</v>
      </c>
      <c r="L1661" s="49">
        <f>IF(VLOOKUP(A1661,$U$12:$AD$125,8)=VLOOKUP(A1660,$U$12:$AD$125,8),0,VLOOKUP(A1661,U$12:$AD$125,8))</f>
        <v>0</v>
      </c>
      <c r="M1661" s="50">
        <f>IF(L1661&gt;0,VLOOKUP(L1661,T$12:$AC$125,7),0)</f>
        <v>0</v>
      </c>
      <c r="N1661" s="45">
        <f t="shared" si="371"/>
        <v>0</v>
      </c>
      <c r="O1661" s="45">
        <f t="shared" ca="1" si="372"/>
        <v>533.23609802999999</v>
      </c>
      <c r="P1661" s="51" t="str">
        <f t="shared" si="373"/>
        <v>A+J=</v>
      </c>
      <c r="Q1661" s="52">
        <f t="shared" si="374"/>
        <v>47129</v>
      </c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</row>
    <row r="1662" spans="1:162" x14ac:dyDescent="0.2">
      <c r="A1662" s="43">
        <f t="shared" si="375"/>
        <v>45148</v>
      </c>
      <c r="B1662" s="44">
        <f t="shared" ca="1" si="364"/>
        <v>1534.1498108999999</v>
      </c>
      <c r="C1662" s="45">
        <f t="shared" ca="1" si="365"/>
        <v>999.89877561000003</v>
      </c>
      <c r="D1662" s="46">
        <f ca="1">IF(A1662&lt;$B$1,VLOOKUP(A1662,[1]DI!$A$4:$B$15000,2,FALSE),0)</f>
        <v>0.13150000000000001</v>
      </c>
      <c r="E1662" s="45">
        <f t="shared" ca="1" si="366"/>
        <v>4.9036999999999996E-4</v>
      </c>
      <c r="F1662" s="47">
        <f t="shared" si="376"/>
        <v>1.35</v>
      </c>
      <c r="G1662" s="48">
        <f t="shared" ca="1" si="367"/>
        <v>1.0006619994999999</v>
      </c>
      <c r="H1662" s="45">
        <f ca="1">TRUNC(PRODUCT(G$10:G1661),15)</f>
        <v>1.5343051166832899</v>
      </c>
      <c r="I1662" s="45">
        <f t="shared" si="368"/>
        <v>1</v>
      </c>
      <c r="J1662" s="45">
        <f t="shared" ca="1" si="369"/>
        <v>1.53430512</v>
      </c>
      <c r="K1662" s="45">
        <f t="shared" ca="1" si="370"/>
        <v>534.25103529</v>
      </c>
      <c r="L1662" s="49">
        <f>IF(VLOOKUP(A1662,$U$12:$AD$125,8)=VLOOKUP(A1661,$U$12:$AD$125,8),0,VLOOKUP(A1662,U$12:$AD$125,8))</f>
        <v>0</v>
      </c>
      <c r="M1662" s="50">
        <f>IF(L1662&gt;0,VLOOKUP(L1662,T$12:$AC$125,7),0)</f>
        <v>0</v>
      </c>
      <c r="N1662" s="45">
        <f t="shared" si="371"/>
        <v>0</v>
      </c>
      <c r="O1662" s="45">
        <f t="shared" ca="1" si="372"/>
        <v>534.25103529</v>
      </c>
      <c r="P1662" s="51" t="str">
        <f t="shared" si="373"/>
        <v>A+J=</v>
      </c>
      <c r="Q1662" s="52">
        <f t="shared" si="374"/>
        <v>47129</v>
      </c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</row>
    <row r="1663" spans="1:162" x14ac:dyDescent="0.2">
      <c r="A1663" s="43">
        <f t="shared" si="375"/>
        <v>45149</v>
      </c>
      <c r="B1663" s="44">
        <f t="shared" ca="1" si="364"/>
        <v>1535.1654180800001</v>
      </c>
      <c r="C1663" s="45">
        <f t="shared" ca="1" si="365"/>
        <v>999.89877561000003</v>
      </c>
      <c r="D1663" s="46">
        <f ca="1">IF(A1663&lt;$B$1,VLOOKUP(A1663,[1]DI!$A$4:$B$15000,2,FALSE),0)</f>
        <v>0.13150000000000001</v>
      </c>
      <c r="E1663" s="45">
        <f t="shared" ca="1" si="366"/>
        <v>4.9036999999999996E-4</v>
      </c>
      <c r="F1663" s="47">
        <f t="shared" si="376"/>
        <v>1.35</v>
      </c>
      <c r="G1663" s="48">
        <f t="shared" ca="1" si="367"/>
        <v>1.0006619994999999</v>
      </c>
      <c r="H1663" s="45">
        <f ca="1">TRUNC(PRODUCT(G$10:G1662),15)</f>
        <v>1.5353208259033799</v>
      </c>
      <c r="I1663" s="45">
        <f t="shared" si="368"/>
        <v>1</v>
      </c>
      <c r="J1663" s="45">
        <f t="shared" ca="1" si="369"/>
        <v>1.5353208300000001</v>
      </c>
      <c r="K1663" s="45">
        <f t="shared" ca="1" si="370"/>
        <v>535.26664246999997</v>
      </c>
      <c r="L1663" s="49">
        <f>IF(VLOOKUP(A1663,$U$12:$AD$125,8)=VLOOKUP(A1662,$U$12:$AD$125,8),0,VLOOKUP(A1663,U$12:$AD$125,8))</f>
        <v>0</v>
      </c>
      <c r="M1663" s="50">
        <f>IF(L1663&gt;0,VLOOKUP(L1663,T$12:$AC$125,7),0)</f>
        <v>0</v>
      </c>
      <c r="N1663" s="45">
        <f t="shared" si="371"/>
        <v>0</v>
      </c>
      <c r="O1663" s="45">
        <f t="shared" ca="1" si="372"/>
        <v>535.26664246999997</v>
      </c>
      <c r="P1663" s="51" t="str">
        <f t="shared" si="373"/>
        <v>A+J=</v>
      </c>
      <c r="Q1663" s="52">
        <f t="shared" si="374"/>
        <v>47129</v>
      </c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</row>
    <row r="1664" spans="1:162" x14ac:dyDescent="0.2">
      <c r="A1664" s="43">
        <f t="shared" si="375"/>
        <v>45150</v>
      </c>
      <c r="B1664" s="44">
        <f t="shared" ca="1" si="364"/>
        <v>1536.1816951999999</v>
      </c>
      <c r="C1664" s="45">
        <f t="shared" ca="1" si="365"/>
        <v>999.89877561000003</v>
      </c>
      <c r="D1664" s="46">
        <f ca="1">IF(A1664&lt;$B$1,VLOOKUP(A1664,[1]DI!$A$4:$B$15000,2,FALSE),0)</f>
        <v>0</v>
      </c>
      <c r="E1664" s="45">
        <f t="shared" ca="1" si="366"/>
        <v>0</v>
      </c>
      <c r="F1664" s="47">
        <f t="shared" si="376"/>
        <v>1.35</v>
      </c>
      <c r="G1664" s="48">
        <f t="shared" ca="1" si="367"/>
        <v>1</v>
      </c>
      <c r="H1664" s="45">
        <f ca="1">TRUNC(PRODUCT(G$10:G1663),15)</f>
        <v>1.5363372075224699</v>
      </c>
      <c r="I1664" s="45">
        <f t="shared" si="368"/>
        <v>1</v>
      </c>
      <c r="J1664" s="45">
        <f t="shared" ca="1" si="369"/>
        <v>1.5363372099999999</v>
      </c>
      <c r="K1664" s="45">
        <f t="shared" ca="1" si="370"/>
        <v>536.28291959000001</v>
      </c>
      <c r="L1664" s="49">
        <f>IF(VLOOKUP(A1664,$U$12:$AD$125,8)=VLOOKUP(A1663,$U$12:$AD$125,8),0,VLOOKUP(A1664,U$12:$AD$125,8))</f>
        <v>0</v>
      </c>
      <c r="M1664" s="50">
        <f>IF(L1664&gt;0,VLOOKUP(L1664,T$12:$AC$125,7),0)</f>
        <v>0</v>
      </c>
      <c r="N1664" s="45">
        <f t="shared" si="371"/>
        <v>0</v>
      </c>
      <c r="O1664" s="45">
        <f t="shared" ca="1" si="372"/>
        <v>536.28291959000001</v>
      </c>
      <c r="P1664" s="51" t="str">
        <f t="shared" si="373"/>
        <v>A+J=</v>
      </c>
      <c r="Q1664" s="52">
        <f t="shared" si="374"/>
        <v>47129</v>
      </c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</row>
    <row r="1665" spans="1:162" x14ac:dyDescent="0.2">
      <c r="A1665" s="43">
        <f t="shared" si="375"/>
        <v>45151</v>
      </c>
      <c r="B1665" s="44">
        <f t="shared" ref="B1665:B1728" ca="1" si="377">IF(A1665&lt;=TODAY(),C1665+K1665,IF(AND(A1665&gt;TODAY(),A1665&lt;=$B$1),IF(VLOOKUP(TODAY(),$A$10:$D$5000,4,FALSE)=0,"n.d",C1665+K1665),"n.d"))</f>
        <v>1536.1816951999999</v>
      </c>
      <c r="C1665" s="45">
        <f t="shared" ref="C1665:C1728" ca="1" si="378">TRUNC(C1664-N1664,8)</f>
        <v>999.89877561000003</v>
      </c>
      <c r="D1665" s="46">
        <f ca="1">IF(A1665&lt;$B$1,VLOOKUP(A1665,[1]DI!$A$4:$B$15000,2,FALSE),0)</f>
        <v>0</v>
      </c>
      <c r="E1665" s="45">
        <f t="shared" ref="E1665:E1728" ca="1" si="379">ROUND((((1+D1665)^(1/252)-1)),8)</f>
        <v>0</v>
      </c>
      <c r="F1665" s="47">
        <f t="shared" si="376"/>
        <v>1.35</v>
      </c>
      <c r="G1665" s="48">
        <f t="shared" ref="G1665:G1728" ca="1" si="380">TRUNC((1+(E1665*F1665)),15)</f>
        <v>1</v>
      </c>
      <c r="H1665" s="45">
        <f ca="1">TRUNC(PRODUCT(G$10:G1664),15)</f>
        <v>1.5363372075224699</v>
      </c>
      <c r="I1665" s="45">
        <f t="shared" ref="I1665:I1728" si="381">IF(OR(L1664&gt;0,L1664="E"),H1664,I1664)</f>
        <v>1</v>
      </c>
      <c r="J1665" s="45">
        <f t="shared" ref="J1665:J1728" ca="1" si="382">ROUND(TRUNC(H1665/I1665,15),8)</f>
        <v>1.5363372099999999</v>
      </c>
      <c r="K1665" s="45">
        <f t="shared" ref="K1665:K1728" ca="1" si="383">TRUNC((C1665*(J1665-1)),8)</f>
        <v>536.28291959000001</v>
      </c>
      <c r="L1665" s="49">
        <f>IF(VLOOKUP(A1665,$U$12:$AD$125,8)=VLOOKUP(A1664,$U$12:$AD$125,8),0,VLOOKUP(A1665,U$12:$AD$125,8))</f>
        <v>0</v>
      </c>
      <c r="M1665" s="50">
        <f>IF(L1665&gt;0,VLOOKUP(L1665,T$12:$AC$125,7),0)</f>
        <v>0</v>
      </c>
      <c r="N1665" s="45">
        <f t="shared" ref="N1665:N1728" si="384">IF(M1665&gt;0,(C$10*M1665),0)</f>
        <v>0</v>
      </c>
      <c r="O1665" s="45">
        <f t="shared" ref="O1665:O1728" ca="1" si="385">(K1665+N1665)</f>
        <v>536.28291959000001</v>
      </c>
      <c r="P1665" s="51" t="str">
        <f t="shared" ref="P1665:P1728" si="386">IF(L1664&gt;0,VLOOKUP(A1664,$U$12:$AD$125,9),P1664)</f>
        <v>A+J=</v>
      </c>
      <c r="Q1665" s="52">
        <f t="shared" ref="Q1665:Q1728" si="387">IF(L1664&gt;0,VLOOKUP(A1664,$U$12:$AD$125,10),Q1664)</f>
        <v>47129</v>
      </c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</row>
    <row r="1666" spans="1:162" x14ac:dyDescent="0.2">
      <c r="A1666" s="43">
        <f t="shared" si="375"/>
        <v>45152</v>
      </c>
      <c r="B1666" s="44">
        <f t="shared" ca="1" si="377"/>
        <v>1536.1816951999999</v>
      </c>
      <c r="C1666" s="45">
        <f t="shared" ca="1" si="378"/>
        <v>999.89877561000003</v>
      </c>
      <c r="D1666" s="46">
        <f ca="1">IF(A1666&lt;$B$1,VLOOKUP(A1666,[1]DI!$A$4:$B$15000,2,FALSE),0)</f>
        <v>0.13150000000000001</v>
      </c>
      <c r="E1666" s="45">
        <f t="shared" ca="1" si="379"/>
        <v>4.9036999999999996E-4</v>
      </c>
      <c r="F1666" s="47">
        <f t="shared" si="376"/>
        <v>1.35</v>
      </c>
      <c r="G1666" s="48">
        <f t="shared" ca="1" si="380"/>
        <v>1.0006619994999999</v>
      </c>
      <c r="H1666" s="45">
        <f ca="1">TRUNC(PRODUCT(G$10:G1665),15)</f>
        <v>1.5363372075224699</v>
      </c>
      <c r="I1666" s="45">
        <f t="shared" si="381"/>
        <v>1</v>
      </c>
      <c r="J1666" s="45">
        <f t="shared" ca="1" si="382"/>
        <v>1.5363372099999999</v>
      </c>
      <c r="K1666" s="45">
        <f t="shared" ca="1" si="383"/>
        <v>536.28291959000001</v>
      </c>
      <c r="L1666" s="49">
        <f>IF(VLOOKUP(A1666,$U$12:$AD$125,8)=VLOOKUP(A1665,$U$12:$AD$125,8),0,VLOOKUP(A1666,U$12:$AD$125,8))</f>
        <v>0</v>
      </c>
      <c r="M1666" s="50">
        <f>IF(L1666&gt;0,VLOOKUP(L1666,T$12:$AC$125,7),0)</f>
        <v>0</v>
      </c>
      <c r="N1666" s="45">
        <f t="shared" si="384"/>
        <v>0</v>
      </c>
      <c r="O1666" s="45">
        <f t="shared" ca="1" si="385"/>
        <v>536.28291959000001</v>
      </c>
      <c r="P1666" s="51" t="str">
        <f t="shared" si="386"/>
        <v>A+J=</v>
      </c>
      <c r="Q1666" s="52">
        <f t="shared" si="387"/>
        <v>47129</v>
      </c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</row>
    <row r="1667" spans="1:162" x14ac:dyDescent="0.2">
      <c r="A1667" s="43">
        <f t="shared" si="375"/>
        <v>45153</v>
      </c>
      <c r="B1667" s="44">
        <f t="shared" ca="1" si="377"/>
        <v>1537.1986422499999</v>
      </c>
      <c r="C1667" s="45">
        <f t="shared" ca="1" si="378"/>
        <v>999.89877561000003</v>
      </c>
      <c r="D1667" s="46">
        <f ca="1">IF(A1667&lt;$B$1,VLOOKUP(A1667,[1]DI!$A$4:$B$15000,2,FALSE),0)</f>
        <v>0.13150000000000001</v>
      </c>
      <c r="E1667" s="45">
        <f t="shared" ca="1" si="379"/>
        <v>4.9036999999999996E-4</v>
      </c>
      <c r="F1667" s="47">
        <f t="shared" si="376"/>
        <v>1.35</v>
      </c>
      <c r="G1667" s="48">
        <f t="shared" ca="1" si="380"/>
        <v>1.0006619994999999</v>
      </c>
      <c r="H1667" s="45">
        <f ca="1">TRUNC(PRODUCT(G$10:G1666),15)</f>
        <v>1.5373542619856799</v>
      </c>
      <c r="I1667" s="45">
        <f t="shared" si="381"/>
        <v>1</v>
      </c>
      <c r="J1667" s="45">
        <f t="shared" ca="1" si="382"/>
        <v>1.5373542600000001</v>
      </c>
      <c r="K1667" s="45">
        <f t="shared" ca="1" si="383"/>
        <v>537.29986664</v>
      </c>
      <c r="L1667" s="49">
        <f>IF(VLOOKUP(A1667,$U$12:$AD$125,8)=VLOOKUP(A1666,$U$12:$AD$125,8),0,VLOOKUP(A1667,U$12:$AD$125,8))</f>
        <v>0</v>
      </c>
      <c r="M1667" s="50">
        <f>IF(L1667&gt;0,VLOOKUP(L1667,T$12:$AC$125,7),0)</f>
        <v>0</v>
      </c>
      <c r="N1667" s="45">
        <f t="shared" si="384"/>
        <v>0</v>
      </c>
      <c r="O1667" s="45">
        <f t="shared" ca="1" si="385"/>
        <v>537.29986664</v>
      </c>
      <c r="P1667" s="51" t="str">
        <f t="shared" si="386"/>
        <v>A+J=</v>
      </c>
      <c r="Q1667" s="52">
        <f t="shared" si="387"/>
        <v>47129</v>
      </c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</row>
    <row r="1668" spans="1:162" x14ac:dyDescent="0.2">
      <c r="A1668" s="43">
        <f t="shared" si="375"/>
        <v>45154</v>
      </c>
      <c r="B1668" s="44">
        <f t="shared" ca="1" si="377"/>
        <v>1538.2162692300001</v>
      </c>
      <c r="C1668" s="45">
        <f t="shared" ca="1" si="378"/>
        <v>999.89877561000003</v>
      </c>
      <c r="D1668" s="46">
        <f ca="1">IF(A1668&lt;$B$1,VLOOKUP(A1668,[1]DI!$A$4:$B$15000,2,FALSE),0)</f>
        <v>0.13150000000000001</v>
      </c>
      <c r="E1668" s="45">
        <f t="shared" ca="1" si="379"/>
        <v>4.9036999999999996E-4</v>
      </c>
      <c r="F1668" s="47">
        <f t="shared" si="376"/>
        <v>1.35</v>
      </c>
      <c r="G1668" s="48">
        <f t="shared" ca="1" si="380"/>
        <v>1.0006619994999999</v>
      </c>
      <c r="H1668" s="45">
        <f ca="1">TRUNC(PRODUCT(G$10:G1667),15)</f>
        <v>1.53837198973844</v>
      </c>
      <c r="I1668" s="45">
        <f t="shared" si="381"/>
        <v>1</v>
      </c>
      <c r="J1668" s="45">
        <f t="shared" ca="1" si="382"/>
        <v>1.5383719899999999</v>
      </c>
      <c r="K1668" s="45">
        <f t="shared" ca="1" si="383"/>
        <v>538.31749362000005</v>
      </c>
      <c r="L1668" s="49">
        <f>IF(VLOOKUP(A1668,$U$12:$AD$125,8)=VLOOKUP(A1667,$U$12:$AD$125,8),0,VLOOKUP(A1668,U$12:$AD$125,8))</f>
        <v>0</v>
      </c>
      <c r="M1668" s="50">
        <f>IF(L1668&gt;0,VLOOKUP(L1668,T$12:$AC$125,7),0)</f>
        <v>0</v>
      </c>
      <c r="N1668" s="45">
        <f t="shared" si="384"/>
        <v>0</v>
      </c>
      <c r="O1668" s="45">
        <f t="shared" ca="1" si="385"/>
        <v>538.31749362000005</v>
      </c>
      <c r="P1668" s="51" t="str">
        <f t="shared" si="386"/>
        <v>A+J=</v>
      </c>
      <c r="Q1668" s="52">
        <f t="shared" si="387"/>
        <v>47129</v>
      </c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</row>
    <row r="1669" spans="1:162" x14ac:dyDescent="0.2">
      <c r="A1669" s="43">
        <f t="shared" si="375"/>
        <v>45155</v>
      </c>
      <c r="B1669" s="44">
        <f t="shared" ca="1" si="377"/>
        <v>1539.23456614</v>
      </c>
      <c r="C1669" s="45">
        <f t="shared" ca="1" si="378"/>
        <v>999.89877561000003</v>
      </c>
      <c r="D1669" s="46">
        <f ca="1">IF(A1669&lt;$B$1,VLOOKUP(A1669,[1]DI!$A$4:$B$15000,2,FALSE),0)</f>
        <v>0.13150000000000001</v>
      </c>
      <c r="E1669" s="45">
        <f t="shared" ca="1" si="379"/>
        <v>4.9036999999999996E-4</v>
      </c>
      <c r="F1669" s="47">
        <f t="shared" si="376"/>
        <v>1.35</v>
      </c>
      <c r="G1669" s="48">
        <f t="shared" ca="1" si="380"/>
        <v>1.0006619994999999</v>
      </c>
      <c r="H1669" s="45">
        <f ca="1">TRUNC(PRODUCT(G$10:G1668),15)</f>
        <v>1.5393903912264599</v>
      </c>
      <c r="I1669" s="45">
        <f t="shared" si="381"/>
        <v>1</v>
      </c>
      <c r="J1669" s="45">
        <f t="shared" ca="1" si="382"/>
        <v>1.5393903900000001</v>
      </c>
      <c r="K1669" s="45">
        <f t="shared" ca="1" si="383"/>
        <v>539.33579053000005</v>
      </c>
      <c r="L1669" s="49">
        <f>IF(VLOOKUP(A1669,$U$12:$AD$125,8)=VLOOKUP(A1668,$U$12:$AD$125,8),0,VLOOKUP(A1669,U$12:$AD$125,8))</f>
        <v>0</v>
      </c>
      <c r="M1669" s="50">
        <f>IF(L1669&gt;0,VLOOKUP(L1669,T$12:$AC$125,7),0)</f>
        <v>0</v>
      </c>
      <c r="N1669" s="45">
        <f t="shared" si="384"/>
        <v>0</v>
      </c>
      <c r="O1669" s="45">
        <f t="shared" ca="1" si="385"/>
        <v>539.33579053000005</v>
      </c>
      <c r="P1669" s="51" t="str">
        <f t="shared" si="386"/>
        <v>A+J=</v>
      </c>
      <c r="Q1669" s="52">
        <f t="shared" si="387"/>
        <v>47129</v>
      </c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</row>
    <row r="1670" spans="1:162" x14ac:dyDescent="0.2">
      <c r="A1670" s="43">
        <f t="shared" si="375"/>
        <v>45156</v>
      </c>
      <c r="B1670" s="44">
        <f t="shared" ca="1" si="377"/>
        <v>1540.2535429899999</v>
      </c>
      <c r="C1670" s="45">
        <f t="shared" ca="1" si="378"/>
        <v>999.89877561000003</v>
      </c>
      <c r="D1670" s="46">
        <f ca="1">IF(A1670&lt;$B$1,VLOOKUP(A1670,[1]DI!$A$4:$B$15000,2,FALSE),0)</f>
        <v>0.13150000000000001</v>
      </c>
      <c r="E1670" s="45">
        <f t="shared" ca="1" si="379"/>
        <v>4.9036999999999996E-4</v>
      </c>
      <c r="F1670" s="47">
        <f t="shared" si="376"/>
        <v>1.35</v>
      </c>
      <c r="G1670" s="48">
        <f t="shared" ca="1" si="380"/>
        <v>1.0006619994999999</v>
      </c>
      <c r="H1670" s="45">
        <f ca="1">TRUNC(PRODUCT(G$10:G1669),15)</f>
        <v>1.54040946689575</v>
      </c>
      <c r="I1670" s="45">
        <f t="shared" si="381"/>
        <v>1</v>
      </c>
      <c r="J1670" s="45">
        <f t="shared" ca="1" si="382"/>
        <v>1.5404094699999999</v>
      </c>
      <c r="K1670" s="45">
        <f t="shared" ca="1" si="383"/>
        <v>540.35476738</v>
      </c>
      <c r="L1670" s="49">
        <f>IF(VLOOKUP(A1670,$U$12:$AD$125,8)=VLOOKUP(A1669,$U$12:$AD$125,8),0,VLOOKUP(A1670,U$12:$AD$125,8))</f>
        <v>0</v>
      </c>
      <c r="M1670" s="50">
        <f>IF(L1670&gt;0,VLOOKUP(L1670,T$12:$AC$125,7),0)</f>
        <v>0</v>
      </c>
      <c r="N1670" s="45">
        <f t="shared" si="384"/>
        <v>0</v>
      </c>
      <c r="O1670" s="45">
        <f t="shared" ca="1" si="385"/>
        <v>540.35476738</v>
      </c>
      <c r="P1670" s="51" t="str">
        <f t="shared" si="386"/>
        <v>A+J=</v>
      </c>
      <c r="Q1670" s="52">
        <f t="shared" si="387"/>
        <v>47129</v>
      </c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</row>
    <row r="1671" spans="1:162" x14ac:dyDescent="0.2">
      <c r="A1671" s="43">
        <f t="shared" si="375"/>
        <v>45157</v>
      </c>
      <c r="B1671" s="44">
        <f t="shared" ca="1" si="377"/>
        <v>1541.2731897600002</v>
      </c>
      <c r="C1671" s="45">
        <f t="shared" ca="1" si="378"/>
        <v>999.89877561000003</v>
      </c>
      <c r="D1671" s="46">
        <f ca="1">IF(A1671&lt;$B$1,VLOOKUP(A1671,[1]DI!$A$4:$B$15000,2,FALSE),0)</f>
        <v>0</v>
      </c>
      <c r="E1671" s="45">
        <f t="shared" ca="1" si="379"/>
        <v>0</v>
      </c>
      <c r="F1671" s="47">
        <f t="shared" si="376"/>
        <v>1.35</v>
      </c>
      <c r="G1671" s="48">
        <f t="shared" ca="1" si="380"/>
        <v>1</v>
      </c>
      <c r="H1671" s="45">
        <f ca="1">TRUNC(PRODUCT(G$10:G1670),15)</f>
        <v>1.54142921719263</v>
      </c>
      <c r="I1671" s="45">
        <f t="shared" si="381"/>
        <v>1</v>
      </c>
      <c r="J1671" s="45">
        <f t="shared" ca="1" si="382"/>
        <v>1.5414292199999999</v>
      </c>
      <c r="K1671" s="45">
        <f t="shared" ca="1" si="383"/>
        <v>541.37441415000001</v>
      </c>
      <c r="L1671" s="49">
        <f>IF(VLOOKUP(A1671,$U$12:$AD$125,8)=VLOOKUP(A1670,$U$12:$AD$125,8),0,VLOOKUP(A1671,U$12:$AD$125,8))</f>
        <v>0</v>
      </c>
      <c r="M1671" s="50">
        <f>IF(L1671&gt;0,VLOOKUP(L1671,T$12:$AC$125,7),0)</f>
        <v>0</v>
      </c>
      <c r="N1671" s="45">
        <f t="shared" si="384"/>
        <v>0</v>
      </c>
      <c r="O1671" s="45">
        <f t="shared" ca="1" si="385"/>
        <v>541.37441415000001</v>
      </c>
      <c r="P1671" s="51" t="str">
        <f t="shared" si="386"/>
        <v>A+J=</v>
      </c>
      <c r="Q1671" s="52">
        <f t="shared" si="387"/>
        <v>47129</v>
      </c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</row>
    <row r="1672" spans="1:162" x14ac:dyDescent="0.2">
      <c r="A1672" s="43">
        <f t="shared" si="375"/>
        <v>45158</v>
      </c>
      <c r="B1672" s="44">
        <f t="shared" ca="1" si="377"/>
        <v>1541.2731897600002</v>
      </c>
      <c r="C1672" s="45">
        <f t="shared" ca="1" si="378"/>
        <v>999.89877561000003</v>
      </c>
      <c r="D1672" s="46">
        <f ca="1">IF(A1672&lt;$B$1,VLOOKUP(A1672,[1]DI!$A$4:$B$15000,2,FALSE),0)</f>
        <v>0</v>
      </c>
      <c r="E1672" s="45">
        <f t="shared" ca="1" si="379"/>
        <v>0</v>
      </c>
      <c r="F1672" s="47">
        <f t="shared" si="376"/>
        <v>1.35</v>
      </c>
      <c r="G1672" s="48">
        <f t="shared" ca="1" si="380"/>
        <v>1</v>
      </c>
      <c r="H1672" s="45">
        <f ca="1">TRUNC(PRODUCT(G$10:G1671),15)</f>
        <v>1.54142921719263</v>
      </c>
      <c r="I1672" s="45">
        <f t="shared" si="381"/>
        <v>1</v>
      </c>
      <c r="J1672" s="45">
        <f t="shared" ca="1" si="382"/>
        <v>1.5414292199999999</v>
      </c>
      <c r="K1672" s="45">
        <f t="shared" ca="1" si="383"/>
        <v>541.37441415000001</v>
      </c>
      <c r="L1672" s="49">
        <f>IF(VLOOKUP(A1672,$U$12:$AD$125,8)=VLOOKUP(A1671,$U$12:$AD$125,8),0,VLOOKUP(A1672,U$12:$AD$125,8))</f>
        <v>0</v>
      </c>
      <c r="M1672" s="50">
        <f>IF(L1672&gt;0,VLOOKUP(L1672,T$12:$AC$125,7),0)</f>
        <v>0</v>
      </c>
      <c r="N1672" s="45">
        <f t="shared" si="384"/>
        <v>0</v>
      </c>
      <c r="O1672" s="45">
        <f t="shared" ca="1" si="385"/>
        <v>541.37441415000001</v>
      </c>
      <c r="P1672" s="51" t="str">
        <f t="shared" si="386"/>
        <v>A+J=</v>
      </c>
      <c r="Q1672" s="52">
        <f t="shared" si="387"/>
        <v>47129</v>
      </c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</row>
    <row r="1673" spans="1:162" x14ac:dyDescent="0.2">
      <c r="A1673" s="43">
        <f t="shared" si="375"/>
        <v>45159</v>
      </c>
      <c r="B1673" s="44">
        <f t="shared" ca="1" si="377"/>
        <v>1541.2731897600002</v>
      </c>
      <c r="C1673" s="45">
        <f t="shared" ca="1" si="378"/>
        <v>999.89877561000003</v>
      </c>
      <c r="D1673" s="46">
        <f ca="1">IF(A1673&lt;$B$1,VLOOKUP(A1673,[1]DI!$A$4:$B$15000,2,FALSE),0)</f>
        <v>0.13150000000000001</v>
      </c>
      <c r="E1673" s="45">
        <f t="shared" ca="1" si="379"/>
        <v>4.9036999999999996E-4</v>
      </c>
      <c r="F1673" s="47">
        <f t="shared" si="376"/>
        <v>1.35</v>
      </c>
      <c r="G1673" s="48">
        <f t="shared" ca="1" si="380"/>
        <v>1.0006619994999999</v>
      </c>
      <c r="H1673" s="45">
        <f ca="1">TRUNC(PRODUCT(G$10:G1672),15)</f>
        <v>1.54142921719263</v>
      </c>
      <c r="I1673" s="45">
        <f t="shared" si="381"/>
        <v>1</v>
      </c>
      <c r="J1673" s="45">
        <f t="shared" ca="1" si="382"/>
        <v>1.5414292199999999</v>
      </c>
      <c r="K1673" s="45">
        <f t="shared" ca="1" si="383"/>
        <v>541.37441415000001</v>
      </c>
      <c r="L1673" s="49">
        <f>IF(VLOOKUP(A1673,$U$12:$AD$125,8)=VLOOKUP(A1672,$U$12:$AD$125,8),0,VLOOKUP(A1673,U$12:$AD$125,8))</f>
        <v>0</v>
      </c>
      <c r="M1673" s="50">
        <f>IF(L1673&gt;0,VLOOKUP(L1673,T$12:$AC$125,7),0)</f>
        <v>0</v>
      </c>
      <c r="N1673" s="45">
        <f t="shared" si="384"/>
        <v>0</v>
      </c>
      <c r="O1673" s="45">
        <f t="shared" ca="1" si="385"/>
        <v>541.37441415000001</v>
      </c>
      <c r="P1673" s="51" t="str">
        <f t="shared" si="386"/>
        <v>A+J=</v>
      </c>
      <c r="Q1673" s="52">
        <f t="shared" si="387"/>
        <v>47129</v>
      </c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</row>
    <row r="1674" spans="1:162" x14ac:dyDescent="0.2">
      <c r="A1674" s="43">
        <f t="shared" si="375"/>
        <v>45160</v>
      </c>
      <c r="B1674" s="44">
        <f t="shared" ca="1" si="377"/>
        <v>1542.29350647</v>
      </c>
      <c r="C1674" s="45">
        <f t="shared" ca="1" si="378"/>
        <v>999.89877561000003</v>
      </c>
      <c r="D1674" s="46">
        <f ca="1">IF(A1674&lt;$B$1,VLOOKUP(A1674,[1]DI!$A$4:$B$15000,2,FALSE),0)</f>
        <v>0.13150000000000001</v>
      </c>
      <c r="E1674" s="45">
        <f t="shared" ca="1" si="379"/>
        <v>4.9036999999999996E-4</v>
      </c>
      <c r="F1674" s="47">
        <f t="shared" si="376"/>
        <v>1.35</v>
      </c>
      <c r="G1674" s="48">
        <f t="shared" ca="1" si="380"/>
        <v>1.0006619994999999</v>
      </c>
      <c r="H1674" s="45">
        <f ca="1">TRUNC(PRODUCT(G$10:G1673),15)</f>
        <v>1.5424496425637</v>
      </c>
      <c r="I1674" s="45">
        <f t="shared" si="381"/>
        <v>1</v>
      </c>
      <c r="J1674" s="45">
        <f t="shared" ca="1" si="382"/>
        <v>1.5424496400000001</v>
      </c>
      <c r="K1674" s="45">
        <f t="shared" ca="1" si="383"/>
        <v>542.39473085999998</v>
      </c>
      <c r="L1674" s="49">
        <f>IF(VLOOKUP(A1674,$U$12:$AD$125,8)=VLOOKUP(A1673,$U$12:$AD$125,8),0,VLOOKUP(A1674,U$12:$AD$125,8))</f>
        <v>0</v>
      </c>
      <c r="M1674" s="50">
        <f>IF(L1674&gt;0,VLOOKUP(L1674,T$12:$AC$125,7),0)</f>
        <v>0</v>
      </c>
      <c r="N1674" s="45">
        <f t="shared" si="384"/>
        <v>0</v>
      </c>
      <c r="O1674" s="45">
        <f t="shared" ca="1" si="385"/>
        <v>542.39473085999998</v>
      </c>
      <c r="P1674" s="51" t="str">
        <f t="shared" si="386"/>
        <v>A+J=</v>
      </c>
      <c r="Q1674" s="52">
        <f t="shared" si="387"/>
        <v>47129</v>
      </c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</row>
    <row r="1675" spans="1:162" x14ac:dyDescent="0.2">
      <c r="A1675" s="43">
        <f t="shared" si="375"/>
        <v>45161</v>
      </c>
      <c r="B1675" s="44">
        <f t="shared" ca="1" si="377"/>
        <v>1543.31450311</v>
      </c>
      <c r="C1675" s="45">
        <f t="shared" ca="1" si="378"/>
        <v>999.89877561000003</v>
      </c>
      <c r="D1675" s="46">
        <f ca="1">IF(A1675&lt;$B$1,VLOOKUP(A1675,[1]DI!$A$4:$B$15000,2,FALSE),0)</f>
        <v>0.13150000000000001</v>
      </c>
      <c r="E1675" s="45">
        <f t="shared" ca="1" si="379"/>
        <v>4.9036999999999996E-4</v>
      </c>
      <c r="F1675" s="47">
        <f t="shared" si="376"/>
        <v>1.35</v>
      </c>
      <c r="G1675" s="48">
        <f t="shared" ca="1" si="380"/>
        <v>1.0006619994999999</v>
      </c>
      <c r="H1675" s="45">
        <f ca="1">TRUNC(PRODUCT(G$10:G1674),15)</f>
        <v>1.5434707434558499</v>
      </c>
      <c r="I1675" s="45">
        <f t="shared" si="381"/>
        <v>1</v>
      </c>
      <c r="J1675" s="45">
        <f t="shared" ca="1" si="382"/>
        <v>1.5434707400000001</v>
      </c>
      <c r="K1675" s="45">
        <f t="shared" ca="1" si="383"/>
        <v>543.4157275</v>
      </c>
      <c r="L1675" s="49">
        <f>IF(VLOOKUP(A1675,$U$12:$AD$125,8)=VLOOKUP(A1674,$U$12:$AD$125,8),0,VLOOKUP(A1675,U$12:$AD$125,8))</f>
        <v>0</v>
      </c>
      <c r="M1675" s="50">
        <f>IF(L1675&gt;0,VLOOKUP(L1675,T$12:$AC$125,7),0)</f>
        <v>0</v>
      </c>
      <c r="N1675" s="45">
        <f t="shared" si="384"/>
        <v>0</v>
      </c>
      <c r="O1675" s="45">
        <f t="shared" ca="1" si="385"/>
        <v>543.4157275</v>
      </c>
      <c r="P1675" s="51" t="str">
        <f t="shared" si="386"/>
        <v>A+J=</v>
      </c>
      <c r="Q1675" s="52">
        <f t="shared" si="387"/>
        <v>47129</v>
      </c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</row>
    <row r="1676" spans="1:162" x14ac:dyDescent="0.2">
      <c r="A1676" s="43">
        <f t="shared" si="375"/>
        <v>45162</v>
      </c>
      <c r="B1676" s="44">
        <f t="shared" ca="1" si="377"/>
        <v>1544.33617968</v>
      </c>
      <c r="C1676" s="45">
        <f t="shared" ca="1" si="378"/>
        <v>999.89877561000003</v>
      </c>
      <c r="D1676" s="46">
        <f ca="1">IF(A1676&lt;$B$1,VLOOKUP(A1676,[1]DI!$A$4:$B$15000,2,FALSE),0)</f>
        <v>0.13150000000000001</v>
      </c>
      <c r="E1676" s="45">
        <f t="shared" ca="1" si="379"/>
        <v>4.9036999999999996E-4</v>
      </c>
      <c r="F1676" s="47">
        <f t="shared" si="376"/>
        <v>1.35</v>
      </c>
      <c r="G1676" s="48">
        <f t="shared" ca="1" si="380"/>
        <v>1.0006619994999999</v>
      </c>
      <c r="H1676" s="45">
        <f ca="1">TRUNC(PRODUCT(G$10:G1675),15)</f>
        <v>1.54449252031628</v>
      </c>
      <c r="I1676" s="45">
        <f t="shared" si="381"/>
        <v>1</v>
      </c>
      <c r="J1676" s="45">
        <f t="shared" ca="1" si="382"/>
        <v>1.5444925199999999</v>
      </c>
      <c r="K1676" s="45">
        <f t="shared" ca="1" si="383"/>
        <v>544.43740406999996</v>
      </c>
      <c r="L1676" s="49">
        <f>IF(VLOOKUP(A1676,$U$12:$AD$125,8)=VLOOKUP(A1675,$U$12:$AD$125,8),0,VLOOKUP(A1676,U$12:$AD$125,8))</f>
        <v>0</v>
      </c>
      <c r="M1676" s="50">
        <f>IF(L1676&gt;0,VLOOKUP(L1676,T$12:$AC$125,7),0)</f>
        <v>0</v>
      </c>
      <c r="N1676" s="45">
        <f t="shared" si="384"/>
        <v>0</v>
      </c>
      <c r="O1676" s="45">
        <f t="shared" ca="1" si="385"/>
        <v>544.43740406999996</v>
      </c>
      <c r="P1676" s="51" t="str">
        <f t="shared" si="386"/>
        <v>A+J=</v>
      </c>
      <c r="Q1676" s="52">
        <f t="shared" si="387"/>
        <v>47129</v>
      </c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</row>
    <row r="1677" spans="1:162" x14ac:dyDescent="0.2">
      <c r="A1677" s="43">
        <f t="shared" si="375"/>
        <v>45163</v>
      </c>
      <c r="B1677" s="44">
        <f t="shared" ca="1" si="377"/>
        <v>1545.3585261799999</v>
      </c>
      <c r="C1677" s="45">
        <f t="shared" ca="1" si="378"/>
        <v>999.89877561000003</v>
      </c>
      <c r="D1677" s="46">
        <f ca="1">IF(A1677&lt;$B$1,VLOOKUP(A1677,[1]DI!$A$4:$B$15000,2,FALSE),0)</f>
        <v>0.13150000000000001</v>
      </c>
      <c r="E1677" s="45">
        <f t="shared" ca="1" si="379"/>
        <v>4.9036999999999996E-4</v>
      </c>
      <c r="F1677" s="47">
        <f t="shared" si="376"/>
        <v>1.35</v>
      </c>
      <c r="G1677" s="48">
        <f t="shared" ca="1" si="380"/>
        <v>1.0006619994999999</v>
      </c>
      <c r="H1677" s="45">
        <f ca="1">TRUNC(PRODUCT(G$10:G1676),15)</f>
        <v>1.54551497359249</v>
      </c>
      <c r="I1677" s="45">
        <f t="shared" si="381"/>
        <v>1</v>
      </c>
      <c r="J1677" s="45">
        <f t="shared" ca="1" si="382"/>
        <v>1.5455149699999999</v>
      </c>
      <c r="K1677" s="45">
        <f t="shared" ca="1" si="383"/>
        <v>545.45975056999998</v>
      </c>
      <c r="L1677" s="49">
        <f>IF(VLOOKUP(A1677,$U$12:$AD$125,8)=VLOOKUP(A1676,$U$12:$AD$125,8),0,VLOOKUP(A1677,U$12:$AD$125,8))</f>
        <v>0</v>
      </c>
      <c r="M1677" s="50">
        <f>IF(L1677&gt;0,VLOOKUP(L1677,T$12:$AC$125,7),0)</f>
        <v>0</v>
      </c>
      <c r="N1677" s="45">
        <f t="shared" si="384"/>
        <v>0</v>
      </c>
      <c r="O1677" s="45">
        <f t="shared" ca="1" si="385"/>
        <v>545.45975056999998</v>
      </c>
      <c r="P1677" s="51" t="str">
        <f t="shared" si="386"/>
        <v>A+J=</v>
      </c>
      <c r="Q1677" s="52">
        <f t="shared" si="387"/>
        <v>47129</v>
      </c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</row>
    <row r="1678" spans="1:162" x14ac:dyDescent="0.2">
      <c r="A1678" s="43">
        <f t="shared" ref="A1678:A1741" si="388">(A1677+1)</f>
        <v>45164</v>
      </c>
      <c r="B1678" s="44">
        <f t="shared" ca="1" si="377"/>
        <v>1546.3815526200001</v>
      </c>
      <c r="C1678" s="45">
        <f t="shared" ca="1" si="378"/>
        <v>999.89877561000003</v>
      </c>
      <c r="D1678" s="46">
        <f ca="1">IF(A1678&lt;$B$1,VLOOKUP(A1678,[1]DI!$A$4:$B$15000,2,FALSE),0)</f>
        <v>0</v>
      </c>
      <c r="E1678" s="45">
        <f t="shared" ca="1" si="379"/>
        <v>0</v>
      </c>
      <c r="F1678" s="47">
        <f t="shared" ref="F1678:F1741" si="389">F1677</f>
        <v>1.35</v>
      </c>
      <c r="G1678" s="48">
        <f t="shared" ca="1" si="380"/>
        <v>1</v>
      </c>
      <c r="H1678" s="45">
        <f ca="1">TRUNC(PRODUCT(G$10:G1677),15)</f>
        <v>1.5465381037322501</v>
      </c>
      <c r="I1678" s="45">
        <f t="shared" si="381"/>
        <v>1</v>
      </c>
      <c r="J1678" s="45">
        <f t="shared" ca="1" si="382"/>
        <v>1.5465381</v>
      </c>
      <c r="K1678" s="45">
        <f t="shared" ca="1" si="383"/>
        <v>546.48277700999995</v>
      </c>
      <c r="L1678" s="49">
        <f>IF(VLOOKUP(A1678,$U$12:$AD$125,8)=VLOOKUP(A1677,$U$12:$AD$125,8),0,VLOOKUP(A1678,U$12:$AD$125,8))</f>
        <v>0</v>
      </c>
      <c r="M1678" s="50">
        <f>IF(L1678&gt;0,VLOOKUP(L1678,T$12:$AC$125,7),0)</f>
        <v>0</v>
      </c>
      <c r="N1678" s="45">
        <f t="shared" si="384"/>
        <v>0</v>
      </c>
      <c r="O1678" s="45">
        <f t="shared" ca="1" si="385"/>
        <v>546.48277700999995</v>
      </c>
      <c r="P1678" s="51" t="str">
        <f t="shared" si="386"/>
        <v>A+J=</v>
      </c>
      <c r="Q1678" s="52">
        <f t="shared" si="387"/>
        <v>47129</v>
      </c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</row>
    <row r="1679" spans="1:162" x14ac:dyDescent="0.2">
      <c r="A1679" s="43">
        <f t="shared" si="388"/>
        <v>45165</v>
      </c>
      <c r="B1679" s="44">
        <f t="shared" ca="1" si="377"/>
        <v>1546.3815526200001</v>
      </c>
      <c r="C1679" s="45">
        <f t="shared" ca="1" si="378"/>
        <v>999.89877561000003</v>
      </c>
      <c r="D1679" s="46">
        <f ca="1">IF(A1679&lt;$B$1,VLOOKUP(A1679,[1]DI!$A$4:$B$15000,2,FALSE),0)</f>
        <v>0</v>
      </c>
      <c r="E1679" s="45">
        <f t="shared" ca="1" si="379"/>
        <v>0</v>
      </c>
      <c r="F1679" s="47">
        <f t="shared" si="389"/>
        <v>1.35</v>
      </c>
      <c r="G1679" s="48">
        <f t="shared" ca="1" si="380"/>
        <v>1</v>
      </c>
      <c r="H1679" s="45">
        <f ca="1">TRUNC(PRODUCT(G$10:G1678),15)</f>
        <v>1.5465381037322501</v>
      </c>
      <c r="I1679" s="45">
        <f t="shared" si="381"/>
        <v>1</v>
      </c>
      <c r="J1679" s="45">
        <f t="shared" ca="1" si="382"/>
        <v>1.5465381</v>
      </c>
      <c r="K1679" s="45">
        <f t="shared" ca="1" si="383"/>
        <v>546.48277700999995</v>
      </c>
      <c r="L1679" s="49">
        <f>IF(VLOOKUP(A1679,$U$12:$AD$125,8)=VLOOKUP(A1678,$U$12:$AD$125,8),0,VLOOKUP(A1679,U$12:$AD$125,8))</f>
        <v>0</v>
      </c>
      <c r="M1679" s="50">
        <f>IF(L1679&gt;0,VLOOKUP(L1679,T$12:$AC$125,7),0)</f>
        <v>0</v>
      </c>
      <c r="N1679" s="45">
        <f t="shared" si="384"/>
        <v>0</v>
      </c>
      <c r="O1679" s="45">
        <f t="shared" ca="1" si="385"/>
        <v>546.48277700999995</v>
      </c>
      <c r="P1679" s="51" t="str">
        <f t="shared" si="386"/>
        <v>A+J=</v>
      </c>
      <c r="Q1679" s="52">
        <f t="shared" si="387"/>
        <v>47129</v>
      </c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</row>
    <row r="1680" spans="1:162" x14ac:dyDescent="0.2">
      <c r="A1680" s="43">
        <f t="shared" si="388"/>
        <v>45166</v>
      </c>
      <c r="B1680" s="44">
        <f t="shared" ca="1" si="377"/>
        <v>1546.3815526200001</v>
      </c>
      <c r="C1680" s="45">
        <f t="shared" ca="1" si="378"/>
        <v>999.89877561000003</v>
      </c>
      <c r="D1680" s="46">
        <f ca="1">IF(A1680&lt;$B$1,VLOOKUP(A1680,[1]DI!$A$4:$B$15000,2,FALSE),0)</f>
        <v>0.13150000000000001</v>
      </c>
      <c r="E1680" s="45">
        <f t="shared" ca="1" si="379"/>
        <v>4.9036999999999996E-4</v>
      </c>
      <c r="F1680" s="47">
        <f t="shared" si="389"/>
        <v>1.35</v>
      </c>
      <c r="G1680" s="48">
        <f t="shared" ca="1" si="380"/>
        <v>1.0006619994999999</v>
      </c>
      <c r="H1680" s="45">
        <f ca="1">TRUNC(PRODUCT(G$10:G1679),15)</f>
        <v>1.5465381037322501</v>
      </c>
      <c r="I1680" s="45">
        <f t="shared" si="381"/>
        <v>1</v>
      </c>
      <c r="J1680" s="45">
        <f t="shared" ca="1" si="382"/>
        <v>1.5465381</v>
      </c>
      <c r="K1680" s="45">
        <f t="shared" ca="1" si="383"/>
        <v>546.48277700999995</v>
      </c>
      <c r="L1680" s="49">
        <f>IF(VLOOKUP(A1680,$U$12:$AD$125,8)=VLOOKUP(A1679,$U$12:$AD$125,8),0,VLOOKUP(A1680,U$12:$AD$125,8))</f>
        <v>0</v>
      </c>
      <c r="M1680" s="50">
        <f>IF(L1680&gt;0,VLOOKUP(L1680,T$12:$AC$125,7),0)</f>
        <v>0</v>
      </c>
      <c r="N1680" s="45">
        <f t="shared" si="384"/>
        <v>0</v>
      </c>
      <c r="O1680" s="45">
        <f t="shared" ca="1" si="385"/>
        <v>546.48277700999995</v>
      </c>
      <c r="P1680" s="51" t="str">
        <f t="shared" si="386"/>
        <v>A+J=</v>
      </c>
      <c r="Q1680" s="52">
        <f t="shared" si="387"/>
        <v>47129</v>
      </c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</row>
    <row r="1681" spans="1:162" x14ac:dyDescent="0.2">
      <c r="A1681" s="43">
        <f t="shared" si="388"/>
        <v>45167</v>
      </c>
      <c r="B1681" s="44">
        <f t="shared" ca="1" si="377"/>
        <v>1547.4052589799999</v>
      </c>
      <c r="C1681" s="45">
        <f t="shared" ca="1" si="378"/>
        <v>999.89877561000003</v>
      </c>
      <c r="D1681" s="46">
        <f ca="1">IF(A1681&lt;$B$1,VLOOKUP(A1681,[1]DI!$A$4:$B$15000,2,FALSE),0)</f>
        <v>0.13150000000000001</v>
      </c>
      <c r="E1681" s="45">
        <f t="shared" ca="1" si="379"/>
        <v>4.9036999999999996E-4</v>
      </c>
      <c r="F1681" s="47">
        <f t="shared" si="389"/>
        <v>1.35</v>
      </c>
      <c r="G1681" s="48">
        <f t="shared" ca="1" si="380"/>
        <v>1.0006619994999999</v>
      </c>
      <c r="H1681" s="45">
        <f ca="1">TRUNC(PRODUCT(G$10:G1680),15)</f>
        <v>1.5475619111836501</v>
      </c>
      <c r="I1681" s="45">
        <f t="shared" si="381"/>
        <v>1</v>
      </c>
      <c r="J1681" s="45">
        <f t="shared" ca="1" si="382"/>
        <v>1.54756191</v>
      </c>
      <c r="K1681" s="45">
        <f t="shared" ca="1" si="383"/>
        <v>547.50648336999996</v>
      </c>
      <c r="L1681" s="49">
        <f>IF(VLOOKUP(A1681,$U$12:$AD$125,8)=VLOOKUP(A1680,$U$12:$AD$125,8),0,VLOOKUP(A1681,U$12:$AD$125,8))</f>
        <v>0</v>
      </c>
      <c r="M1681" s="50">
        <f>IF(L1681&gt;0,VLOOKUP(L1681,T$12:$AC$125,7),0)</f>
        <v>0</v>
      </c>
      <c r="N1681" s="45">
        <f t="shared" si="384"/>
        <v>0</v>
      </c>
      <c r="O1681" s="45">
        <f t="shared" ca="1" si="385"/>
        <v>547.50648336999996</v>
      </c>
      <c r="P1681" s="51" t="str">
        <f t="shared" si="386"/>
        <v>A+J=</v>
      </c>
      <c r="Q1681" s="52">
        <f t="shared" si="387"/>
        <v>47129</v>
      </c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</row>
    <row r="1682" spans="1:162" x14ac:dyDescent="0.2">
      <c r="A1682" s="43">
        <f t="shared" si="388"/>
        <v>45168</v>
      </c>
      <c r="B1682" s="44">
        <f t="shared" ca="1" si="377"/>
        <v>1548.4296452799999</v>
      </c>
      <c r="C1682" s="45">
        <f t="shared" ca="1" si="378"/>
        <v>999.89877561000003</v>
      </c>
      <c r="D1682" s="46">
        <f ca="1">IF(A1682&lt;$B$1,VLOOKUP(A1682,[1]DI!$A$4:$B$15000,2,FALSE),0)</f>
        <v>0.13150000000000001</v>
      </c>
      <c r="E1682" s="45">
        <f t="shared" ca="1" si="379"/>
        <v>4.9036999999999996E-4</v>
      </c>
      <c r="F1682" s="47">
        <f t="shared" si="389"/>
        <v>1.35</v>
      </c>
      <c r="G1682" s="48">
        <f t="shared" ca="1" si="380"/>
        <v>1.0006619994999999</v>
      </c>
      <c r="H1682" s="45">
        <f ca="1">TRUNC(PRODUCT(G$10:G1681),15)</f>
        <v>1.5485863963950699</v>
      </c>
      <c r="I1682" s="45">
        <f t="shared" si="381"/>
        <v>1</v>
      </c>
      <c r="J1682" s="45">
        <f t="shared" ca="1" si="382"/>
        <v>1.5485864</v>
      </c>
      <c r="K1682" s="45">
        <f t="shared" ca="1" si="383"/>
        <v>548.53086967000002</v>
      </c>
      <c r="L1682" s="49">
        <f>IF(VLOOKUP(A1682,$U$12:$AD$125,8)=VLOOKUP(A1681,$U$12:$AD$125,8),0,VLOOKUP(A1682,U$12:$AD$125,8))</f>
        <v>0</v>
      </c>
      <c r="M1682" s="50">
        <f>IF(L1682&gt;0,VLOOKUP(L1682,T$12:$AC$125,7),0)</f>
        <v>0</v>
      </c>
      <c r="N1682" s="45">
        <f t="shared" si="384"/>
        <v>0</v>
      </c>
      <c r="O1682" s="45">
        <f t="shared" ca="1" si="385"/>
        <v>548.53086967000002</v>
      </c>
      <c r="P1682" s="51" t="str">
        <f t="shared" si="386"/>
        <v>A+J=</v>
      </c>
      <c r="Q1682" s="52">
        <f t="shared" si="387"/>
        <v>47129</v>
      </c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</row>
    <row r="1683" spans="1:162" x14ac:dyDescent="0.2">
      <c r="A1683" s="43">
        <f t="shared" si="388"/>
        <v>45169</v>
      </c>
      <c r="B1683" s="44">
        <f t="shared" ca="1" si="377"/>
        <v>1549.4547015100002</v>
      </c>
      <c r="C1683" s="45">
        <f t="shared" ca="1" si="378"/>
        <v>999.89877561000003</v>
      </c>
      <c r="D1683" s="46">
        <f ca="1">IF(A1683&lt;$B$1,VLOOKUP(A1683,[1]DI!$A$4:$B$15000,2,FALSE),0)</f>
        <v>0.13150000000000001</v>
      </c>
      <c r="E1683" s="45">
        <f t="shared" ca="1" si="379"/>
        <v>4.9036999999999996E-4</v>
      </c>
      <c r="F1683" s="47">
        <f t="shared" si="389"/>
        <v>1.35</v>
      </c>
      <c r="G1683" s="48">
        <f t="shared" ca="1" si="380"/>
        <v>1.0006619994999999</v>
      </c>
      <c r="H1683" s="45">
        <f ca="1">TRUNC(PRODUCT(G$10:G1682),15)</f>
        <v>1.5496115598151901</v>
      </c>
      <c r="I1683" s="45">
        <f t="shared" si="381"/>
        <v>1</v>
      </c>
      <c r="J1683" s="45">
        <f t="shared" ca="1" si="382"/>
        <v>1.54961156</v>
      </c>
      <c r="K1683" s="45">
        <f t="shared" ca="1" si="383"/>
        <v>549.55592590000003</v>
      </c>
      <c r="L1683" s="49">
        <f>IF(VLOOKUP(A1683,$U$12:$AD$125,8)=VLOOKUP(A1682,$U$12:$AD$125,8),0,VLOOKUP(A1683,U$12:$AD$125,8))</f>
        <v>0</v>
      </c>
      <c r="M1683" s="50">
        <f>IF(L1683&gt;0,VLOOKUP(L1683,T$12:$AC$125,7),0)</f>
        <v>0</v>
      </c>
      <c r="N1683" s="45">
        <f t="shared" si="384"/>
        <v>0</v>
      </c>
      <c r="O1683" s="45">
        <f t="shared" ca="1" si="385"/>
        <v>549.55592590000003</v>
      </c>
      <c r="P1683" s="51" t="str">
        <f t="shared" si="386"/>
        <v>A+J=</v>
      </c>
      <c r="Q1683" s="52">
        <f t="shared" si="387"/>
        <v>47129</v>
      </c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</row>
    <row r="1684" spans="1:162" x14ac:dyDescent="0.2">
      <c r="A1684" s="43">
        <f t="shared" si="388"/>
        <v>45170</v>
      </c>
      <c r="B1684" s="44">
        <f t="shared" ca="1" si="377"/>
        <v>1550.4804376699999</v>
      </c>
      <c r="C1684" s="45">
        <f t="shared" ca="1" si="378"/>
        <v>999.89877561000003</v>
      </c>
      <c r="D1684" s="46">
        <f ca="1">IF(A1684&lt;$B$1,VLOOKUP(A1684,[1]DI!$A$4:$B$15000,2,FALSE),0)</f>
        <v>0.13150000000000001</v>
      </c>
      <c r="E1684" s="45">
        <f t="shared" ca="1" si="379"/>
        <v>4.9036999999999996E-4</v>
      </c>
      <c r="F1684" s="47">
        <f t="shared" si="389"/>
        <v>1.35</v>
      </c>
      <c r="G1684" s="48">
        <f t="shared" ca="1" si="380"/>
        <v>1.0006619994999999</v>
      </c>
      <c r="H1684" s="45">
        <f ca="1">TRUNC(PRODUCT(G$10:G1683),15)</f>
        <v>1.55063740189298</v>
      </c>
      <c r="I1684" s="45">
        <f t="shared" si="381"/>
        <v>1</v>
      </c>
      <c r="J1684" s="45">
        <f t="shared" ca="1" si="382"/>
        <v>1.5506374000000001</v>
      </c>
      <c r="K1684" s="45">
        <f t="shared" ca="1" si="383"/>
        <v>550.58166205999999</v>
      </c>
      <c r="L1684" s="49">
        <f>IF(VLOOKUP(A1684,$U$12:$AD$125,8)=VLOOKUP(A1683,$U$12:$AD$125,8),0,VLOOKUP(A1684,U$12:$AD$125,8))</f>
        <v>0</v>
      </c>
      <c r="M1684" s="50">
        <f>IF(L1684&gt;0,VLOOKUP(L1684,T$12:$AC$125,7),0)</f>
        <v>0</v>
      </c>
      <c r="N1684" s="45">
        <f t="shared" si="384"/>
        <v>0</v>
      </c>
      <c r="O1684" s="45">
        <f t="shared" ca="1" si="385"/>
        <v>550.58166205999999</v>
      </c>
      <c r="P1684" s="51" t="str">
        <f t="shared" si="386"/>
        <v>A+J=</v>
      </c>
      <c r="Q1684" s="52">
        <f t="shared" si="387"/>
        <v>47129</v>
      </c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</row>
    <row r="1685" spans="1:162" x14ac:dyDescent="0.2">
      <c r="A1685" s="43">
        <f t="shared" si="388"/>
        <v>45171</v>
      </c>
      <c r="B1685" s="44">
        <f t="shared" ca="1" si="377"/>
        <v>1551.50685376</v>
      </c>
      <c r="C1685" s="45">
        <f t="shared" ca="1" si="378"/>
        <v>999.89877561000003</v>
      </c>
      <c r="D1685" s="46">
        <f ca="1">IF(A1685&lt;$B$1,VLOOKUP(A1685,[1]DI!$A$4:$B$15000,2,FALSE),0)</f>
        <v>0</v>
      </c>
      <c r="E1685" s="45">
        <f t="shared" ca="1" si="379"/>
        <v>0</v>
      </c>
      <c r="F1685" s="47">
        <f t="shared" si="389"/>
        <v>1.35</v>
      </c>
      <c r="G1685" s="48">
        <f t="shared" ca="1" si="380"/>
        <v>1</v>
      </c>
      <c r="H1685" s="45">
        <f ca="1">TRUNC(PRODUCT(G$10:G1684),15)</f>
        <v>1.5516639230777201</v>
      </c>
      <c r="I1685" s="45">
        <f t="shared" si="381"/>
        <v>1</v>
      </c>
      <c r="J1685" s="45">
        <f t="shared" ca="1" si="382"/>
        <v>1.55166392</v>
      </c>
      <c r="K1685" s="45">
        <f t="shared" ca="1" si="383"/>
        <v>551.60807814999998</v>
      </c>
      <c r="L1685" s="49">
        <f>IF(VLOOKUP(A1685,$U$12:$AD$125,8)=VLOOKUP(A1684,$U$12:$AD$125,8),0,VLOOKUP(A1685,U$12:$AD$125,8))</f>
        <v>0</v>
      </c>
      <c r="M1685" s="50">
        <f>IF(L1685&gt;0,VLOOKUP(L1685,T$12:$AC$125,7),0)</f>
        <v>0</v>
      </c>
      <c r="N1685" s="45">
        <f t="shared" si="384"/>
        <v>0</v>
      </c>
      <c r="O1685" s="45">
        <f t="shared" ca="1" si="385"/>
        <v>551.60807814999998</v>
      </c>
      <c r="P1685" s="51" t="str">
        <f t="shared" si="386"/>
        <v>A+J=</v>
      </c>
      <c r="Q1685" s="52">
        <f t="shared" si="387"/>
        <v>47129</v>
      </c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</row>
    <row r="1686" spans="1:162" x14ac:dyDescent="0.2">
      <c r="A1686" s="43">
        <f t="shared" si="388"/>
        <v>45172</v>
      </c>
      <c r="B1686" s="44">
        <f t="shared" ca="1" si="377"/>
        <v>1551.50685376</v>
      </c>
      <c r="C1686" s="45">
        <f t="shared" ca="1" si="378"/>
        <v>999.89877561000003</v>
      </c>
      <c r="D1686" s="46">
        <f ca="1">IF(A1686&lt;$B$1,VLOOKUP(A1686,[1]DI!$A$4:$B$15000,2,FALSE),0)</f>
        <v>0</v>
      </c>
      <c r="E1686" s="45">
        <f t="shared" ca="1" si="379"/>
        <v>0</v>
      </c>
      <c r="F1686" s="47">
        <f t="shared" si="389"/>
        <v>1.35</v>
      </c>
      <c r="G1686" s="48">
        <f t="shared" ca="1" si="380"/>
        <v>1</v>
      </c>
      <c r="H1686" s="45">
        <f ca="1">TRUNC(PRODUCT(G$10:G1685),15)</f>
        <v>1.5516639230777201</v>
      </c>
      <c r="I1686" s="45">
        <f t="shared" si="381"/>
        <v>1</v>
      </c>
      <c r="J1686" s="45">
        <f t="shared" ca="1" si="382"/>
        <v>1.55166392</v>
      </c>
      <c r="K1686" s="45">
        <f t="shared" ca="1" si="383"/>
        <v>551.60807814999998</v>
      </c>
      <c r="L1686" s="49">
        <f>IF(VLOOKUP(A1686,$U$12:$AD$125,8)=VLOOKUP(A1685,$U$12:$AD$125,8),0,VLOOKUP(A1686,U$12:$AD$125,8))</f>
        <v>0</v>
      </c>
      <c r="M1686" s="50">
        <f>IF(L1686&gt;0,VLOOKUP(L1686,T$12:$AC$125,7),0)</f>
        <v>0</v>
      </c>
      <c r="N1686" s="45">
        <f t="shared" si="384"/>
        <v>0</v>
      </c>
      <c r="O1686" s="45">
        <f t="shared" ca="1" si="385"/>
        <v>551.60807814999998</v>
      </c>
      <c r="P1686" s="51" t="str">
        <f t="shared" si="386"/>
        <v>A+J=</v>
      </c>
      <c r="Q1686" s="52">
        <f t="shared" si="387"/>
        <v>47129</v>
      </c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</row>
    <row r="1687" spans="1:162" x14ac:dyDescent="0.2">
      <c r="A1687" s="43">
        <f t="shared" si="388"/>
        <v>45173</v>
      </c>
      <c r="B1687" s="44">
        <f t="shared" ca="1" si="377"/>
        <v>1551.50685376</v>
      </c>
      <c r="C1687" s="45">
        <f t="shared" ca="1" si="378"/>
        <v>999.89877561000003</v>
      </c>
      <c r="D1687" s="46">
        <f ca="1">IF(A1687&lt;$B$1,VLOOKUP(A1687,[1]DI!$A$4:$B$15000,2,FALSE),0)</f>
        <v>0.13150000000000001</v>
      </c>
      <c r="E1687" s="45">
        <f t="shared" ca="1" si="379"/>
        <v>4.9036999999999996E-4</v>
      </c>
      <c r="F1687" s="47">
        <f t="shared" si="389"/>
        <v>1.35</v>
      </c>
      <c r="G1687" s="48">
        <f t="shared" ca="1" si="380"/>
        <v>1.0006619994999999</v>
      </c>
      <c r="H1687" s="45">
        <f ca="1">TRUNC(PRODUCT(G$10:G1686),15)</f>
        <v>1.5516639230777201</v>
      </c>
      <c r="I1687" s="45">
        <f t="shared" si="381"/>
        <v>1</v>
      </c>
      <c r="J1687" s="45">
        <f t="shared" ca="1" si="382"/>
        <v>1.55166392</v>
      </c>
      <c r="K1687" s="45">
        <f t="shared" ca="1" si="383"/>
        <v>551.60807814999998</v>
      </c>
      <c r="L1687" s="49">
        <f>IF(VLOOKUP(A1687,$U$12:$AD$125,8)=VLOOKUP(A1686,$U$12:$AD$125,8),0,VLOOKUP(A1687,U$12:$AD$125,8))</f>
        <v>0</v>
      </c>
      <c r="M1687" s="50">
        <f>IF(L1687&gt;0,VLOOKUP(L1687,T$12:$AC$125,7),0)</f>
        <v>0</v>
      </c>
      <c r="N1687" s="45">
        <f t="shared" si="384"/>
        <v>0</v>
      </c>
      <c r="O1687" s="45">
        <f t="shared" ca="1" si="385"/>
        <v>551.60807814999998</v>
      </c>
      <c r="P1687" s="51" t="str">
        <f t="shared" si="386"/>
        <v>A+J=</v>
      </c>
      <c r="Q1687" s="52">
        <f t="shared" si="387"/>
        <v>47129</v>
      </c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</row>
    <row r="1688" spans="1:162" x14ac:dyDescent="0.2">
      <c r="A1688" s="43">
        <f t="shared" si="388"/>
        <v>45174</v>
      </c>
      <c r="B1688" s="44">
        <f t="shared" ca="1" si="377"/>
        <v>1552.5339497800001</v>
      </c>
      <c r="C1688" s="45">
        <f t="shared" ca="1" si="378"/>
        <v>999.89877561000003</v>
      </c>
      <c r="D1688" s="46">
        <f ca="1">IF(A1688&lt;$B$1,VLOOKUP(A1688,[1]DI!$A$4:$B$15000,2,FALSE),0)</f>
        <v>0.13150000000000001</v>
      </c>
      <c r="E1688" s="45">
        <f t="shared" ca="1" si="379"/>
        <v>4.9036999999999996E-4</v>
      </c>
      <c r="F1688" s="47">
        <f t="shared" si="389"/>
        <v>1.35</v>
      </c>
      <c r="G1688" s="48">
        <f t="shared" ca="1" si="380"/>
        <v>1.0006619994999999</v>
      </c>
      <c r="H1688" s="45">
        <f ca="1">TRUNC(PRODUCT(G$10:G1687),15)</f>
        <v>1.55269112381896</v>
      </c>
      <c r="I1688" s="45">
        <f t="shared" si="381"/>
        <v>1</v>
      </c>
      <c r="J1688" s="45">
        <f t="shared" ca="1" si="382"/>
        <v>1.55269112</v>
      </c>
      <c r="K1688" s="45">
        <f t="shared" ca="1" si="383"/>
        <v>552.63517417000003</v>
      </c>
      <c r="L1688" s="49">
        <f>IF(VLOOKUP(A1688,$U$12:$AD$125,8)=VLOOKUP(A1687,$U$12:$AD$125,8),0,VLOOKUP(A1688,U$12:$AD$125,8))</f>
        <v>0</v>
      </c>
      <c r="M1688" s="50">
        <f>IF(L1688&gt;0,VLOOKUP(L1688,T$12:$AC$125,7),0)</f>
        <v>0</v>
      </c>
      <c r="N1688" s="45">
        <f t="shared" si="384"/>
        <v>0</v>
      </c>
      <c r="O1688" s="45">
        <f t="shared" ca="1" si="385"/>
        <v>552.63517417000003</v>
      </c>
      <c r="P1688" s="51" t="str">
        <f t="shared" si="386"/>
        <v>A+J=</v>
      </c>
      <c r="Q1688" s="52">
        <f t="shared" si="387"/>
        <v>47129</v>
      </c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</row>
    <row r="1689" spans="1:162" x14ac:dyDescent="0.2">
      <c r="A1689" s="43">
        <f t="shared" si="388"/>
        <v>45175</v>
      </c>
      <c r="B1689" s="44">
        <f t="shared" ca="1" si="377"/>
        <v>1553.5617257399999</v>
      </c>
      <c r="C1689" s="45">
        <f t="shared" ca="1" si="378"/>
        <v>999.89877561000003</v>
      </c>
      <c r="D1689" s="46">
        <f ca="1">IF(A1689&lt;$B$1,VLOOKUP(A1689,[1]DI!$A$4:$B$15000,2,FALSE),0)</f>
        <v>0.13150000000000001</v>
      </c>
      <c r="E1689" s="45">
        <f t="shared" ca="1" si="379"/>
        <v>4.9036999999999996E-4</v>
      </c>
      <c r="F1689" s="47">
        <f t="shared" si="389"/>
        <v>1.35</v>
      </c>
      <c r="G1689" s="48">
        <f t="shared" ca="1" si="380"/>
        <v>1.0006619994999999</v>
      </c>
      <c r="H1689" s="45">
        <f ca="1">TRUNC(PRODUCT(G$10:G1688),15)</f>
        <v>1.5537190045665901</v>
      </c>
      <c r="I1689" s="45">
        <f t="shared" si="381"/>
        <v>1</v>
      </c>
      <c r="J1689" s="45">
        <f t="shared" ca="1" si="382"/>
        <v>1.5537190000000001</v>
      </c>
      <c r="K1689" s="45">
        <f t="shared" ca="1" si="383"/>
        <v>553.66295013000001</v>
      </c>
      <c r="L1689" s="49">
        <f>IF(VLOOKUP(A1689,$U$12:$AD$125,8)=VLOOKUP(A1688,$U$12:$AD$125,8),0,VLOOKUP(A1689,U$12:$AD$125,8))</f>
        <v>0</v>
      </c>
      <c r="M1689" s="50">
        <f>IF(L1689&gt;0,VLOOKUP(L1689,T$12:$AC$125,7),0)</f>
        <v>0</v>
      </c>
      <c r="N1689" s="45">
        <f t="shared" si="384"/>
        <v>0</v>
      </c>
      <c r="O1689" s="45">
        <f t="shared" ca="1" si="385"/>
        <v>553.66295013000001</v>
      </c>
      <c r="P1689" s="51" t="str">
        <f t="shared" si="386"/>
        <v>A+J=</v>
      </c>
      <c r="Q1689" s="52">
        <f t="shared" si="387"/>
        <v>47129</v>
      </c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</row>
    <row r="1690" spans="1:162" x14ac:dyDescent="0.2">
      <c r="A1690" s="43">
        <f t="shared" si="388"/>
        <v>45176</v>
      </c>
      <c r="B1690" s="44">
        <f t="shared" ca="1" si="377"/>
        <v>1554.59019162</v>
      </c>
      <c r="C1690" s="45">
        <f t="shared" ca="1" si="378"/>
        <v>999.89877561000003</v>
      </c>
      <c r="D1690" s="46">
        <f ca="1">IF(A1690&lt;$B$1,VLOOKUP(A1690,[1]DI!$A$4:$B$15000,2,FALSE),0)</f>
        <v>0</v>
      </c>
      <c r="E1690" s="45">
        <f t="shared" ca="1" si="379"/>
        <v>0</v>
      </c>
      <c r="F1690" s="47">
        <f t="shared" si="389"/>
        <v>1.35</v>
      </c>
      <c r="G1690" s="48">
        <f t="shared" ca="1" si="380"/>
        <v>1</v>
      </c>
      <c r="H1690" s="45">
        <f ca="1">TRUNC(PRODUCT(G$10:G1689),15)</f>
        <v>1.5547475657707499</v>
      </c>
      <c r="I1690" s="45">
        <f t="shared" si="381"/>
        <v>1</v>
      </c>
      <c r="J1690" s="45">
        <f t="shared" ca="1" si="382"/>
        <v>1.55474757</v>
      </c>
      <c r="K1690" s="45">
        <f t="shared" ca="1" si="383"/>
        <v>554.69141601000001</v>
      </c>
      <c r="L1690" s="49">
        <f>IF(VLOOKUP(A1690,$U$12:$AD$125,8)=VLOOKUP(A1689,$U$12:$AD$125,8),0,VLOOKUP(A1690,U$12:$AD$125,8))</f>
        <v>0</v>
      </c>
      <c r="M1690" s="50">
        <f>IF(L1690&gt;0,VLOOKUP(L1690,T$12:$AC$125,7),0)</f>
        <v>0</v>
      </c>
      <c r="N1690" s="45">
        <f t="shared" si="384"/>
        <v>0</v>
      </c>
      <c r="O1690" s="45">
        <f t="shared" ca="1" si="385"/>
        <v>554.69141601000001</v>
      </c>
      <c r="P1690" s="51" t="str">
        <f t="shared" si="386"/>
        <v>A+J=</v>
      </c>
      <c r="Q1690" s="52">
        <f t="shared" si="387"/>
        <v>47129</v>
      </c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</row>
    <row r="1691" spans="1:162" x14ac:dyDescent="0.2">
      <c r="A1691" s="43">
        <f t="shared" si="388"/>
        <v>45177</v>
      </c>
      <c r="B1691" s="44">
        <f t="shared" ca="1" si="377"/>
        <v>1554.59019162</v>
      </c>
      <c r="C1691" s="45">
        <f t="shared" ca="1" si="378"/>
        <v>999.89877561000003</v>
      </c>
      <c r="D1691" s="46">
        <f ca="1">IF(A1691&lt;$B$1,VLOOKUP(A1691,[1]DI!$A$4:$B$15000,2,FALSE),0)</f>
        <v>0.13150000000000001</v>
      </c>
      <c r="E1691" s="45">
        <f t="shared" ca="1" si="379"/>
        <v>4.9036999999999996E-4</v>
      </c>
      <c r="F1691" s="47">
        <f t="shared" si="389"/>
        <v>1.35</v>
      </c>
      <c r="G1691" s="48">
        <f t="shared" ca="1" si="380"/>
        <v>1.0006619994999999</v>
      </c>
      <c r="H1691" s="45">
        <f ca="1">TRUNC(PRODUCT(G$10:G1690),15)</f>
        <v>1.5547475657707499</v>
      </c>
      <c r="I1691" s="45">
        <f t="shared" si="381"/>
        <v>1</v>
      </c>
      <c r="J1691" s="45">
        <f t="shared" ca="1" si="382"/>
        <v>1.55474757</v>
      </c>
      <c r="K1691" s="45">
        <f t="shared" ca="1" si="383"/>
        <v>554.69141601000001</v>
      </c>
      <c r="L1691" s="49">
        <f>IF(VLOOKUP(A1691,$U$12:$AD$125,8)=VLOOKUP(A1690,$U$12:$AD$125,8),0,VLOOKUP(A1691,U$12:$AD$125,8))</f>
        <v>0</v>
      </c>
      <c r="M1691" s="50">
        <f>IF(L1691&gt;0,VLOOKUP(L1691,T$12:$AC$125,7),0)</f>
        <v>0</v>
      </c>
      <c r="N1691" s="45">
        <f t="shared" si="384"/>
        <v>0</v>
      </c>
      <c r="O1691" s="45">
        <f t="shared" ca="1" si="385"/>
        <v>554.69141601000001</v>
      </c>
      <c r="P1691" s="51" t="str">
        <f t="shared" si="386"/>
        <v>A+J=</v>
      </c>
      <c r="Q1691" s="52">
        <f t="shared" si="387"/>
        <v>47129</v>
      </c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</row>
    <row r="1692" spans="1:162" x14ac:dyDescent="0.2">
      <c r="A1692" s="43">
        <f t="shared" si="388"/>
        <v>45178</v>
      </c>
      <c r="B1692" s="44">
        <f t="shared" ca="1" si="377"/>
        <v>1555.61932744</v>
      </c>
      <c r="C1692" s="45">
        <f t="shared" ca="1" si="378"/>
        <v>999.89877561000003</v>
      </c>
      <c r="D1692" s="46">
        <f ca="1">IF(A1692&lt;$B$1,VLOOKUP(A1692,[1]DI!$A$4:$B$15000,2,FALSE),0)</f>
        <v>0</v>
      </c>
      <c r="E1692" s="45">
        <f t="shared" ca="1" si="379"/>
        <v>0</v>
      </c>
      <c r="F1692" s="47">
        <f t="shared" si="389"/>
        <v>1.35</v>
      </c>
      <c r="G1692" s="48">
        <f t="shared" ca="1" si="380"/>
        <v>1</v>
      </c>
      <c r="H1692" s="45">
        <f ca="1">TRUNC(PRODUCT(G$10:G1691),15)</f>
        <v>1.5557768078819201</v>
      </c>
      <c r="I1692" s="45">
        <f t="shared" si="381"/>
        <v>1</v>
      </c>
      <c r="J1692" s="45">
        <f t="shared" ca="1" si="382"/>
        <v>1.55577681</v>
      </c>
      <c r="K1692" s="45">
        <f t="shared" ca="1" si="383"/>
        <v>555.72055182999998</v>
      </c>
      <c r="L1692" s="49">
        <f>IF(VLOOKUP(A1692,$U$12:$AD$125,8)=VLOOKUP(A1691,$U$12:$AD$125,8),0,VLOOKUP(A1692,U$12:$AD$125,8))</f>
        <v>0</v>
      </c>
      <c r="M1692" s="50">
        <f>IF(L1692&gt;0,VLOOKUP(L1692,T$12:$AC$125,7),0)</f>
        <v>0</v>
      </c>
      <c r="N1692" s="45">
        <f t="shared" si="384"/>
        <v>0</v>
      </c>
      <c r="O1692" s="45">
        <f t="shared" ca="1" si="385"/>
        <v>555.72055182999998</v>
      </c>
      <c r="P1692" s="51" t="str">
        <f t="shared" si="386"/>
        <v>A+J=</v>
      </c>
      <c r="Q1692" s="52">
        <f t="shared" si="387"/>
        <v>47129</v>
      </c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</row>
    <row r="1693" spans="1:162" x14ac:dyDescent="0.2">
      <c r="A1693" s="43">
        <f t="shared" si="388"/>
        <v>45179</v>
      </c>
      <c r="B1693" s="44">
        <f t="shared" ca="1" si="377"/>
        <v>1555.61932744</v>
      </c>
      <c r="C1693" s="45">
        <f t="shared" ca="1" si="378"/>
        <v>999.89877561000003</v>
      </c>
      <c r="D1693" s="46">
        <f ca="1">IF(A1693&lt;$B$1,VLOOKUP(A1693,[1]DI!$A$4:$B$15000,2,FALSE),0)</f>
        <v>0</v>
      </c>
      <c r="E1693" s="45">
        <f t="shared" ca="1" si="379"/>
        <v>0</v>
      </c>
      <c r="F1693" s="47">
        <f t="shared" si="389"/>
        <v>1.35</v>
      </c>
      <c r="G1693" s="48">
        <f t="shared" ca="1" si="380"/>
        <v>1</v>
      </c>
      <c r="H1693" s="45">
        <f ca="1">TRUNC(PRODUCT(G$10:G1692),15)</f>
        <v>1.5557768078819201</v>
      </c>
      <c r="I1693" s="45">
        <f t="shared" si="381"/>
        <v>1</v>
      </c>
      <c r="J1693" s="45">
        <f t="shared" ca="1" si="382"/>
        <v>1.55577681</v>
      </c>
      <c r="K1693" s="45">
        <f t="shared" ca="1" si="383"/>
        <v>555.72055182999998</v>
      </c>
      <c r="L1693" s="49">
        <f>IF(VLOOKUP(A1693,$U$12:$AD$125,8)=VLOOKUP(A1692,$U$12:$AD$125,8),0,VLOOKUP(A1693,U$12:$AD$125,8))</f>
        <v>0</v>
      </c>
      <c r="M1693" s="50">
        <f>IF(L1693&gt;0,VLOOKUP(L1693,T$12:$AC$125,7),0)</f>
        <v>0</v>
      </c>
      <c r="N1693" s="45">
        <f t="shared" si="384"/>
        <v>0</v>
      </c>
      <c r="O1693" s="45">
        <f t="shared" ca="1" si="385"/>
        <v>555.72055182999998</v>
      </c>
      <c r="P1693" s="51" t="str">
        <f t="shared" si="386"/>
        <v>A+J=</v>
      </c>
      <c r="Q1693" s="52">
        <f t="shared" si="387"/>
        <v>47129</v>
      </c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</row>
    <row r="1694" spans="1:162" x14ac:dyDescent="0.2">
      <c r="A1694" s="43">
        <f t="shared" si="388"/>
        <v>45180</v>
      </c>
      <c r="B1694" s="44">
        <f t="shared" ca="1" si="377"/>
        <v>1555.61932744</v>
      </c>
      <c r="C1694" s="45">
        <f t="shared" ca="1" si="378"/>
        <v>999.89877561000003</v>
      </c>
      <c r="D1694" s="46">
        <f ca="1">IF(A1694&lt;$B$1,VLOOKUP(A1694,[1]DI!$A$4:$B$15000,2,FALSE),0)</f>
        <v>0.13150000000000001</v>
      </c>
      <c r="E1694" s="45">
        <f t="shared" ca="1" si="379"/>
        <v>4.9036999999999996E-4</v>
      </c>
      <c r="F1694" s="47">
        <f t="shared" si="389"/>
        <v>1.35</v>
      </c>
      <c r="G1694" s="48">
        <f t="shared" ca="1" si="380"/>
        <v>1.0006619994999999</v>
      </c>
      <c r="H1694" s="45">
        <f ca="1">TRUNC(PRODUCT(G$10:G1693),15)</f>
        <v>1.5557768078819201</v>
      </c>
      <c r="I1694" s="45">
        <f t="shared" si="381"/>
        <v>1</v>
      </c>
      <c r="J1694" s="45">
        <f t="shared" ca="1" si="382"/>
        <v>1.55577681</v>
      </c>
      <c r="K1694" s="45">
        <f t="shared" ca="1" si="383"/>
        <v>555.72055182999998</v>
      </c>
      <c r="L1694" s="49">
        <f>IF(VLOOKUP(A1694,$U$12:$AD$125,8)=VLOOKUP(A1693,$U$12:$AD$125,8),0,VLOOKUP(A1694,U$12:$AD$125,8))</f>
        <v>0</v>
      </c>
      <c r="M1694" s="50">
        <f>IF(L1694&gt;0,VLOOKUP(L1694,T$12:$AC$125,7),0)</f>
        <v>0</v>
      </c>
      <c r="N1694" s="45">
        <f t="shared" si="384"/>
        <v>0</v>
      </c>
      <c r="O1694" s="45">
        <f t="shared" ca="1" si="385"/>
        <v>555.72055182999998</v>
      </c>
      <c r="P1694" s="51" t="str">
        <f t="shared" si="386"/>
        <v>A+J=</v>
      </c>
      <c r="Q1694" s="52">
        <f t="shared" si="387"/>
        <v>47129</v>
      </c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</row>
    <row r="1695" spans="1:162" x14ac:dyDescent="0.2">
      <c r="A1695" s="43">
        <f t="shared" si="388"/>
        <v>45181</v>
      </c>
      <c r="B1695" s="44">
        <f t="shared" ca="1" si="377"/>
        <v>1556.64914318</v>
      </c>
      <c r="C1695" s="45">
        <f t="shared" ca="1" si="378"/>
        <v>999.89877561000003</v>
      </c>
      <c r="D1695" s="46">
        <f ca="1">IF(A1695&lt;$B$1,VLOOKUP(A1695,[1]DI!$A$4:$B$15000,2,FALSE),0)</f>
        <v>0.13150000000000001</v>
      </c>
      <c r="E1695" s="45">
        <f t="shared" ca="1" si="379"/>
        <v>4.9036999999999996E-4</v>
      </c>
      <c r="F1695" s="47">
        <f t="shared" si="389"/>
        <v>1.35</v>
      </c>
      <c r="G1695" s="48">
        <f t="shared" ca="1" si="380"/>
        <v>1.0006619994999999</v>
      </c>
      <c r="H1695" s="45">
        <f ca="1">TRUNC(PRODUCT(G$10:G1694),15)</f>
        <v>1.55680673135085</v>
      </c>
      <c r="I1695" s="45">
        <f t="shared" si="381"/>
        <v>1</v>
      </c>
      <c r="J1695" s="45">
        <f t="shared" ca="1" si="382"/>
        <v>1.5568067299999999</v>
      </c>
      <c r="K1695" s="45">
        <f t="shared" ca="1" si="383"/>
        <v>556.75036756999998</v>
      </c>
      <c r="L1695" s="49">
        <f>IF(VLOOKUP(A1695,$U$12:$AD$125,8)=VLOOKUP(A1694,$U$12:$AD$125,8),0,VLOOKUP(A1695,U$12:$AD$125,8))</f>
        <v>0</v>
      </c>
      <c r="M1695" s="50">
        <f>IF(L1695&gt;0,VLOOKUP(L1695,T$12:$AC$125,7),0)</f>
        <v>0</v>
      </c>
      <c r="N1695" s="45">
        <f t="shared" si="384"/>
        <v>0</v>
      </c>
      <c r="O1695" s="45">
        <f t="shared" ca="1" si="385"/>
        <v>556.75036756999998</v>
      </c>
      <c r="P1695" s="51" t="str">
        <f t="shared" si="386"/>
        <v>A+J=</v>
      </c>
      <c r="Q1695" s="52">
        <f t="shared" si="387"/>
        <v>47129</v>
      </c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</row>
    <row r="1696" spans="1:162" x14ac:dyDescent="0.2">
      <c r="A1696" s="43">
        <f t="shared" si="388"/>
        <v>45182</v>
      </c>
      <c r="B1696" s="44">
        <f t="shared" ca="1" si="377"/>
        <v>1557.67964886</v>
      </c>
      <c r="C1696" s="45">
        <f t="shared" ca="1" si="378"/>
        <v>999.89877561000003</v>
      </c>
      <c r="D1696" s="46">
        <f ca="1">IF(A1696&lt;$B$1,VLOOKUP(A1696,[1]DI!$A$4:$B$15000,2,FALSE),0)</f>
        <v>0.13150000000000001</v>
      </c>
      <c r="E1696" s="45">
        <f t="shared" ca="1" si="379"/>
        <v>4.9036999999999996E-4</v>
      </c>
      <c r="F1696" s="47">
        <f t="shared" si="389"/>
        <v>1.35</v>
      </c>
      <c r="G1696" s="48">
        <f t="shared" ca="1" si="380"/>
        <v>1.0006619994999999</v>
      </c>
      <c r="H1696" s="45">
        <f ca="1">TRUNC(PRODUCT(G$10:G1695),15)</f>
        <v>1.5578373366286</v>
      </c>
      <c r="I1696" s="45">
        <f t="shared" si="381"/>
        <v>1</v>
      </c>
      <c r="J1696" s="45">
        <f t="shared" ca="1" si="382"/>
        <v>1.5578373400000001</v>
      </c>
      <c r="K1696" s="45">
        <f t="shared" ca="1" si="383"/>
        <v>557.78087325000001</v>
      </c>
      <c r="L1696" s="49">
        <f>IF(VLOOKUP(A1696,$U$12:$AD$125,8)=VLOOKUP(A1695,$U$12:$AD$125,8),0,VLOOKUP(A1696,U$12:$AD$125,8))</f>
        <v>0</v>
      </c>
      <c r="M1696" s="50">
        <f>IF(L1696&gt;0,VLOOKUP(L1696,T$12:$AC$125,7),0)</f>
        <v>0</v>
      </c>
      <c r="N1696" s="45">
        <f t="shared" si="384"/>
        <v>0</v>
      </c>
      <c r="O1696" s="45">
        <f t="shared" ca="1" si="385"/>
        <v>557.78087325000001</v>
      </c>
      <c r="P1696" s="51" t="str">
        <f t="shared" si="386"/>
        <v>A+J=</v>
      </c>
      <c r="Q1696" s="52">
        <f t="shared" si="387"/>
        <v>47129</v>
      </c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</row>
    <row r="1697" spans="1:162" x14ac:dyDescent="0.2">
      <c r="A1697" s="43">
        <f t="shared" si="388"/>
        <v>45183</v>
      </c>
      <c r="B1697" s="44">
        <f t="shared" ca="1" si="377"/>
        <v>1558.71082447</v>
      </c>
      <c r="C1697" s="45">
        <f t="shared" ca="1" si="378"/>
        <v>999.89877561000003</v>
      </c>
      <c r="D1697" s="46">
        <f ca="1">IF(A1697&lt;$B$1,VLOOKUP(A1697,[1]DI!$A$4:$B$15000,2,FALSE),0)</f>
        <v>0.13150000000000001</v>
      </c>
      <c r="E1697" s="45">
        <f t="shared" ca="1" si="379"/>
        <v>4.9036999999999996E-4</v>
      </c>
      <c r="F1697" s="47">
        <f t="shared" si="389"/>
        <v>1.35</v>
      </c>
      <c r="G1697" s="48">
        <f t="shared" ca="1" si="380"/>
        <v>1.0006619994999999</v>
      </c>
      <c r="H1697" s="45">
        <f ca="1">TRUNC(PRODUCT(G$10:G1696),15)</f>
        <v>1.5588686241665299</v>
      </c>
      <c r="I1697" s="45">
        <f t="shared" si="381"/>
        <v>1</v>
      </c>
      <c r="J1697" s="45">
        <f t="shared" ca="1" si="382"/>
        <v>1.5588686199999999</v>
      </c>
      <c r="K1697" s="45">
        <f t="shared" ca="1" si="383"/>
        <v>558.81204886</v>
      </c>
      <c r="L1697" s="49">
        <f>IF(VLOOKUP(A1697,$U$12:$AD$125,8)=VLOOKUP(A1696,$U$12:$AD$125,8),0,VLOOKUP(A1697,U$12:$AD$125,8))</f>
        <v>0</v>
      </c>
      <c r="M1697" s="50">
        <f>IF(L1697&gt;0,VLOOKUP(L1697,T$12:$AC$125,7),0)</f>
        <v>0</v>
      </c>
      <c r="N1697" s="45">
        <f t="shared" si="384"/>
        <v>0</v>
      </c>
      <c r="O1697" s="45">
        <f t="shared" ca="1" si="385"/>
        <v>558.81204886</v>
      </c>
      <c r="P1697" s="51" t="str">
        <f t="shared" si="386"/>
        <v>A+J=</v>
      </c>
      <c r="Q1697" s="52">
        <f t="shared" si="387"/>
        <v>47129</v>
      </c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</row>
    <row r="1698" spans="1:162" x14ac:dyDescent="0.2">
      <c r="A1698" s="43">
        <f t="shared" si="388"/>
        <v>45184</v>
      </c>
      <c r="B1698" s="44">
        <f t="shared" ca="1" si="377"/>
        <v>1559.7426900099999</v>
      </c>
      <c r="C1698" s="45">
        <f t="shared" ca="1" si="378"/>
        <v>999.89877561000003</v>
      </c>
      <c r="D1698" s="46">
        <f ca="1">IF(A1698&lt;$B$1,VLOOKUP(A1698,[1]DI!$A$4:$B$15000,2,FALSE),0)</f>
        <v>0.13150000000000001</v>
      </c>
      <c r="E1698" s="45">
        <f t="shared" ca="1" si="379"/>
        <v>4.9036999999999996E-4</v>
      </c>
      <c r="F1698" s="47">
        <f t="shared" si="389"/>
        <v>1.35</v>
      </c>
      <c r="G1698" s="48">
        <f t="shared" ca="1" si="380"/>
        <v>1.0006619994999999</v>
      </c>
      <c r="H1698" s="45">
        <f ca="1">TRUNC(PRODUCT(G$10:G1697),15)</f>
        <v>1.55990059441629</v>
      </c>
      <c r="I1698" s="45">
        <f t="shared" si="381"/>
        <v>1</v>
      </c>
      <c r="J1698" s="45">
        <f t="shared" ca="1" si="382"/>
        <v>1.55990059</v>
      </c>
      <c r="K1698" s="45">
        <f t="shared" ca="1" si="383"/>
        <v>559.84391440000002</v>
      </c>
      <c r="L1698" s="49">
        <f>IF(VLOOKUP(A1698,$U$12:$AD$125,8)=VLOOKUP(A1697,$U$12:$AD$125,8),0,VLOOKUP(A1698,U$12:$AD$125,8))</f>
        <v>0</v>
      </c>
      <c r="M1698" s="50">
        <f>IF(L1698&gt;0,VLOOKUP(L1698,T$12:$AC$125,7),0)</f>
        <v>0</v>
      </c>
      <c r="N1698" s="45">
        <f t="shared" si="384"/>
        <v>0</v>
      </c>
      <c r="O1698" s="45">
        <f t="shared" ca="1" si="385"/>
        <v>559.84391440000002</v>
      </c>
      <c r="P1698" s="51" t="str">
        <f t="shared" si="386"/>
        <v>A+J=</v>
      </c>
      <c r="Q1698" s="52">
        <f t="shared" si="387"/>
        <v>47129</v>
      </c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</row>
    <row r="1699" spans="1:162" x14ac:dyDescent="0.2">
      <c r="A1699" s="43">
        <f t="shared" si="388"/>
        <v>45185</v>
      </c>
      <c r="B1699" s="44">
        <f t="shared" ca="1" si="377"/>
        <v>1560.7752454800002</v>
      </c>
      <c r="C1699" s="45">
        <f t="shared" ca="1" si="378"/>
        <v>999.89877561000003</v>
      </c>
      <c r="D1699" s="46">
        <f ca="1">IF(A1699&lt;$B$1,VLOOKUP(A1699,[1]DI!$A$4:$B$15000,2,FALSE),0)</f>
        <v>0</v>
      </c>
      <c r="E1699" s="45">
        <f t="shared" ca="1" si="379"/>
        <v>0</v>
      </c>
      <c r="F1699" s="47">
        <f t="shared" si="389"/>
        <v>1.35</v>
      </c>
      <c r="G1699" s="48">
        <f t="shared" ca="1" si="380"/>
        <v>1</v>
      </c>
      <c r="H1699" s="45">
        <f ca="1">TRUNC(PRODUCT(G$10:G1698),15)</f>
        <v>1.5609332478298401</v>
      </c>
      <c r="I1699" s="45">
        <f t="shared" si="381"/>
        <v>1</v>
      </c>
      <c r="J1699" s="45">
        <f t="shared" ca="1" si="382"/>
        <v>1.5609332499999999</v>
      </c>
      <c r="K1699" s="45">
        <f t="shared" ca="1" si="383"/>
        <v>560.87646987000005</v>
      </c>
      <c r="L1699" s="49">
        <f>IF(VLOOKUP(A1699,$U$12:$AD$125,8)=VLOOKUP(A1698,$U$12:$AD$125,8),0,VLOOKUP(A1699,U$12:$AD$125,8))</f>
        <v>0</v>
      </c>
      <c r="M1699" s="50">
        <f>IF(L1699&gt;0,VLOOKUP(L1699,T$12:$AC$125,7),0)</f>
        <v>0</v>
      </c>
      <c r="N1699" s="45">
        <f t="shared" si="384"/>
        <v>0</v>
      </c>
      <c r="O1699" s="45">
        <f t="shared" ca="1" si="385"/>
        <v>560.87646987000005</v>
      </c>
      <c r="P1699" s="51" t="str">
        <f t="shared" si="386"/>
        <v>A+J=</v>
      </c>
      <c r="Q1699" s="52">
        <f t="shared" si="387"/>
        <v>47129</v>
      </c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</row>
    <row r="1700" spans="1:162" x14ac:dyDescent="0.2">
      <c r="A1700" s="43">
        <f t="shared" si="388"/>
        <v>45186</v>
      </c>
      <c r="B1700" s="44">
        <f t="shared" ca="1" si="377"/>
        <v>1560.7752454800002</v>
      </c>
      <c r="C1700" s="45">
        <f t="shared" ca="1" si="378"/>
        <v>999.89877561000003</v>
      </c>
      <c r="D1700" s="46">
        <f ca="1">IF(A1700&lt;$B$1,VLOOKUP(A1700,[1]DI!$A$4:$B$15000,2,FALSE),0)</f>
        <v>0</v>
      </c>
      <c r="E1700" s="45">
        <f t="shared" ca="1" si="379"/>
        <v>0</v>
      </c>
      <c r="F1700" s="47">
        <f t="shared" si="389"/>
        <v>1.35</v>
      </c>
      <c r="G1700" s="48">
        <f t="shared" ca="1" si="380"/>
        <v>1</v>
      </c>
      <c r="H1700" s="45">
        <f ca="1">TRUNC(PRODUCT(G$10:G1699),15)</f>
        <v>1.5609332478298401</v>
      </c>
      <c r="I1700" s="45">
        <f t="shared" si="381"/>
        <v>1</v>
      </c>
      <c r="J1700" s="45">
        <f t="shared" ca="1" si="382"/>
        <v>1.5609332499999999</v>
      </c>
      <c r="K1700" s="45">
        <f t="shared" ca="1" si="383"/>
        <v>560.87646987000005</v>
      </c>
      <c r="L1700" s="49">
        <f>IF(VLOOKUP(A1700,$U$12:$AD$125,8)=VLOOKUP(A1699,$U$12:$AD$125,8),0,VLOOKUP(A1700,U$12:$AD$125,8))</f>
        <v>0</v>
      </c>
      <c r="M1700" s="50">
        <f>IF(L1700&gt;0,VLOOKUP(L1700,T$12:$AC$125,7),0)</f>
        <v>0</v>
      </c>
      <c r="N1700" s="45">
        <f t="shared" si="384"/>
        <v>0</v>
      </c>
      <c r="O1700" s="45">
        <f t="shared" ca="1" si="385"/>
        <v>560.87646987000005</v>
      </c>
      <c r="P1700" s="51" t="str">
        <f t="shared" si="386"/>
        <v>A+J=</v>
      </c>
      <c r="Q1700" s="52">
        <f t="shared" si="387"/>
        <v>47129</v>
      </c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</row>
    <row r="1701" spans="1:162" x14ac:dyDescent="0.2">
      <c r="A1701" s="43">
        <f t="shared" si="388"/>
        <v>45187</v>
      </c>
      <c r="B1701" s="44">
        <f t="shared" ca="1" si="377"/>
        <v>1560.7752454800002</v>
      </c>
      <c r="C1701" s="45">
        <f t="shared" ca="1" si="378"/>
        <v>999.89877561000003</v>
      </c>
      <c r="D1701" s="46">
        <f ca="1">IF(A1701&lt;$B$1,VLOOKUP(A1701,[1]DI!$A$4:$B$15000,2,FALSE),0)</f>
        <v>0.13150000000000001</v>
      </c>
      <c r="E1701" s="45">
        <f t="shared" ca="1" si="379"/>
        <v>4.9036999999999996E-4</v>
      </c>
      <c r="F1701" s="47">
        <f t="shared" si="389"/>
        <v>1.35</v>
      </c>
      <c r="G1701" s="48">
        <f t="shared" ca="1" si="380"/>
        <v>1.0006619994999999</v>
      </c>
      <c r="H1701" s="45">
        <f ca="1">TRUNC(PRODUCT(G$10:G1700),15)</f>
        <v>1.5609332478298401</v>
      </c>
      <c r="I1701" s="45">
        <f t="shared" si="381"/>
        <v>1</v>
      </c>
      <c r="J1701" s="45">
        <f t="shared" ca="1" si="382"/>
        <v>1.5609332499999999</v>
      </c>
      <c r="K1701" s="45">
        <f t="shared" ca="1" si="383"/>
        <v>560.87646987000005</v>
      </c>
      <c r="L1701" s="49">
        <f>IF(VLOOKUP(A1701,$U$12:$AD$125,8)=VLOOKUP(A1700,$U$12:$AD$125,8),0,VLOOKUP(A1701,U$12:$AD$125,8))</f>
        <v>0</v>
      </c>
      <c r="M1701" s="50">
        <f>IF(L1701&gt;0,VLOOKUP(L1701,T$12:$AC$125,7),0)</f>
        <v>0</v>
      </c>
      <c r="N1701" s="45">
        <f t="shared" si="384"/>
        <v>0</v>
      </c>
      <c r="O1701" s="45">
        <f t="shared" ca="1" si="385"/>
        <v>560.87646987000005</v>
      </c>
      <c r="P1701" s="51" t="str">
        <f t="shared" si="386"/>
        <v>A+J=</v>
      </c>
      <c r="Q1701" s="52">
        <f t="shared" si="387"/>
        <v>47129</v>
      </c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</row>
    <row r="1702" spans="1:162" x14ac:dyDescent="0.2">
      <c r="A1702" s="43">
        <f t="shared" si="388"/>
        <v>45188</v>
      </c>
      <c r="B1702" s="44">
        <f t="shared" ca="1" si="377"/>
        <v>1561.8084708800002</v>
      </c>
      <c r="C1702" s="45">
        <f t="shared" ca="1" si="378"/>
        <v>999.89877561000003</v>
      </c>
      <c r="D1702" s="46">
        <f ca="1">IF(A1702&lt;$B$1,VLOOKUP(A1702,[1]DI!$A$4:$B$15000,2,FALSE),0)</f>
        <v>0.13150000000000001</v>
      </c>
      <c r="E1702" s="45">
        <f t="shared" ca="1" si="379"/>
        <v>4.9036999999999996E-4</v>
      </c>
      <c r="F1702" s="47">
        <f t="shared" si="389"/>
        <v>1.35</v>
      </c>
      <c r="G1702" s="48">
        <f t="shared" ca="1" si="380"/>
        <v>1.0006619994999999</v>
      </c>
      <c r="H1702" s="45">
        <f ca="1">TRUNC(PRODUCT(G$10:G1701),15)</f>
        <v>1.56196658485944</v>
      </c>
      <c r="I1702" s="45">
        <f t="shared" si="381"/>
        <v>1</v>
      </c>
      <c r="J1702" s="45">
        <f t="shared" ca="1" si="382"/>
        <v>1.56196658</v>
      </c>
      <c r="K1702" s="45">
        <f t="shared" ca="1" si="383"/>
        <v>561.90969527000004</v>
      </c>
      <c r="L1702" s="49">
        <f>IF(VLOOKUP(A1702,$U$12:$AD$125,8)=VLOOKUP(A1701,$U$12:$AD$125,8),0,VLOOKUP(A1702,U$12:$AD$125,8))</f>
        <v>0</v>
      </c>
      <c r="M1702" s="50">
        <f>IF(L1702&gt;0,VLOOKUP(L1702,T$12:$AC$125,7),0)</f>
        <v>0</v>
      </c>
      <c r="N1702" s="45">
        <f t="shared" si="384"/>
        <v>0</v>
      </c>
      <c r="O1702" s="45">
        <f t="shared" ca="1" si="385"/>
        <v>561.90969527000004</v>
      </c>
      <c r="P1702" s="51" t="str">
        <f t="shared" si="386"/>
        <v>A+J=</v>
      </c>
      <c r="Q1702" s="52">
        <f t="shared" si="387"/>
        <v>47129</v>
      </c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</row>
    <row r="1703" spans="1:162" x14ac:dyDescent="0.2">
      <c r="A1703" s="43">
        <f t="shared" si="388"/>
        <v>45189</v>
      </c>
      <c r="B1703" s="44">
        <f t="shared" ca="1" si="377"/>
        <v>1562.8423962100001</v>
      </c>
      <c r="C1703" s="45">
        <f t="shared" ca="1" si="378"/>
        <v>999.89877561000003</v>
      </c>
      <c r="D1703" s="46">
        <f ca="1">IF(A1703&lt;$B$1,VLOOKUP(A1703,[1]DI!$A$4:$B$15000,2,FALSE),0)</f>
        <v>0.13150000000000001</v>
      </c>
      <c r="E1703" s="45">
        <f t="shared" ca="1" si="379"/>
        <v>4.9036999999999996E-4</v>
      </c>
      <c r="F1703" s="47">
        <f t="shared" si="389"/>
        <v>1.35</v>
      </c>
      <c r="G1703" s="48">
        <f t="shared" ca="1" si="380"/>
        <v>1.0006619994999999</v>
      </c>
      <c r="H1703" s="45">
        <f ca="1">TRUNC(PRODUCT(G$10:G1702),15)</f>
        <v>1.56300060595763</v>
      </c>
      <c r="I1703" s="45">
        <f t="shared" si="381"/>
        <v>1</v>
      </c>
      <c r="J1703" s="45">
        <f t="shared" ca="1" si="382"/>
        <v>1.56300061</v>
      </c>
      <c r="K1703" s="45">
        <f t="shared" ca="1" si="383"/>
        <v>562.94362060000003</v>
      </c>
      <c r="L1703" s="49">
        <f>IF(VLOOKUP(A1703,$U$12:$AD$125,8)=VLOOKUP(A1702,$U$12:$AD$125,8),0,VLOOKUP(A1703,U$12:$AD$125,8))</f>
        <v>0</v>
      </c>
      <c r="M1703" s="50">
        <f>IF(L1703&gt;0,VLOOKUP(L1703,T$12:$AC$125,7),0)</f>
        <v>0</v>
      </c>
      <c r="N1703" s="45">
        <f t="shared" si="384"/>
        <v>0</v>
      </c>
      <c r="O1703" s="45">
        <f t="shared" ca="1" si="385"/>
        <v>562.94362060000003</v>
      </c>
      <c r="P1703" s="51" t="str">
        <f t="shared" si="386"/>
        <v>A+J=</v>
      </c>
      <c r="Q1703" s="52">
        <f t="shared" si="387"/>
        <v>47129</v>
      </c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</row>
    <row r="1704" spans="1:162" x14ac:dyDescent="0.2">
      <c r="A1704" s="43">
        <f t="shared" si="388"/>
        <v>45190</v>
      </c>
      <c r="B1704" s="44">
        <f t="shared" ca="1" si="377"/>
        <v>1563.8769914700001</v>
      </c>
      <c r="C1704" s="45">
        <f t="shared" ca="1" si="378"/>
        <v>999.89877561000003</v>
      </c>
      <c r="D1704" s="46">
        <f ca="1">IF(A1704&lt;$B$1,VLOOKUP(A1704,[1]DI!$A$4:$B$15000,2,FALSE),0)</f>
        <v>0.1265</v>
      </c>
      <c r="E1704" s="45">
        <f t="shared" ca="1" si="379"/>
        <v>4.7279E-4</v>
      </c>
      <c r="F1704" s="47">
        <f t="shared" si="389"/>
        <v>1.35</v>
      </c>
      <c r="G1704" s="48">
        <f t="shared" ca="1" si="380"/>
        <v>1.0006382665</v>
      </c>
      <c r="H1704" s="45">
        <f ca="1">TRUNC(PRODUCT(G$10:G1703),15)</f>
        <v>1.56403531157728</v>
      </c>
      <c r="I1704" s="45">
        <f t="shared" si="381"/>
        <v>1</v>
      </c>
      <c r="J1704" s="45">
        <f t="shared" ca="1" si="382"/>
        <v>1.56403531</v>
      </c>
      <c r="K1704" s="45">
        <f t="shared" ca="1" si="383"/>
        <v>563.97821585999998</v>
      </c>
      <c r="L1704" s="49">
        <f>IF(VLOOKUP(A1704,$U$12:$AD$125,8)=VLOOKUP(A1703,$U$12:$AD$125,8),0,VLOOKUP(A1704,U$12:$AD$125,8))</f>
        <v>0</v>
      </c>
      <c r="M1704" s="50">
        <f>IF(L1704&gt;0,VLOOKUP(L1704,T$12:$AC$125,7),0)</f>
        <v>0</v>
      </c>
      <c r="N1704" s="45">
        <f t="shared" si="384"/>
        <v>0</v>
      </c>
      <c r="O1704" s="45">
        <f t="shared" ca="1" si="385"/>
        <v>563.97821585999998</v>
      </c>
      <c r="P1704" s="51" t="str">
        <f t="shared" si="386"/>
        <v>A+J=</v>
      </c>
      <c r="Q1704" s="52">
        <f t="shared" si="387"/>
        <v>47129</v>
      </c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</row>
    <row r="1705" spans="1:162" x14ac:dyDescent="0.2">
      <c r="A1705" s="43">
        <f t="shared" si="388"/>
        <v>45191</v>
      </c>
      <c r="B1705" s="44">
        <f t="shared" ca="1" si="377"/>
        <v>1564.8751604300001</v>
      </c>
      <c r="C1705" s="45">
        <f t="shared" ca="1" si="378"/>
        <v>999.89877561000003</v>
      </c>
      <c r="D1705" s="46">
        <f ca="1">IF(A1705&lt;$B$1,VLOOKUP(A1705,[1]DI!$A$4:$B$15000,2,FALSE),0)</f>
        <v>0.1265</v>
      </c>
      <c r="E1705" s="45">
        <f t="shared" ca="1" si="379"/>
        <v>4.7279E-4</v>
      </c>
      <c r="F1705" s="47">
        <f t="shared" si="389"/>
        <v>1.35</v>
      </c>
      <c r="G1705" s="48">
        <f t="shared" ca="1" si="380"/>
        <v>1.0006382665</v>
      </c>
      <c r="H1705" s="45">
        <f ca="1">TRUNC(PRODUCT(G$10:G1704),15)</f>
        <v>1.5650335829214701</v>
      </c>
      <c r="I1705" s="45">
        <f t="shared" si="381"/>
        <v>1</v>
      </c>
      <c r="J1705" s="45">
        <f t="shared" ca="1" si="382"/>
        <v>1.5650335799999999</v>
      </c>
      <c r="K1705" s="45">
        <f t="shared" ca="1" si="383"/>
        <v>564.97638482000002</v>
      </c>
      <c r="L1705" s="49">
        <f>IF(VLOOKUP(A1705,$U$12:$AD$125,8)=VLOOKUP(A1704,$U$12:$AD$125,8),0,VLOOKUP(A1705,U$12:$AD$125,8))</f>
        <v>0</v>
      </c>
      <c r="M1705" s="50">
        <f>IF(L1705&gt;0,VLOOKUP(L1705,T$12:$AC$125,7),0)</f>
        <v>0</v>
      </c>
      <c r="N1705" s="45">
        <f t="shared" si="384"/>
        <v>0</v>
      </c>
      <c r="O1705" s="45">
        <f t="shared" ca="1" si="385"/>
        <v>564.97638482000002</v>
      </c>
      <c r="P1705" s="51" t="str">
        <f t="shared" si="386"/>
        <v>A+J=</v>
      </c>
      <c r="Q1705" s="52">
        <f t="shared" si="387"/>
        <v>47129</v>
      </c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</row>
    <row r="1706" spans="1:162" x14ac:dyDescent="0.2">
      <c r="A1706" s="43">
        <f t="shared" si="388"/>
        <v>45192</v>
      </c>
      <c r="B1706" s="44">
        <f t="shared" ca="1" si="377"/>
        <v>1565.8739693100001</v>
      </c>
      <c r="C1706" s="45">
        <f t="shared" ca="1" si="378"/>
        <v>999.89877561000003</v>
      </c>
      <c r="D1706" s="46">
        <f ca="1">IF(A1706&lt;$B$1,VLOOKUP(A1706,[1]DI!$A$4:$B$15000,2,FALSE),0)</f>
        <v>0</v>
      </c>
      <c r="E1706" s="45">
        <f t="shared" ca="1" si="379"/>
        <v>0</v>
      </c>
      <c r="F1706" s="47">
        <f t="shared" si="389"/>
        <v>1.35</v>
      </c>
      <c r="G1706" s="48">
        <f t="shared" ca="1" si="380"/>
        <v>1</v>
      </c>
      <c r="H1706" s="45">
        <f ca="1">TRUNC(PRODUCT(G$10:G1705),15)</f>
        <v>1.5660324914288299</v>
      </c>
      <c r="I1706" s="45">
        <f t="shared" si="381"/>
        <v>1</v>
      </c>
      <c r="J1706" s="45">
        <f t="shared" ca="1" si="382"/>
        <v>1.56603249</v>
      </c>
      <c r="K1706" s="45">
        <f t="shared" ca="1" si="383"/>
        <v>565.97519369999998</v>
      </c>
      <c r="L1706" s="49">
        <f>IF(VLOOKUP(A1706,$U$12:$AD$125,8)=VLOOKUP(A1705,$U$12:$AD$125,8),0,VLOOKUP(A1706,U$12:$AD$125,8))</f>
        <v>0</v>
      </c>
      <c r="M1706" s="50">
        <f>IF(L1706&gt;0,VLOOKUP(L1706,T$12:$AC$125,7),0)</f>
        <v>0</v>
      </c>
      <c r="N1706" s="45">
        <f t="shared" si="384"/>
        <v>0</v>
      </c>
      <c r="O1706" s="45">
        <f t="shared" ca="1" si="385"/>
        <v>565.97519369999998</v>
      </c>
      <c r="P1706" s="51" t="str">
        <f t="shared" si="386"/>
        <v>A+J=</v>
      </c>
      <c r="Q1706" s="52">
        <f t="shared" si="387"/>
        <v>47129</v>
      </c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</row>
    <row r="1707" spans="1:162" x14ac:dyDescent="0.2">
      <c r="A1707" s="43">
        <f t="shared" si="388"/>
        <v>45193</v>
      </c>
      <c r="B1707" s="44">
        <f t="shared" ca="1" si="377"/>
        <v>1565.8739693100001</v>
      </c>
      <c r="C1707" s="45">
        <f t="shared" ca="1" si="378"/>
        <v>999.89877561000003</v>
      </c>
      <c r="D1707" s="46">
        <f ca="1">IF(A1707&lt;$B$1,VLOOKUP(A1707,[1]DI!$A$4:$B$15000,2,FALSE),0)</f>
        <v>0</v>
      </c>
      <c r="E1707" s="45">
        <f t="shared" ca="1" si="379"/>
        <v>0</v>
      </c>
      <c r="F1707" s="47">
        <f t="shared" si="389"/>
        <v>1.35</v>
      </c>
      <c r="G1707" s="48">
        <f t="shared" ca="1" si="380"/>
        <v>1</v>
      </c>
      <c r="H1707" s="45">
        <f ca="1">TRUNC(PRODUCT(G$10:G1706),15)</f>
        <v>1.5660324914288299</v>
      </c>
      <c r="I1707" s="45">
        <f t="shared" si="381"/>
        <v>1</v>
      </c>
      <c r="J1707" s="45">
        <f t="shared" ca="1" si="382"/>
        <v>1.56603249</v>
      </c>
      <c r="K1707" s="45">
        <f t="shared" ca="1" si="383"/>
        <v>565.97519369999998</v>
      </c>
      <c r="L1707" s="49">
        <f>IF(VLOOKUP(A1707,$U$12:$AD$125,8)=VLOOKUP(A1706,$U$12:$AD$125,8),0,VLOOKUP(A1707,U$12:$AD$125,8))</f>
        <v>0</v>
      </c>
      <c r="M1707" s="50">
        <f>IF(L1707&gt;0,VLOOKUP(L1707,T$12:$AC$125,7),0)</f>
        <v>0</v>
      </c>
      <c r="N1707" s="45">
        <f t="shared" si="384"/>
        <v>0</v>
      </c>
      <c r="O1707" s="45">
        <f t="shared" ca="1" si="385"/>
        <v>565.97519369999998</v>
      </c>
      <c r="P1707" s="51" t="str">
        <f t="shared" si="386"/>
        <v>A+J=</v>
      </c>
      <c r="Q1707" s="52">
        <f t="shared" si="387"/>
        <v>47129</v>
      </c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</row>
    <row r="1708" spans="1:162" x14ac:dyDescent="0.2">
      <c r="A1708" s="43">
        <f t="shared" si="388"/>
        <v>45194</v>
      </c>
      <c r="B1708" s="44">
        <f t="shared" ca="1" si="377"/>
        <v>1565.8739693100001</v>
      </c>
      <c r="C1708" s="45">
        <f t="shared" ca="1" si="378"/>
        <v>999.89877561000003</v>
      </c>
      <c r="D1708" s="46">
        <f ca="1">IF(A1708&lt;$B$1,VLOOKUP(A1708,[1]DI!$A$4:$B$15000,2,FALSE),0)</f>
        <v>0.1265</v>
      </c>
      <c r="E1708" s="45">
        <f t="shared" ca="1" si="379"/>
        <v>4.7279E-4</v>
      </c>
      <c r="F1708" s="47">
        <f t="shared" si="389"/>
        <v>1.35</v>
      </c>
      <c r="G1708" s="48">
        <f t="shared" ca="1" si="380"/>
        <v>1.0006382665</v>
      </c>
      <c r="H1708" s="45">
        <f ca="1">TRUNC(PRODUCT(G$10:G1707),15)</f>
        <v>1.5660324914288299</v>
      </c>
      <c r="I1708" s="45">
        <f t="shared" si="381"/>
        <v>1</v>
      </c>
      <c r="J1708" s="45">
        <f t="shared" ca="1" si="382"/>
        <v>1.56603249</v>
      </c>
      <c r="K1708" s="45">
        <f t="shared" ca="1" si="383"/>
        <v>565.97519369999998</v>
      </c>
      <c r="L1708" s="49">
        <f>IF(VLOOKUP(A1708,$U$12:$AD$125,8)=VLOOKUP(A1707,$U$12:$AD$125,8),0,VLOOKUP(A1708,U$12:$AD$125,8))</f>
        <v>0</v>
      </c>
      <c r="M1708" s="50">
        <f>IF(L1708&gt;0,VLOOKUP(L1708,T$12:$AC$125,7),0)</f>
        <v>0</v>
      </c>
      <c r="N1708" s="45">
        <f t="shared" si="384"/>
        <v>0</v>
      </c>
      <c r="O1708" s="45">
        <f t="shared" ca="1" si="385"/>
        <v>565.97519369999998</v>
      </c>
      <c r="P1708" s="51" t="str">
        <f t="shared" si="386"/>
        <v>A+J=</v>
      </c>
      <c r="Q1708" s="52">
        <f t="shared" si="387"/>
        <v>47129</v>
      </c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</row>
    <row r="1709" spans="1:162" x14ac:dyDescent="0.2">
      <c r="A1709" s="43">
        <f t="shared" si="388"/>
        <v>45195</v>
      </c>
      <c r="B1709" s="44">
        <f t="shared" ca="1" si="377"/>
        <v>1566.8734181300001</v>
      </c>
      <c r="C1709" s="45">
        <f t="shared" ca="1" si="378"/>
        <v>999.89877561000003</v>
      </c>
      <c r="D1709" s="46">
        <f ca="1">IF(A1709&lt;$B$1,VLOOKUP(A1709,[1]DI!$A$4:$B$15000,2,FALSE),0)</f>
        <v>0.1265</v>
      </c>
      <c r="E1709" s="45">
        <f t="shared" ca="1" si="379"/>
        <v>4.7279E-4</v>
      </c>
      <c r="F1709" s="47">
        <f t="shared" si="389"/>
        <v>1.35</v>
      </c>
      <c r="G1709" s="48">
        <f t="shared" ca="1" si="380"/>
        <v>1.0006382665</v>
      </c>
      <c r="H1709" s="45">
        <f ca="1">TRUNC(PRODUCT(G$10:G1708),15)</f>
        <v>1.56703203750602</v>
      </c>
      <c r="I1709" s="45">
        <f t="shared" si="381"/>
        <v>1</v>
      </c>
      <c r="J1709" s="45">
        <f t="shared" ca="1" si="382"/>
        <v>1.56703204</v>
      </c>
      <c r="K1709" s="45">
        <f t="shared" ca="1" si="383"/>
        <v>566.97464251999997</v>
      </c>
      <c r="L1709" s="49">
        <f>IF(VLOOKUP(A1709,$U$12:$AD$125,8)=VLOOKUP(A1708,$U$12:$AD$125,8),0,VLOOKUP(A1709,U$12:$AD$125,8))</f>
        <v>0</v>
      </c>
      <c r="M1709" s="50">
        <f>IF(L1709&gt;0,VLOOKUP(L1709,T$12:$AC$125,7),0)</f>
        <v>0</v>
      </c>
      <c r="N1709" s="45">
        <f t="shared" si="384"/>
        <v>0</v>
      </c>
      <c r="O1709" s="45">
        <f t="shared" ca="1" si="385"/>
        <v>566.97464251999997</v>
      </c>
      <c r="P1709" s="51" t="str">
        <f t="shared" si="386"/>
        <v>A+J=</v>
      </c>
      <c r="Q1709" s="52">
        <f t="shared" si="387"/>
        <v>47129</v>
      </c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</row>
    <row r="1710" spans="1:162" x14ac:dyDescent="0.2">
      <c r="A1710" s="43">
        <f t="shared" si="388"/>
        <v>45196</v>
      </c>
      <c r="B1710" s="44">
        <f t="shared" ca="1" si="377"/>
        <v>1567.8734968900001</v>
      </c>
      <c r="C1710" s="45">
        <f t="shared" ca="1" si="378"/>
        <v>999.89877561000003</v>
      </c>
      <c r="D1710" s="46">
        <f ca="1">IF(A1710&lt;$B$1,VLOOKUP(A1710,[1]DI!$A$4:$B$15000,2,FALSE),0)</f>
        <v>0.1265</v>
      </c>
      <c r="E1710" s="45">
        <f t="shared" ca="1" si="379"/>
        <v>4.7279E-4</v>
      </c>
      <c r="F1710" s="47">
        <f t="shared" si="389"/>
        <v>1.35</v>
      </c>
      <c r="G1710" s="48">
        <f t="shared" ca="1" si="380"/>
        <v>1.0006382665</v>
      </c>
      <c r="H1710" s="45">
        <f ca="1">TRUNC(PRODUCT(G$10:G1709),15)</f>
        <v>1.56803222155998</v>
      </c>
      <c r="I1710" s="45">
        <f t="shared" si="381"/>
        <v>1</v>
      </c>
      <c r="J1710" s="45">
        <f t="shared" ca="1" si="382"/>
        <v>1.5680322200000001</v>
      </c>
      <c r="K1710" s="45">
        <f t="shared" ca="1" si="383"/>
        <v>567.97472128000004</v>
      </c>
      <c r="L1710" s="49">
        <f>IF(VLOOKUP(A1710,$U$12:$AD$125,8)=VLOOKUP(A1709,$U$12:$AD$125,8),0,VLOOKUP(A1710,U$12:$AD$125,8))</f>
        <v>0</v>
      </c>
      <c r="M1710" s="50">
        <f>IF(L1710&gt;0,VLOOKUP(L1710,T$12:$AC$125,7),0)</f>
        <v>0</v>
      </c>
      <c r="N1710" s="45">
        <f t="shared" si="384"/>
        <v>0</v>
      </c>
      <c r="O1710" s="45">
        <f t="shared" ca="1" si="385"/>
        <v>567.97472128000004</v>
      </c>
      <c r="P1710" s="51" t="str">
        <f t="shared" si="386"/>
        <v>A+J=</v>
      </c>
      <c r="Q1710" s="52">
        <f t="shared" si="387"/>
        <v>47129</v>
      </c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</row>
    <row r="1711" spans="1:162" x14ac:dyDescent="0.2">
      <c r="A1711" s="43">
        <f t="shared" si="388"/>
        <v>45197</v>
      </c>
      <c r="B1711" s="44">
        <f t="shared" ca="1" si="377"/>
        <v>1568.8742155800001</v>
      </c>
      <c r="C1711" s="45">
        <f t="shared" ca="1" si="378"/>
        <v>999.89877561000003</v>
      </c>
      <c r="D1711" s="46">
        <f ca="1">IF(A1711&lt;$B$1,VLOOKUP(A1711,[1]DI!$A$4:$B$15000,2,FALSE),0)</f>
        <v>0.1265</v>
      </c>
      <c r="E1711" s="45">
        <f t="shared" ca="1" si="379"/>
        <v>4.7279E-4</v>
      </c>
      <c r="F1711" s="47">
        <f t="shared" si="389"/>
        <v>1.35</v>
      </c>
      <c r="G1711" s="48">
        <f t="shared" ca="1" si="380"/>
        <v>1.0006382665</v>
      </c>
      <c r="H1711" s="45">
        <f ca="1">TRUNC(PRODUCT(G$10:G1710),15)</f>
        <v>1.5690330439979301</v>
      </c>
      <c r="I1711" s="45">
        <f t="shared" si="381"/>
        <v>1</v>
      </c>
      <c r="J1711" s="45">
        <f t="shared" ca="1" si="382"/>
        <v>1.5690330400000001</v>
      </c>
      <c r="K1711" s="45">
        <f t="shared" ca="1" si="383"/>
        <v>568.97543997000002</v>
      </c>
      <c r="L1711" s="49">
        <f>IF(VLOOKUP(A1711,$U$12:$AD$125,8)=VLOOKUP(A1710,$U$12:$AD$125,8),0,VLOOKUP(A1711,U$12:$AD$125,8))</f>
        <v>0</v>
      </c>
      <c r="M1711" s="50">
        <f>IF(L1711&gt;0,VLOOKUP(L1711,T$12:$AC$125,7),0)</f>
        <v>0</v>
      </c>
      <c r="N1711" s="45">
        <f t="shared" si="384"/>
        <v>0</v>
      </c>
      <c r="O1711" s="45">
        <f t="shared" ca="1" si="385"/>
        <v>568.97543997000002</v>
      </c>
      <c r="P1711" s="51" t="str">
        <f t="shared" si="386"/>
        <v>A+J=</v>
      </c>
      <c r="Q1711" s="52">
        <f t="shared" si="387"/>
        <v>47129</v>
      </c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</row>
    <row r="1712" spans="1:162" x14ac:dyDescent="0.2">
      <c r="A1712" s="43">
        <f t="shared" si="388"/>
        <v>45198</v>
      </c>
      <c r="B1712" s="44">
        <f t="shared" ca="1" si="377"/>
        <v>1569.8755842099999</v>
      </c>
      <c r="C1712" s="45">
        <f t="shared" ca="1" si="378"/>
        <v>999.89877561000003</v>
      </c>
      <c r="D1712" s="46">
        <f ca="1">IF(A1712&lt;$B$1,VLOOKUP(A1712,[1]DI!$A$4:$B$15000,2,FALSE),0)</f>
        <v>0.1265</v>
      </c>
      <c r="E1712" s="45">
        <f t="shared" ca="1" si="379"/>
        <v>4.7279E-4</v>
      </c>
      <c r="F1712" s="47">
        <f t="shared" si="389"/>
        <v>1.35</v>
      </c>
      <c r="G1712" s="48">
        <f t="shared" ca="1" si="380"/>
        <v>1.0006382665</v>
      </c>
      <c r="H1712" s="45">
        <f ca="1">TRUNC(PRODUCT(G$10:G1711),15)</f>
        <v>1.5700345052272999</v>
      </c>
      <c r="I1712" s="45">
        <f t="shared" si="381"/>
        <v>1</v>
      </c>
      <c r="J1712" s="45">
        <f t="shared" ca="1" si="382"/>
        <v>1.5700345099999999</v>
      </c>
      <c r="K1712" s="45">
        <f t="shared" ca="1" si="383"/>
        <v>569.97680860000003</v>
      </c>
      <c r="L1712" s="49">
        <f>IF(VLOOKUP(A1712,$U$12:$AD$125,8)=VLOOKUP(A1711,$U$12:$AD$125,8),0,VLOOKUP(A1712,U$12:$AD$125,8))</f>
        <v>0</v>
      </c>
      <c r="M1712" s="50">
        <f>IF(L1712&gt;0,VLOOKUP(L1712,T$12:$AC$125,7),0)</f>
        <v>0</v>
      </c>
      <c r="N1712" s="45">
        <f t="shared" si="384"/>
        <v>0</v>
      </c>
      <c r="O1712" s="45">
        <f t="shared" ca="1" si="385"/>
        <v>569.97680860000003</v>
      </c>
      <c r="P1712" s="51" t="str">
        <f t="shared" si="386"/>
        <v>A+J=</v>
      </c>
      <c r="Q1712" s="52">
        <f t="shared" si="387"/>
        <v>47129</v>
      </c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</row>
    <row r="1713" spans="1:162" x14ac:dyDescent="0.2">
      <c r="A1713" s="43">
        <f t="shared" si="388"/>
        <v>45199</v>
      </c>
      <c r="B1713" s="44">
        <f t="shared" ca="1" si="377"/>
        <v>1570.8775827700001</v>
      </c>
      <c r="C1713" s="45">
        <f t="shared" ca="1" si="378"/>
        <v>999.89877561000003</v>
      </c>
      <c r="D1713" s="46">
        <f ca="1">IF(A1713&lt;$B$1,VLOOKUP(A1713,[1]DI!$A$4:$B$15000,2,FALSE),0)</f>
        <v>0</v>
      </c>
      <c r="E1713" s="45">
        <f t="shared" ca="1" si="379"/>
        <v>0</v>
      </c>
      <c r="F1713" s="47">
        <f t="shared" si="389"/>
        <v>1.35</v>
      </c>
      <c r="G1713" s="48">
        <f t="shared" ca="1" si="380"/>
        <v>1</v>
      </c>
      <c r="H1713" s="45">
        <f ca="1">TRUNC(PRODUCT(G$10:G1712),15)</f>
        <v>1.57103660565583</v>
      </c>
      <c r="I1713" s="45">
        <f t="shared" si="381"/>
        <v>1</v>
      </c>
      <c r="J1713" s="45">
        <f t="shared" ca="1" si="382"/>
        <v>1.5710366099999999</v>
      </c>
      <c r="K1713" s="45">
        <f t="shared" ca="1" si="383"/>
        <v>570.97880715999997</v>
      </c>
      <c r="L1713" s="49">
        <f>IF(VLOOKUP(A1713,$U$12:$AD$125,8)=VLOOKUP(A1712,$U$12:$AD$125,8),0,VLOOKUP(A1713,U$12:$AD$125,8))</f>
        <v>0</v>
      </c>
      <c r="M1713" s="50">
        <f>IF(L1713&gt;0,VLOOKUP(L1713,T$12:$AC$125,7),0)</f>
        <v>0</v>
      </c>
      <c r="N1713" s="45">
        <f t="shared" si="384"/>
        <v>0</v>
      </c>
      <c r="O1713" s="45">
        <f t="shared" ca="1" si="385"/>
        <v>570.97880715999997</v>
      </c>
      <c r="P1713" s="51" t="str">
        <f t="shared" si="386"/>
        <v>A+J=</v>
      </c>
      <c r="Q1713" s="52">
        <f t="shared" si="387"/>
        <v>47129</v>
      </c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</row>
    <row r="1714" spans="1:162" x14ac:dyDescent="0.2">
      <c r="A1714" s="43">
        <f t="shared" si="388"/>
        <v>45200</v>
      </c>
      <c r="B1714" s="44">
        <f t="shared" ca="1" si="377"/>
        <v>1570.8775827700001</v>
      </c>
      <c r="C1714" s="45">
        <f t="shared" ca="1" si="378"/>
        <v>999.89877561000003</v>
      </c>
      <c r="D1714" s="46">
        <f ca="1">IF(A1714&lt;$B$1,VLOOKUP(A1714,[1]DI!$A$4:$B$15000,2,FALSE),0)</f>
        <v>0</v>
      </c>
      <c r="E1714" s="45">
        <f t="shared" ca="1" si="379"/>
        <v>0</v>
      </c>
      <c r="F1714" s="47">
        <f t="shared" si="389"/>
        <v>1.35</v>
      </c>
      <c r="G1714" s="48">
        <f t="shared" ca="1" si="380"/>
        <v>1</v>
      </c>
      <c r="H1714" s="45">
        <f ca="1">TRUNC(PRODUCT(G$10:G1713),15)</f>
        <v>1.57103660565583</v>
      </c>
      <c r="I1714" s="45">
        <f t="shared" si="381"/>
        <v>1</v>
      </c>
      <c r="J1714" s="45">
        <f t="shared" ca="1" si="382"/>
        <v>1.5710366099999999</v>
      </c>
      <c r="K1714" s="45">
        <f t="shared" ca="1" si="383"/>
        <v>570.97880715999997</v>
      </c>
      <c r="L1714" s="49">
        <f>IF(VLOOKUP(A1714,$U$12:$AD$125,8)=VLOOKUP(A1713,$U$12:$AD$125,8),0,VLOOKUP(A1714,U$12:$AD$125,8))</f>
        <v>0</v>
      </c>
      <c r="M1714" s="50">
        <f>IF(L1714&gt;0,VLOOKUP(L1714,T$12:$AC$125,7),0)</f>
        <v>0</v>
      </c>
      <c r="N1714" s="45">
        <f t="shared" si="384"/>
        <v>0</v>
      </c>
      <c r="O1714" s="45">
        <f t="shared" ca="1" si="385"/>
        <v>570.97880715999997</v>
      </c>
      <c r="P1714" s="51" t="str">
        <f t="shared" si="386"/>
        <v>A+J=</v>
      </c>
      <c r="Q1714" s="52">
        <f t="shared" si="387"/>
        <v>47129</v>
      </c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</row>
    <row r="1715" spans="1:162" x14ac:dyDescent="0.2">
      <c r="A1715" s="43">
        <f t="shared" si="388"/>
        <v>45201</v>
      </c>
      <c r="B1715" s="44">
        <f t="shared" ca="1" si="377"/>
        <v>1570.8775827700001</v>
      </c>
      <c r="C1715" s="45">
        <f t="shared" ca="1" si="378"/>
        <v>999.89877561000003</v>
      </c>
      <c r="D1715" s="46">
        <f ca="1">IF(A1715&lt;$B$1,VLOOKUP(A1715,[1]DI!$A$4:$B$15000,2,FALSE),0)</f>
        <v>0.1265</v>
      </c>
      <c r="E1715" s="45">
        <f t="shared" ca="1" si="379"/>
        <v>4.7279E-4</v>
      </c>
      <c r="F1715" s="47">
        <f t="shared" si="389"/>
        <v>1.35</v>
      </c>
      <c r="G1715" s="48">
        <f t="shared" ca="1" si="380"/>
        <v>1.0006382665</v>
      </c>
      <c r="H1715" s="45">
        <f ca="1">TRUNC(PRODUCT(G$10:G1714),15)</f>
        <v>1.57103660565583</v>
      </c>
      <c r="I1715" s="45">
        <f t="shared" si="381"/>
        <v>1</v>
      </c>
      <c r="J1715" s="45">
        <f t="shared" ca="1" si="382"/>
        <v>1.5710366099999999</v>
      </c>
      <c r="K1715" s="45">
        <f t="shared" ca="1" si="383"/>
        <v>570.97880715999997</v>
      </c>
      <c r="L1715" s="49">
        <f>IF(VLOOKUP(A1715,$U$12:$AD$125,8)=VLOOKUP(A1714,$U$12:$AD$125,8),0,VLOOKUP(A1715,U$12:$AD$125,8))</f>
        <v>0</v>
      </c>
      <c r="M1715" s="50">
        <f>IF(L1715&gt;0,VLOOKUP(L1715,T$12:$AC$125,7),0)</f>
        <v>0</v>
      </c>
      <c r="N1715" s="45">
        <f t="shared" si="384"/>
        <v>0</v>
      </c>
      <c r="O1715" s="45">
        <f t="shared" ca="1" si="385"/>
        <v>570.97880715999997</v>
      </c>
      <c r="P1715" s="51" t="str">
        <f t="shared" si="386"/>
        <v>A+J=</v>
      </c>
      <c r="Q1715" s="52">
        <f t="shared" si="387"/>
        <v>47129</v>
      </c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</row>
    <row r="1716" spans="1:162" x14ac:dyDescent="0.2">
      <c r="A1716" s="43">
        <f t="shared" si="388"/>
        <v>45202</v>
      </c>
      <c r="B1716" s="44">
        <f t="shared" ca="1" si="377"/>
        <v>1571.88022127</v>
      </c>
      <c r="C1716" s="45">
        <f t="shared" ca="1" si="378"/>
        <v>999.89877561000003</v>
      </c>
      <c r="D1716" s="46">
        <f ca="1">IF(A1716&lt;$B$1,VLOOKUP(A1716,[1]DI!$A$4:$B$15000,2,FALSE),0)</f>
        <v>0.1265</v>
      </c>
      <c r="E1716" s="45">
        <f t="shared" ca="1" si="379"/>
        <v>4.7279E-4</v>
      </c>
      <c r="F1716" s="47">
        <f t="shared" si="389"/>
        <v>1.35</v>
      </c>
      <c r="G1716" s="48">
        <f t="shared" ca="1" si="380"/>
        <v>1.0006382665</v>
      </c>
      <c r="H1716" s="45">
        <f ca="1">TRUNC(PRODUCT(G$10:G1715),15)</f>
        <v>1.5720393456915001</v>
      </c>
      <c r="I1716" s="45">
        <f t="shared" si="381"/>
        <v>1</v>
      </c>
      <c r="J1716" s="45">
        <f t="shared" ca="1" si="382"/>
        <v>1.5720393500000001</v>
      </c>
      <c r="K1716" s="45">
        <f t="shared" ca="1" si="383"/>
        <v>571.98144565999996</v>
      </c>
      <c r="L1716" s="49">
        <f>IF(VLOOKUP(A1716,$U$12:$AD$125,8)=VLOOKUP(A1715,$U$12:$AD$125,8),0,VLOOKUP(A1716,U$12:$AD$125,8))</f>
        <v>0</v>
      </c>
      <c r="M1716" s="50">
        <f>IF(L1716&gt;0,VLOOKUP(L1716,T$12:$AC$125,7),0)</f>
        <v>0</v>
      </c>
      <c r="N1716" s="45">
        <f t="shared" si="384"/>
        <v>0</v>
      </c>
      <c r="O1716" s="45">
        <f t="shared" ca="1" si="385"/>
        <v>571.98144565999996</v>
      </c>
      <c r="P1716" s="51" t="str">
        <f t="shared" si="386"/>
        <v>A+J=</v>
      </c>
      <c r="Q1716" s="52">
        <f t="shared" si="387"/>
        <v>47129</v>
      </c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</row>
    <row r="1717" spans="1:162" x14ac:dyDescent="0.2">
      <c r="A1717" s="43">
        <f t="shared" si="388"/>
        <v>45203</v>
      </c>
      <c r="B1717" s="44">
        <f t="shared" ca="1" si="377"/>
        <v>1572.8834996999999</v>
      </c>
      <c r="C1717" s="45">
        <f t="shared" ca="1" si="378"/>
        <v>999.89877561000003</v>
      </c>
      <c r="D1717" s="46">
        <f ca="1">IF(A1717&lt;$B$1,VLOOKUP(A1717,[1]DI!$A$4:$B$15000,2,FALSE),0)</f>
        <v>0.1265</v>
      </c>
      <c r="E1717" s="45">
        <f t="shared" ca="1" si="379"/>
        <v>4.7279E-4</v>
      </c>
      <c r="F1717" s="47">
        <f t="shared" si="389"/>
        <v>1.35</v>
      </c>
      <c r="G1717" s="48">
        <f t="shared" ca="1" si="380"/>
        <v>1.0006382665</v>
      </c>
      <c r="H1717" s="45">
        <f ca="1">TRUNC(PRODUCT(G$10:G1716),15)</f>
        <v>1.5730427257425299</v>
      </c>
      <c r="I1717" s="45">
        <f t="shared" si="381"/>
        <v>1</v>
      </c>
      <c r="J1717" s="45">
        <f t="shared" ca="1" si="382"/>
        <v>1.5730427300000001</v>
      </c>
      <c r="K1717" s="45">
        <f t="shared" ca="1" si="383"/>
        <v>572.98472408999999</v>
      </c>
      <c r="L1717" s="49">
        <f>IF(VLOOKUP(A1717,$U$12:$AD$125,8)=VLOOKUP(A1716,$U$12:$AD$125,8),0,VLOOKUP(A1717,U$12:$AD$125,8))</f>
        <v>0</v>
      </c>
      <c r="M1717" s="50">
        <f>IF(L1717&gt;0,VLOOKUP(L1717,T$12:$AC$125,7),0)</f>
        <v>0</v>
      </c>
      <c r="N1717" s="45">
        <f t="shared" si="384"/>
        <v>0</v>
      </c>
      <c r="O1717" s="45">
        <f t="shared" ca="1" si="385"/>
        <v>572.98472408999999</v>
      </c>
      <c r="P1717" s="51" t="str">
        <f t="shared" si="386"/>
        <v>A+J=</v>
      </c>
      <c r="Q1717" s="52">
        <f t="shared" si="387"/>
        <v>47129</v>
      </c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</row>
    <row r="1718" spans="1:162" x14ac:dyDescent="0.2">
      <c r="A1718" s="43">
        <f t="shared" si="388"/>
        <v>45204</v>
      </c>
      <c r="B1718" s="44">
        <f t="shared" ca="1" si="377"/>
        <v>1573.88741807</v>
      </c>
      <c r="C1718" s="45">
        <f t="shared" ca="1" si="378"/>
        <v>999.89877561000003</v>
      </c>
      <c r="D1718" s="46">
        <f ca="1">IF(A1718&lt;$B$1,VLOOKUP(A1718,[1]DI!$A$4:$B$15000,2,FALSE),0)</f>
        <v>0.1265</v>
      </c>
      <c r="E1718" s="45">
        <f t="shared" ca="1" si="379"/>
        <v>4.7279E-4</v>
      </c>
      <c r="F1718" s="47">
        <f t="shared" si="389"/>
        <v>1.35</v>
      </c>
      <c r="G1718" s="48">
        <f t="shared" ca="1" si="380"/>
        <v>1.0006382665</v>
      </c>
      <c r="H1718" s="45">
        <f ca="1">TRUNC(PRODUCT(G$10:G1717),15)</f>
        <v>1.5740467462174399</v>
      </c>
      <c r="I1718" s="45">
        <f t="shared" si="381"/>
        <v>1</v>
      </c>
      <c r="J1718" s="45">
        <f t="shared" ca="1" si="382"/>
        <v>1.5740467499999999</v>
      </c>
      <c r="K1718" s="45">
        <f t="shared" ca="1" si="383"/>
        <v>573.98864246000005</v>
      </c>
      <c r="L1718" s="49">
        <f>IF(VLOOKUP(A1718,$U$12:$AD$125,8)=VLOOKUP(A1717,$U$12:$AD$125,8),0,VLOOKUP(A1718,U$12:$AD$125,8))</f>
        <v>0</v>
      </c>
      <c r="M1718" s="50">
        <f>IF(L1718&gt;0,VLOOKUP(L1718,T$12:$AC$125,7),0)</f>
        <v>0</v>
      </c>
      <c r="N1718" s="45">
        <f t="shared" si="384"/>
        <v>0</v>
      </c>
      <c r="O1718" s="45">
        <f t="shared" ca="1" si="385"/>
        <v>573.98864246000005</v>
      </c>
      <c r="P1718" s="51" t="str">
        <f t="shared" si="386"/>
        <v>A+J=</v>
      </c>
      <c r="Q1718" s="52">
        <f t="shared" si="387"/>
        <v>47129</v>
      </c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</row>
    <row r="1719" spans="1:162" x14ac:dyDescent="0.2">
      <c r="A1719" s="43">
        <f t="shared" si="388"/>
        <v>45205</v>
      </c>
      <c r="B1719" s="44">
        <f t="shared" ca="1" si="377"/>
        <v>1574.89197638</v>
      </c>
      <c r="C1719" s="45">
        <f t="shared" ca="1" si="378"/>
        <v>999.89877561000003</v>
      </c>
      <c r="D1719" s="46">
        <f ca="1">IF(A1719&lt;$B$1,VLOOKUP(A1719,[1]DI!$A$4:$B$15000,2,FALSE),0)</f>
        <v>0.1265</v>
      </c>
      <c r="E1719" s="45">
        <f t="shared" ca="1" si="379"/>
        <v>4.7279E-4</v>
      </c>
      <c r="F1719" s="47">
        <f t="shared" si="389"/>
        <v>1.35</v>
      </c>
      <c r="G1719" s="48">
        <f t="shared" ca="1" si="380"/>
        <v>1.0006382665</v>
      </c>
      <c r="H1719" s="45">
        <f ca="1">TRUNC(PRODUCT(G$10:G1718),15)</f>
        <v>1.57505140752499</v>
      </c>
      <c r="I1719" s="45">
        <f t="shared" si="381"/>
        <v>1</v>
      </c>
      <c r="J1719" s="45">
        <f t="shared" ca="1" si="382"/>
        <v>1.5750514099999999</v>
      </c>
      <c r="K1719" s="45">
        <f t="shared" ca="1" si="383"/>
        <v>574.99320077000004</v>
      </c>
      <c r="L1719" s="49">
        <f>IF(VLOOKUP(A1719,$U$12:$AD$125,8)=VLOOKUP(A1718,$U$12:$AD$125,8),0,VLOOKUP(A1719,U$12:$AD$125,8))</f>
        <v>0</v>
      </c>
      <c r="M1719" s="50">
        <f>IF(L1719&gt;0,VLOOKUP(L1719,T$12:$AC$125,7),0)</f>
        <v>0</v>
      </c>
      <c r="N1719" s="45">
        <f t="shared" si="384"/>
        <v>0</v>
      </c>
      <c r="O1719" s="45">
        <f t="shared" ca="1" si="385"/>
        <v>574.99320077000004</v>
      </c>
      <c r="P1719" s="51" t="str">
        <f t="shared" si="386"/>
        <v>A+J=</v>
      </c>
      <c r="Q1719" s="52">
        <f t="shared" si="387"/>
        <v>47129</v>
      </c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</row>
    <row r="1720" spans="1:162" x14ac:dyDescent="0.2">
      <c r="A1720" s="43">
        <f t="shared" si="388"/>
        <v>45206</v>
      </c>
      <c r="B1720" s="44">
        <f t="shared" ca="1" si="377"/>
        <v>1575.89717462</v>
      </c>
      <c r="C1720" s="45">
        <f t="shared" ca="1" si="378"/>
        <v>999.89877561000003</v>
      </c>
      <c r="D1720" s="46">
        <f ca="1">IF(A1720&lt;$B$1,VLOOKUP(A1720,[1]DI!$A$4:$B$15000,2,FALSE),0)</f>
        <v>0</v>
      </c>
      <c r="E1720" s="45">
        <f t="shared" ca="1" si="379"/>
        <v>0</v>
      </c>
      <c r="F1720" s="47">
        <f t="shared" si="389"/>
        <v>1.35</v>
      </c>
      <c r="G1720" s="48">
        <f t="shared" ca="1" si="380"/>
        <v>1</v>
      </c>
      <c r="H1720" s="45">
        <f ca="1">TRUNC(PRODUCT(G$10:G1719),15)</f>
        <v>1.57605671007419</v>
      </c>
      <c r="I1720" s="45">
        <f t="shared" si="381"/>
        <v>1</v>
      </c>
      <c r="J1720" s="45">
        <f t="shared" ca="1" si="382"/>
        <v>1.57605671</v>
      </c>
      <c r="K1720" s="45">
        <f t="shared" ca="1" si="383"/>
        <v>575.99839900999996</v>
      </c>
      <c r="L1720" s="49">
        <f>IF(VLOOKUP(A1720,$U$12:$AD$125,8)=VLOOKUP(A1719,$U$12:$AD$125,8),0,VLOOKUP(A1720,U$12:$AD$125,8))</f>
        <v>0</v>
      </c>
      <c r="M1720" s="50">
        <f>IF(L1720&gt;0,VLOOKUP(L1720,T$12:$AC$125,7),0)</f>
        <v>0</v>
      </c>
      <c r="N1720" s="45">
        <f t="shared" si="384"/>
        <v>0</v>
      </c>
      <c r="O1720" s="45">
        <f t="shared" ca="1" si="385"/>
        <v>575.99839900999996</v>
      </c>
      <c r="P1720" s="51" t="str">
        <f t="shared" si="386"/>
        <v>A+J=</v>
      </c>
      <c r="Q1720" s="52">
        <f t="shared" si="387"/>
        <v>47129</v>
      </c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</row>
    <row r="1721" spans="1:162" x14ac:dyDescent="0.2">
      <c r="A1721" s="43">
        <f t="shared" si="388"/>
        <v>45207</v>
      </c>
      <c r="B1721" s="44">
        <f t="shared" ca="1" si="377"/>
        <v>1575.89717462</v>
      </c>
      <c r="C1721" s="45">
        <f t="shared" ca="1" si="378"/>
        <v>999.89877561000003</v>
      </c>
      <c r="D1721" s="46">
        <f ca="1">IF(A1721&lt;$B$1,VLOOKUP(A1721,[1]DI!$A$4:$B$15000,2,FALSE),0)</f>
        <v>0</v>
      </c>
      <c r="E1721" s="45">
        <f t="shared" ca="1" si="379"/>
        <v>0</v>
      </c>
      <c r="F1721" s="47">
        <f t="shared" si="389"/>
        <v>1.35</v>
      </c>
      <c r="G1721" s="48">
        <f t="shared" ca="1" si="380"/>
        <v>1</v>
      </c>
      <c r="H1721" s="45">
        <f ca="1">TRUNC(PRODUCT(G$10:G1720),15)</f>
        <v>1.57605671007419</v>
      </c>
      <c r="I1721" s="45">
        <f t="shared" si="381"/>
        <v>1</v>
      </c>
      <c r="J1721" s="45">
        <f t="shared" ca="1" si="382"/>
        <v>1.57605671</v>
      </c>
      <c r="K1721" s="45">
        <f t="shared" ca="1" si="383"/>
        <v>575.99839900999996</v>
      </c>
      <c r="L1721" s="49">
        <f>IF(VLOOKUP(A1721,$U$12:$AD$125,8)=VLOOKUP(A1720,$U$12:$AD$125,8),0,VLOOKUP(A1721,U$12:$AD$125,8))</f>
        <v>0</v>
      </c>
      <c r="M1721" s="50">
        <f>IF(L1721&gt;0,VLOOKUP(L1721,T$12:$AC$125,7),0)</f>
        <v>0</v>
      </c>
      <c r="N1721" s="45">
        <f t="shared" si="384"/>
        <v>0</v>
      </c>
      <c r="O1721" s="45">
        <f t="shared" ca="1" si="385"/>
        <v>575.99839900999996</v>
      </c>
      <c r="P1721" s="51" t="str">
        <f t="shared" si="386"/>
        <v>A+J=</v>
      </c>
      <c r="Q1721" s="52">
        <f t="shared" si="387"/>
        <v>47129</v>
      </c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</row>
    <row r="1722" spans="1:162" x14ac:dyDescent="0.2">
      <c r="A1722" s="43">
        <f t="shared" si="388"/>
        <v>45208</v>
      </c>
      <c r="B1722" s="44">
        <f t="shared" ca="1" si="377"/>
        <v>1575.89717462</v>
      </c>
      <c r="C1722" s="45">
        <f t="shared" ca="1" si="378"/>
        <v>999.89877561000003</v>
      </c>
      <c r="D1722" s="46">
        <f ca="1">IF(A1722&lt;$B$1,VLOOKUP(A1722,[1]DI!$A$4:$B$15000,2,FALSE),0)</f>
        <v>0.1265</v>
      </c>
      <c r="E1722" s="45">
        <f t="shared" ca="1" si="379"/>
        <v>4.7279E-4</v>
      </c>
      <c r="F1722" s="47">
        <f t="shared" si="389"/>
        <v>1.35</v>
      </c>
      <c r="G1722" s="48">
        <f t="shared" ca="1" si="380"/>
        <v>1.0006382665</v>
      </c>
      <c r="H1722" s="45">
        <f ca="1">TRUNC(PRODUCT(G$10:G1721),15)</f>
        <v>1.57605671007419</v>
      </c>
      <c r="I1722" s="45">
        <f t="shared" si="381"/>
        <v>1</v>
      </c>
      <c r="J1722" s="45">
        <f t="shared" ca="1" si="382"/>
        <v>1.57605671</v>
      </c>
      <c r="K1722" s="45">
        <f t="shared" ca="1" si="383"/>
        <v>575.99839900999996</v>
      </c>
      <c r="L1722" s="49">
        <f>IF(VLOOKUP(A1722,$U$12:$AD$125,8)=VLOOKUP(A1721,$U$12:$AD$125,8),0,VLOOKUP(A1722,U$12:$AD$125,8))</f>
        <v>0</v>
      </c>
      <c r="M1722" s="50">
        <f>IF(L1722&gt;0,VLOOKUP(L1722,T$12:$AC$125,7),0)</f>
        <v>0</v>
      </c>
      <c r="N1722" s="45">
        <f t="shared" si="384"/>
        <v>0</v>
      </c>
      <c r="O1722" s="45">
        <f t="shared" ca="1" si="385"/>
        <v>575.99839900999996</v>
      </c>
      <c r="P1722" s="51" t="str">
        <f t="shared" si="386"/>
        <v>A+J=</v>
      </c>
      <c r="Q1722" s="52">
        <f t="shared" si="387"/>
        <v>47129</v>
      </c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</row>
    <row r="1723" spans="1:162" x14ac:dyDescent="0.2">
      <c r="A1723" s="43">
        <f t="shared" si="388"/>
        <v>45209</v>
      </c>
      <c r="B1723" s="44">
        <f t="shared" ca="1" si="377"/>
        <v>1576.90301279</v>
      </c>
      <c r="C1723" s="45">
        <f t="shared" ca="1" si="378"/>
        <v>999.89877561000003</v>
      </c>
      <c r="D1723" s="46">
        <f ca="1">IF(A1723&lt;$B$1,VLOOKUP(A1723,[1]DI!$A$4:$B$15000,2,FALSE),0)</f>
        <v>0.1265</v>
      </c>
      <c r="E1723" s="45">
        <f t="shared" ca="1" si="379"/>
        <v>4.7279E-4</v>
      </c>
      <c r="F1723" s="47">
        <f t="shared" si="389"/>
        <v>1.35</v>
      </c>
      <c r="G1723" s="48">
        <f t="shared" ca="1" si="380"/>
        <v>1.0006382665</v>
      </c>
      <c r="H1723" s="45">
        <f ca="1">TRUNC(PRODUCT(G$10:G1722),15)</f>
        <v>1.57706265427433</v>
      </c>
      <c r="I1723" s="45">
        <f t="shared" si="381"/>
        <v>1</v>
      </c>
      <c r="J1723" s="45">
        <f t="shared" ca="1" si="382"/>
        <v>1.57706265</v>
      </c>
      <c r="K1723" s="45">
        <f t="shared" ca="1" si="383"/>
        <v>577.00423718000002</v>
      </c>
      <c r="L1723" s="49">
        <f>IF(VLOOKUP(A1723,$U$12:$AD$125,8)=VLOOKUP(A1722,$U$12:$AD$125,8),0,VLOOKUP(A1723,U$12:$AD$125,8))</f>
        <v>0</v>
      </c>
      <c r="M1723" s="50">
        <f>IF(L1723&gt;0,VLOOKUP(L1723,T$12:$AC$125,7),0)</f>
        <v>0</v>
      </c>
      <c r="N1723" s="45">
        <f t="shared" si="384"/>
        <v>0</v>
      </c>
      <c r="O1723" s="45">
        <f t="shared" ca="1" si="385"/>
        <v>577.00423718000002</v>
      </c>
      <c r="P1723" s="51" t="str">
        <f t="shared" si="386"/>
        <v>A+J=</v>
      </c>
      <c r="Q1723" s="52">
        <f t="shared" si="387"/>
        <v>47129</v>
      </c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</row>
    <row r="1724" spans="1:162" x14ac:dyDescent="0.2">
      <c r="A1724" s="43">
        <f t="shared" si="388"/>
        <v>45210</v>
      </c>
      <c r="B1724" s="44">
        <f t="shared" ca="1" si="377"/>
        <v>1577.9095009</v>
      </c>
      <c r="C1724" s="45">
        <f t="shared" ca="1" si="378"/>
        <v>999.89877561000003</v>
      </c>
      <c r="D1724" s="46">
        <f ca="1">IF(A1724&lt;$B$1,VLOOKUP(A1724,[1]DI!$A$4:$B$15000,2,FALSE),0)</f>
        <v>0.1265</v>
      </c>
      <c r="E1724" s="45">
        <f t="shared" ca="1" si="379"/>
        <v>4.7279E-4</v>
      </c>
      <c r="F1724" s="47">
        <f t="shared" si="389"/>
        <v>1.35</v>
      </c>
      <c r="G1724" s="48">
        <f t="shared" ca="1" si="380"/>
        <v>1.0006382665</v>
      </c>
      <c r="H1724" s="45">
        <f ca="1">TRUNC(PRODUCT(G$10:G1723),15)</f>
        <v>1.5780692405349499</v>
      </c>
      <c r="I1724" s="45">
        <f t="shared" si="381"/>
        <v>1</v>
      </c>
      <c r="J1724" s="45">
        <f t="shared" ca="1" si="382"/>
        <v>1.57806924</v>
      </c>
      <c r="K1724" s="45">
        <f t="shared" ca="1" si="383"/>
        <v>578.01072528999998</v>
      </c>
      <c r="L1724" s="49">
        <f>IF(VLOOKUP(A1724,$U$12:$AD$125,8)=VLOOKUP(A1723,$U$12:$AD$125,8),0,VLOOKUP(A1724,U$12:$AD$125,8))</f>
        <v>0</v>
      </c>
      <c r="M1724" s="50">
        <f>IF(L1724&gt;0,VLOOKUP(L1724,T$12:$AC$125,7),0)</f>
        <v>0</v>
      </c>
      <c r="N1724" s="45">
        <f t="shared" si="384"/>
        <v>0</v>
      </c>
      <c r="O1724" s="45">
        <f t="shared" ca="1" si="385"/>
        <v>578.01072528999998</v>
      </c>
      <c r="P1724" s="51" t="str">
        <f t="shared" si="386"/>
        <v>A+J=</v>
      </c>
      <c r="Q1724" s="52">
        <f t="shared" si="387"/>
        <v>47129</v>
      </c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</row>
    <row r="1725" spans="1:162" x14ac:dyDescent="0.2">
      <c r="A1725" s="43">
        <f t="shared" si="388"/>
        <v>45211</v>
      </c>
      <c r="B1725" s="44">
        <f t="shared" ca="1" si="377"/>
        <v>1578.91662894</v>
      </c>
      <c r="C1725" s="45">
        <f t="shared" ca="1" si="378"/>
        <v>999.89877561000003</v>
      </c>
      <c r="D1725" s="46">
        <f ca="1">IF(A1725&lt;$B$1,VLOOKUP(A1725,[1]DI!$A$4:$B$15000,2,FALSE),0)</f>
        <v>0</v>
      </c>
      <c r="E1725" s="45">
        <f t="shared" ca="1" si="379"/>
        <v>0</v>
      </c>
      <c r="F1725" s="47">
        <f t="shared" si="389"/>
        <v>1.35</v>
      </c>
      <c r="G1725" s="48">
        <f t="shared" ca="1" si="380"/>
        <v>1</v>
      </c>
      <c r="H1725" s="45">
        <f ca="1">TRUNC(PRODUCT(G$10:G1724),15)</f>
        <v>1.5790764692658701</v>
      </c>
      <c r="I1725" s="45">
        <f t="shared" si="381"/>
        <v>1</v>
      </c>
      <c r="J1725" s="45">
        <f t="shared" ca="1" si="382"/>
        <v>1.57907647</v>
      </c>
      <c r="K1725" s="45">
        <f t="shared" ca="1" si="383"/>
        <v>579.01785332999998</v>
      </c>
      <c r="L1725" s="49">
        <f>IF(VLOOKUP(A1725,$U$12:$AD$125,8)=VLOOKUP(A1724,$U$12:$AD$125,8),0,VLOOKUP(A1725,U$12:$AD$125,8))</f>
        <v>0</v>
      </c>
      <c r="M1725" s="50">
        <f>IF(L1725&gt;0,VLOOKUP(L1725,T$12:$AC$125,7),0)</f>
        <v>0</v>
      </c>
      <c r="N1725" s="45">
        <f t="shared" si="384"/>
        <v>0</v>
      </c>
      <c r="O1725" s="45">
        <f t="shared" ca="1" si="385"/>
        <v>579.01785332999998</v>
      </c>
      <c r="P1725" s="51" t="str">
        <f t="shared" si="386"/>
        <v>A+J=</v>
      </c>
      <c r="Q1725" s="52">
        <f t="shared" si="387"/>
        <v>47129</v>
      </c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</row>
    <row r="1726" spans="1:162" x14ac:dyDescent="0.2">
      <c r="A1726" s="43">
        <f t="shared" si="388"/>
        <v>45212</v>
      </c>
      <c r="B1726" s="44">
        <f t="shared" ca="1" si="377"/>
        <v>1578.91662894</v>
      </c>
      <c r="C1726" s="45">
        <f t="shared" ca="1" si="378"/>
        <v>999.89877561000003</v>
      </c>
      <c r="D1726" s="46">
        <f ca="1">IF(A1726&lt;$B$1,VLOOKUP(A1726,[1]DI!$A$4:$B$15000,2,FALSE),0)</f>
        <v>0.1265</v>
      </c>
      <c r="E1726" s="45">
        <f t="shared" ca="1" si="379"/>
        <v>4.7279E-4</v>
      </c>
      <c r="F1726" s="47">
        <f t="shared" si="389"/>
        <v>1.35</v>
      </c>
      <c r="G1726" s="48">
        <f t="shared" ca="1" si="380"/>
        <v>1.0006382665</v>
      </c>
      <c r="H1726" s="45">
        <f ca="1">TRUNC(PRODUCT(G$10:G1725),15)</f>
        <v>1.5790764692658701</v>
      </c>
      <c r="I1726" s="45">
        <f t="shared" si="381"/>
        <v>1</v>
      </c>
      <c r="J1726" s="45">
        <f t="shared" ca="1" si="382"/>
        <v>1.57907647</v>
      </c>
      <c r="K1726" s="45">
        <f t="shared" ca="1" si="383"/>
        <v>579.01785332999998</v>
      </c>
      <c r="L1726" s="49">
        <f>IF(VLOOKUP(A1726,$U$12:$AD$125,8)=VLOOKUP(A1725,$U$12:$AD$125,8),0,VLOOKUP(A1726,U$12:$AD$125,8))</f>
        <v>0</v>
      </c>
      <c r="M1726" s="50">
        <f>IF(L1726&gt;0,VLOOKUP(L1726,T$12:$AC$125,7),0)</f>
        <v>0</v>
      </c>
      <c r="N1726" s="45">
        <f t="shared" si="384"/>
        <v>0</v>
      </c>
      <c r="O1726" s="45">
        <f t="shared" ca="1" si="385"/>
        <v>579.01785332999998</v>
      </c>
      <c r="P1726" s="51" t="str">
        <f t="shared" si="386"/>
        <v>A+J=</v>
      </c>
      <c r="Q1726" s="52">
        <f t="shared" si="387"/>
        <v>47129</v>
      </c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</row>
    <row r="1727" spans="1:162" x14ac:dyDescent="0.2">
      <c r="A1727" s="43">
        <f t="shared" si="388"/>
        <v>45213</v>
      </c>
      <c r="B1727" s="44">
        <f t="shared" ca="1" si="377"/>
        <v>1579.9243969200002</v>
      </c>
      <c r="C1727" s="45">
        <f t="shared" ca="1" si="378"/>
        <v>999.89877561000003</v>
      </c>
      <c r="D1727" s="46">
        <f ca="1">IF(A1727&lt;$B$1,VLOOKUP(A1727,[1]DI!$A$4:$B$15000,2,FALSE),0)</f>
        <v>0</v>
      </c>
      <c r="E1727" s="45">
        <f t="shared" ca="1" si="379"/>
        <v>0</v>
      </c>
      <c r="F1727" s="47">
        <f t="shared" si="389"/>
        <v>1.35</v>
      </c>
      <c r="G1727" s="48">
        <f t="shared" ca="1" si="380"/>
        <v>1</v>
      </c>
      <c r="H1727" s="45">
        <f ca="1">TRUNC(PRODUCT(G$10:G1726),15)</f>
        <v>1.5800843408771399</v>
      </c>
      <c r="I1727" s="45">
        <f t="shared" si="381"/>
        <v>1</v>
      </c>
      <c r="J1727" s="45">
        <f t="shared" ca="1" si="382"/>
        <v>1.58008434</v>
      </c>
      <c r="K1727" s="45">
        <f t="shared" ca="1" si="383"/>
        <v>580.02562131000002</v>
      </c>
      <c r="L1727" s="49">
        <f>IF(VLOOKUP(A1727,$U$12:$AD$125,8)=VLOOKUP(A1726,$U$12:$AD$125,8),0,VLOOKUP(A1727,U$12:$AD$125,8))</f>
        <v>0</v>
      </c>
      <c r="M1727" s="50">
        <f>IF(L1727&gt;0,VLOOKUP(L1727,T$12:$AC$125,7),0)</f>
        <v>0</v>
      </c>
      <c r="N1727" s="45">
        <f t="shared" si="384"/>
        <v>0</v>
      </c>
      <c r="O1727" s="45">
        <f t="shared" ca="1" si="385"/>
        <v>580.02562131000002</v>
      </c>
      <c r="P1727" s="51" t="str">
        <f t="shared" si="386"/>
        <v>A+J=</v>
      </c>
      <c r="Q1727" s="52">
        <f t="shared" si="387"/>
        <v>47129</v>
      </c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</row>
    <row r="1728" spans="1:162" x14ac:dyDescent="0.2">
      <c r="A1728" s="43">
        <f t="shared" si="388"/>
        <v>45214</v>
      </c>
      <c r="B1728" s="44">
        <f t="shared" ca="1" si="377"/>
        <v>1579.9243969200002</v>
      </c>
      <c r="C1728" s="45">
        <f t="shared" ca="1" si="378"/>
        <v>999.89877561000003</v>
      </c>
      <c r="D1728" s="46">
        <f ca="1">IF(A1728&lt;$B$1,VLOOKUP(A1728,[1]DI!$A$4:$B$15000,2,FALSE),0)</f>
        <v>0</v>
      </c>
      <c r="E1728" s="45">
        <f t="shared" ca="1" si="379"/>
        <v>0</v>
      </c>
      <c r="F1728" s="47">
        <f t="shared" si="389"/>
        <v>1.35</v>
      </c>
      <c r="G1728" s="48">
        <f t="shared" ca="1" si="380"/>
        <v>1</v>
      </c>
      <c r="H1728" s="45">
        <f ca="1">TRUNC(PRODUCT(G$10:G1727),15)</f>
        <v>1.5800843408771399</v>
      </c>
      <c r="I1728" s="45">
        <f t="shared" si="381"/>
        <v>1</v>
      </c>
      <c r="J1728" s="45">
        <f t="shared" ca="1" si="382"/>
        <v>1.58008434</v>
      </c>
      <c r="K1728" s="45">
        <f t="shared" ca="1" si="383"/>
        <v>580.02562131000002</v>
      </c>
      <c r="L1728" s="49">
        <f>IF(VLOOKUP(A1728,$U$12:$AD$125,8)=VLOOKUP(A1727,$U$12:$AD$125,8),0,VLOOKUP(A1728,U$12:$AD$125,8))</f>
        <v>0</v>
      </c>
      <c r="M1728" s="50">
        <f>IF(L1728&gt;0,VLOOKUP(L1728,T$12:$AC$125,7),0)</f>
        <v>0</v>
      </c>
      <c r="N1728" s="45">
        <f t="shared" si="384"/>
        <v>0</v>
      </c>
      <c r="O1728" s="45">
        <f t="shared" ca="1" si="385"/>
        <v>580.02562131000002</v>
      </c>
      <c r="P1728" s="51" t="str">
        <f t="shared" si="386"/>
        <v>A+J=</v>
      </c>
      <c r="Q1728" s="52">
        <f t="shared" si="387"/>
        <v>47129</v>
      </c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</row>
    <row r="1729" spans="1:162" x14ac:dyDescent="0.2">
      <c r="A1729" s="43">
        <f t="shared" si="388"/>
        <v>45215</v>
      </c>
      <c r="B1729" s="44">
        <f t="shared" ref="B1729:B1792" ca="1" si="390">IF(A1729&lt;=TODAY(),C1729+K1729,IF(AND(A1729&gt;TODAY(),A1729&lt;=$B$1),IF(VLOOKUP(TODAY(),$A$10:$D$5000,4,FALSE)=0,"n.d",C1729+K1729),"n.d"))</f>
        <v>1579.9243969200002</v>
      </c>
      <c r="C1729" s="45">
        <f t="shared" ref="C1729:C1792" ca="1" si="391">TRUNC(C1728-N1728,8)</f>
        <v>999.89877561000003</v>
      </c>
      <c r="D1729" s="46">
        <f ca="1">IF(A1729&lt;$B$1,VLOOKUP(A1729,[1]DI!$A$4:$B$15000,2,FALSE),0)</f>
        <v>0.1265</v>
      </c>
      <c r="E1729" s="45">
        <f t="shared" ref="E1729:E1792" ca="1" si="392">ROUND((((1+D1729)^(1/252)-1)),8)</f>
        <v>4.7279E-4</v>
      </c>
      <c r="F1729" s="47">
        <f t="shared" si="389"/>
        <v>1.35</v>
      </c>
      <c r="G1729" s="48">
        <f t="shared" ref="G1729:G1792" ca="1" si="393">TRUNC((1+(E1729*F1729)),15)</f>
        <v>1.0006382665</v>
      </c>
      <c r="H1729" s="45">
        <f ca="1">TRUNC(PRODUCT(G$10:G1728),15)</f>
        <v>1.5800843408771399</v>
      </c>
      <c r="I1729" s="45">
        <f t="shared" ref="I1729:I1792" si="394">IF(OR(L1728&gt;0,L1728="E"),H1728,I1728)</f>
        <v>1</v>
      </c>
      <c r="J1729" s="45">
        <f t="shared" ref="J1729:J1792" ca="1" si="395">ROUND(TRUNC(H1729/I1729,15),8)</f>
        <v>1.58008434</v>
      </c>
      <c r="K1729" s="45">
        <f t="shared" ref="K1729:K1792" ca="1" si="396">TRUNC((C1729*(J1729-1)),8)</f>
        <v>580.02562131000002</v>
      </c>
      <c r="L1729" s="49">
        <f>IF(VLOOKUP(A1729,$U$12:$AD$125,8)=VLOOKUP(A1728,$U$12:$AD$125,8),0,VLOOKUP(A1729,U$12:$AD$125,8))</f>
        <v>0</v>
      </c>
      <c r="M1729" s="50">
        <f>IF(L1729&gt;0,VLOOKUP(L1729,T$12:$AC$125,7),0)</f>
        <v>0</v>
      </c>
      <c r="N1729" s="45">
        <f t="shared" ref="N1729:N1792" si="397">IF(M1729&gt;0,(C$10*M1729),0)</f>
        <v>0</v>
      </c>
      <c r="O1729" s="45">
        <f t="shared" ref="O1729:O1792" ca="1" si="398">(K1729+N1729)</f>
        <v>580.02562131000002</v>
      </c>
      <c r="P1729" s="51" t="str">
        <f t="shared" ref="P1729:P1792" si="399">IF(L1728&gt;0,VLOOKUP(A1728,$U$12:$AD$125,9),P1728)</f>
        <v>A+J=</v>
      </c>
      <c r="Q1729" s="52">
        <f t="shared" ref="Q1729:Q1792" si="400">IF(L1728&gt;0,VLOOKUP(A1728,$U$12:$AD$125,10),Q1728)</f>
        <v>47129</v>
      </c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</row>
    <row r="1730" spans="1:162" x14ac:dyDescent="0.2">
      <c r="A1730" s="43">
        <f t="shared" si="388"/>
        <v>45216</v>
      </c>
      <c r="B1730" s="44">
        <f t="shared" ca="1" si="390"/>
        <v>1580.9328148300001</v>
      </c>
      <c r="C1730" s="45">
        <f t="shared" ca="1" si="391"/>
        <v>999.89877561000003</v>
      </c>
      <c r="D1730" s="46">
        <f ca="1">IF(A1730&lt;$B$1,VLOOKUP(A1730,[1]DI!$A$4:$B$15000,2,FALSE),0)</f>
        <v>0.1265</v>
      </c>
      <c r="E1730" s="45">
        <f t="shared" ca="1" si="392"/>
        <v>4.7279E-4</v>
      </c>
      <c r="F1730" s="47">
        <f t="shared" si="389"/>
        <v>1.35</v>
      </c>
      <c r="G1730" s="48">
        <f t="shared" ca="1" si="393"/>
        <v>1.0006382665</v>
      </c>
      <c r="H1730" s="45">
        <f ca="1">TRUNC(PRODUCT(G$10:G1729),15)</f>
        <v>1.5810928557791</v>
      </c>
      <c r="I1730" s="45">
        <f t="shared" si="394"/>
        <v>1</v>
      </c>
      <c r="J1730" s="45">
        <f t="shared" ca="1" si="395"/>
        <v>1.58109286</v>
      </c>
      <c r="K1730" s="45">
        <f t="shared" ca="1" si="396"/>
        <v>581.03403921999995</v>
      </c>
      <c r="L1730" s="49">
        <f>IF(VLOOKUP(A1730,$U$12:$AD$125,8)=VLOOKUP(A1729,$U$12:$AD$125,8),0,VLOOKUP(A1730,U$12:$AD$125,8))</f>
        <v>0</v>
      </c>
      <c r="M1730" s="50">
        <f>IF(L1730&gt;0,VLOOKUP(L1730,T$12:$AC$125,7),0)</f>
        <v>0</v>
      </c>
      <c r="N1730" s="45">
        <f t="shared" si="397"/>
        <v>0</v>
      </c>
      <c r="O1730" s="45">
        <f t="shared" ca="1" si="398"/>
        <v>581.03403921999995</v>
      </c>
      <c r="P1730" s="51" t="str">
        <f t="shared" si="399"/>
        <v>A+J=</v>
      </c>
      <c r="Q1730" s="52">
        <f t="shared" si="400"/>
        <v>47129</v>
      </c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</row>
    <row r="1731" spans="1:162" x14ac:dyDescent="0.2">
      <c r="A1731" s="43">
        <f t="shared" si="388"/>
        <v>45217</v>
      </c>
      <c r="B1731" s="44">
        <f t="shared" ca="1" si="390"/>
        <v>1581.94186268</v>
      </c>
      <c r="C1731" s="45">
        <f t="shared" ca="1" si="391"/>
        <v>999.89877561000003</v>
      </c>
      <c r="D1731" s="46">
        <f ca="1">IF(A1731&lt;$B$1,VLOOKUP(A1731,[1]DI!$A$4:$B$15000,2,FALSE),0)</f>
        <v>0.1265</v>
      </c>
      <c r="E1731" s="45">
        <f t="shared" ca="1" si="392"/>
        <v>4.7279E-4</v>
      </c>
      <c r="F1731" s="47">
        <f t="shared" si="389"/>
        <v>1.35</v>
      </c>
      <c r="G1731" s="48">
        <f t="shared" ca="1" si="393"/>
        <v>1.0006382665</v>
      </c>
      <c r="H1731" s="45">
        <f ca="1">TRUNC(PRODUCT(G$10:G1730),15)</f>
        <v>1.5821020143823299</v>
      </c>
      <c r="I1731" s="45">
        <f t="shared" si="394"/>
        <v>1</v>
      </c>
      <c r="J1731" s="45">
        <f t="shared" ca="1" si="395"/>
        <v>1.5821020100000001</v>
      </c>
      <c r="K1731" s="45">
        <f t="shared" ca="1" si="396"/>
        <v>582.04308706999996</v>
      </c>
      <c r="L1731" s="49">
        <f>IF(VLOOKUP(A1731,$U$12:$AD$125,8)=VLOOKUP(A1730,$U$12:$AD$125,8),0,VLOOKUP(A1731,U$12:$AD$125,8))</f>
        <v>0</v>
      </c>
      <c r="M1731" s="50">
        <f>IF(L1731&gt;0,VLOOKUP(L1731,T$12:$AC$125,7),0)</f>
        <v>0</v>
      </c>
      <c r="N1731" s="45">
        <f t="shared" si="397"/>
        <v>0</v>
      </c>
      <c r="O1731" s="45">
        <f t="shared" ca="1" si="398"/>
        <v>582.04308706999996</v>
      </c>
      <c r="P1731" s="51" t="str">
        <f t="shared" si="399"/>
        <v>A+J=</v>
      </c>
      <c r="Q1731" s="52">
        <f t="shared" si="400"/>
        <v>47129</v>
      </c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</row>
    <row r="1732" spans="1:162" x14ac:dyDescent="0.2">
      <c r="A1732" s="43">
        <f t="shared" si="388"/>
        <v>45218</v>
      </c>
      <c r="B1732" s="44">
        <f t="shared" ca="1" si="390"/>
        <v>1582.95157047</v>
      </c>
      <c r="C1732" s="45">
        <f t="shared" ca="1" si="391"/>
        <v>999.89877561000003</v>
      </c>
      <c r="D1732" s="46">
        <f ca="1">IF(A1732&lt;$B$1,VLOOKUP(A1732,[1]DI!$A$4:$B$15000,2,FALSE),0)</f>
        <v>0.1265</v>
      </c>
      <c r="E1732" s="45">
        <f t="shared" ca="1" si="392"/>
        <v>4.7279E-4</v>
      </c>
      <c r="F1732" s="47">
        <f t="shared" si="389"/>
        <v>1.35</v>
      </c>
      <c r="G1732" s="48">
        <f t="shared" ca="1" si="393"/>
        <v>1.0006382665</v>
      </c>
      <c r="H1732" s="45">
        <f ca="1">TRUNC(PRODUCT(G$10:G1731),15)</f>
        <v>1.5831118170976901</v>
      </c>
      <c r="I1732" s="45">
        <f t="shared" si="394"/>
        <v>1</v>
      </c>
      <c r="J1732" s="45">
        <f t="shared" ca="1" si="395"/>
        <v>1.5831118200000001</v>
      </c>
      <c r="K1732" s="45">
        <f t="shared" ca="1" si="396"/>
        <v>583.05279485999995</v>
      </c>
      <c r="L1732" s="49">
        <f>IF(VLOOKUP(A1732,$U$12:$AD$125,8)=VLOOKUP(A1731,$U$12:$AD$125,8),0,VLOOKUP(A1732,U$12:$AD$125,8))</f>
        <v>0</v>
      </c>
      <c r="M1732" s="50">
        <f>IF(L1732&gt;0,VLOOKUP(L1732,T$12:$AC$125,7),0)</f>
        <v>0</v>
      </c>
      <c r="N1732" s="45">
        <f t="shared" si="397"/>
        <v>0</v>
      </c>
      <c r="O1732" s="45">
        <f t="shared" ca="1" si="398"/>
        <v>583.05279485999995</v>
      </c>
      <c r="P1732" s="51" t="str">
        <f t="shared" si="399"/>
        <v>A+J=</v>
      </c>
      <c r="Q1732" s="52">
        <f t="shared" si="400"/>
        <v>47129</v>
      </c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</row>
    <row r="1733" spans="1:162" x14ac:dyDescent="0.2">
      <c r="A1733" s="43">
        <f t="shared" si="388"/>
        <v>45219</v>
      </c>
      <c r="B1733" s="44">
        <f t="shared" ca="1" si="390"/>
        <v>1583.96190819</v>
      </c>
      <c r="C1733" s="45">
        <f t="shared" ca="1" si="391"/>
        <v>999.89877561000003</v>
      </c>
      <c r="D1733" s="46">
        <f ca="1">IF(A1733&lt;$B$1,VLOOKUP(A1733,[1]DI!$A$4:$B$15000,2,FALSE),0)</f>
        <v>0.1265</v>
      </c>
      <c r="E1733" s="45">
        <f t="shared" ca="1" si="392"/>
        <v>4.7279E-4</v>
      </c>
      <c r="F1733" s="47">
        <f t="shared" si="389"/>
        <v>1.35</v>
      </c>
      <c r="G1733" s="48">
        <f t="shared" ca="1" si="393"/>
        <v>1.0006382665</v>
      </c>
      <c r="H1733" s="45">
        <f ca="1">TRUNC(PRODUCT(G$10:G1732),15)</f>
        <v>1.5841222643363</v>
      </c>
      <c r="I1733" s="45">
        <f t="shared" si="394"/>
        <v>1</v>
      </c>
      <c r="J1733" s="45">
        <f t="shared" ca="1" si="395"/>
        <v>1.58412226</v>
      </c>
      <c r="K1733" s="45">
        <f t="shared" ca="1" si="396"/>
        <v>584.06313258</v>
      </c>
      <c r="L1733" s="49">
        <f>IF(VLOOKUP(A1733,$U$12:$AD$125,8)=VLOOKUP(A1732,$U$12:$AD$125,8),0,VLOOKUP(A1733,U$12:$AD$125,8))</f>
        <v>0</v>
      </c>
      <c r="M1733" s="50">
        <f>IF(L1733&gt;0,VLOOKUP(L1733,T$12:$AC$125,7),0)</f>
        <v>0</v>
      </c>
      <c r="N1733" s="45">
        <f t="shared" si="397"/>
        <v>0</v>
      </c>
      <c r="O1733" s="45">
        <f t="shared" ca="1" si="398"/>
        <v>584.06313258</v>
      </c>
      <c r="P1733" s="51" t="str">
        <f t="shared" si="399"/>
        <v>A+J=</v>
      </c>
      <c r="Q1733" s="52">
        <f t="shared" si="400"/>
        <v>47129</v>
      </c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</row>
    <row r="1734" spans="1:162" x14ac:dyDescent="0.2">
      <c r="A1734" s="43">
        <f t="shared" si="388"/>
        <v>45220</v>
      </c>
      <c r="B1734" s="44">
        <f t="shared" ca="1" si="390"/>
        <v>1584.9729058400001</v>
      </c>
      <c r="C1734" s="45">
        <f t="shared" ca="1" si="391"/>
        <v>999.89877561000003</v>
      </c>
      <c r="D1734" s="46">
        <f ca="1">IF(A1734&lt;$B$1,VLOOKUP(A1734,[1]DI!$A$4:$B$15000,2,FALSE),0)</f>
        <v>0</v>
      </c>
      <c r="E1734" s="45">
        <f t="shared" ca="1" si="392"/>
        <v>0</v>
      </c>
      <c r="F1734" s="47">
        <f t="shared" si="389"/>
        <v>1.35</v>
      </c>
      <c r="G1734" s="48">
        <f t="shared" ca="1" si="393"/>
        <v>1</v>
      </c>
      <c r="H1734" s="45">
        <f ca="1">TRUNC(PRODUCT(G$10:G1733),15)</f>
        <v>1.58513335650953</v>
      </c>
      <c r="I1734" s="45">
        <f t="shared" si="394"/>
        <v>1</v>
      </c>
      <c r="J1734" s="45">
        <f t="shared" ca="1" si="395"/>
        <v>1.5851333599999999</v>
      </c>
      <c r="K1734" s="45">
        <f t="shared" ca="1" si="396"/>
        <v>585.07413023000004</v>
      </c>
      <c r="L1734" s="49">
        <f>IF(VLOOKUP(A1734,$U$12:$AD$125,8)=VLOOKUP(A1733,$U$12:$AD$125,8),0,VLOOKUP(A1734,U$12:$AD$125,8))</f>
        <v>0</v>
      </c>
      <c r="M1734" s="50">
        <f>IF(L1734&gt;0,VLOOKUP(L1734,T$12:$AC$125,7),0)</f>
        <v>0</v>
      </c>
      <c r="N1734" s="45">
        <f t="shared" si="397"/>
        <v>0</v>
      </c>
      <c r="O1734" s="45">
        <f t="shared" ca="1" si="398"/>
        <v>585.07413023000004</v>
      </c>
      <c r="P1734" s="51" t="str">
        <f t="shared" si="399"/>
        <v>A+J=</v>
      </c>
      <c r="Q1734" s="52">
        <f t="shared" si="400"/>
        <v>47129</v>
      </c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</row>
    <row r="1735" spans="1:162" x14ac:dyDescent="0.2">
      <c r="A1735" s="43">
        <f t="shared" si="388"/>
        <v>45221</v>
      </c>
      <c r="B1735" s="44">
        <f t="shared" ca="1" si="390"/>
        <v>1584.9729058400001</v>
      </c>
      <c r="C1735" s="45">
        <f t="shared" ca="1" si="391"/>
        <v>999.89877561000003</v>
      </c>
      <c r="D1735" s="46">
        <f ca="1">IF(A1735&lt;$B$1,VLOOKUP(A1735,[1]DI!$A$4:$B$15000,2,FALSE),0)</f>
        <v>0</v>
      </c>
      <c r="E1735" s="45">
        <f t="shared" ca="1" si="392"/>
        <v>0</v>
      </c>
      <c r="F1735" s="47">
        <f t="shared" si="389"/>
        <v>1.35</v>
      </c>
      <c r="G1735" s="48">
        <f t="shared" ca="1" si="393"/>
        <v>1</v>
      </c>
      <c r="H1735" s="45">
        <f ca="1">TRUNC(PRODUCT(G$10:G1734),15)</f>
        <v>1.58513335650953</v>
      </c>
      <c r="I1735" s="45">
        <f t="shared" si="394"/>
        <v>1</v>
      </c>
      <c r="J1735" s="45">
        <f t="shared" ca="1" si="395"/>
        <v>1.5851333599999999</v>
      </c>
      <c r="K1735" s="45">
        <f t="shared" ca="1" si="396"/>
        <v>585.07413023000004</v>
      </c>
      <c r="L1735" s="49">
        <f>IF(VLOOKUP(A1735,$U$12:$AD$125,8)=VLOOKUP(A1734,$U$12:$AD$125,8),0,VLOOKUP(A1735,U$12:$AD$125,8))</f>
        <v>0</v>
      </c>
      <c r="M1735" s="50">
        <f>IF(L1735&gt;0,VLOOKUP(L1735,T$12:$AC$125,7),0)</f>
        <v>0</v>
      </c>
      <c r="N1735" s="45">
        <f t="shared" si="397"/>
        <v>0</v>
      </c>
      <c r="O1735" s="45">
        <f t="shared" ca="1" si="398"/>
        <v>585.07413023000004</v>
      </c>
      <c r="P1735" s="51" t="str">
        <f t="shared" si="399"/>
        <v>A+J=</v>
      </c>
      <c r="Q1735" s="52">
        <f t="shared" si="400"/>
        <v>47129</v>
      </c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</row>
    <row r="1736" spans="1:162" x14ac:dyDescent="0.2">
      <c r="A1736" s="43">
        <f t="shared" si="388"/>
        <v>45222</v>
      </c>
      <c r="B1736" s="44">
        <f t="shared" ca="1" si="390"/>
        <v>1584.9729058400001</v>
      </c>
      <c r="C1736" s="45">
        <f t="shared" ca="1" si="391"/>
        <v>999.89877561000003</v>
      </c>
      <c r="D1736" s="46">
        <f ca="1">IF(A1736&lt;$B$1,VLOOKUP(A1736,[1]DI!$A$4:$B$15000,2,FALSE),0)</f>
        <v>0.1265</v>
      </c>
      <c r="E1736" s="45">
        <f t="shared" ca="1" si="392"/>
        <v>4.7279E-4</v>
      </c>
      <c r="F1736" s="47">
        <f t="shared" si="389"/>
        <v>1.35</v>
      </c>
      <c r="G1736" s="48">
        <f t="shared" ca="1" si="393"/>
        <v>1.0006382665</v>
      </c>
      <c r="H1736" s="45">
        <f ca="1">TRUNC(PRODUCT(G$10:G1735),15)</f>
        <v>1.58513335650953</v>
      </c>
      <c r="I1736" s="45">
        <f t="shared" si="394"/>
        <v>1</v>
      </c>
      <c r="J1736" s="45">
        <f t="shared" ca="1" si="395"/>
        <v>1.5851333599999999</v>
      </c>
      <c r="K1736" s="45">
        <f t="shared" ca="1" si="396"/>
        <v>585.07413023000004</v>
      </c>
      <c r="L1736" s="49">
        <f>IF(VLOOKUP(A1736,$U$12:$AD$125,8)=VLOOKUP(A1735,$U$12:$AD$125,8),0,VLOOKUP(A1736,U$12:$AD$125,8))</f>
        <v>0</v>
      </c>
      <c r="M1736" s="50">
        <f>IF(L1736&gt;0,VLOOKUP(L1736,T$12:$AC$125,7),0)</f>
        <v>0</v>
      </c>
      <c r="N1736" s="45">
        <f t="shared" si="397"/>
        <v>0</v>
      </c>
      <c r="O1736" s="45">
        <f t="shared" ca="1" si="398"/>
        <v>585.07413023000004</v>
      </c>
      <c r="P1736" s="51" t="str">
        <f t="shared" si="399"/>
        <v>A+J=</v>
      </c>
      <c r="Q1736" s="52">
        <f t="shared" si="400"/>
        <v>47129</v>
      </c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</row>
    <row r="1737" spans="1:162" x14ac:dyDescent="0.2">
      <c r="A1737" s="43">
        <f t="shared" si="388"/>
        <v>45223</v>
      </c>
      <c r="B1737" s="44">
        <f t="shared" ca="1" si="390"/>
        <v>1585.9845334300001</v>
      </c>
      <c r="C1737" s="45">
        <f t="shared" ca="1" si="391"/>
        <v>999.89877561000003</v>
      </c>
      <c r="D1737" s="46">
        <f ca="1">IF(A1737&lt;$B$1,VLOOKUP(A1737,[1]DI!$A$4:$B$15000,2,FALSE),0)</f>
        <v>0.1265</v>
      </c>
      <c r="E1737" s="45">
        <f t="shared" ca="1" si="392"/>
        <v>4.7279E-4</v>
      </c>
      <c r="F1737" s="47">
        <f t="shared" si="389"/>
        <v>1.35</v>
      </c>
      <c r="G1737" s="48">
        <f t="shared" ca="1" si="393"/>
        <v>1.0006382665</v>
      </c>
      <c r="H1737" s="45">
        <f ca="1">TRUNC(PRODUCT(G$10:G1736),15)</f>
        <v>1.58614509402902</v>
      </c>
      <c r="I1737" s="45">
        <f t="shared" si="394"/>
        <v>1</v>
      </c>
      <c r="J1737" s="45">
        <f t="shared" ca="1" si="395"/>
        <v>1.58614509</v>
      </c>
      <c r="K1737" s="45">
        <f t="shared" ca="1" si="396"/>
        <v>586.08575782000003</v>
      </c>
      <c r="L1737" s="49">
        <f>IF(VLOOKUP(A1737,$U$12:$AD$125,8)=VLOOKUP(A1736,$U$12:$AD$125,8),0,VLOOKUP(A1737,U$12:$AD$125,8))</f>
        <v>0</v>
      </c>
      <c r="M1737" s="50">
        <f>IF(L1737&gt;0,VLOOKUP(L1737,T$12:$AC$125,7),0)</f>
        <v>0</v>
      </c>
      <c r="N1737" s="45">
        <f t="shared" si="397"/>
        <v>0</v>
      </c>
      <c r="O1737" s="45">
        <f t="shared" ca="1" si="398"/>
        <v>586.08575782000003</v>
      </c>
      <c r="P1737" s="51" t="str">
        <f t="shared" si="399"/>
        <v>A+J=</v>
      </c>
      <c r="Q1737" s="52">
        <f t="shared" si="400"/>
        <v>47129</v>
      </c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</row>
    <row r="1738" spans="1:162" x14ac:dyDescent="0.2">
      <c r="A1738" s="43">
        <f t="shared" si="388"/>
        <v>45224</v>
      </c>
      <c r="B1738" s="44">
        <f t="shared" ca="1" si="390"/>
        <v>1586.99682095</v>
      </c>
      <c r="C1738" s="45">
        <f t="shared" ca="1" si="391"/>
        <v>999.89877561000003</v>
      </c>
      <c r="D1738" s="46">
        <f ca="1">IF(A1738&lt;$B$1,VLOOKUP(A1738,[1]DI!$A$4:$B$15000,2,FALSE),0)</f>
        <v>0.1265</v>
      </c>
      <c r="E1738" s="45">
        <f t="shared" ca="1" si="392"/>
        <v>4.7279E-4</v>
      </c>
      <c r="F1738" s="47">
        <f t="shared" si="389"/>
        <v>1.35</v>
      </c>
      <c r="G1738" s="48">
        <f t="shared" ca="1" si="393"/>
        <v>1.0006382665</v>
      </c>
      <c r="H1738" s="45">
        <f ca="1">TRUNC(PRODUCT(G$10:G1737),15)</f>
        <v>1.5871574773066801</v>
      </c>
      <c r="I1738" s="45">
        <f t="shared" si="394"/>
        <v>1</v>
      </c>
      <c r="J1738" s="45">
        <f t="shared" ca="1" si="395"/>
        <v>1.5871574799999999</v>
      </c>
      <c r="K1738" s="45">
        <f t="shared" ca="1" si="396"/>
        <v>587.09804534</v>
      </c>
      <c r="L1738" s="49">
        <f>IF(VLOOKUP(A1738,$U$12:$AD$125,8)=VLOOKUP(A1737,$U$12:$AD$125,8),0,VLOOKUP(A1738,U$12:$AD$125,8))</f>
        <v>0</v>
      </c>
      <c r="M1738" s="50">
        <f>IF(L1738&gt;0,VLOOKUP(L1738,T$12:$AC$125,7),0)</f>
        <v>0</v>
      </c>
      <c r="N1738" s="45">
        <f t="shared" si="397"/>
        <v>0</v>
      </c>
      <c r="O1738" s="45">
        <f t="shared" ca="1" si="398"/>
        <v>587.09804534</v>
      </c>
      <c r="P1738" s="51" t="str">
        <f t="shared" si="399"/>
        <v>A+J=</v>
      </c>
      <c r="Q1738" s="52">
        <f t="shared" si="400"/>
        <v>47129</v>
      </c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</row>
    <row r="1739" spans="1:162" x14ac:dyDescent="0.2">
      <c r="A1739" s="43">
        <f t="shared" si="388"/>
        <v>45225</v>
      </c>
      <c r="B1739" s="44">
        <f t="shared" ca="1" si="390"/>
        <v>1588.0097484</v>
      </c>
      <c r="C1739" s="45">
        <f t="shared" ca="1" si="391"/>
        <v>999.89877561000003</v>
      </c>
      <c r="D1739" s="46">
        <f ca="1">IF(A1739&lt;$B$1,VLOOKUP(A1739,[1]DI!$A$4:$B$15000,2,FALSE),0)</f>
        <v>0.1265</v>
      </c>
      <c r="E1739" s="45">
        <f t="shared" ca="1" si="392"/>
        <v>4.7279E-4</v>
      </c>
      <c r="F1739" s="47">
        <f t="shared" si="389"/>
        <v>1.35</v>
      </c>
      <c r="G1739" s="48">
        <f t="shared" ca="1" si="393"/>
        <v>1.0006382665</v>
      </c>
      <c r="H1739" s="45">
        <f ca="1">TRUNC(PRODUCT(G$10:G1738),15)</f>
        <v>1.5881705067546701</v>
      </c>
      <c r="I1739" s="45">
        <f t="shared" si="394"/>
        <v>1</v>
      </c>
      <c r="J1739" s="45">
        <f t="shared" ca="1" si="395"/>
        <v>1.5881705100000001</v>
      </c>
      <c r="K1739" s="45">
        <f t="shared" ca="1" si="396"/>
        <v>588.11097279000001</v>
      </c>
      <c r="L1739" s="49">
        <f>IF(VLOOKUP(A1739,$U$12:$AD$125,8)=VLOOKUP(A1738,$U$12:$AD$125,8),0,VLOOKUP(A1739,U$12:$AD$125,8))</f>
        <v>0</v>
      </c>
      <c r="M1739" s="50">
        <f>IF(L1739&gt;0,VLOOKUP(L1739,T$12:$AC$125,7),0)</f>
        <v>0</v>
      </c>
      <c r="N1739" s="45">
        <f t="shared" si="397"/>
        <v>0</v>
      </c>
      <c r="O1739" s="45">
        <f t="shared" ca="1" si="398"/>
        <v>588.11097279000001</v>
      </c>
      <c r="P1739" s="51" t="str">
        <f t="shared" si="399"/>
        <v>A+J=</v>
      </c>
      <c r="Q1739" s="52">
        <f t="shared" si="400"/>
        <v>47129</v>
      </c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</row>
    <row r="1740" spans="1:162" x14ac:dyDescent="0.2">
      <c r="A1740" s="43">
        <f t="shared" si="388"/>
        <v>45226</v>
      </c>
      <c r="B1740" s="44">
        <f t="shared" ca="1" si="390"/>
        <v>1589.0233158000001</v>
      </c>
      <c r="C1740" s="45">
        <f t="shared" ca="1" si="391"/>
        <v>999.89877561000003</v>
      </c>
      <c r="D1740" s="46">
        <f ca="1">IF(A1740&lt;$B$1,VLOOKUP(A1740,[1]DI!$A$4:$B$15000,2,FALSE),0)</f>
        <v>0.1265</v>
      </c>
      <c r="E1740" s="45">
        <f t="shared" ca="1" si="392"/>
        <v>4.7279E-4</v>
      </c>
      <c r="F1740" s="47">
        <f t="shared" si="389"/>
        <v>1.35</v>
      </c>
      <c r="G1740" s="48">
        <f t="shared" ca="1" si="393"/>
        <v>1.0006382665</v>
      </c>
      <c r="H1740" s="45">
        <f ca="1">TRUNC(PRODUCT(G$10:G1739),15)</f>
        <v>1.5891841827854201</v>
      </c>
      <c r="I1740" s="45">
        <f t="shared" si="394"/>
        <v>1</v>
      </c>
      <c r="J1740" s="45">
        <f t="shared" ca="1" si="395"/>
        <v>1.5891841799999999</v>
      </c>
      <c r="K1740" s="45">
        <f t="shared" ca="1" si="396"/>
        <v>589.12454018999995</v>
      </c>
      <c r="L1740" s="49">
        <f>IF(VLOOKUP(A1740,$U$12:$AD$125,8)=VLOOKUP(A1739,$U$12:$AD$125,8),0,VLOOKUP(A1740,U$12:$AD$125,8))</f>
        <v>0</v>
      </c>
      <c r="M1740" s="50">
        <f>IF(L1740&gt;0,VLOOKUP(L1740,T$12:$AC$125,7),0)</f>
        <v>0</v>
      </c>
      <c r="N1740" s="45">
        <f t="shared" si="397"/>
        <v>0</v>
      </c>
      <c r="O1740" s="45">
        <f t="shared" ca="1" si="398"/>
        <v>589.12454018999995</v>
      </c>
      <c r="P1740" s="51" t="str">
        <f t="shared" si="399"/>
        <v>A+J=</v>
      </c>
      <c r="Q1740" s="52">
        <f t="shared" si="400"/>
        <v>47129</v>
      </c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</row>
    <row r="1741" spans="1:162" x14ac:dyDescent="0.2">
      <c r="A1741" s="43">
        <f t="shared" si="388"/>
        <v>45227</v>
      </c>
      <c r="B1741" s="44">
        <f t="shared" ca="1" si="390"/>
        <v>1590.03754312</v>
      </c>
      <c r="C1741" s="45">
        <f t="shared" ca="1" si="391"/>
        <v>999.89877561000003</v>
      </c>
      <c r="D1741" s="46">
        <f ca="1">IF(A1741&lt;$B$1,VLOOKUP(A1741,[1]DI!$A$4:$B$15000,2,FALSE),0)</f>
        <v>0</v>
      </c>
      <c r="E1741" s="45">
        <f t="shared" ca="1" si="392"/>
        <v>0</v>
      </c>
      <c r="F1741" s="47">
        <f t="shared" si="389"/>
        <v>1.35</v>
      </c>
      <c r="G1741" s="48">
        <f t="shared" ca="1" si="393"/>
        <v>1</v>
      </c>
      <c r="H1741" s="45">
        <f ca="1">TRUNC(PRODUCT(G$10:G1740),15)</f>
        <v>1.5901985058116199</v>
      </c>
      <c r="I1741" s="45">
        <f t="shared" si="394"/>
        <v>1</v>
      </c>
      <c r="J1741" s="45">
        <f t="shared" ca="1" si="395"/>
        <v>1.59019851</v>
      </c>
      <c r="K1741" s="45">
        <f t="shared" ca="1" si="396"/>
        <v>590.13876750999998</v>
      </c>
      <c r="L1741" s="49">
        <f>IF(VLOOKUP(A1741,$U$12:$AD$125,8)=VLOOKUP(A1740,$U$12:$AD$125,8),0,VLOOKUP(A1741,U$12:$AD$125,8))</f>
        <v>0</v>
      </c>
      <c r="M1741" s="50">
        <f>IF(L1741&gt;0,VLOOKUP(L1741,T$12:$AC$125,7),0)</f>
        <v>0</v>
      </c>
      <c r="N1741" s="45">
        <f t="shared" si="397"/>
        <v>0</v>
      </c>
      <c r="O1741" s="45">
        <f t="shared" ca="1" si="398"/>
        <v>590.13876750999998</v>
      </c>
      <c r="P1741" s="51" t="str">
        <f t="shared" si="399"/>
        <v>A+J=</v>
      </c>
      <c r="Q1741" s="52">
        <f t="shared" si="400"/>
        <v>47129</v>
      </c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</row>
    <row r="1742" spans="1:162" x14ac:dyDescent="0.2">
      <c r="A1742" s="43">
        <f t="shared" ref="A1742:A1805" si="401">(A1741+1)</f>
        <v>45228</v>
      </c>
      <c r="B1742" s="44">
        <f t="shared" ca="1" si="390"/>
        <v>1590.03754312</v>
      </c>
      <c r="C1742" s="45">
        <f t="shared" ca="1" si="391"/>
        <v>999.89877561000003</v>
      </c>
      <c r="D1742" s="46">
        <f ca="1">IF(A1742&lt;$B$1,VLOOKUP(A1742,[1]DI!$A$4:$B$15000,2,FALSE),0)</f>
        <v>0</v>
      </c>
      <c r="E1742" s="45">
        <f t="shared" ca="1" si="392"/>
        <v>0</v>
      </c>
      <c r="F1742" s="47">
        <f t="shared" ref="F1742:F1805" si="402">F1741</f>
        <v>1.35</v>
      </c>
      <c r="G1742" s="48">
        <f t="shared" ca="1" si="393"/>
        <v>1</v>
      </c>
      <c r="H1742" s="45">
        <f ca="1">TRUNC(PRODUCT(G$10:G1741),15)</f>
        <v>1.5901985058116199</v>
      </c>
      <c r="I1742" s="45">
        <f t="shared" si="394"/>
        <v>1</v>
      </c>
      <c r="J1742" s="45">
        <f t="shared" ca="1" si="395"/>
        <v>1.59019851</v>
      </c>
      <c r="K1742" s="45">
        <f t="shared" ca="1" si="396"/>
        <v>590.13876750999998</v>
      </c>
      <c r="L1742" s="49">
        <f>IF(VLOOKUP(A1742,$U$12:$AD$125,8)=VLOOKUP(A1741,$U$12:$AD$125,8),0,VLOOKUP(A1742,U$12:$AD$125,8))</f>
        <v>0</v>
      </c>
      <c r="M1742" s="50">
        <f>IF(L1742&gt;0,VLOOKUP(L1742,T$12:$AC$125,7),0)</f>
        <v>0</v>
      </c>
      <c r="N1742" s="45">
        <f t="shared" si="397"/>
        <v>0</v>
      </c>
      <c r="O1742" s="45">
        <f t="shared" ca="1" si="398"/>
        <v>590.13876750999998</v>
      </c>
      <c r="P1742" s="51" t="str">
        <f t="shared" si="399"/>
        <v>A+J=</v>
      </c>
      <c r="Q1742" s="52">
        <f t="shared" si="400"/>
        <v>47129</v>
      </c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</row>
    <row r="1743" spans="1:162" x14ac:dyDescent="0.2">
      <c r="A1743" s="43">
        <f t="shared" si="401"/>
        <v>45229</v>
      </c>
      <c r="B1743" s="44">
        <f t="shared" ca="1" si="390"/>
        <v>1590.03754312</v>
      </c>
      <c r="C1743" s="45">
        <f t="shared" ca="1" si="391"/>
        <v>999.89877561000003</v>
      </c>
      <c r="D1743" s="46">
        <f ca="1">IF(A1743&lt;$B$1,VLOOKUP(A1743,[1]DI!$A$4:$B$15000,2,FALSE),0)</f>
        <v>0.1265</v>
      </c>
      <c r="E1743" s="45">
        <f t="shared" ca="1" si="392"/>
        <v>4.7279E-4</v>
      </c>
      <c r="F1743" s="47">
        <f t="shared" si="402"/>
        <v>1.35</v>
      </c>
      <c r="G1743" s="48">
        <f t="shared" ca="1" si="393"/>
        <v>1.0006382665</v>
      </c>
      <c r="H1743" s="45">
        <f ca="1">TRUNC(PRODUCT(G$10:G1742),15)</f>
        <v>1.5901985058116199</v>
      </c>
      <c r="I1743" s="45">
        <f t="shared" si="394"/>
        <v>1</v>
      </c>
      <c r="J1743" s="45">
        <f t="shared" ca="1" si="395"/>
        <v>1.59019851</v>
      </c>
      <c r="K1743" s="45">
        <f t="shared" ca="1" si="396"/>
        <v>590.13876750999998</v>
      </c>
      <c r="L1743" s="49">
        <f>IF(VLOOKUP(A1743,$U$12:$AD$125,8)=VLOOKUP(A1742,$U$12:$AD$125,8),0,VLOOKUP(A1743,U$12:$AD$125,8))</f>
        <v>0</v>
      </c>
      <c r="M1743" s="50">
        <f>IF(L1743&gt;0,VLOOKUP(L1743,T$12:$AC$125,7),0)</f>
        <v>0</v>
      </c>
      <c r="N1743" s="45">
        <f t="shared" si="397"/>
        <v>0</v>
      </c>
      <c r="O1743" s="45">
        <f t="shared" ca="1" si="398"/>
        <v>590.13876750999998</v>
      </c>
      <c r="P1743" s="51" t="str">
        <f t="shared" si="399"/>
        <v>A+J=</v>
      </c>
      <c r="Q1743" s="52">
        <f t="shared" si="400"/>
        <v>47129</v>
      </c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</row>
    <row r="1744" spans="1:162" x14ac:dyDescent="0.2">
      <c r="A1744" s="43">
        <f t="shared" si="401"/>
        <v>45230</v>
      </c>
      <c r="B1744" s="44">
        <f t="shared" ca="1" si="390"/>
        <v>1591.0524103800001</v>
      </c>
      <c r="C1744" s="45">
        <f t="shared" ca="1" si="391"/>
        <v>999.89877561000003</v>
      </c>
      <c r="D1744" s="46">
        <f ca="1">IF(A1744&lt;$B$1,VLOOKUP(A1744,[1]DI!$A$4:$B$15000,2,FALSE),0)</f>
        <v>0.1265</v>
      </c>
      <c r="E1744" s="45">
        <f t="shared" ca="1" si="392"/>
        <v>4.7279E-4</v>
      </c>
      <c r="F1744" s="47">
        <f t="shared" si="402"/>
        <v>1.35</v>
      </c>
      <c r="G1744" s="48">
        <f t="shared" ca="1" si="393"/>
        <v>1.0006382665</v>
      </c>
      <c r="H1744" s="45">
        <f ca="1">TRUNC(PRODUCT(G$10:G1743),15)</f>
        <v>1.59121347624623</v>
      </c>
      <c r="I1744" s="45">
        <f t="shared" si="394"/>
        <v>1</v>
      </c>
      <c r="J1744" s="45">
        <f t="shared" ca="1" si="395"/>
        <v>1.59121348</v>
      </c>
      <c r="K1744" s="45">
        <f t="shared" ca="1" si="396"/>
        <v>591.15363477000005</v>
      </c>
      <c r="L1744" s="49">
        <f>IF(VLOOKUP(A1744,$U$12:$AD$125,8)=VLOOKUP(A1743,$U$12:$AD$125,8),0,VLOOKUP(A1744,U$12:$AD$125,8))</f>
        <v>0</v>
      </c>
      <c r="M1744" s="50">
        <f>IF(L1744&gt;0,VLOOKUP(L1744,T$12:$AC$125,7),0)</f>
        <v>0</v>
      </c>
      <c r="N1744" s="45">
        <f t="shared" si="397"/>
        <v>0</v>
      </c>
      <c r="O1744" s="45">
        <f t="shared" ca="1" si="398"/>
        <v>591.15363477000005</v>
      </c>
      <c r="P1744" s="51" t="str">
        <f t="shared" si="399"/>
        <v>A+J=</v>
      </c>
      <c r="Q1744" s="52">
        <f t="shared" si="400"/>
        <v>47129</v>
      </c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</row>
    <row r="1745" spans="1:162" x14ac:dyDescent="0.2">
      <c r="A1745" s="43">
        <f t="shared" si="401"/>
        <v>45231</v>
      </c>
      <c r="B1745" s="44">
        <f t="shared" ca="1" si="390"/>
        <v>1592.0679175800001</v>
      </c>
      <c r="C1745" s="45">
        <f t="shared" ca="1" si="391"/>
        <v>999.89877561000003</v>
      </c>
      <c r="D1745" s="46">
        <f ca="1">IF(A1745&lt;$B$1,VLOOKUP(A1745,[1]DI!$A$4:$B$15000,2,FALSE),0)</f>
        <v>0.1265</v>
      </c>
      <c r="E1745" s="45">
        <f t="shared" ca="1" si="392"/>
        <v>4.7279E-4</v>
      </c>
      <c r="F1745" s="47">
        <f t="shared" si="402"/>
        <v>1.35</v>
      </c>
      <c r="G1745" s="48">
        <f t="shared" ca="1" si="393"/>
        <v>1.0006382665</v>
      </c>
      <c r="H1745" s="45">
        <f ca="1">TRUNC(PRODUCT(G$10:G1744),15)</f>
        <v>1.59222909450247</v>
      </c>
      <c r="I1745" s="45">
        <f t="shared" si="394"/>
        <v>1</v>
      </c>
      <c r="J1745" s="45">
        <f t="shared" ca="1" si="395"/>
        <v>1.59222909</v>
      </c>
      <c r="K1745" s="45">
        <f t="shared" ca="1" si="396"/>
        <v>592.16914197000006</v>
      </c>
      <c r="L1745" s="49">
        <f>IF(VLOOKUP(A1745,$U$12:$AD$125,8)=VLOOKUP(A1744,$U$12:$AD$125,8),0,VLOOKUP(A1745,U$12:$AD$125,8))</f>
        <v>0</v>
      </c>
      <c r="M1745" s="50">
        <f>IF(L1745&gt;0,VLOOKUP(L1745,T$12:$AC$125,7),0)</f>
        <v>0</v>
      </c>
      <c r="N1745" s="45">
        <f t="shared" si="397"/>
        <v>0</v>
      </c>
      <c r="O1745" s="45">
        <f t="shared" ca="1" si="398"/>
        <v>592.16914197000006</v>
      </c>
      <c r="P1745" s="51" t="str">
        <f t="shared" si="399"/>
        <v>A+J=</v>
      </c>
      <c r="Q1745" s="52">
        <f t="shared" si="400"/>
        <v>47129</v>
      </c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</row>
    <row r="1746" spans="1:162" x14ac:dyDescent="0.2">
      <c r="A1746" s="43">
        <f t="shared" si="401"/>
        <v>45232</v>
      </c>
      <c r="B1746" s="44">
        <f t="shared" ca="1" si="390"/>
        <v>1593.0840847100001</v>
      </c>
      <c r="C1746" s="45">
        <f t="shared" ca="1" si="391"/>
        <v>999.89877561000003</v>
      </c>
      <c r="D1746" s="46">
        <f ca="1">IF(A1746&lt;$B$1,VLOOKUP(A1746,[1]DI!$A$4:$B$15000,2,FALSE),0)</f>
        <v>0</v>
      </c>
      <c r="E1746" s="45">
        <f t="shared" ca="1" si="392"/>
        <v>0</v>
      </c>
      <c r="F1746" s="47">
        <f t="shared" si="402"/>
        <v>1.35</v>
      </c>
      <c r="G1746" s="48">
        <f t="shared" ca="1" si="393"/>
        <v>1</v>
      </c>
      <c r="H1746" s="45">
        <f ca="1">TRUNC(PRODUCT(G$10:G1745),15)</f>
        <v>1.59324536099381</v>
      </c>
      <c r="I1746" s="45">
        <f t="shared" si="394"/>
        <v>1</v>
      </c>
      <c r="J1746" s="45">
        <f t="shared" ca="1" si="395"/>
        <v>1.5932453600000001</v>
      </c>
      <c r="K1746" s="45">
        <f t="shared" ca="1" si="396"/>
        <v>593.18530910000004</v>
      </c>
      <c r="L1746" s="49">
        <f>IF(VLOOKUP(A1746,$U$12:$AD$125,8)=VLOOKUP(A1745,$U$12:$AD$125,8),0,VLOOKUP(A1746,U$12:$AD$125,8))</f>
        <v>0</v>
      </c>
      <c r="M1746" s="50">
        <f>IF(L1746&gt;0,VLOOKUP(L1746,T$12:$AC$125,7),0)</f>
        <v>0</v>
      </c>
      <c r="N1746" s="45">
        <f t="shared" si="397"/>
        <v>0</v>
      </c>
      <c r="O1746" s="45">
        <f t="shared" ca="1" si="398"/>
        <v>593.18530910000004</v>
      </c>
      <c r="P1746" s="51" t="str">
        <f t="shared" si="399"/>
        <v>A+J=</v>
      </c>
      <c r="Q1746" s="52">
        <f t="shared" si="400"/>
        <v>47129</v>
      </c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</row>
    <row r="1747" spans="1:162" x14ac:dyDescent="0.2">
      <c r="A1747" s="43">
        <f t="shared" si="401"/>
        <v>45233</v>
      </c>
      <c r="B1747" s="44">
        <f t="shared" ca="1" si="390"/>
        <v>1593.0840847100001</v>
      </c>
      <c r="C1747" s="45">
        <f t="shared" ca="1" si="391"/>
        <v>999.89877561000003</v>
      </c>
      <c r="D1747" s="46">
        <f ca="1">IF(A1747&lt;$B$1,VLOOKUP(A1747,[1]DI!$A$4:$B$15000,2,FALSE),0)</f>
        <v>0.1215</v>
      </c>
      <c r="E1747" s="45">
        <f t="shared" ca="1" si="392"/>
        <v>4.5512999999999999E-4</v>
      </c>
      <c r="F1747" s="47">
        <f t="shared" si="402"/>
        <v>1.35</v>
      </c>
      <c r="G1747" s="48">
        <f t="shared" ca="1" si="393"/>
        <v>1.0006144255</v>
      </c>
      <c r="H1747" s="45">
        <f ca="1">TRUNC(PRODUCT(G$10:G1746),15)</f>
        <v>1.59324536099381</v>
      </c>
      <c r="I1747" s="45">
        <f t="shared" si="394"/>
        <v>1</v>
      </c>
      <c r="J1747" s="45">
        <f t="shared" ca="1" si="395"/>
        <v>1.5932453600000001</v>
      </c>
      <c r="K1747" s="45">
        <f t="shared" ca="1" si="396"/>
        <v>593.18530910000004</v>
      </c>
      <c r="L1747" s="49">
        <f>IF(VLOOKUP(A1747,$U$12:$AD$125,8)=VLOOKUP(A1746,$U$12:$AD$125,8),0,VLOOKUP(A1747,U$12:$AD$125,8))</f>
        <v>0</v>
      </c>
      <c r="M1747" s="50">
        <f>IF(L1747&gt;0,VLOOKUP(L1747,T$12:$AC$125,7),0)</f>
        <v>0</v>
      </c>
      <c r="N1747" s="45">
        <f t="shared" si="397"/>
        <v>0</v>
      </c>
      <c r="O1747" s="45">
        <f t="shared" ca="1" si="398"/>
        <v>593.18530910000004</v>
      </c>
      <c r="P1747" s="51" t="str">
        <f t="shared" si="399"/>
        <v>A+J=</v>
      </c>
      <c r="Q1747" s="52">
        <f t="shared" si="400"/>
        <v>47129</v>
      </c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</row>
    <row r="1748" spans="1:162" x14ac:dyDescent="0.2">
      <c r="A1748" s="43">
        <f t="shared" si="401"/>
        <v>45234</v>
      </c>
      <c r="B1748" s="44">
        <f t="shared" ca="1" si="390"/>
        <v>1594.0629156099999</v>
      </c>
      <c r="C1748" s="45">
        <f t="shared" ca="1" si="391"/>
        <v>999.89877561000003</v>
      </c>
      <c r="D1748" s="46">
        <f ca="1">IF(A1748&lt;$B$1,VLOOKUP(A1748,[1]DI!$A$4:$B$15000,2,FALSE),0)</f>
        <v>0</v>
      </c>
      <c r="E1748" s="45">
        <f t="shared" ca="1" si="392"/>
        <v>0</v>
      </c>
      <c r="F1748" s="47">
        <f t="shared" si="402"/>
        <v>1.35</v>
      </c>
      <c r="G1748" s="48">
        <f t="shared" ca="1" si="393"/>
        <v>1</v>
      </c>
      <c r="H1748" s="45">
        <f ca="1">TRUNC(PRODUCT(G$10:G1747),15)</f>
        <v>1.59422429157136</v>
      </c>
      <c r="I1748" s="45">
        <f t="shared" si="394"/>
        <v>1</v>
      </c>
      <c r="J1748" s="45">
        <f t="shared" ca="1" si="395"/>
        <v>1.5942242900000001</v>
      </c>
      <c r="K1748" s="45">
        <f t="shared" ca="1" si="396"/>
        <v>594.16413999999997</v>
      </c>
      <c r="L1748" s="49">
        <f>IF(VLOOKUP(A1748,$U$12:$AD$125,8)=VLOOKUP(A1747,$U$12:$AD$125,8),0,VLOOKUP(A1748,U$12:$AD$125,8))</f>
        <v>0</v>
      </c>
      <c r="M1748" s="50">
        <f>IF(L1748&gt;0,VLOOKUP(L1748,T$12:$AC$125,7),0)</f>
        <v>0</v>
      </c>
      <c r="N1748" s="45">
        <f t="shared" si="397"/>
        <v>0</v>
      </c>
      <c r="O1748" s="45">
        <f t="shared" ca="1" si="398"/>
        <v>594.16413999999997</v>
      </c>
      <c r="P1748" s="51" t="str">
        <f t="shared" si="399"/>
        <v>A+J=</v>
      </c>
      <c r="Q1748" s="52">
        <f t="shared" si="400"/>
        <v>47129</v>
      </c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</row>
    <row r="1749" spans="1:162" x14ac:dyDescent="0.2">
      <c r="A1749" s="43">
        <f t="shared" si="401"/>
        <v>45235</v>
      </c>
      <c r="B1749" s="44">
        <f t="shared" ca="1" si="390"/>
        <v>1594.0629156099999</v>
      </c>
      <c r="C1749" s="45">
        <f t="shared" ca="1" si="391"/>
        <v>999.89877561000003</v>
      </c>
      <c r="D1749" s="46">
        <f ca="1">IF(A1749&lt;$B$1,VLOOKUP(A1749,[1]DI!$A$4:$B$15000,2,FALSE),0)</f>
        <v>0</v>
      </c>
      <c r="E1749" s="45">
        <f t="shared" ca="1" si="392"/>
        <v>0</v>
      </c>
      <c r="F1749" s="47">
        <f t="shared" si="402"/>
        <v>1.35</v>
      </c>
      <c r="G1749" s="48">
        <f t="shared" ca="1" si="393"/>
        <v>1</v>
      </c>
      <c r="H1749" s="45">
        <f ca="1">TRUNC(PRODUCT(G$10:G1748),15)</f>
        <v>1.59422429157136</v>
      </c>
      <c r="I1749" s="45">
        <f t="shared" si="394"/>
        <v>1</v>
      </c>
      <c r="J1749" s="45">
        <f t="shared" ca="1" si="395"/>
        <v>1.5942242900000001</v>
      </c>
      <c r="K1749" s="45">
        <f t="shared" ca="1" si="396"/>
        <v>594.16413999999997</v>
      </c>
      <c r="L1749" s="49">
        <f>IF(VLOOKUP(A1749,$U$12:$AD$125,8)=VLOOKUP(A1748,$U$12:$AD$125,8),0,VLOOKUP(A1749,U$12:$AD$125,8))</f>
        <v>0</v>
      </c>
      <c r="M1749" s="50">
        <f>IF(L1749&gt;0,VLOOKUP(L1749,T$12:$AC$125,7),0)</f>
        <v>0</v>
      </c>
      <c r="N1749" s="45">
        <f t="shared" si="397"/>
        <v>0</v>
      </c>
      <c r="O1749" s="45">
        <f t="shared" ca="1" si="398"/>
        <v>594.16413999999997</v>
      </c>
      <c r="P1749" s="51" t="str">
        <f t="shared" si="399"/>
        <v>A+J=</v>
      </c>
      <c r="Q1749" s="52">
        <f t="shared" si="400"/>
        <v>47129</v>
      </c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</row>
    <row r="1750" spans="1:162" x14ac:dyDescent="0.2">
      <c r="A1750" s="43">
        <f t="shared" si="401"/>
        <v>45236</v>
      </c>
      <c r="B1750" s="44">
        <f t="shared" ca="1" si="390"/>
        <v>1594.0629156099999</v>
      </c>
      <c r="C1750" s="45">
        <f t="shared" ca="1" si="391"/>
        <v>999.89877561000003</v>
      </c>
      <c r="D1750" s="46">
        <f ca="1">IF(A1750&lt;$B$1,VLOOKUP(A1750,[1]DI!$A$4:$B$15000,2,FALSE),0)</f>
        <v>0.1215</v>
      </c>
      <c r="E1750" s="45">
        <f t="shared" ca="1" si="392"/>
        <v>4.5512999999999999E-4</v>
      </c>
      <c r="F1750" s="47">
        <f t="shared" si="402"/>
        <v>1.35</v>
      </c>
      <c r="G1750" s="48">
        <f t="shared" ca="1" si="393"/>
        <v>1.0006144255</v>
      </c>
      <c r="H1750" s="45">
        <f ca="1">TRUNC(PRODUCT(G$10:G1749),15)</f>
        <v>1.59422429157136</v>
      </c>
      <c r="I1750" s="45">
        <f t="shared" si="394"/>
        <v>1</v>
      </c>
      <c r="J1750" s="45">
        <f t="shared" ca="1" si="395"/>
        <v>1.5942242900000001</v>
      </c>
      <c r="K1750" s="45">
        <f t="shared" ca="1" si="396"/>
        <v>594.16413999999997</v>
      </c>
      <c r="L1750" s="49">
        <f>IF(VLOOKUP(A1750,$U$12:$AD$125,8)=VLOOKUP(A1749,$U$12:$AD$125,8),0,VLOOKUP(A1750,U$12:$AD$125,8))</f>
        <v>0</v>
      </c>
      <c r="M1750" s="50">
        <f>IF(L1750&gt;0,VLOOKUP(L1750,T$12:$AC$125,7),0)</f>
        <v>0</v>
      </c>
      <c r="N1750" s="45">
        <f t="shared" si="397"/>
        <v>0</v>
      </c>
      <c r="O1750" s="45">
        <f t="shared" ca="1" si="398"/>
        <v>594.16413999999997</v>
      </c>
      <c r="P1750" s="51" t="str">
        <f t="shared" si="399"/>
        <v>A+J=</v>
      </c>
      <c r="Q1750" s="52">
        <f t="shared" si="400"/>
        <v>47129</v>
      </c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</row>
    <row r="1751" spans="1:162" x14ac:dyDescent="0.2">
      <c r="A1751" s="43">
        <f t="shared" si="401"/>
        <v>45237</v>
      </c>
      <c r="B1751" s="44">
        <f t="shared" ca="1" si="390"/>
        <v>1595.0423464599999</v>
      </c>
      <c r="C1751" s="45">
        <f t="shared" ca="1" si="391"/>
        <v>999.89877561000003</v>
      </c>
      <c r="D1751" s="46">
        <f ca="1">IF(A1751&lt;$B$1,VLOOKUP(A1751,[1]DI!$A$4:$B$15000,2,FALSE),0)</f>
        <v>0.1215</v>
      </c>
      <c r="E1751" s="45">
        <f t="shared" ca="1" si="392"/>
        <v>4.5512999999999999E-4</v>
      </c>
      <c r="F1751" s="47">
        <f t="shared" si="402"/>
        <v>1.35</v>
      </c>
      <c r="G1751" s="48">
        <f t="shared" ca="1" si="393"/>
        <v>1.0006144255</v>
      </c>
      <c r="H1751" s="45">
        <f ca="1">TRUNC(PRODUCT(G$10:G1750),15)</f>
        <v>1.59520382362882</v>
      </c>
      <c r="I1751" s="45">
        <f t="shared" si="394"/>
        <v>1</v>
      </c>
      <c r="J1751" s="45">
        <f t="shared" ca="1" si="395"/>
        <v>1.5952038200000001</v>
      </c>
      <c r="K1751" s="45">
        <f t="shared" ca="1" si="396"/>
        <v>595.14357084999995</v>
      </c>
      <c r="L1751" s="49">
        <f>IF(VLOOKUP(A1751,$U$12:$AD$125,8)=VLOOKUP(A1750,$U$12:$AD$125,8),0,VLOOKUP(A1751,U$12:$AD$125,8))</f>
        <v>0</v>
      </c>
      <c r="M1751" s="50">
        <f>IF(L1751&gt;0,VLOOKUP(L1751,T$12:$AC$125,7),0)</f>
        <v>0</v>
      </c>
      <c r="N1751" s="45">
        <f t="shared" si="397"/>
        <v>0</v>
      </c>
      <c r="O1751" s="45">
        <f t="shared" ca="1" si="398"/>
        <v>595.14357084999995</v>
      </c>
      <c r="P1751" s="51" t="str">
        <f t="shared" si="399"/>
        <v>A+J=</v>
      </c>
      <c r="Q1751" s="52">
        <f t="shared" si="400"/>
        <v>47129</v>
      </c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</row>
    <row r="1752" spans="1:162" x14ac:dyDescent="0.2">
      <c r="A1752" s="43">
        <f t="shared" si="401"/>
        <v>45238</v>
      </c>
      <c r="B1752" s="44">
        <f t="shared" ca="1" si="390"/>
        <v>1596.0223872500001</v>
      </c>
      <c r="C1752" s="45">
        <f t="shared" ca="1" si="391"/>
        <v>999.89877561000003</v>
      </c>
      <c r="D1752" s="46">
        <f ca="1">IF(A1752&lt;$B$1,VLOOKUP(A1752,[1]DI!$A$4:$B$15000,2,FALSE),0)</f>
        <v>0.1215</v>
      </c>
      <c r="E1752" s="45">
        <f t="shared" ca="1" si="392"/>
        <v>4.5512999999999999E-4</v>
      </c>
      <c r="F1752" s="47">
        <f t="shared" si="402"/>
        <v>1.35</v>
      </c>
      <c r="G1752" s="48">
        <f t="shared" ca="1" si="393"/>
        <v>1.0006144255</v>
      </c>
      <c r="H1752" s="45">
        <f ca="1">TRUNC(PRODUCT(G$10:G1751),15)</f>
        <v>1.5961839575357599</v>
      </c>
      <c r="I1752" s="45">
        <f t="shared" si="394"/>
        <v>1</v>
      </c>
      <c r="J1752" s="45">
        <f t="shared" ca="1" si="395"/>
        <v>1.5961839600000001</v>
      </c>
      <c r="K1752" s="45">
        <f t="shared" ca="1" si="396"/>
        <v>596.12361164000004</v>
      </c>
      <c r="L1752" s="49">
        <f>IF(VLOOKUP(A1752,$U$12:$AD$125,8)=VLOOKUP(A1751,$U$12:$AD$125,8),0,VLOOKUP(A1752,U$12:$AD$125,8))</f>
        <v>0</v>
      </c>
      <c r="M1752" s="50">
        <f>IF(L1752&gt;0,VLOOKUP(L1752,T$12:$AC$125,7),0)</f>
        <v>0</v>
      </c>
      <c r="N1752" s="45">
        <f t="shared" si="397"/>
        <v>0</v>
      </c>
      <c r="O1752" s="45">
        <f t="shared" ca="1" si="398"/>
        <v>596.12361164000004</v>
      </c>
      <c r="P1752" s="51" t="str">
        <f t="shared" si="399"/>
        <v>A+J=</v>
      </c>
      <c r="Q1752" s="52">
        <f t="shared" si="400"/>
        <v>47129</v>
      </c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</row>
    <row r="1753" spans="1:162" x14ac:dyDescent="0.2">
      <c r="A1753" s="43">
        <f t="shared" si="401"/>
        <v>45239</v>
      </c>
      <c r="B1753" s="44">
        <f t="shared" ca="1" si="390"/>
        <v>1597.00301797</v>
      </c>
      <c r="C1753" s="45">
        <f t="shared" ca="1" si="391"/>
        <v>999.89877561000003</v>
      </c>
      <c r="D1753" s="46">
        <f ca="1">IF(A1753&lt;$B$1,VLOOKUP(A1753,[1]DI!$A$4:$B$15000,2,FALSE),0)</f>
        <v>0.1215</v>
      </c>
      <c r="E1753" s="45">
        <f t="shared" ca="1" si="392"/>
        <v>4.5512999999999999E-4</v>
      </c>
      <c r="F1753" s="47">
        <f t="shared" si="402"/>
        <v>1.35</v>
      </c>
      <c r="G1753" s="48">
        <f t="shared" ca="1" si="393"/>
        <v>1.0006144255</v>
      </c>
      <c r="H1753" s="45">
        <f ca="1">TRUNC(PRODUCT(G$10:G1752),15)</f>
        <v>1.5971646936619599</v>
      </c>
      <c r="I1753" s="45">
        <f t="shared" si="394"/>
        <v>1</v>
      </c>
      <c r="J1753" s="45">
        <f t="shared" ca="1" si="395"/>
        <v>1.5971646900000001</v>
      </c>
      <c r="K1753" s="45">
        <f t="shared" ca="1" si="396"/>
        <v>597.10424235999994</v>
      </c>
      <c r="L1753" s="49">
        <f>IF(VLOOKUP(A1753,$U$12:$AD$125,8)=VLOOKUP(A1752,$U$12:$AD$125,8),0,VLOOKUP(A1753,U$12:$AD$125,8))</f>
        <v>0</v>
      </c>
      <c r="M1753" s="50">
        <f>IF(L1753&gt;0,VLOOKUP(L1753,T$12:$AC$125,7),0)</f>
        <v>0</v>
      </c>
      <c r="N1753" s="45">
        <f t="shared" si="397"/>
        <v>0</v>
      </c>
      <c r="O1753" s="45">
        <f t="shared" ca="1" si="398"/>
        <v>597.10424235999994</v>
      </c>
      <c r="P1753" s="51" t="str">
        <f t="shared" si="399"/>
        <v>A+J=</v>
      </c>
      <c r="Q1753" s="52">
        <f t="shared" si="400"/>
        <v>47129</v>
      </c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</row>
    <row r="1754" spans="1:162" x14ac:dyDescent="0.2">
      <c r="A1754" s="43">
        <f t="shared" si="401"/>
        <v>45240</v>
      </c>
      <c r="B1754" s="44">
        <f t="shared" ca="1" si="390"/>
        <v>1597.98425864</v>
      </c>
      <c r="C1754" s="45">
        <f t="shared" ca="1" si="391"/>
        <v>999.89877561000003</v>
      </c>
      <c r="D1754" s="46">
        <f ca="1">IF(A1754&lt;$B$1,VLOOKUP(A1754,[1]DI!$A$4:$B$15000,2,FALSE),0)</f>
        <v>0.1215</v>
      </c>
      <c r="E1754" s="45">
        <f t="shared" ca="1" si="392"/>
        <v>4.5512999999999999E-4</v>
      </c>
      <c r="F1754" s="47">
        <f t="shared" si="402"/>
        <v>1.35</v>
      </c>
      <c r="G1754" s="48">
        <f t="shared" ca="1" si="393"/>
        <v>1.0006144255</v>
      </c>
      <c r="H1754" s="45">
        <f ca="1">TRUNC(PRODUCT(G$10:G1753),15)</f>
        <v>1.5981460323774499</v>
      </c>
      <c r="I1754" s="45">
        <f t="shared" si="394"/>
        <v>1</v>
      </c>
      <c r="J1754" s="45">
        <f t="shared" ca="1" si="395"/>
        <v>1.5981460300000001</v>
      </c>
      <c r="K1754" s="45">
        <f t="shared" ca="1" si="396"/>
        <v>598.08548302999998</v>
      </c>
      <c r="L1754" s="49">
        <f>IF(VLOOKUP(A1754,$U$12:$AD$125,8)=VLOOKUP(A1753,$U$12:$AD$125,8),0,VLOOKUP(A1754,U$12:$AD$125,8))</f>
        <v>0</v>
      </c>
      <c r="M1754" s="50">
        <f>IF(L1754&gt;0,VLOOKUP(L1754,T$12:$AC$125,7),0)</f>
        <v>0</v>
      </c>
      <c r="N1754" s="45">
        <f t="shared" si="397"/>
        <v>0</v>
      </c>
      <c r="O1754" s="45">
        <f t="shared" ca="1" si="398"/>
        <v>598.08548302999998</v>
      </c>
      <c r="P1754" s="51" t="str">
        <f t="shared" si="399"/>
        <v>A+J=</v>
      </c>
      <c r="Q1754" s="52">
        <f t="shared" si="400"/>
        <v>47129</v>
      </c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</row>
    <row r="1755" spans="1:162" x14ac:dyDescent="0.2">
      <c r="A1755" s="43">
        <f t="shared" si="401"/>
        <v>45241</v>
      </c>
      <c r="B1755" s="44">
        <f t="shared" ca="1" si="390"/>
        <v>1598.9660992399999</v>
      </c>
      <c r="C1755" s="45">
        <f t="shared" ca="1" si="391"/>
        <v>999.89877561000003</v>
      </c>
      <c r="D1755" s="46">
        <f ca="1">IF(A1755&lt;$B$1,VLOOKUP(A1755,[1]DI!$A$4:$B$15000,2,FALSE),0)</f>
        <v>0</v>
      </c>
      <c r="E1755" s="45">
        <f t="shared" ca="1" si="392"/>
        <v>0</v>
      </c>
      <c r="F1755" s="47">
        <f t="shared" si="402"/>
        <v>1.35</v>
      </c>
      <c r="G1755" s="48">
        <f t="shared" ca="1" si="393"/>
        <v>1</v>
      </c>
      <c r="H1755" s="45">
        <f ca="1">TRUNC(PRODUCT(G$10:G1754),15)</f>
        <v>1.59912797405246</v>
      </c>
      <c r="I1755" s="45">
        <f t="shared" si="394"/>
        <v>1</v>
      </c>
      <c r="J1755" s="45">
        <f t="shared" ca="1" si="395"/>
        <v>1.5991279700000001</v>
      </c>
      <c r="K1755" s="45">
        <f t="shared" ca="1" si="396"/>
        <v>599.06732363000003</v>
      </c>
      <c r="L1755" s="49">
        <f>IF(VLOOKUP(A1755,$U$12:$AD$125,8)=VLOOKUP(A1754,$U$12:$AD$125,8),0,VLOOKUP(A1755,U$12:$AD$125,8))</f>
        <v>0</v>
      </c>
      <c r="M1755" s="50">
        <f>IF(L1755&gt;0,VLOOKUP(L1755,T$12:$AC$125,7),0)</f>
        <v>0</v>
      </c>
      <c r="N1755" s="45">
        <f t="shared" si="397"/>
        <v>0</v>
      </c>
      <c r="O1755" s="45">
        <f t="shared" ca="1" si="398"/>
        <v>599.06732363000003</v>
      </c>
      <c r="P1755" s="51" t="str">
        <f t="shared" si="399"/>
        <v>A+J=</v>
      </c>
      <c r="Q1755" s="52">
        <f t="shared" si="400"/>
        <v>47129</v>
      </c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</row>
    <row r="1756" spans="1:162" x14ac:dyDescent="0.2">
      <c r="A1756" s="43">
        <f t="shared" si="401"/>
        <v>45242</v>
      </c>
      <c r="B1756" s="44">
        <f t="shared" ca="1" si="390"/>
        <v>1598.9660992399999</v>
      </c>
      <c r="C1756" s="45">
        <f t="shared" ca="1" si="391"/>
        <v>999.89877561000003</v>
      </c>
      <c r="D1756" s="46">
        <f ca="1">IF(A1756&lt;$B$1,VLOOKUP(A1756,[1]DI!$A$4:$B$15000,2,FALSE),0)</f>
        <v>0</v>
      </c>
      <c r="E1756" s="45">
        <f t="shared" ca="1" si="392"/>
        <v>0</v>
      </c>
      <c r="F1756" s="47">
        <f t="shared" si="402"/>
        <v>1.35</v>
      </c>
      <c r="G1756" s="48">
        <f t="shared" ca="1" si="393"/>
        <v>1</v>
      </c>
      <c r="H1756" s="45">
        <f ca="1">TRUNC(PRODUCT(G$10:G1755),15)</f>
        <v>1.59912797405246</v>
      </c>
      <c r="I1756" s="45">
        <f t="shared" si="394"/>
        <v>1</v>
      </c>
      <c r="J1756" s="45">
        <f t="shared" ca="1" si="395"/>
        <v>1.5991279700000001</v>
      </c>
      <c r="K1756" s="45">
        <f t="shared" ca="1" si="396"/>
        <v>599.06732363000003</v>
      </c>
      <c r="L1756" s="49">
        <f>IF(VLOOKUP(A1756,$U$12:$AD$125,8)=VLOOKUP(A1755,$U$12:$AD$125,8),0,VLOOKUP(A1756,U$12:$AD$125,8))</f>
        <v>0</v>
      </c>
      <c r="M1756" s="50">
        <f>IF(L1756&gt;0,VLOOKUP(L1756,T$12:$AC$125,7),0)</f>
        <v>0</v>
      </c>
      <c r="N1756" s="45">
        <f t="shared" si="397"/>
        <v>0</v>
      </c>
      <c r="O1756" s="45">
        <f t="shared" ca="1" si="398"/>
        <v>599.06732363000003</v>
      </c>
      <c r="P1756" s="51" t="str">
        <f t="shared" si="399"/>
        <v>A+J=</v>
      </c>
      <c r="Q1756" s="52">
        <f t="shared" si="400"/>
        <v>47129</v>
      </c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</row>
    <row r="1757" spans="1:162" x14ac:dyDescent="0.2">
      <c r="A1757" s="43">
        <f t="shared" si="401"/>
        <v>45243</v>
      </c>
      <c r="B1757" s="44">
        <f t="shared" ca="1" si="390"/>
        <v>1598.9660992399999</v>
      </c>
      <c r="C1757" s="45">
        <f t="shared" ca="1" si="391"/>
        <v>999.89877561000003</v>
      </c>
      <c r="D1757" s="46">
        <f ca="1">IF(A1757&lt;$B$1,VLOOKUP(A1757,[1]DI!$A$4:$B$15000,2,FALSE),0)</f>
        <v>0.1215</v>
      </c>
      <c r="E1757" s="45">
        <f t="shared" ca="1" si="392"/>
        <v>4.5512999999999999E-4</v>
      </c>
      <c r="F1757" s="47">
        <f t="shared" si="402"/>
        <v>1.35</v>
      </c>
      <c r="G1757" s="48">
        <f t="shared" ca="1" si="393"/>
        <v>1.0006144255</v>
      </c>
      <c r="H1757" s="45">
        <f ca="1">TRUNC(PRODUCT(G$10:G1756),15)</f>
        <v>1.59912797405246</v>
      </c>
      <c r="I1757" s="45">
        <f t="shared" si="394"/>
        <v>1</v>
      </c>
      <c r="J1757" s="45">
        <f t="shared" ca="1" si="395"/>
        <v>1.5991279700000001</v>
      </c>
      <c r="K1757" s="45">
        <f t="shared" ca="1" si="396"/>
        <v>599.06732363000003</v>
      </c>
      <c r="L1757" s="49">
        <f>IF(VLOOKUP(A1757,$U$12:$AD$125,8)=VLOOKUP(A1756,$U$12:$AD$125,8),0,VLOOKUP(A1757,U$12:$AD$125,8))</f>
        <v>0</v>
      </c>
      <c r="M1757" s="50">
        <f>IF(L1757&gt;0,VLOOKUP(L1757,T$12:$AC$125,7),0)</f>
        <v>0</v>
      </c>
      <c r="N1757" s="45">
        <f t="shared" si="397"/>
        <v>0</v>
      </c>
      <c r="O1757" s="45">
        <f t="shared" ca="1" si="398"/>
        <v>599.06732363000003</v>
      </c>
      <c r="P1757" s="51" t="str">
        <f t="shared" si="399"/>
        <v>A+J=</v>
      </c>
      <c r="Q1757" s="52">
        <f t="shared" si="400"/>
        <v>47129</v>
      </c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</row>
    <row r="1758" spans="1:162" x14ac:dyDescent="0.2">
      <c r="A1758" s="43">
        <f t="shared" si="401"/>
        <v>45244</v>
      </c>
      <c r="B1758" s="44">
        <f t="shared" ca="1" si="390"/>
        <v>1599.9485497800001</v>
      </c>
      <c r="C1758" s="45">
        <f t="shared" ca="1" si="391"/>
        <v>999.89877561000003</v>
      </c>
      <c r="D1758" s="46">
        <f ca="1">IF(A1758&lt;$B$1,VLOOKUP(A1758,[1]DI!$A$4:$B$15000,2,FALSE),0)</f>
        <v>0.1215</v>
      </c>
      <c r="E1758" s="45">
        <f t="shared" ca="1" si="392"/>
        <v>4.5512999999999999E-4</v>
      </c>
      <c r="F1758" s="47">
        <f t="shared" si="402"/>
        <v>1.35</v>
      </c>
      <c r="G1758" s="48">
        <f t="shared" ca="1" si="393"/>
        <v>1.0006144255</v>
      </c>
      <c r="H1758" s="45">
        <f ca="1">TRUNC(PRODUCT(G$10:G1757),15)</f>
        <v>1.60011051905748</v>
      </c>
      <c r="I1758" s="45">
        <f t="shared" si="394"/>
        <v>1</v>
      </c>
      <c r="J1758" s="45">
        <f t="shared" ca="1" si="395"/>
        <v>1.6001105200000001</v>
      </c>
      <c r="K1758" s="45">
        <f t="shared" ca="1" si="396"/>
        <v>600.04977416999998</v>
      </c>
      <c r="L1758" s="49">
        <f>IF(VLOOKUP(A1758,$U$12:$AD$125,8)=VLOOKUP(A1757,$U$12:$AD$125,8),0,VLOOKUP(A1758,U$12:$AD$125,8))</f>
        <v>0</v>
      </c>
      <c r="M1758" s="50">
        <f>IF(L1758&gt;0,VLOOKUP(L1758,T$12:$AC$125,7),0)</f>
        <v>0</v>
      </c>
      <c r="N1758" s="45">
        <f t="shared" si="397"/>
        <v>0</v>
      </c>
      <c r="O1758" s="45">
        <f t="shared" ca="1" si="398"/>
        <v>600.04977416999998</v>
      </c>
      <c r="P1758" s="51" t="str">
        <f t="shared" si="399"/>
        <v>A+J=</v>
      </c>
      <c r="Q1758" s="52">
        <f t="shared" si="400"/>
        <v>47129</v>
      </c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</row>
    <row r="1759" spans="1:162" x14ac:dyDescent="0.2">
      <c r="A1759" s="43">
        <f t="shared" si="401"/>
        <v>45245</v>
      </c>
      <c r="B1759" s="44">
        <f t="shared" ca="1" si="390"/>
        <v>1600.9316002599999</v>
      </c>
      <c r="C1759" s="45">
        <f t="shared" ca="1" si="391"/>
        <v>999.89877561000003</v>
      </c>
      <c r="D1759" s="46">
        <f ca="1">IF(A1759&lt;$B$1,VLOOKUP(A1759,[1]DI!$A$4:$B$15000,2,FALSE),0)</f>
        <v>0</v>
      </c>
      <c r="E1759" s="45">
        <f t="shared" ca="1" si="392"/>
        <v>0</v>
      </c>
      <c r="F1759" s="47">
        <f t="shared" si="402"/>
        <v>1.35</v>
      </c>
      <c r="G1759" s="48">
        <f t="shared" ca="1" si="393"/>
        <v>1</v>
      </c>
      <c r="H1759" s="45">
        <f ca="1">TRUNC(PRODUCT(G$10:G1758),15)</f>
        <v>1.6010936677632099</v>
      </c>
      <c r="I1759" s="45">
        <f t="shared" si="394"/>
        <v>1</v>
      </c>
      <c r="J1759" s="45">
        <f t="shared" ca="1" si="395"/>
        <v>1.60109367</v>
      </c>
      <c r="K1759" s="45">
        <f t="shared" ca="1" si="396"/>
        <v>601.03282464999995</v>
      </c>
      <c r="L1759" s="49">
        <f>IF(VLOOKUP(A1759,$U$12:$AD$125,8)=VLOOKUP(A1758,$U$12:$AD$125,8),0,VLOOKUP(A1759,U$12:$AD$125,8))</f>
        <v>0</v>
      </c>
      <c r="M1759" s="50">
        <f>IF(L1759&gt;0,VLOOKUP(L1759,T$12:$AC$125,7),0)</f>
        <v>0</v>
      </c>
      <c r="N1759" s="45">
        <f t="shared" si="397"/>
        <v>0</v>
      </c>
      <c r="O1759" s="45">
        <f t="shared" ca="1" si="398"/>
        <v>601.03282464999995</v>
      </c>
      <c r="P1759" s="51" t="str">
        <f t="shared" si="399"/>
        <v>A+J=</v>
      </c>
      <c r="Q1759" s="52">
        <f t="shared" si="400"/>
        <v>47129</v>
      </c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</row>
    <row r="1760" spans="1:162" x14ac:dyDescent="0.2">
      <c r="A1760" s="43">
        <f t="shared" si="401"/>
        <v>45246</v>
      </c>
      <c r="B1760" s="44">
        <f t="shared" ca="1" si="390"/>
        <v>1600.9316002599999</v>
      </c>
      <c r="C1760" s="45">
        <f t="shared" ca="1" si="391"/>
        <v>999.89877561000003</v>
      </c>
      <c r="D1760" s="46">
        <f ca="1">IF(A1760&lt;$B$1,VLOOKUP(A1760,[1]DI!$A$4:$B$15000,2,FALSE),0)</f>
        <v>0.1215</v>
      </c>
      <c r="E1760" s="45">
        <f t="shared" ca="1" si="392"/>
        <v>4.5512999999999999E-4</v>
      </c>
      <c r="F1760" s="47">
        <f t="shared" si="402"/>
        <v>1.35</v>
      </c>
      <c r="G1760" s="48">
        <f t="shared" ca="1" si="393"/>
        <v>1.0006144255</v>
      </c>
      <c r="H1760" s="45">
        <f ca="1">TRUNC(PRODUCT(G$10:G1759),15)</f>
        <v>1.6010936677632099</v>
      </c>
      <c r="I1760" s="45">
        <f t="shared" si="394"/>
        <v>1</v>
      </c>
      <c r="J1760" s="45">
        <f t="shared" ca="1" si="395"/>
        <v>1.60109367</v>
      </c>
      <c r="K1760" s="45">
        <f t="shared" ca="1" si="396"/>
        <v>601.03282464999995</v>
      </c>
      <c r="L1760" s="49">
        <f>IF(VLOOKUP(A1760,$U$12:$AD$125,8)=VLOOKUP(A1759,$U$12:$AD$125,8),0,VLOOKUP(A1760,U$12:$AD$125,8))</f>
        <v>0</v>
      </c>
      <c r="M1760" s="50">
        <f>IF(L1760&gt;0,VLOOKUP(L1760,T$12:$AC$125,7),0)</f>
        <v>0</v>
      </c>
      <c r="N1760" s="45">
        <f t="shared" si="397"/>
        <v>0</v>
      </c>
      <c r="O1760" s="45">
        <f t="shared" ca="1" si="398"/>
        <v>601.03282464999995</v>
      </c>
      <c r="P1760" s="51" t="str">
        <f t="shared" si="399"/>
        <v>A+J=</v>
      </c>
      <c r="Q1760" s="52">
        <f t="shared" si="400"/>
        <v>47129</v>
      </c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</row>
    <row r="1761" spans="1:162" x14ac:dyDescent="0.2">
      <c r="A1761" s="43">
        <f t="shared" si="401"/>
        <v>45247</v>
      </c>
      <c r="B1761" s="44">
        <f t="shared" ca="1" si="390"/>
        <v>1601.91525069</v>
      </c>
      <c r="C1761" s="45">
        <f t="shared" ca="1" si="391"/>
        <v>999.89877561000003</v>
      </c>
      <c r="D1761" s="46">
        <f ca="1">IF(A1761&lt;$B$1,VLOOKUP(A1761,[1]DI!$A$4:$B$15000,2,FALSE),0)</f>
        <v>0.1215</v>
      </c>
      <c r="E1761" s="45">
        <f t="shared" ca="1" si="392"/>
        <v>4.5512999999999999E-4</v>
      </c>
      <c r="F1761" s="47">
        <f t="shared" si="402"/>
        <v>1.35</v>
      </c>
      <c r="G1761" s="48">
        <f t="shared" ca="1" si="393"/>
        <v>1.0006144255</v>
      </c>
      <c r="H1761" s="45">
        <f ca="1">TRUNC(PRODUCT(G$10:G1760),15)</f>
        <v>1.6020774205405699</v>
      </c>
      <c r="I1761" s="45">
        <f t="shared" si="394"/>
        <v>1</v>
      </c>
      <c r="J1761" s="45">
        <f t="shared" ca="1" si="395"/>
        <v>1.6020774200000001</v>
      </c>
      <c r="K1761" s="45">
        <f t="shared" ca="1" si="396"/>
        <v>602.01647507999996</v>
      </c>
      <c r="L1761" s="49">
        <f>IF(VLOOKUP(A1761,$U$12:$AD$125,8)=VLOOKUP(A1760,$U$12:$AD$125,8),0,VLOOKUP(A1761,U$12:$AD$125,8))</f>
        <v>0</v>
      </c>
      <c r="M1761" s="50">
        <f>IF(L1761&gt;0,VLOOKUP(L1761,T$12:$AC$125,7),0)</f>
        <v>0</v>
      </c>
      <c r="N1761" s="45">
        <f t="shared" si="397"/>
        <v>0</v>
      </c>
      <c r="O1761" s="45">
        <f t="shared" ca="1" si="398"/>
        <v>602.01647507999996</v>
      </c>
      <c r="P1761" s="51" t="str">
        <f t="shared" si="399"/>
        <v>A+J=</v>
      </c>
      <c r="Q1761" s="52">
        <f t="shared" si="400"/>
        <v>47129</v>
      </c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</row>
    <row r="1762" spans="1:162" x14ac:dyDescent="0.2">
      <c r="A1762" s="43">
        <f t="shared" si="401"/>
        <v>45248</v>
      </c>
      <c r="B1762" s="44">
        <f t="shared" ca="1" si="390"/>
        <v>1602.8995110400001</v>
      </c>
      <c r="C1762" s="45">
        <f t="shared" ca="1" si="391"/>
        <v>999.89877561000003</v>
      </c>
      <c r="D1762" s="46">
        <f ca="1">IF(A1762&lt;$B$1,VLOOKUP(A1762,[1]DI!$A$4:$B$15000,2,FALSE),0)</f>
        <v>0</v>
      </c>
      <c r="E1762" s="45">
        <f t="shared" ca="1" si="392"/>
        <v>0</v>
      </c>
      <c r="F1762" s="47">
        <f t="shared" si="402"/>
        <v>1.35</v>
      </c>
      <c r="G1762" s="48">
        <f t="shared" ca="1" si="393"/>
        <v>1</v>
      </c>
      <c r="H1762" s="45">
        <f ca="1">TRUNC(PRODUCT(G$10:G1761),15)</f>
        <v>1.6030617777607299</v>
      </c>
      <c r="I1762" s="45">
        <f t="shared" si="394"/>
        <v>1</v>
      </c>
      <c r="J1762" s="45">
        <f t="shared" ca="1" si="395"/>
        <v>1.60306178</v>
      </c>
      <c r="K1762" s="45">
        <f t="shared" ca="1" si="396"/>
        <v>603.00073542999996</v>
      </c>
      <c r="L1762" s="49">
        <f>IF(VLOOKUP(A1762,$U$12:$AD$125,8)=VLOOKUP(A1761,$U$12:$AD$125,8),0,VLOOKUP(A1762,U$12:$AD$125,8))</f>
        <v>0</v>
      </c>
      <c r="M1762" s="50">
        <f>IF(L1762&gt;0,VLOOKUP(L1762,T$12:$AC$125,7),0)</f>
        <v>0</v>
      </c>
      <c r="N1762" s="45">
        <f t="shared" si="397"/>
        <v>0</v>
      </c>
      <c r="O1762" s="45">
        <f t="shared" ca="1" si="398"/>
        <v>603.00073542999996</v>
      </c>
      <c r="P1762" s="51" t="str">
        <f t="shared" si="399"/>
        <v>A+J=</v>
      </c>
      <c r="Q1762" s="52">
        <f t="shared" si="400"/>
        <v>47129</v>
      </c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</row>
    <row r="1763" spans="1:162" x14ac:dyDescent="0.2">
      <c r="A1763" s="43">
        <f t="shared" si="401"/>
        <v>45249</v>
      </c>
      <c r="B1763" s="44">
        <f t="shared" ca="1" si="390"/>
        <v>1602.8995110400001</v>
      </c>
      <c r="C1763" s="45">
        <f t="shared" ca="1" si="391"/>
        <v>999.89877561000003</v>
      </c>
      <c r="D1763" s="46">
        <f ca="1">IF(A1763&lt;$B$1,VLOOKUP(A1763,[1]DI!$A$4:$B$15000,2,FALSE),0)</f>
        <v>0</v>
      </c>
      <c r="E1763" s="45">
        <f t="shared" ca="1" si="392"/>
        <v>0</v>
      </c>
      <c r="F1763" s="47">
        <f t="shared" si="402"/>
        <v>1.35</v>
      </c>
      <c r="G1763" s="48">
        <f t="shared" ca="1" si="393"/>
        <v>1</v>
      </c>
      <c r="H1763" s="45">
        <f ca="1">TRUNC(PRODUCT(G$10:G1762),15)</f>
        <v>1.6030617777607299</v>
      </c>
      <c r="I1763" s="45">
        <f t="shared" si="394"/>
        <v>1</v>
      </c>
      <c r="J1763" s="45">
        <f t="shared" ca="1" si="395"/>
        <v>1.60306178</v>
      </c>
      <c r="K1763" s="45">
        <f t="shared" ca="1" si="396"/>
        <v>603.00073542999996</v>
      </c>
      <c r="L1763" s="49">
        <f>IF(VLOOKUP(A1763,$U$12:$AD$125,8)=VLOOKUP(A1762,$U$12:$AD$125,8),0,VLOOKUP(A1763,U$12:$AD$125,8))</f>
        <v>0</v>
      </c>
      <c r="M1763" s="50">
        <f>IF(L1763&gt;0,VLOOKUP(L1763,T$12:$AC$125,7),0)</f>
        <v>0</v>
      </c>
      <c r="N1763" s="45">
        <f t="shared" si="397"/>
        <v>0</v>
      </c>
      <c r="O1763" s="45">
        <f t="shared" ca="1" si="398"/>
        <v>603.00073542999996</v>
      </c>
      <c r="P1763" s="51" t="str">
        <f t="shared" si="399"/>
        <v>A+J=</v>
      </c>
      <c r="Q1763" s="52">
        <f t="shared" si="400"/>
        <v>47129</v>
      </c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</row>
    <row r="1764" spans="1:162" x14ac:dyDescent="0.2">
      <c r="A1764" s="43">
        <f t="shared" si="401"/>
        <v>45250</v>
      </c>
      <c r="B1764" s="44">
        <f t="shared" ca="1" si="390"/>
        <v>1602.8995110400001</v>
      </c>
      <c r="C1764" s="45">
        <f t="shared" ca="1" si="391"/>
        <v>999.89877561000003</v>
      </c>
      <c r="D1764" s="46">
        <f ca="1">IF(A1764&lt;$B$1,VLOOKUP(A1764,[1]DI!$A$4:$B$15000,2,FALSE),0)</f>
        <v>0.1215</v>
      </c>
      <c r="E1764" s="45">
        <f t="shared" ca="1" si="392"/>
        <v>4.5512999999999999E-4</v>
      </c>
      <c r="F1764" s="47">
        <f t="shared" si="402"/>
        <v>1.35</v>
      </c>
      <c r="G1764" s="48">
        <f t="shared" ca="1" si="393"/>
        <v>1.0006144255</v>
      </c>
      <c r="H1764" s="45">
        <f ca="1">TRUNC(PRODUCT(G$10:G1763),15)</f>
        <v>1.6030617777607299</v>
      </c>
      <c r="I1764" s="45">
        <f t="shared" si="394"/>
        <v>1</v>
      </c>
      <c r="J1764" s="45">
        <f t="shared" ca="1" si="395"/>
        <v>1.60306178</v>
      </c>
      <c r="K1764" s="45">
        <f t="shared" ca="1" si="396"/>
        <v>603.00073542999996</v>
      </c>
      <c r="L1764" s="49">
        <f>IF(VLOOKUP(A1764,$U$12:$AD$125,8)=VLOOKUP(A1763,$U$12:$AD$125,8),0,VLOOKUP(A1764,U$12:$AD$125,8))</f>
        <v>0</v>
      </c>
      <c r="M1764" s="50">
        <f>IF(L1764&gt;0,VLOOKUP(L1764,T$12:$AC$125,7),0)</f>
        <v>0</v>
      </c>
      <c r="N1764" s="45">
        <f t="shared" si="397"/>
        <v>0</v>
      </c>
      <c r="O1764" s="45">
        <f t="shared" ca="1" si="398"/>
        <v>603.00073542999996</v>
      </c>
      <c r="P1764" s="51" t="str">
        <f t="shared" si="399"/>
        <v>A+J=</v>
      </c>
      <c r="Q1764" s="52">
        <f t="shared" si="400"/>
        <v>47129</v>
      </c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</row>
    <row r="1765" spans="1:162" x14ac:dyDescent="0.2">
      <c r="A1765" s="43">
        <f t="shared" si="401"/>
        <v>45251</v>
      </c>
      <c r="B1765" s="44">
        <f t="shared" ca="1" si="390"/>
        <v>1603.8843713400001</v>
      </c>
      <c r="C1765" s="45">
        <f t="shared" ca="1" si="391"/>
        <v>999.89877561000003</v>
      </c>
      <c r="D1765" s="46">
        <f ca="1">IF(A1765&lt;$B$1,VLOOKUP(A1765,[1]DI!$A$4:$B$15000,2,FALSE),0)</f>
        <v>0.1215</v>
      </c>
      <c r="E1765" s="45">
        <f t="shared" ca="1" si="392"/>
        <v>4.5512999999999999E-4</v>
      </c>
      <c r="F1765" s="47">
        <f t="shared" si="402"/>
        <v>1.35</v>
      </c>
      <c r="G1765" s="48">
        <f t="shared" ca="1" si="393"/>
        <v>1.0006144255</v>
      </c>
      <c r="H1765" s="45">
        <f ca="1">TRUNC(PRODUCT(G$10:G1764),15)</f>
        <v>1.60404673979506</v>
      </c>
      <c r="I1765" s="45">
        <f t="shared" si="394"/>
        <v>1</v>
      </c>
      <c r="J1765" s="45">
        <f t="shared" ca="1" si="395"/>
        <v>1.60404674</v>
      </c>
      <c r="K1765" s="45">
        <f t="shared" ca="1" si="396"/>
        <v>603.98559573</v>
      </c>
      <c r="L1765" s="49">
        <f>IF(VLOOKUP(A1765,$U$12:$AD$125,8)=VLOOKUP(A1764,$U$12:$AD$125,8),0,VLOOKUP(A1765,U$12:$AD$125,8))</f>
        <v>0</v>
      </c>
      <c r="M1765" s="50">
        <f>IF(L1765&gt;0,VLOOKUP(L1765,T$12:$AC$125,7),0)</f>
        <v>0</v>
      </c>
      <c r="N1765" s="45">
        <f t="shared" si="397"/>
        <v>0</v>
      </c>
      <c r="O1765" s="45">
        <f t="shared" ca="1" si="398"/>
        <v>603.98559573</v>
      </c>
      <c r="P1765" s="51" t="str">
        <f t="shared" si="399"/>
        <v>A+J=</v>
      </c>
      <c r="Q1765" s="52">
        <f t="shared" si="400"/>
        <v>47129</v>
      </c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</row>
    <row r="1766" spans="1:162" x14ac:dyDescent="0.2">
      <c r="A1766" s="43">
        <f t="shared" si="401"/>
        <v>45252</v>
      </c>
      <c r="B1766" s="44">
        <f t="shared" ca="1" si="390"/>
        <v>1604.86984158</v>
      </c>
      <c r="C1766" s="45">
        <f t="shared" ca="1" si="391"/>
        <v>999.89877561000003</v>
      </c>
      <c r="D1766" s="46">
        <f ca="1">IF(A1766&lt;$B$1,VLOOKUP(A1766,[1]DI!$A$4:$B$15000,2,FALSE),0)</f>
        <v>0.1215</v>
      </c>
      <c r="E1766" s="45">
        <f t="shared" ca="1" si="392"/>
        <v>4.5512999999999999E-4</v>
      </c>
      <c r="F1766" s="47">
        <f t="shared" si="402"/>
        <v>1.35</v>
      </c>
      <c r="G1766" s="48">
        <f t="shared" ca="1" si="393"/>
        <v>1.0006144255</v>
      </c>
      <c r="H1766" s="45">
        <f ca="1">TRUNC(PRODUCT(G$10:G1765),15)</f>
        <v>1.60503230701518</v>
      </c>
      <c r="I1766" s="45">
        <f t="shared" si="394"/>
        <v>1</v>
      </c>
      <c r="J1766" s="45">
        <f t="shared" ca="1" si="395"/>
        <v>1.6050323099999999</v>
      </c>
      <c r="K1766" s="45">
        <f t="shared" ca="1" si="396"/>
        <v>604.97106597000004</v>
      </c>
      <c r="L1766" s="49">
        <f>IF(VLOOKUP(A1766,$U$12:$AD$125,8)=VLOOKUP(A1765,$U$12:$AD$125,8),0,VLOOKUP(A1766,U$12:$AD$125,8))</f>
        <v>0</v>
      </c>
      <c r="M1766" s="50">
        <f>IF(L1766&gt;0,VLOOKUP(L1766,T$12:$AC$125,7),0)</f>
        <v>0</v>
      </c>
      <c r="N1766" s="45">
        <f t="shared" si="397"/>
        <v>0</v>
      </c>
      <c r="O1766" s="45">
        <f t="shared" ca="1" si="398"/>
        <v>604.97106597000004</v>
      </c>
      <c r="P1766" s="51" t="str">
        <f t="shared" si="399"/>
        <v>A+J=</v>
      </c>
      <c r="Q1766" s="52">
        <f t="shared" si="400"/>
        <v>47129</v>
      </c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</row>
    <row r="1767" spans="1:162" x14ac:dyDescent="0.2">
      <c r="A1767" s="43">
        <f t="shared" si="401"/>
        <v>45253</v>
      </c>
      <c r="B1767" s="44">
        <f t="shared" ca="1" si="390"/>
        <v>1605.8559117499999</v>
      </c>
      <c r="C1767" s="45">
        <f t="shared" ca="1" si="391"/>
        <v>999.89877561000003</v>
      </c>
      <c r="D1767" s="46">
        <f ca="1">IF(A1767&lt;$B$1,VLOOKUP(A1767,[1]DI!$A$4:$B$15000,2,FALSE),0)</f>
        <v>0.1215</v>
      </c>
      <c r="E1767" s="45">
        <f t="shared" ca="1" si="392"/>
        <v>4.5512999999999999E-4</v>
      </c>
      <c r="F1767" s="47">
        <f t="shared" si="402"/>
        <v>1.35</v>
      </c>
      <c r="G1767" s="48">
        <f t="shared" ca="1" si="393"/>
        <v>1.0006144255</v>
      </c>
      <c r="H1767" s="45">
        <f ca="1">TRUNC(PRODUCT(G$10:G1766),15)</f>
        <v>1.60601847979294</v>
      </c>
      <c r="I1767" s="45">
        <f t="shared" si="394"/>
        <v>1</v>
      </c>
      <c r="J1767" s="45">
        <f t="shared" ca="1" si="395"/>
        <v>1.6060184799999999</v>
      </c>
      <c r="K1767" s="45">
        <f t="shared" ca="1" si="396"/>
        <v>605.95713613999999</v>
      </c>
      <c r="L1767" s="49">
        <f>IF(VLOOKUP(A1767,$U$12:$AD$125,8)=VLOOKUP(A1766,$U$12:$AD$125,8),0,VLOOKUP(A1767,U$12:$AD$125,8))</f>
        <v>0</v>
      </c>
      <c r="M1767" s="50">
        <f>IF(L1767&gt;0,VLOOKUP(L1767,T$12:$AC$125,7),0)</f>
        <v>0</v>
      </c>
      <c r="N1767" s="45">
        <f t="shared" si="397"/>
        <v>0</v>
      </c>
      <c r="O1767" s="45">
        <f t="shared" ca="1" si="398"/>
        <v>605.95713613999999</v>
      </c>
      <c r="P1767" s="51" t="str">
        <f t="shared" si="399"/>
        <v>A+J=</v>
      </c>
      <c r="Q1767" s="52">
        <f t="shared" si="400"/>
        <v>47129</v>
      </c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</row>
    <row r="1768" spans="1:162" x14ac:dyDescent="0.2">
      <c r="A1768" s="43">
        <f t="shared" si="401"/>
        <v>45254</v>
      </c>
      <c r="B1768" s="44">
        <f t="shared" ca="1" si="390"/>
        <v>1606.84259187</v>
      </c>
      <c r="C1768" s="45">
        <f t="shared" ca="1" si="391"/>
        <v>999.89877561000003</v>
      </c>
      <c r="D1768" s="46">
        <f ca="1">IF(A1768&lt;$B$1,VLOOKUP(A1768,[1]DI!$A$4:$B$15000,2,FALSE),0)</f>
        <v>0.1215</v>
      </c>
      <c r="E1768" s="45">
        <f t="shared" ca="1" si="392"/>
        <v>4.5512999999999999E-4</v>
      </c>
      <c r="F1768" s="47">
        <f t="shared" si="402"/>
        <v>1.35</v>
      </c>
      <c r="G1768" s="48">
        <f t="shared" ca="1" si="393"/>
        <v>1.0006144255</v>
      </c>
      <c r="H1768" s="45">
        <f ca="1">TRUNC(PRODUCT(G$10:G1767),15)</f>
        <v>1.60700525850039</v>
      </c>
      <c r="I1768" s="45">
        <f t="shared" si="394"/>
        <v>1</v>
      </c>
      <c r="J1768" s="45">
        <f t="shared" ca="1" si="395"/>
        <v>1.60700526</v>
      </c>
      <c r="K1768" s="45">
        <f t="shared" ca="1" si="396"/>
        <v>606.94381625999995</v>
      </c>
      <c r="L1768" s="49">
        <f>IF(VLOOKUP(A1768,$U$12:$AD$125,8)=VLOOKUP(A1767,$U$12:$AD$125,8),0,VLOOKUP(A1768,U$12:$AD$125,8))</f>
        <v>0</v>
      </c>
      <c r="M1768" s="50">
        <f>IF(L1768&gt;0,VLOOKUP(L1768,T$12:$AC$125,7),0)</f>
        <v>0</v>
      </c>
      <c r="N1768" s="45">
        <f t="shared" si="397"/>
        <v>0</v>
      </c>
      <c r="O1768" s="45">
        <f t="shared" ca="1" si="398"/>
        <v>606.94381625999995</v>
      </c>
      <c r="P1768" s="51" t="str">
        <f t="shared" si="399"/>
        <v>A+J=</v>
      </c>
      <c r="Q1768" s="52">
        <f t="shared" si="400"/>
        <v>47129</v>
      </c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</row>
    <row r="1769" spans="1:162" x14ac:dyDescent="0.2">
      <c r="A1769" s="43">
        <f t="shared" si="401"/>
        <v>45255</v>
      </c>
      <c r="B1769" s="44">
        <f t="shared" ca="1" si="390"/>
        <v>1607.8298719200002</v>
      </c>
      <c r="C1769" s="45">
        <f t="shared" ca="1" si="391"/>
        <v>999.89877561000003</v>
      </c>
      <c r="D1769" s="46">
        <f ca="1">IF(A1769&lt;$B$1,VLOOKUP(A1769,[1]DI!$A$4:$B$15000,2,FALSE),0)</f>
        <v>0</v>
      </c>
      <c r="E1769" s="45">
        <f t="shared" ca="1" si="392"/>
        <v>0</v>
      </c>
      <c r="F1769" s="47">
        <f t="shared" si="402"/>
        <v>1.35</v>
      </c>
      <c r="G1769" s="48">
        <f t="shared" ca="1" si="393"/>
        <v>1</v>
      </c>
      <c r="H1769" s="45">
        <f ca="1">TRUNC(PRODUCT(G$10:G1768),15)</f>
        <v>1.6079926435098499</v>
      </c>
      <c r="I1769" s="45">
        <f t="shared" si="394"/>
        <v>1</v>
      </c>
      <c r="J1769" s="45">
        <f t="shared" ca="1" si="395"/>
        <v>1.60799264</v>
      </c>
      <c r="K1769" s="45">
        <f t="shared" ca="1" si="396"/>
        <v>607.93109631000004</v>
      </c>
      <c r="L1769" s="49">
        <f>IF(VLOOKUP(A1769,$U$12:$AD$125,8)=VLOOKUP(A1768,$U$12:$AD$125,8),0,VLOOKUP(A1769,U$12:$AD$125,8))</f>
        <v>0</v>
      </c>
      <c r="M1769" s="50">
        <f>IF(L1769&gt;0,VLOOKUP(L1769,T$12:$AC$125,7),0)</f>
        <v>0</v>
      </c>
      <c r="N1769" s="45">
        <f t="shared" si="397"/>
        <v>0</v>
      </c>
      <c r="O1769" s="45">
        <f t="shared" ca="1" si="398"/>
        <v>607.93109631000004</v>
      </c>
      <c r="P1769" s="51" t="str">
        <f t="shared" si="399"/>
        <v>A+J=</v>
      </c>
      <c r="Q1769" s="52">
        <f t="shared" si="400"/>
        <v>47129</v>
      </c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</row>
    <row r="1770" spans="1:162" x14ac:dyDescent="0.2">
      <c r="A1770" s="43">
        <f t="shared" si="401"/>
        <v>45256</v>
      </c>
      <c r="B1770" s="44">
        <f t="shared" ca="1" si="390"/>
        <v>1607.8298719200002</v>
      </c>
      <c r="C1770" s="45">
        <f t="shared" ca="1" si="391"/>
        <v>999.89877561000003</v>
      </c>
      <c r="D1770" s="46">
        <f ca="1">IF(A1770&lt;$B$1,VLOOKUP(A1770,[1]DI!$A$4:$B$15000,2,FALSE),0)</f>
        <v>0</v>
      </c>
      <c r="E1770" s="45">
        <f t="shared" ca="1" si="392"/>
        <v>0</v>
      </c>
      <c r="F1770" s="47">
        <f t="shared" si="402"/>
        <v>1.35</v>
      </c>
      <c r="G1770" s="48">
        <f t="shared" ca="1" si="393"/>
        <v>1</v>
      </c>
      <c r="H1770" s="45">
        <f ca="1">TRUNC(PRODUCT(G$10:G1769),15)</f>
        <v>1.6079926435098499</v>
      </c>
      <c r="I1770" s="45">
        <f t="shared" si="394"/>
        <v>1</v>
      </c>
      <c r="J1770" s="45">
        <f t="shared" ca="1" si="395"/>
        <v>1.60799264</v>
      </c>
      <c r="K1770" s="45">
        <f t="shared" ca="1" si="396"/>
        <v>607.93109631000004</v>
      </c>
      <c r="L1770" s="49">
        <f>IF(VLOOKUP(A1770,$U$12:$AD$125,8)=VLOOKUP(A1769,$U$12:$AD$125,8),0,VLOOKUP(A1770,U$12:$AD$125,8))</f>
        <v>0</v>
      </c>
      <c r="M1770" s="50">
        <f>IF(L1770&gt;0,VLOOKUP(L1770,T$12:$AC$125,7),0)</f>
        <v>0</v>
      </c>
      <c r="N1770" s="45">
        <f t="shared" si="397"/>
        <v>0</v>
      </c>
      <c r="O1770" s="45">
        <f t="shared" ca="1" si="398"/>
        <v>607.93109631000004</v>
      </c>
      <c r="P1770" s="51" t="str">
        <f t="shared" si="399"/>
        <v>A+J=</v>
      </c>
      <c r="Q1770" s="52">
        <f t="shared" si="400"/>
        <v>47129</v>
      </c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</row>
    <row r="1771" spans="1:162" x14ac:dyDescent="0.2">
      <c r="A1771" s="43">
        <f t="shared" si="401"/>
        <v>45257</v>
      </c>
      <c r="B1771" s="44">
        <f t="shared" ca="1" si="390"/>
        <v>1607.8298719200002</v>
      </c>
      <c r="C1771" s="45">
        <f t="shared" ca="1" si="391"/>
        <v>999.89877561000003</v>
      </c>
      <c r="D1771" s="46">
        <f ca="1">IF(A1771&lt;$B$1,VLOOKUP(A1771,[1]DI!$A$4:$B$15000,2,FALSE),0)</f>
        <v>0.1215</v>
      </c>
      <c r="E1771" s="45">
        <f t="shared" ca="1" si="392"/>
        <v>4.5512999999999999E-4</v>
      </c>
      <c r="F1771" s="47">
        <f t="shared" si="402"/>
        <v>1.35</v>
      </c>
      <c r="G1771" s="48">
        <f t="shared" ca="1" si="393"/>
        <v>1.0006144255</v>
      </c>
      <c r="H1771" s="45">
        <f ca="1">TRUNC(PRODUCT(G$10:G1770),15)</f>
        <v>1.6079926435098499</v>
      </c>
      <c r="I1771" s="45">
        <f t="shared" si="394"/>
        <v>1</v>
      </c>
      <c r="J1771" s="45">
        <f t="shared" ca="1" si="395"/>
        <v>1.60799264</v>
      </c>
      <c r="K1771" s="45">
        <f t="shared" ca="1" si="396"/>
        <v>607.93109631000004</v>
      </c>
      <c r="L1771" s="49">
        <f>IF(VLOOKUP(A1771,$U$12:$AD$125,8)=VLOOKUP(A1770,$U$12:$AD$125,8),0,VLOOKUP(A1771,U$12:$AD$125,8))</f>
        <v>0</v>
      </c>
      <c r="M1771" s="50">
        <f>IF(L1771&gt;0,VLOOKUP(L1771,T$12:$AC$125,7),0)</f>
        <v>0</v>
      </c>
      <c r="N1771" s="45">
        <f t="shared" si="397"/>
        <v>0</v>
      </c>
      <c r="O1771" s="45">
        <f t="shared" ca="1" si="398"/>
        <v>607.93109631000004</v>
      </c>
      <c r="P1771" s="51" t="str">
        <f t="shared" si="399"/>
        <v>A+J=</v>
      </c>
      <c r="Q1771" s="52">
        <f t="shared" si="400"/>
        <v>47129</v>
      </c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</row>
    <row r="1772" spans="1:162" x14ac:dyDescent="0.2">
      <c r="A1772" s="43">
        <f t="shared" si="401"/>
        <v>45258</v>
      </c>
      <c r="B1772" s="44">
        <f t="shared" ca="1" si="390"/>
        <v>1608.8177719099999</v>
      </c>
      <c r="C1772" s="45">
        <f t="shared" ca="1" si="391"/>
        <v>999.89877561000003</v>
      </c>
      <c r="D1772" s="46">
        <f ca="1">IF(A1772&lt;$B$1,VLOOKUP(A1772,[1]DI!$A$4:$B$15000,2,FALSE),0)</f>
        <v>0.1215</v>
      </c>
      <c r="E1772" s="45">
        <f t="shared" ca="1" si="392"/>
        <v>4.5512999999999999E-4</v>
      </c>
      <c r="F1772" s="47">
        <f t="shared" si="402"/>
        <v>1.35</v>
      </c>
      <c r="G1772" s="48">
        <f t="shared" ca="1" si="393"/>
        <v>1.0006144255</v>
      </c>
      <c r="H1772" s="45">
        <f ca="1">TRUNC(PRODUCT(G$10:G1771),15)</f>
        <v>1.6089806351938301</v>
      </c>
      <c r="I1772" s="45">
        <f t="shared" si="394"/>
        <v>1</v>
      </c>
      <c r="J1772" s="45">
        <f t="shared" ca="1" si="395"/>
        <v>1.60898064</v>
      </c>
      <c r="K1772" s="45">
        <f t="shared" ca="1" si="396"/>
        <v>608.9189963</v>
      </c>
      <c r="L1772" s="49">
        <f>IF(VLOOKUP(A1772,$U$12:$AD$125,8)=VLOOKUP(A1771,$U$12:$AD$125,8),0,VLOOKUP(A1772,U$12:$AD$125,8))</f>
        <v>0</v>
      </c>
      <c r="M1772" s="50">
        <f>IF(L1772&gt;0,VLOOKUP(L1772,T$12:$AC$125,7),0)</f>
        <v>0</v>
      </c>
      <c r="N1772" s="45">
        <f t="shared" si="397"/>
        <v>0</v>
      </c>
      <c r="O1772" s="45">
        <f t="shared" ca="1" si="398"/>
        <v>608.9189963</v>
      </c>
      <c r="P1772" s="51" t="str">
        <f t="shared" si="399"/>
        <v>A+J=</v>
      </c>
      <c r="Q1772" s="52">
        <f t="shared" si="400"/>
        <v>47129</v>
      </c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</row>
    <row r="1773" spans="1:162" x14ac:dyDescent="0.2">
      <c r="A1773" s="43">
        <f t="shared" si="401"/>
        <v>45259</v>
      </c>
      <c r="B1773" s="44">
        <f t="shared" ca="1" si="390"/>
        <v>1609.8062618399999</v>
      </c>
      <c r="C1773" s="45">
        <f t="shared" ca="1" si="391"/>
        <v>999.89877561000003</v>
      </c>
      <c r="D1773" s="46">
        <f ca="1">IF(A1773&lt;$B$1,VLOOKUP(A1773,[1]DI!$A$4:$B$15000,2,FALSE),0)</f>
        <v>0.1215</v>
      </c>
      <c r="E1773" s="45">
        <f t="shared" ca="1" si="392"/>
        <v>4.5512999999999999E-4</v>
      </c>
      <c r="F1773" s="47">
        <f t="shared" si="402"/>
        <v>1.35</v>
      </c>
      <c r="G1773" s="48">
        <f t="shared" ca="1" si="393"/>
        <v>1.0006144255</v>
      </c>
      <c r="H1773" s="45">
        <f ca="1">TRUNC(PRODUCT(G$10:G1772),15)</f>
        <v>1.6099692339250999</v>
      </c>
      <c r="I1773" s="45">
        <f t="shared" si="394"/>
        <v>1</v>
      </c>
      <c r="J1773" s="45">
        <f t="shared" ca="1" si="395"/>
        <v>1.6099692299999999</v>
      </c>
      <c r="K1773" s="45">
        <f t="shared" ca="1" si="396"/>
        <v>609.90748623000002</v>
      </c>
      <c r="L1773" s="49">
        <f>IF(VLOOKUP(A1773,$U$12:$AD$125,8)=VLOOKUP(A1772,$U$12:$AD$125,8),0,VLOOKUP(A1773,U$12:$AD$125,8))</f>
        <v>0</v>
      </c>
      <c r="M1773" s="50">
        <f>IF(L1773&gt;0,VLOOKUP(L1773,T$12:$AC$125,7),0)</f>
        <v>0</v>
      </c>
      <c r="N1773" s="45">
        <f t="shared" si="397"/>
        <v>0</v>
      </c>
      <c r="O1773" s="45">
        <f t="shared" ca="1" si="398"/>
        <v>609.90748623000002</v>
      </c>
      <c r="P1773" s="51" t="str">
        <f t="shared" si="399"/>
        <v>A+J=</v>
      </c>
      <c r="Q1773" s="52">
        <f t="shared" si="400"/>
        <v>47129</v>
      </c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</row>
    <row r="1774" spans="1:162" x14ac:dyDescent="0.2">
      <c r="A1774" s="43">
        <f t="shared" si="401"/>
        <v>45260</v>
      </c>
      <c r="B1774" s="44">
        <f t="shared" ca="1" si="390"/>
        <v>1610.7953717099999</v>
      </c>
      <c r="C1774" s="45">
        <f t="shared" ca="1" si="391"/>
        <v>999.89877561000003</v>
      </c>
      <c r="D1774" s="46">
        <f ca="1">IF(A1774&lt;$B$1,VLOOKUP(A1774,[1]DI!$A$4:$B$15000,2,FALSE),0)</f>
        <v>0.1215</v>
      </c>
      <c r="E1774" s="45">
        <f t="shared" ca="1" si="392"/>
        <v>4.5512999999999999E-4</v>
      </c>
      <c r="F1774" s="47">
        <f t="shared" si="402"/>
        <v>1.35</v>
      </c>
      <c r="G1774" s="48">
        <f t="shared" ca="1" si="393"/>
        <v>1.0006144255</v>
      </c>
      <c r="H1774" s="45">
        <f ca="1">TRUNC(PRODUCT(G$10:G1773),15)</f>
        <v>1.6109584400766399</v>
      </c>
      <c r="I1774" s="45">
        <f t="shared" si="394"/>
        <v>1</v>
      </c>
      <c r="J1774" s="45">
        <f t="shared" ca="1" si="395"/>
        <v>1.6109584400000001</v>
      </c>
      <c r="K1774" s="45">
        <f t="shared" ca="1" si="396"/>
        <v>610.89659610000001</v>
      </c>
      <c r="L1774" s="49">
        <f>IF(VLOOKUP(A1774,$U$12:$AD$125,8)=VLOOKUP(A1773,$U$12:$AD$125,8),0,VLOOKUP(A1774,U$12:$AD$125,8))</f>
        <v>0</v>
      </c>
      <c r="M1774" s="50">
        <f>IF(L1774&gt;0,VLOOKUP(L1774,T$12:$AC$125,7),0)</f>
        <v>0</v>
      </c>
      <c r="N1774" s="45">
        <f t="shared" si="397"/>
        <v>0</v>
      </c>
      <c r="O1774" s="45">
        <f t="shared" ca="1" si="398"/>
        <v>610.89659610000001</v>
      </c>
      <c r="P1774" s="51" t="str">
        <f t="shared" si="399"/>
        <v>A+J=</v>
      </c>
      <c r="Q1774" s="52">
        <f t="shared" si="400"/>
        <v>47129</v>
      </c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</row>
    <row r="1775" spans="1:162" x14ac:dyDescent="0.2">
      <c r="A1775" s="43">
        <f t="shared" si="401"/>
        <v>45261</v>
      </c>
      <c r="B1775" s="44">
        <f t="shared" ca="1" si="390"/>
        <v>1611.7850815199999</v>
      </c>
      <c r="C1775" s="45">
        <f t="shared" ca="1" si="391"/>
        <v>999.89877561000003</v>
      </c>
      <c r="D1775" s="46">
        <f ca="1">IF(A1775&lt;$B$1,VLOOKUP(A1775,[1]DI!$A$4:$B$15000,2,FALSE),0)</f>
        <v>0.1215</v>
      </c>
      <c r="E1775" s="45">
        <f t="shared" ca="1" si="392"/>
        <v>4.5512999999999999E-4</v>
      </c>
      <c r="F1775" s="47">
        <f t="shared" si="402"/>
        <v>1.35</v>
      </c>
      <c r="G1775" s="48">
        <f t="shared" ca="1" si="393"/>
        <v>1.0006144255</v>
      </c>
      <c r="H1775" s="45">
        <f ca="1">TRUNC(PRODUCT(G$10:G1774),15)</f>
        <v>1.6119482540216601</v>
      </c>
      <c r="I1775" s="45">
        <f t="shared" si="394"/>
        <v>1</v>
      </c>
      <c r="J1775" s="45">
        <f t="shared" ca="1" si="395"/>
        <v>1.61194825</v>
      </c>
      <c r="K1775" s="45">
        <f t="shared" ca="1" si="396"/>
        <v>611.88630591000003</v>
      </c>
      <c r="L1775" s="49">
        <f>IF(VLOOKUP(A1775,$U$12:$AD$125,8)=VLOOKUP(A1774,$U$12:$AD$125,8),0,VLOOKUP(A1775,U$12:$AD$125,8))</f>
        <v>0</v>
      </c>
      <c r="M1775" s="50">
        <f>IF(L1775&gt;0,VLOOKUP(L1775,T$12:$AC$125,7),0)</f>
        <v>0</v>
      </c>
      <c r="N1775" s="45">
        <f t="shared" si="397"/>
        <v>0</v>
      </c>
      <c r="O1775" s="45">
        <f t="shared" ca="1" si="398"/>
        <v>611.88630591000003</v>
      </c>
      <c r="P1775" s="51" t="str">
        <f t="shared" si="399"/>
        <v>A+J=</v>
      </c>
      <c r="Q1775" s="52">
        <f t="shared" si="400"/>
        <v>47129</v>
      </c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</row>
    <row r="1776" spans="1:162" x14ac:dyDescent="0.2">
      <c r="A1776" s="43">
        <f t="shared" si="401"/>
        <v>45262</v>
      </c>
      <c r="B1776" s="44">
        <f t="shared" ca="1" si="390"/>
        <v>1612.7754112600001</v>
      </c>
      <c r="C1776" s="45">
        <f t="shared" ca="1" si="391"/>
        <v>999.89877561000003</v>
      </c>
      <c r="D1776" s="46">
        <f ca="1">IF(A1776&lt;$B$1,VLOOKUP(A1776,[1]DI!$A$4:$B$15000,2,FALSE),0)</f>
        <v>0</v>
      </c>
      <c r="E1776" s="45">
        <f t="shared" ca="1" si="392"/>
        <v>0</v>
      </c>
      <c r="F1776" s="47">
        <f t="shared" si="402"/>
        <v>1.35</v>
      </c>
      <c r="G1776" s="48">
        <f t="shared" ca="1" si="393"/>
        <v>1</v>
      </c>
      <c r="H1776" s="45">
        <f ca="1">TRUNC(PRODUCT(G$10:G1775),15)</f>
        <v>1.61293867613362</v>
      </c>
      <c r="I1776" s="45">
        <f t="shared" si="394"/>
        <v>1</v>
      </c>
      <c r="J1776" s="45">
        <f t="shared" ca="1" si="395"/>
        <v>1.6129386800000001</v>
      </c>
      <c r="K1776" s="45">
        <f t="shared" ca="1" si="396"/>
        <v>612.87663565000003</v>
      </c>
      <c r="L1776" s="49">
        <f>IF(VLOOKUP(A1776,$U$12:$AD$125,8)=VLOOKUP(A1775,$U$12:$AD$125,8),0,VLOOKUP(A1776,U$12:$AD$125,8))</f>
        <v>0</v>
      </c>
      <c r="M1776" s="50">
        <f>IF(L1776&gt;0,VLOOKUP(L1776,T$12:$AC$125,7),0)</f>
        <v>0</v>
      </c>
      <c r="N1776" s="45">
        <f t="shared" si="397"/>
        <v>0</v>
      </c>
      <c r="O1776" s="45">
        <f t="shared" ca="1" si="398"/>
        <v>612.87663565000003</v>
      </c>
      <c r="P1776" s="51" t="str">
        <f t="shared" si="399"/>
        <v>A+J=</v>
      </c>
      <c r="Q1776" s="52">
        <f t="shared" si="400"/>
        <v>47129</v>
      </c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</row>
    <row r="1777" spans="1:162" x14ac:dyDescent="0.2">
      <c r="A1777" s="43">
        <f t="shared" si="401"/>
        <v>45263</v>
      </c>
      <c r="B1777" s="44">
        <f t="shared" ca="1" si="390"/>
        <v>1612.7754112600001</v>
      </c>
      <c r="C1777" s="45">
        <f t="shared" ca="1" si="391"/>
        <v>999.89877561000003</v>
      </c>
      <c r="D1777" s="46">
        <f ca="1">IF(A1777&lt;$B$1,VLOOKUP(A1777,[1]DI!$A$4:$B$15000,2,FALSE),0)</f>
        <v>0</v>
      </c>
      <c r="E1777" s="45">
        <f t="shared" ca="1" si="392"/>
        <v>0</v>
      </c>
      <c r="F1777" s="47">
        <f t="shared" si="402"/>
        <v>1.35</v>
      </c>
      <c r="G1777" s="48">
        <f t="shared" ca="1" si="393"/>
        <v>1</v>
      </c>
      <c r="H1777" s="45">
        <f ca="1">TRUNC(PRODUCT(G$10:G1776),15)</f>
        <v>1.61293867613362</v>
      </c>
      <c r="I1777" s="45">
        <f t="shared" si="394"/>
        <v>1</v>
      </c>
      <c r="J1777" s="45">
        <f t="shared" ca="1" si="395"/>
        <v>1.6129386800000001</v>
      </c>
      <c r="K1777" s="45">
        <f t="shared" ca="1" si="396"/>
        <v>612.87663565000003</v>
      </c>
      <c r="L1777" s="49">
        <f>IF(VLOOKUP(A1777,$U$12:$AD$125,8)=VLOOKUP(A1776,$U$12:$AD$125,8),0,VLOOKUP(A1777,U$12:$AD$125,8))</f>
        <v>0</v>
      </c>
      <c r="M1777" s="50">
        <f>IF(L1777&gt;0,VLOOKUP(L1777,T$12:$AC$125,7),0)</f>
        <v>0</v>
      </c>
      <c r="N1777" s="45">
        <f t="shared" si="397"/>
        <v>0</v>
      </c>
      <c r="O1777" s="45">
        <f t="shared" ca="1" si="398"/>
        <v>612.87663565000003</v>
      </c>
      <c r="P1777" s="51" t="str">
        <f t="shared" si="399"/>
        <v>A+J=</v>
      </c>
      <c r="Q1777" s="52">
        <f t="shared" si="400"/>
        <v>47129</v>
      </c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</row>
    <row r="1778" spans="1:162" x14ac:dyDescent="0.2">
      <c r="A1778" s="43">
        <f t="shared" si="401"/>
        <v>45264</v>
      </c>
      <c r="B1778" s="44">
        <f t="shared" ca="1" si="390"/>
        <v>1612.7754112600001</v>
      </c>
      <c r="C1778" s="45">
        <f t="shared" ca="1" si="391"/>
        <v>999.89877561000003</v>
      </c>
      <c r="D1778" s="46">
        <f ca="1">IF(A1778&lt;$B$1,VLOOKUP(A1778,[1]DI!$A$4:$B$15000,2,FALSE),0)</f>
        <v>0.1215</v>
      </c>
      <c r="E1778" s="45">
        <f t="shared" ca="1" si="392"/>
        <v>4.5512999999999999E-4</v>
      </c>
      <c r="F1778" s="47">
        <f t="shared" si="402"/>
        <v>1.35</v>
      </c>
      <c r="G1778" s="48">
        <f t="shared" ca="1" si="393"/>
        <v>1.0006144255</v>
      </c>
      <c r="H1778" s="45">
        <f ca="1">TRUNC(PRODUCT(G$10:G1777),15)</f>
        <v>1.61293867613362</v>
      </c>
      <c r="I1778" s="45">
        <f t="shared" si="394"/>
        <v>1</v>
      </c>
      <c r="J1778" s="45">
        <f t="shared" ca="1" si="395"/>
        <v>1.6129386800000001</v>
      </c>
      <c r="K1778" s="45">
        <f t="shared" ca="1" si="396"/>
        <v>612.87663565000003</v>
      </c>
      <c r="L1778" s="49">
        <f>IF(VLOOKUP(A1778,$U$12:$AD$125,8)=VLOOKUP(A1777,$U$12:$AD$125,8),0,VLOOKUP(A1778,U$12:$AD$125,8))</f>
        <v>0</v>
      </c>
      <c r="M1778" s="50">
        <f>IF(L1778&gt;0,VLOOKUP(L1778,T$12:$AC$125,7),0)</f>
        <v>0</v>
      </c>
      <c r="N1778" s="45">
        <f t="shared" si="397"/>
        <v>0</v>
      </c>
      <c r="O1778" s="45">
        <f t="shared" ca="1" si="398"/>
        <v>612.87663565000003</v>
      </c>
      <c r="P1778" s="51" t="str">
        <f t="shared" si="399"/>
        <v>A+J=</v>
      </c>
      <c r="Q1778" s="52">
        <f t="shared" si="400"/>
        <v>47129</v>
      </c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</row>
    <row r="1779" spans="1:162" x14ac:dyDescent="0.2">
      <c r="A1779" s="43">
        <f t="shared" si="401"/>
        <v>45265</v>
      </c>
      <c r="B1779" s="44">
        <f t="shared" ca="1" si="390"/>
        <v>1613.7663409400002</v>
      </c>
      <c r="C1779" s="45">
        <f t="shared" ca="1" si="391"/>
        <v>999.89877561000003</v>
      </c>
      <c r="D1779" s="46">
        <f ca="1">IF(A1779&lt;$B$1,VLOOKUP(A1779,[1]DI!$A$4:$B$15000,2,FALSE),0)</f>
        <v>0.1215</v>
      </c>
      <c r="E1779" s="45">
        <f t="shared" ca="1" si="392"/>
        <v>4.5512999999999999E-4</v>
      </c>
      <c r="F1779" s="47">
        <f t="shared" si="402"/>
        <v>1.35</v>
      </c>
      <c r="G1779" s="48">
        <f t="shared" ca="1" si="393"/>
        <v>1.0006144255</v>
      </c>
      <c r="H1779" s="45">
        <f ca="1">TRUNC(PRODUCT(G$10:G1778),15)</f>
        <v>1.61392970678617</v>
      </c>
      <c r="I1779" s="45">
        <f t="shared" si="394"/>
        <v>1</v>
      </c>
      <c r="J1779" s="45">
        <f t="shared" ca="1" si="395"/>
        <v>1.6139297100000001</v>
      </c>
      <c r="K1779" s="45">
        <f t="shared" ca="1" si="396"/>
        <v>613.86756533000005</v>
      </c>
      <c r="L1779" s="49">
        <f>IF(VLOOKUP(A1779,$U$12:$AD$125,8)=VLOOKUP(A1778,$U$12:$AD$125,8),0,VLOOKUP(A1779,U$12:$AD$125,8))</f>
        <v>0</v>
      </c>
      <c r="M1779" s="50">
        <f>IF(L1779&gt;0,VLOOKUP(L1779,T$12:$AC$125,7),0)</f>
        <v>0</v>
      </c>
      <c r="N1779" s="45">
        <f t="shared" si="397"/>
        <v>0</v>
      </c>
      <c r="O1779" s="45">
        <f t="shared" ca="1" si="398"/>
        <v>613.86756533000005</v>
      </c>
      <c r="P1779" s="51" t="str">
        <f t="shared" si="399"/>
        <v>A+J=</v>
      </c>
      <c r="Q1779" s="52">
        <f t="shared" si="400"/>
        <v>47129</v>
      </c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</row>
    <row r="1780" spans="1:162" x14ac:dyDescent="0.2">
      <c r="A1780" s="43">
        <f t="shared" si="401"/>
        <v>45266</v>
      </c>
      <c r="B1780" s="44">
        <f t="shared" ca="1" si="390"/>
        <v>1614.75788057</v>
      </c>
      <c r="C1780" s="45">
        <f t="shared" ca="1" si="391"/>
        <v>999.89877561000003</v>
      </c>
      <c r="D1780" s="46">
        <f ca="1">IF(A1780&lt;$B$1,VLOOKUP(A1780,[1]DI!$A$4:$B$15000,2,FALSE),0)</f>
        <v>0.1215</v>
      </c>
      <c r="E1780" s="45">
        <f t="shared" ca="1" si="392"/>
        <v>4.5512999999999999E-4</v>
      </c>
      <c r="F1780" s="47">
        <f t="shared" si="402"/>
        <v>1.35</v>
      </c>
      <c r="G1780" s="48">
        <f t="shared" ca="1" si="393"/>
        <v>1.0006144255</v>
      </c>
      <c r="H1780" s="45">
        <f ca="1">TRUNC(PRODUCT(G$10:G1779),15)</f>
        <v>1.6149213463532299</v>
      </c>
      <c r="I1780" s="45">
        <f t="shared" si="394"/>
        <v>1</v>
      </c>
      <c r="J1780" s="45">
        <f t="shared" ca="1" si="395"/>
        <v>1.6149213499999999</v>
      </c>
      <c r="K1780" s="45">
        <f t="shared" ca="1" si="396"/>
        <v>614.85910495999997</v>
      </c>
      <c r="L1780" s="49">
        <f>IF(VLOOKUP(A1780,$U$12:$AD$125,8)=VLOOKUP(A1779,$U$12:$AD$125,8),0,VLOOKUP(A1780,U$12:$AD$125,8))</f>
        <v>0</v>
      </c>
      <c r="M1780" s="50">
        <f>IF(L1780&gt;0,VLOOKUP(L1780,T$12:$AC$125,7),0)</f>
        <v>0</v>
      </c>
      <c r="N1780" s="45">
        <f t="shared" si="397"/>
        <v>0</v>
      </c>
      <c r="O1780" s="45">
        <f t="shared" ca="1" si="398"/>
        <v>614.85910495999997</v>
      </c>
      <c r="P1780" s="51" t="str">
        <f t="shared" si="399"/>
        <v>A+J=</v>
      </c>
      <c r="Q1780" s="52">
        <f t="shared" si="400"/>
        <v>47129</v>
      </c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</row>
    <row r="1781" spans="1:162" x14ac:dyDescent="0.2">
      <c r="A1781" s="43">
        <f t="shared" si="401"/>
        <v>45267</v>
      </c>
      <c r="B1781" s="44">
        <f t="shared" ca="1" si="390"/>
        <v>1615.7500301300001</v>
      </c>
      <c r="C1781" s="45">
        <f t="shared" ca="1" si="391"/>
        <v>999.89877561000003</v>
      </c>
      <c r="D1781" s="46">
        <f ca="1">IF(A1781&lt;$B$1,VLOOKUP(A1781,[1]DI!$A$4:$B$15000,2,FALSE),0)</f>
        <v>0.1215</v>
      </c>
      <c r="E1781" s="45">
        <f t="shared" ca="1" si="392"/>
        <v>4.5512999999999999E-4</v>
      </c>
      <c r="F1781" s="47">
        <f t="shared" si="402"/>
        <v>1.35</v>
      </c>
      <c r="G1781" s="48">
        <f t="shared" ca="1" si="393"/>
        <v>1.0006144255</v>
      </c>
      <c r="H1781" s="45">
        <f ca="1">TRUNC(PRODUCT(G$10:G1780),15)</f>
        <v>1.6159135952089201</v>
      </c>
      <c r="I1781" s="45">
        <f t="shared" si="394"/>
        <v>1</v>
      </c>
      <c r="J1781" s="45">
        <f t="shared" ca="1" si="395"/>
        <v>1.6159136000000001</v>
      </c>
      <c r="K1781" s="45">
        <f t="shared" ca="1" si="396"/>
        <v>615.85125452</v>
      </c>
      <c r="L1781" s="49">
        <f>IF(VLOOKUP(A1781,$U$12:$AD$125,8)=VLOOKUP(A1780,$U$12:$AD$125,8),0,VLOOKUP(A1781,U$12:$AD$125,8))</f>
        <v>0</v>
      </c>
      <c r="M1781" s="50">
        <f>IF(L1781&gt;0,VLOOKUP(L1781,T$12:$AC$125,7),0)</f>
        <v>0</v>
      </c>
      <c r="N1781" s="45">
        <f t="shared" si="397"/>
        <v>0</v>
      </c>
      <c r="O1781" s="45">
        <f t="shared" ca="1" si="398"/>
        <v>615.85125452</v>
      </c>
      <c r="P1781" s="51" t="str">
        <f t="shared" si="399"/>
        <v>A+J=</v>
      </c>
      <c r="Q1781" s="52">
        <f t="shared" si="400"/>
        <v>47129</v>
      </c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</row>
    <row r="1782" spans="1:162" x14ac:dyDescent="0.2">
      <c r="A1782" s="43">
        <f t="shared" si="401"/>
        <v>45268</v>
      </c>
      <c r="B1782" s="44">
        <f t="shared" ca="1" si="390"/>
        <v>1616.7427796300001</v>
      </c>
      <c r="C1782" s="45">
        <f t="shared" ca="1" si="391"/>
        <v>999.89877561000003</v>
      </c>
      <c r="D1782" s="46">
        <f ca="1">IF(A1782&lt;$B$1,VLOOKUP(A1782,[1]DI!$A$4:$B$15000,2,FALSE),0)</f>
        <v>0.1215</v>
      </c>
      <c r="E1782" s="45">
        <f t="shared" ca="1" si="392"/>
        <v>4.5512999999999999E-4</v>
      </c>
      <c r="F1782" s="47">
        <f t="shared" si="402"/>
        <v>1.35</v>
      </c>
      <c r="G1782" s="48">
        <f t="shared" ca="1" si="393"/>
        <v>1.0006144255</v>
      </c>
      <c r="H1782" s="45">
        <f ca="1">TRUNC(PRODUCT(G$10:G1781),15)</f>
        <v>1.6169064537276101</v>
      </c>
      <c r="I1782" s="45">
        <f t="shared" si="394"/>
        <v>1</v>
      </c>
      <c r="J1782" s="45">
        <f t="shared" ca="1" si="395"/>
        <v>1.6169064500000001</v>
      </c>
      <c r="K1782" s="45">
        <f t="shared" ca="1" si="396"/>
        <v>616.84400402000006</v>
      </c>
      <c r="L1782" s="49">
        <f>IF(VLOOKUP(A1782,$U$12:$AD$125,8)=VLOOKUP(A1781,$U$12:$AD$125,8),0,VLOOKUP(A1782,U$12:$AD$125,8))</f>
        <v>0</v>
      </c>
      <c r="M1782" s="50">
        <f>IF(L1782&gt;0,VLOOKUP(L1782,T$12:$AC$125,7),0)</f>
        <v>0</v>
      </c>
      <c r="N1782" s="45">
        <f t="shared" si="397"/>
        <v>0</v>
      </c>
      <c r="O1782" s="45">
        <f t="shared" ca="1" si="398"/>
        <v>616.84400402000006</v>
      </c>
      <c r="P1782" s="51" t="str">
        <f t="shared" si="399"/>
        <v>A+J=</v>
      </c>
      <c r="Q1782" s="52">
        <f t="shared" si="400"/>
        <v>47129</v>
      </c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</row>
    <row r="1783" spans="1:162" x14ac:dyDescent="0.2">
      <c r="A1783" s="43">
        <f t="shared" si="401"/>
        <v>45269</v>
      </c>
      <c r="B1783" s="44">
        <f t="shared" ca="1" si="390"/>
        <v>1617.7361490600001</v>
      </c>
      <c r="C1783" s="45">
        <f t="shared" ca="1" si="391"/>
        <v>999.89877561000003</v>
      </c>
      <c r="D1783" s="46">
        <f ca="1">IF(A1783&lt;$B$1,VLOOKUP(A1783,[1]DI!$A$4:$B$15000,2,FALSE),0)</f>
        <v>0</v>
      </c>
      <c r="E1783" s="45">
        <f t="shared" ca="1" si="392"/>
        <v>0</v>
      </c>
      <c r="F1783" s="47">
        <f t="shared" si="402"/>
        <v>1.35</v>
      </c>
      <c r="G1783" s="48">
        <f t="shared" ca="1" si="393"/>
        <v>1</v>
      </c>
      <c r="H1783" s="45">
        <f ca="1">TRUNC(PRODUCT(G$10:G1782),15)</f>
        <v>1.6178999222838999</v>
      </c>
      <c r="I1783" s="45">
        <f t="shared" si="394"/>
        <v>1</v>
      </c>
      <c r="J1783" s="45">
        <f t="shared" ca="1" si="395"/>
        <v>1.6178999199999999</v>
      </c>
      <c r="K1783" s="45">
        <f t="shared" ca="1" si="396"/>
        <v>617.83737344999997</v>
      </c>
      <c r="L1783" s="49">
        <f>IF(VLOOKUP(A1783,$U$12:$AD$125,8)=VLOOKUP(A1782,$U$12:$AD$125,8),0,VLOOKUP(A1783,U$12:$AD$125,8))</f>
        <v>0</v>
      </c>
      <c r="M1783" s="50">
        <f>IF(L1783&gt;0,VLOOKUP(L1783,T$12:$AC$125,7),0)</f>
        <v>0</v>
      </c>
      <c r="N1783" s="45">
        <f t="shared" si="397"/>
        <v>0</v>
      </c>
      <c r="O1783" s="45">
        <f t="shared" ca="1" si="398"/>
        <v>617.83737344999997</v>
      </c>
      <c r="P1783" s="51" t="str">
        <f t="shared" si="399"/>
        <v>A+J=</v>
      </c>
      <c r="Q1783" s="52">
        <f t="shared" si="400"/>
        <v>47129</v>
      </c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</row>
    <row r="1784" spans="1:162" x14ac:dyDescent="0.2">
      <c r="A1784" s="43">
        <f t="shared" si="401"/>
        <v>45270</v>
      </c>
      <c r="B1784" s="44">
        <f t="shared" ca="1" si="390"/>
        <v>1617.7361490600001</v>
      </c>
      <c r="C1784" s="45">
        <f t="shared" ca="1" si="391"/>
        <v>999.89877561000003</v>
      </c>
      <c r="D1784" s="46">
        <f ca="1">IF(A1784&lt;$B$1,VLOOKUP(A1784,[1]DI!$A$4:$B$15000,2,FALSE),0)</f>
        <v>0</v>
      </c>
      <c r="E1784" s="45">
        <f t="shared" ca="1" si="392"/>
        <v>0</v>
      </c>
      <c r="F1784" s="47">
        <f t="shared" si="402"/>
        <v>1.35</v>
      </c>
      <c r="G1784" s="48">
        <f t="shared" ca="1" si="393"/>
        <v>1</v>
      </c>
      <c r="H1784" s="45">
        <f ca="1">TRUNC(PRODUCT(G$10:G1783),15)</f>
        <v>1.6178999222838999</v>
      </c>
      <c r="I1784" s="45">
        <f t="shared" si="394"/>
        <v>1</v>
      </c>
      <c r="J1784" s="45">
        <f t="shared" ca="1" si="395"/>
        <v>1.6178999199999999</v>
      </c>
      <c r="K1784" s="45">
        <f t="shared" ca="1" si="396"/>
        <v>617.83737344999997</v>
      </c>
      <c r="L1784" s="49">
        <f>IF(VLOOKUP(A1784,$U$12:$AD$125,8)=VLOOKUP(A1783,$U$12:$AD$125,8),0,VLOOKUP(A1784,U$12:$AD$125,8))</f>
        <v>0</v>
      </c>
      <c r="M1784" s="50">
        <f>IF(L1784&gt;0,VLOOKUP(L1784,T$12:$AC$125,7),0)</f>
        <v>0</v>
      </c>
      <c r="N1784" s="45">
        <f t="shared" si="397"/>
        <v>0</v>
      </c>
      <c r="O1784" s="45">
        <f t="shared" ca="1" si="398"/>
        <v>617.83737344999997</v>
      </c>
      <c r="P1784" s="51" t="str">
        <f t="shared" si="399"/>
        <v>A+J=</v>
      </c>
      <c r="Q1784" s="52">
        <f t="shared" si="400"/>
        <v>47129</v>
      </c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</row>
    <row r="1785" spans="1:162" x14ac:dyDescent="0.2">
      <c r="A1785" s="43">
        <f t="shared" si="401"/>
        <v>45271</v>
      </c>
      <c r="B1785" s="44">
        <f t="shared" ca="1" si="390"/>
        <v>1617.7361490600001</v>
      </c>
      <c r="C1785" s="45">
        <f t="shared" ca="1" si="391"/>
        <v>999.89877561000003</v>
      </c>
      <c r="D1785" s="46">
        <f ca="1">IF(A1785&lt;$B$1,VLOOKUP(A1785,[1]DI!$A$4:$B$15000,2,FALSE),0)</f>
        <v>0.1215</v>
      </c>
      <c r="E1785" s="45">
        <f t="shared" ca="1" si="392"/>
        <v>4.5512999999999999E-4</v>
      </c>
      <c r="F1785" s="47">
        <f t="shared" si="402"/>
        <v>1.35</v>
      </c>
      <c r="G1785" s="48">
        <f t="shared" ca="1" si="393"/>
        <v>1.0006144255</v>
      </c>
      <c r="H1785" s="45">
        <f ca="1">TRUNC(PRODUCT(G$10:G1784),15)</f>
        <v>1.6178999222838999</v>
      </c>
      <c r="I1785" s="45">
        <f t="shared" si="394"/>
        <v>1</v>
      </c>
      <c r="J1785" s="45">
        <f t="shared" ca="1" si="395"/>
        <v>1.6178999199999999</v>
      </c>
      <c r="K1785" s="45">
        <f t="shared" ca="1" si="396"/>
        <v>617.83737344999997</v>
      </c>
      <c r="L1785" s="49">
        <f>IF(VLOOKUP(A1785,$U$12:$AD$125,8)=VLOOKUP(A1784,$U$12:$AD$125,8),0,VLOOKUP(A1785,U$12:$AD$125,8))</f>
        <v>0</v>
      </c>
      <c r="M1785" s="50">
        <f>IF(L1785&gt;0,VLOOKUP(L1785,T$12:$AC$125,7),0)</f>
        <v>0</v>
      </c>
      <c r="N1785" s="45">
        <f t="shared" si="397"/>
        <v>0</v>
      </c>
      <c r="O1785" s="45">
        <f t="shared" ca="1" si="398"/>
        <v>617.83737344999997</v>
      </c>
      <c r="P1785" s="51" t="str">
        <f t="shared" si="399"/>
        <v>A+J=</v>
      </c>
      <c r="Q1785" s="52">
        <f t="shared" si="400"/>
        <v>47129</v>
      </c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</row>
    <row r="1786" spans="1:162" x14ac:dyDescent="0.2">
      <c r="A1786" s="43">
        <f t="shared" si="401"/>
        <v>45272</v>
      </c>
      <c r="B1786" s="44">
        <f t="shared" ca="1" si="390"/>
        <v>1618.73012844</v>
      </c>
      <c r="C1786" s="45">
        <f t="shared" ca="1" si="391"/>
        <v>999.89877561000003</v>
      </c>
      <c r="D1786" s="46">
        <f ca="1">IF(A1786&lt;$B$1,VLOOKUP(A1786,[1]DI!$A$4:$B$15000,2,FALSE),0)</f>
        <v>0.1215</v>
      </c>
      <c r="E1786" s="45">
        <f t="shared" ca="1" si="392"/>
        <v>4.5512999999999999E-4</v>
      </c>
      <c r="F1786" s="47">
        <f t="shared" si="402"/>
        <v>1.35</v>
      </c>
      <c r="G1786" s="48">
        <f t="shared" ca="1" si="393"/>
        <v>1.0006144255</v>
      </c>
      <c r="H1786" s="45">
        <f ca="1">TRUNC(PRODUCT(G$10:G1785),15)</f>
        <v>1.6188940012526001</v>
      </c>
      <c r="I1786" s="45">
        <f t="shared" si="394"/>
        <v>1</v>
      </c>
      <c r="J1786" s="45">
        <f t="shared" ca="1" si="395"/>
        <v>1.6188940000000001</v>
      </c>
      <c r="K1786" s="45">
        <f t="shared" ca="1" si="396"/>
        <v>618.83135283000001</v>
      </c>
      <c r="L1786" s="49">
        <f>IF(VLOOKUP(A1786,$U$12:$AD$125,8)=VLOOKUP(A1785,$U$12:$AD$125,8),0,VLOOKUP(A1786,U$12:$AD$125,8))</f>
        <v>0</v>
      </c>
      <c r="M1786" s="50">
        <f>IF(L1786&gt;0,VLOOKUP(L1786,T$12:$AC$125,7),0)</f>
        <v>0</v>
      </c>
      <c r="N1786" s="45">
        <f t="shared" si="397"/>
        <v>0</v>
      </c>
      <c r="O1786" s="45">
        <f t="shared" ca="1" si="398"/>
        <v>618.83135283000001</v>
      </c>
      <c r="P1786" s="51" t="str">
        <f t="shared" si="399"/>
        <v>A+J=</v>
      </c>
      <c r="Q1786" s="52">
        <f t="shared" si="400"/>
        <v>47129</v>
      </c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</row>
    <row r="1787" spans="1:162" x14ac:dyDescent="0.2">
      <c r="A1787" s="43">
        <f t="shared" si="401"/>
        <v>45273</v>
      </c>
      <c r="B1787" s="44">
        <f t="shared" ca="1" si="390"/>
        <v>1619.7247177500001</v>
      </c>
      <c r="C1787" s="45">
        <f t="shared" ca="1" si="391"/>
        <v>999.89877561000003</v>
      </c>
      <c r="D1787" s="46">
        <f ca="1">IF(A1787&lt;$B$1,VLOOKUP(A1787,[1]DI!$A$4:$B$15000,2,FALSE),0)</f>
        <v>0.1215</v>
      </c>
      <c r="E1787" s="45">
        <f t="shared" ca="1" si="392"/>
        <v>4.5512999999999999E-4</v>
      </c>
      <c r="F1787" s="47">
        <f t="shared" si="402"/>
        <v>1.35</v>
      </c>
      <c r="G1787" s="48">
        <f t="shared" ca="1" si="393"/>
        <v>1.0006144255</v>
      </c>
      <c r="H1787" s="45">
        <f ca="1">TRUNC(PRODUCT(G$10:G1786),15)</f>
        <v>1.61988869100876</v>
      </c>
      <c r="I1787" s="45">
        <f t="shared" si="394"/>
        <v>1</v>
      </c>
      <c r="J1787" s="45">
        <f t="shared" ca="1" si="395"/>
        <v>1.61988869</v>
      </c>
      <c r="K1787" s="45">
        <f t="shared" ca="1" si="396"/>
        <v>619.82594214000005</v>
      </c>
      <c r="L1787" s="49">
        <f>IF(VLOOKUP(A1787,$U$12:$AD$125,8)=VLOOKUP(A1786,$U$12:$AD$125,8),0,VLOOKUP(A1787,U$12:$AD$125,8))</f>
        <v>0</v>
      </c>
      <c r="M1787" s="50">
        <f>IF(L1787&gt;0,VLOOKUP(L1787,T$12:$AC$125,7),0)</f>
        <v>0</v>
      </c>
      <c r="N1787" s="45">
        <f t="shared" si="397"/>
        <v>0</v>
      </c>
      <c r="O1787" s="45">
        <f t="shared" ca="1" si="398"/>
        <v>619.82594214000005</v>
      </c>
      <c r="P1787" s="51" t="str">
        <f t="shared" si="399"/>
        <v>A+J=</v>
      </c>
      <c r="Q1787" s="52">
        <f t="shared" si="400"/>
        <v>47129</v>
      </c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</row>
    <row r="1788" spans="1:162" x14ac:dyDescent="0.2">
      <c r="A1788" s="43">
        <f t="shared" si="401"/>
        <v>45274</v>
      </c>
      <c r="B1788" s="44">
        <f t="shared" ca="1" si="390"/>
        <v>1620.7199169999999</v>
      </c>
      <c r="C1788" s="45">
        <f t="shared" ca="1" si="391"/>
        <v>999.89877561000003</v>
      </c>
      <c r="D1788" s="46">
        <f ca="1">IF(A1788&lt;$B$1,VLOOKUP(A1788,[1]DI!$A$4:$B$15000,2,FALSE),0)</f>
        <v>0.11650000000000001</v>
      </c>
      <c r="E1788" s="45">
        <f t="shared" ca="1" si="392"/>
        <v>4.3739000000000001E-4</v>
      </c>
      <c r="F1788" s="47">
        <f t="shared" si="402"/>
        <v>1.35</v>
      </c>
      <c r="G1788" s="48">
        <f t="shared" ca="1" si="393"/>
        <v>1.0005904765</v>
      </c>
      <c r="H1788" s="45">
        <f ca="1">TRUNC(PRODUCT(G$10:G1787),15)</f>
        <v>1.6208839919276801</v>
      </c>
      <c r="I1788" s="45">
        <f t="shared" si="394"/>
        <v>1</v>
      </c>
      <c r="J1788" s="45">
        <f t="shared" ca="1" si="395"/>
        <v>1.6208839900000001</v>
      </c>
      <c r="K1788" s="45">
        <f t="shared" ca="1" si="396"/>
        <v>620.82114138999998</v>
      </c>
      <c r="L1788" s="49">
        <f>IF(VLOOKUP(A1788,$U$12:$AD$125,8)=VLOOKUP(A1787,$U$12:$AD$125,8),0,VLOOKUP(A1788,U$12:$AD$125,8))</f>
        <v>0</v>
      </c>
      <c r="M1788" s="50">
        <f>IF(L1788&gt;0,VLOOKUP(L1788,T$12:$AC$125,7),0)</f>
        <v>0</v>
      </c>
      <c r="N1788" s="45">
        <f t="shared" si="397"/>
        <v>0</v>
      </c>
      <c r="O1788" s="45">
        <f t="shared" ca="1" si="398"/>
        <v>620.82114138999998</v>
      </c>
      <c r="P1788" s="51" t="str">
        <f t="shared" si="399"/>
        <v>A+J=</v>
      </c>
      <c r="Q1788" s="52">
        <f t="shared" si="400"/>
        <v>47129</v>
      </c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</row>
    <row r="1789" spans="1:162" x14ac:dyDescent="0.2">
      <c r="A1789" s="43">
        <f t="shared" si="401"/>
        <v>45275</v>
      </c>
      <c r="B1789" s="44">
        <f t="shared" ca="1" si="390"/>
        <v>1621.67692012</v>
      </c>
      <c r="C1789" s="45">
        <f t="shared" ca="1" si="391"/>
        <v>999.89877561000003</v>
      </c>
      <c r="D1789" s="46">
        <f ca="1">IF(A1789&lt;$B$1,VLOOKUP(A1789,[1]DI!$A$4:$B$15000,2,FALSE),0)</f>
        <v>0.11650000000000001</v>
      </c>
      <c r="E1789" s="45">
        <f t="shared" ca="1" si="392"/>
        <v>4.3739000000000001E-4</v>
      </c>
      <c r="F1789" s="47">
        <f t="shared" si="402"/>
        <v>1.35</v>
      </c>
      <c r="G1789" s="48">
        <f t="shared" ca="1" si="393"/>
        <v>1.0005904765</v>
      </c>
      <c r="H1789" s="45">
        <f ca="1">TRUNC(PRODUCT(G$10:G1788),15)</f>
        <v>1.6218410858341401</v>
      </c>
      <c r="I1789" s="45">
        <f t="shared" si="394"/>
        <v>1</v>
      </c>
      <c r="J1789" s="45">
        <f t="shared" ca="1" si="395"/>
        <v>1.62184109</v>
      </c>
      <c r="K1789" s="45">
        <f t="shared" ca="1" si="396"/>
        <v>621.77814450999995</v>
      </c>
      <c r="L1789" s="49">
        <f>IF(VLOOKUP(A1789,$U$12:$AD$125,8)=VLOOKUP(A1788,$U$12:$AD$125,8),0,VLOOKUP(A1789,U$12:$AD$125,8))</f>
        <v>0</v>
      </c>
      <c r="M1789" s="50">
        <f>IF(L1789&gt;0,VLOOKUP(L1789,T$12:$AC$125,7),0)</f>
        <v>0</v>
      </c>
      <c r="N1789" s="45">
        <f t="shared" si="397"/>
        <v>0</v>
      </c>
      <c r="O1789" s="45">
        <f t="shared" ca="1" si="398"/>
        <v>621.77814450999995</v>
      </c>
      <c r="P1789" s="51" t="str">
        <f t="shared" si="399"/>
        <v>A+J=</v>
      </c>
      <c r="Q1789" s="52">
        <f t="shared" si="400"/>
        <v>47129</v>
      </c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</row>
    <row r="1790" spans="1:162" x14ac:dyDescent="0.2">
      <c r="A1790" s="43">
        <f t="shared" si="401"/>
        <v>45276</v>
      </c>
      <c r="B1790" s="44">
        <f t="shared" ca="1" si="390"/>
        <v>1622.63447318</v>
      </c>
      <c r="C1790" s="45">
        <f t="shared" ca="1" si="391"/>
        <v>999.89877561000003</v>
      </c>
      <c r="D1790" s="46">
        <f ca="1">IF(A1790&lt;$B$1,VLOOKUP(A1790,[1]DI!$A$4:$B$15000,2,FALSE),0)</f>
        <v>0</v>
      </c>
      <c r="E1790" s="45">
        <f t="shared" ca="1" si="392"/>
        <v>0</v>
      </c>
      <c r="F1790" s="47">
        <f t="shared" si="402"/>
        <v>1.35</v>
      </c>
      <c r="G1790" s="48">
        <f t="shared" ca="1" si="393"/>
        <v>1</v>
      </c>
      <c r="H1790" s="45">
        <f ca="1">TRUNC(PRODUCT(G$10:G1789),15)</f>
        <v>1.62279874488206</v>
      </c>
      <c r="I1790" s="45">
        <f t="shared" si="394"/>
        <v>1</v>
      </c>
      <c r="J1790" s="45">
        <f t="shared" ca="1" si="395"/>
        <v>1.6227987399999999</v>
      </c>
      <c r="K1790" s="45">
        <f t="shared" ca="1" si="396"/>
        <v>622.73569756999996</v>
      </c>
      <c r="L1790" s="49">
        <f>IF(VLOOKUP(A1790,$U$12:$AD$125,8)=VLOOKUP(A1789,$U$12:$AD$125,8),0,VLOOKUP(A1790,U$12:$AD$125,8))</f>
        <v>0</v>
      </c>
      <c r="M1790" s="50">
        <f>IF(L1790&gt;0,VLOOKUP(L1790,T$12:$AC$125,7),0)</f>
        <v>0</v>
      </c>
      <c r="N1790" s="45">
        <f t="shared" si="397"/>
        <v>0</v>
      </c>
      <c r="O1790" s="45">
        <f t="shared" ca="1" si="398"/>
        <v>622.73569756999996</v>
      </c>
      <c r="P1790" s="51" t="str">
        <f t="shared" si="399"/>
        <v>A+J=</v>
      </c>
      <c r="Q1790" s="52">
        <f t="shared" si="400"/>
        <v>47129</v>
      </c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</row>
    <row r="1791" spans="1:162" x14ac:dyDescent="0.2">
      <c r="A1791" s="43">
        <f t="shared" si="401"/>
        <v>45277</v>
      </c>
      <c r="B1791" s="44">
        <f t="shared" ca="1" si="390"/>
        <v>1622.63447318</v>
      </c>
      <c r="C1791" s="45">
        <f t="shared" ca="1" si="391"/>
        <v>999.89877561000003</v>
      </c>
      <c r="D1791" s="46">
        <f ca="1">IF(A1791&lt;$B$1,VLOOKUP(A1791,[1]DI!$A$4:$B$15000,2,FALSE),0)</f>
        <v>0</v>
      </c>
      <c r="E1791" s="45">
        <f t="shared" ca="1" si="392"/>
        <v>0</v>
      </c>
      <c r="F1791" s="47">
        <f t="shared" si="402"/>
        <v>1.35</v>
      </c>
      <c r="G1791" s="48">
        <f t="shared" ca="1" si="393"/>
        <v>1</v>
      </c>
      <c r="H1791" s="45">
        <f ca="1">TRUNC(PRODUCT(G$10:G1790),15)</f>
        <v>1.62279874488206</v>
      </c>
      <c r="I1791" s="45">
        <f t="shared" si="394"/>
        <v>1</v>
      </c>
      <c r="J1791" s="45">
        <f t="shared" ca="1" si="395"/>
        <v>1.6227987399999999</v>
      </c>
      <c r="K1791" s="45">
        <f t="shared" ca="1" si="396"/>
        <v>622.73569756999996</v>
      </c>
      <c r="L1791" s="49">
        <f>IF(VLOOKUP(A1791,$U$12:$AD$125,8)=VLOOKUP(A1790,$U$12:$AD$125,8),0,VLOOKUP(A1791,U$12:$AD$125,8))</f>
        <v>0</v>
      </c>
      <c r="M1791" s="50">
        <f>IF(L1791&gt;0,VLOOKUP(L1791,T$12:$AC$125,7),0)</f>
        <v>0</v>
      </c>
      <c r="N1791" s="45">
        <f t="shared" si="397"/>
        <v>0</v>
      </c>
      <c r="O1791" s="45">
        <f t="shared" ca="1" si="398"/>
        <v>622.73569756999996</v>
      </c>
      <c r="P1791" s="51" t="str">
        <f t="shared" si="399"/>
        <v>A+J=</v>
      </c>
      <c r="Q1791" s="52">
        <f t="shared" si="400"/>
        <v>47129</v>
      </c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</row>
    <row r="1792" spans="1:162" x14ac:dyDescent="0.2">
      <c r="A1792" s="43">
        <f t="shared" si="401"/>
        <v>45278</v>
      </c>
      <c r="B1792" s="44">
        <f t="shared" ca="1" si="390"/>
        <v>1622.63447318</v>
      </c>
      <c r="C1792" s="45">
        <f t="shared" ca="1" si="391"/>
        <v>999.89877561000003</v>
      </c>
      <c r="D1792" s="46">
        <f ca="1">IF(A1792&lt;$B$1,VLOOKUP(A1792,[1]DI!$A$4:$B$15000,2,FALSE),0)</f>
        <v>0.11650000000000001</v>
      </c>
      <c r="E1792" s="45">
        <f t="shared" ca="1" si="392"/>
        <v>4.3739000000000001E-4</v>
      </c>
      <c r="F1792" s="47">
        <f t="shared" si="402"/>
        <v>1.35</v>
      </c>
      <c r="G1792" s="48">
        <f t="shared" ca="1" si="393"/>
        <v>1.0005904765</v>
      </c>
      <c r="H1792" s="45">
        <f ca="1">TRUNC(PRODUCT(G$10:G1791),15)</f>
        <v>1.62279874488206</v>
      </c>
      <c r="I1792" s="45">
        <f t="shared" si="394"/>
        <v>1</v>
      </c>
      <c r="J1792" s="45">
        <f t="shared" ca="1" si="395"/>
        <v>1.6227987399999999</v>
      </c>
      <c r="K1792" s="45">
        <f t="shared" ca="1" si="396"/>
        <v>622.73569756999996</v>
      </c>
      <c r="L1792" s="49">
        <f>IF(VLOOKUP(A1792,$U$12:$AD$125,8)=VLOOKUP(A1791,$U$12:$AD$125,8),0,VLOOKUP(A1792,U$12:$AD$125,8))</f>
        <v>0</v>
      </c>
      <c r="M1792" s="50">
        <f>IF(L1792&gt;0,VLOOKUP(L1792,T$12:$AC$125,7),0)</f>
        <v>0</v>
      </c>
      <c r="N1792" s="45">
        <f t="shared" si="397"/>
        <v>0</v>
      </c>
      <c r="O1792" s="45">
        <f t="shared" ca="1" si="398"/>
        <v>622.73569756999996</v>
      </c>
      <c r="P1792" s="51" t="str">
        <f t="shared" si="399"/>
        <v>A+J=</v>
      </c>
      <c r="Q1792" s="52">
        <f t="shared" si="400"/>
        <v>47129</v>
      </c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</row>
    <row r="1793" spans="1:162" x14ac:dyDescent="0.2">
      <c r="A1793" s="43">
        <f t="shared" si="401"/>
        <v>45279</v>
      </c>
      <c r="B1793" s="44">
        <f t="shared" ref="B1793:B1816" ca="1" si="403">IF(A1793&lt;=TODAY(),C1793+K1793,IF(AND(A1793&gt;TODAY(),A1793&lt;=$B$1),IF(VLOOKUP(TODAY(),$A$10:$D$5000,4,FALSE)=0,"n.d",C1793+K1793),"n.d"))</f>
        <v>1623.59260619</v>
      </c>
      <c r="C1793" s="45">
        <f t="shared" ref="C1793:C1816" ca="1" si="404">TRUNC(C1792-N1792,8)</f>
        <v>999.89877561000003</v>
      </c>
      <c r="D1793" s="46">
        <f ca="1">IF(A1793&lt;$B$1,VLOOKUP(A1793,[1]DI!$A$4:$B$15000,2,FALSE),0)</f>
        <v>0.11650000000000001</v>
      </c>
      <c r="E1793" s="45">
        <f t="shared" ref="E1793:E1816" ca="1" si="405">ROUND((((1+D1793)^(1/252)-1)),8)</f>
        <v>4.3739000000000001E-4</v>
      </c>
      <c r="F1793" s="47">
        <f t="shared" si="402"/>
        <v>1.35</v>
      </c>
      <c r="G1793" s="48">
        <f t="shared" ref="G1793:G1816" ca="1" si="406">TRUNC((1+(E1793*F1793)),15)</f>
        <v>1.0005904765</v>
      </c>
      <c r="H1793" s="45">
        <f ca="1">TRUNC(PRODUCT(G$10:G1792),15)</f>
        <v>1.6237569694051399</v>
      </c>
      <c r="I1793" s="45">
        <f t="shared" ref="I1793:I1816" si="407">IF(OR(L1792&gt;0,L1792="E"),H1792,I1792)</f>
        <v>1</v>
      </c>
      <c r="J1793" s="45">
        <f t="shared" ref="J1793:J1816" ca="1" si="408">ROUND(TRUNC(H1793/I1793,15),8)</f>
        <v>1.6237569700000001</v>
      </c>
      <c r="K1793" s="45">
        <f t="shared" ref="K1793:K1816" ca="1" si="409">TRUNC((C1793*(J1793-1)),8)</f>
        <v>623.69383058000005</v>
      </c>
      <c r="L1793" s="49">
        <f>IF(VLOOKUP(A1793,$U$12:$AD$125,8)=VLOOKUP(A1792,$U$12:$AD$125,8),0,VLOOKUP(A1793,U$12:$AD$125,8))</f>
        <v>0</v>
      </c>
      <c r="M1793" s="50">
        <f>IF(L1793&gt;0,VLOOKUP(L1793,T$12:$AC$125,7),0)</f>
        <v>0</v>
      </c>
      <c r="N1793" s="45">
        <f t="shared" ref="N1793:N1815" si="410">IF(M1793&gt;0,(C$10*M1793),0)</f>
        <v>0</v>
      </c>
      <c r="O1793" s="45">
        <f t="shared" ref="O1793:O1816" ca="1" si="411">(K1793+N1793)</f>
        <v>623.69383058000005</v>
      </c>
      <c r="P1793" s="51" t="str">
        <f t="shared" ref="P1793:P1816" si="412">IF(L1792&gt;0,VLOOKUP(A1792,$U$12:$AD$125,9),P1792)</f>
        <v>A+J=</v>
      </c>
      <c r="Q1793" s="52">
        <f t="shared" ref="Q1793:Q1816" si="413">IF(L1792&gt;0,VLOOKUP(A1792,$U$12:$AD$125,10),Q1792)</f>
        <v>47129</v>
      </c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</row>
    <row r="1794" spans="1:162" x14ac:dyDescent="0.2">
      <c r="A1794" s="43">
        <f t="shared" si="401"/>
        <v>45280</v>
      </c>
      <c r="B1794" s="44">
        <f t="shared" ca="1" si="403"/>
        <v>1624.5512991300002</v>
      </c>
      <c r="C1794" s="45">
        <f t="shared" ca="1" si="404"/>
        <v>999.89877561000003</v>
      </c>
      <c r="D1794" s="46">
        <f ca="1">IF(A1794&lt;$B$1,VLOOKUP(A1794,[1]DI!$A$4:$B$15000,2,FALSE),0)</f>
        <v>0.11650000000000001</v>
      </c>
      <c r="E1794" s="45">
        <f t="shared" ca="1" si="405"/>
        <v>4.3739000000000001E-4</v>
      </c>
      <c r="F1794" s="47">
        <f t="shared" si="402"/>
        <v>1.35</v>
      </c>
      <c r="G1794" s="48">
        <f t="shared" ca="1" si="406"/>
        <v>1.0005904765</v>
      </c>
      <c r="H1794" s="45">
        <f ca="1">TRUNC(PRODUCT(G$10:G1793),15)</f>
        <v>1.6247157597372901</v>
      </c>
      <c r="I1794" s="45">
        <f t="shared" si="407"/>
        <v>1</v>
      </c>
      <c r="J1794" s="45">
        <f t="shared" ca="1" si="408"/>
        <v>1.62471576</v>
      </c>
      <c r="K1794" s="45">
        <f t="shared" ca="1" si="409"/>
        <v>624.65252352000005</v>
      </c>
      <c r="L1794" s="49">
        <f>IF(VLOOKUP(A1794,$U$12:$AD$125,8)=VLOOKUP(A1793,$U$12:$AD$125,8),0,VLOOKUP(A1794,U$12:$AD$125,8))</f>
        <v>0</v>
      </c>
      <c r="M1794" s="50">
        <f>IF(L1794&gt;0,VLOOKUP(L1794,T$12:$AC$125,7),0)</f>
        <v>0</v>
      </c>
      <c r="N1794" s="45">
        <f t="shared" si="410"/>
        <v>0</v>
      </c>
      <c r="O1794" s="45">
        <f t="shared" ca="1" si="411"/>
        <v>624.65252352000005</v>
      </c>
      <c r="P1794" s="51" t="str">
        <f t="shared" si="412"/>
        <v>A+J=</v>
      </c>
      <c r="Q1794" s="52">
        <f t="shared" si="413"/>
        <v>47129</v>
      </c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</row>
    <row r="1795" spans="1:162" x14ac:dyDescent="0.2">
      <c r="A1795" s="43">
        <f t="shared" si="401"/>
        <v>45281</v>
      </c>
      <c r="B1795" s="44">
        <f t="shared" ca="1" si="403"/>
        <v>1625.5105620200002</v>
      </c>
      <c r="C1795" s="45">
        <f t="shared" ca="1" si="404"/>
        <v>999.89877561000003</v>
      </c>
      <c r="D1795" s="46">
        <f ca="1">IF(A1795&lt;$B$1,VLOOKUP(A1795,[1]DI!$A$4:$B$15000,2,FALSE),0)</f>
        <v>0.11650000000000001</v>
      </c>
      <c r="E1795" s="45">
        <f t="shared" ca="1" si="405"/>
        <v>4.3739000000000001E-4</v>
      </c>
      <c r="F1795" s="47">
        <f t="shared" si="402"/>
        <v>1.35</v>
      </c>
      <c r="G1795" s="48">
        <f t="shared" ca="1" si="406"/>
        <v>1.0005904765</v>
      </c>
      <c r="H1795" s="45">
        <f ca="1">TRUNC(PRODUCT(G$10:G1794),15)</f>
        <v>1.62567511621259</v>
      </c>
      <c r="I1795" s="45">
        <f t="shared" si="407"/>
        <v>1</v>
      </c>
      <c r="J1795" s="45">
        <f t="shared" ca="1" si="408"/>
        <v>1.6256751199999999</v>
      </c>
      <c r="K1795" s="45">
        <f t="shared" ca="1" si="409"/>
        <v>625.61178641000004</v>
      </c>
      <c r="L1795" s="49">
        <f>IF(VLOOKUP(A1795,$U$12:$AD$125,8)=VLOOKUP(A1794,$U$12:$AD$125,8),0,VLOOKUP(A1795,U$12:$AD$125,8))</f>
        <v>0</v>
      </c>
      <c r="M1795" s="50">
        <f>IF(L1795&gt;0,VLOOKUP(L1795,T$12:$AC$125,7),0)</f>
        <v>0</v>
      </c>
      <c r="N1795" s="45">
        <f t="shared" si="410"/>
        <v>0</v>
      </c>
      <c r="O1795" s="45">
        <f t="shared" ca="1" si="411"/>
        <v>625.61178641000004</v>
      </c>
      <c r="P1795" s="51" t="str">
        <f t="shared" si="412"/>
        <v>A+J=</v>
      </c>
      <c r="Q1795" s="52">
        <f t="shared" si="413"/>
        <v>47129</v>
      </c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</row>
    <row r="1796" spans="1:162" x14ac:dyDescent="0.2">
      <c r="A1796" s="43">
        <f t="shared" si="401"/>
        <v>45282</v>
      </c>
      <c r="B1796" s="44">
        <f t="shared" ca="1" si="403"/>
        <v>1626.4703848600002</v>
      </c>
      <c r="C1796" s="45">
        <f t="shared" ca="1" si="404"/>
        <v>999.89877561000003</v>
      </c>
      <c r="D1796" s="46">
        <f ca="1">IF(A1796&lt;$B$1,VLOOKUP(A1796,[1]DI!$A$4:$B$15000,2,FALSE),0)</f>
        <v>0.11650000000000001</v>
      </c>
      <c r="E1796" s="45">
        <f t="shared" ca="1" si="405"/>
        <v>4.3739000000000001E-4</v>
      </c>
      <c r="F1796" s="47">
        <f t="shared" si="402"/>
        <v>1.35</v>
      </c>
      <c r="G1796" s="48">
        <f t="shared" ca="1" si="406"/>
        <v>1.0005904765</v>
      </c>
      <c r="H1796" s="45">
        <f ca="1">TRUNC(PRODUCT(G$10:G1795),15)</f>
        <v>1.6266350391653499</v>
      </c>
      <c r="I1796" s="45">
        <f t="shared" si="407"/>
        <v>1</v>
      </c>
      <c r="J1796" s="45">
        <f t="shared" ca="1" si="408"/>
        <v>1.62663504</v>
      </c>
      <c r="K1796" s="45">
        <f t="shared" ca="1" si="409"/>
        <v>626.57160925000005</v>
      </c>
      <c r="L1796" s="49">
        <f>IF(VLOOKUP(A1796,$U$12:$AD$125,8)=VLOOKUP(A1795,$U$12:$AD$125,8),0,VLOOKUP(A1796,U$12:$AD$125,8))</f>
        <v>0</v>
      </c>
      <c r="M1796" s="50">
        <f>IF(L1796&gt;0,VLOOKUP(L1796,T$12:$AC$125,7),0)</f>
        <v>0</v>
      </c>
      <c r="N1796" s="45">
        <f t="shared" si="410"/>
        <v>0</v>
      </c>
      <c r="O1796" s="45">
        <f t="shared" ca="1" si="411"/>
        <v>626.57160925000005</v>
      </c>
      <c r="P1796" s="51" t="str">
        <f t="shared" si="412"/>
        <v>A+J=</v>
      </c>
      <c r="Q1796" s="52">
        <f t="shared" si="413"/>
        <v>47129</v>
      </c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</row>
    <row r="1797" spans="1:162" x14ac:dyDescent="0.2">
      <c r="A1797" s="43">
        <f t="shared" si="401"/>
        <v>45283</v>
      </c>
      <c r="B1797" s="44">
        <f t="shared" ca="1" si="403"/>
        <v>1627.4307776300002</v>
      </c>
      <c r="C1797" s="45">
        <f t="shared" ca="1" si="404"/>
        <v>999.89877561000003</v>
      </c>
      <c r="D1797" s="46">
        <f ca="1">IF(A1797&lt;$B$1,VLOOKUP(A1797,[1]DI!$A$4:$B$15000,2,FALSE),0)</f>
        <v>0</v>
      </c>
      <c r="E1797" s="45">
        <f t="shared" ca="1" si="405"/>
        <v>0</v>
      </c>
      <c r="F1797" s="47">
        <f t="shared" si="402"/>
        <v>1.35</v>
      </c>
      <c r="G1797" s="48">
        <f t="shared" ca="1" si="406"/>
        <v>1</v>
      </c>
      <c r="H1797" s="45">
        <f ca="1">TRUNC(PRODUCT(G$10:G1796),15)</f>
        <v>1.6275955289300501</v>
      </c>
      <c r="I1797" s="45">
        <f t="shared" si="407"/>
        <v>1</v>
      </c>
      <c r="J1797" s="45">
        <f t="shared" ca="1" si="408"/>
        <v>1.62759553</v>
      </c>
      <c r="K1797" s="45">
        <f t="shared" ca="1" si="409"/>
        <v>627.53200202000005</v>
      </c>
      <c r="L1797" s="49">
        <f>IF(VLOOKUP(A1797,$U$12:$AD$125,8)=VLOOKUP(A1796,$U$12:$AD$125,8),0,VLOOKUP(A1797,U$12:$AD$125,8))</f>
        <v>0</v>
      </c>
      <c r="M1797" s="50">
        <f>IF(L1797&gt;0,VLOOKUP(L1797,T$12:$AC$125,7),0)</f>
        <v>0</v>
      </c>
      <c r="N1797" s="45">
        <f t="shared" si="410"/>
        <v>0</v>
      </c>
      <c r="O1797" s="45">
        <f t="shared" ca="1" si="411"/>
        <v>627.53200202000005</v>
      </c>
      <c r="P1797" s="51" t="str">
        <f t="shared" si="412"/>
        <v>A+J=</v>
      </c>
      <c r="Q1797" s="52">
        <f t="shared" si="413"/>
        <v>47129</v>
      </c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</row>
    <row r="1798" spans="1:162" x14ac:dyDescent="0.2">
      <c r="A1798" s="43">
        <f t="shared" si="401"/>
        <v>45284</v>
      </c>
      <c r="B1798" s="44">
        <f t="shared" ca="1" si="403"/>
        <v>1627.4307776300002</v>
      </c>
      <c r="C1798" s="45">
        <f t="shared" ca="1" si="404"/>
        <v>999.89877561000003</v>
      </c>
      <c r="D1798" s="46">
        <f ca="1">IF(A1798&lt;$B$1,VLOOKUP(A1798,[1]DI!$A$4:$B$15000,2,FALSE),0)</f>
        <v>0</v>
      </c>
      <c r="E1798" s="45">
        <f t="shared" ca="1" si="405"/>
        <v>0</v>
      </c>
      <c r="F1798" s="47">
        <f t="shared" si="402"/>
        <v>1.35</v>
      </c>
      <c r="G1798" s="48">
        <f t="shared" ca="1" si="406"/>
        <v>1</v>
      </c>
      <c r="H1798" s="45">
        <f ca="1">TRUNC(PRODUCT(G$10:G1797),15)</f>
        <v>1.6275955289300501</v>
      </c>
      <c r="I1798" s="45">
        <f t="shared" si="407"/>
        <v>1</v>
      </c>
      <c r="J1798" s="45">
        <f t="shared" ca="1" si="408"/>
        <v>1.62759553</v>
      </c>
      <c r="K1798" s="45">
        <f t="shared" ca="1" si="409"/>
        <v>627.53200202000005</v>
      </c>
      <c r="L1798" s="49">
        <f>IF(VLOOKUP(A1798,$U$12:$AD$125,8)=VLOOKUP(A1797,$U$12:$AD$125,8),0,VLOOKUP(A1798,U$12:$AD$125,8))</f>
        <v>0</v>
      </c>
      <c r="M1798" s="50">
        <f>IF(L1798&gt;0,VLOOKUP(L1798,T$12:$AC$125,7),0)</f>
        <v>0</v>
      </c>
      <c r="N1798" s="45">
        <f t="shared" si="410"/>
        <v>0</v>
      </c>
      <c r="O1798" s="45">
        <f t="shared" ca="1" si="411"/>
        <v>627.53200202000005</v>
      </c>
      <c r="P1798" s="51" t="str">
        <f t="shared" si="412"/>
        <v>A+J=</v>
      </c>
      <c r="Q1798" s="52">
        <f t="shared" si="413"/>
        <v>47129</v>
      </c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</row>
    <row r="1799" spans="1:162" x14ac:dyDescent="0.2">
      <c r="A1799" s="43">
        <f t="shared" si="401"/>
        <v>45285</v>
      </c>
      <c r="B1799" s="44">
        <f t="shared" ca="1" si="403"/>
        <v>1627.4307776300002</v>
      </c>
      <c r="C1799" s="45">
        <f t="shared" ca="1" si="404"/>
        <v>999.89877561000003</v>
      </c>
      <c r="D1799" s="46">
        <f ca="1">IF(A1799&lt;$B$1,VLOOKUP(A1799,[1]DI!$A$4:$B$15000,2,FALSE),0)</f>
        <v>0</v>
      </c>
      <c r="E1799" s="45">
        <f t="shared" ca="1" si="405"/>
        <v>0</v>
      </c>
      <c r="F1799" s="47">
        <f t="shared" si="402"/>
        <v>1.35</v>
      </c>
      <c r="G1799" s="48">
        <f t="shared" ca="1" si="406"/>
        <v>1</v>
      </c>
      <c r="H1799" s="45">
        <f ca="1">TRUNC(PRODUCT(G$10:G1798),15)</f>
        <v>1.6275955289300501</v>
      </c>
      <c r="I1799" s="45">
        <f t="shared" si="407"/>
        <v>1</v>
      </c>
      <c r="J1799" s="45">
        <f t="shared" ca="1" si="408"/>
        <v>1.62759553</v>
      </c>
      <c r="K1799" s="45">
        <f t="shared" ca="1" si="409"/>
        <v>627.53200202000005</v>
      </c>
      <c r="L1799" s="49">
        <f>IF(VLOOKUP(A1799,$U$12:$AD$125,8)=VLOOKUP(A1798,$U$12:$AD$125,8),0,VLOOKUP(A1799,U$12:$AD$125,8))</f>
        <v>0</v>
      </c>
      <c r="M1799" s="50">
        <f>IF(L1799&gt;0,VLOOKUP(L1799,T$12:$AC$125,7),0)</f>
        <v>0</v>
      </c>
      <c r="N1799" s="45">
        <f t="shared" si="410"/>
        <v>0</v>
      </c>
      <c r="O1799" s="45">
        <f t="shared" ca="1" si="411"/>
        <v>627.53200202000005</v>
      </c>
      <c r="P1799" s="51" t="str">
        <f t="shared" si="412"/>
        <v>A+J=</v>
      </c>
      <c r="Q1799" s="52">
        <f t="shared" si="413"/>
        <v>47129</v>
      </c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</row>
    <row r="1800" spans="1:162" x14ac:dyDescent="0.2">
      <c r="A1800" s="43">
        <f t="shared" si="401"/>
        <v>45286</v>
      </c>
      <c r="B1800" s="44">
        <f t="shared" ca="1" si="403"/>
        <v>1627.4307776300002</v>
      </c>
      <c r="C1800" s="45">
        <f t="shared" ca="1" si="404"/>
        <v>999.89877561000003</v>
      </c>
      <c r="D1800" s="46">
        <f ca="1">IF(A1800&lt;$B$1,VLOOKUP(A1800,[1]DI!$A$4:$B$15000,2,FALSE),0)</f>
        <v>0.11650000000000001</v>
      </c>
      <c r="E1800" s="45">
        <f t="shared" ca="1" si="405"/>
        <v>4.3739000000000001E-4</v>
      </c>
      <c r="F1800" s="47">
        <f t="shared" si="402"/>
        <v>1.35</v>
      </c>
      <c r="G1800" s="48">
        <f t="shared" ca="1" si="406"/>
        <v>1.0005904765</v>
      </c>
      <c r="H1800" s="45">
        <f ca="1">TRUNC(PRODUCT(G$10:G1799),15)</f>
        <v>1.6275955289300501</v>
      </c>
      <c r="I1800" s="45">
        <f t="shared" si="407"/>
        <v>1</v>
      </c>
      <c r="J1800" s="45">
        <f t="shared" ca="1" si="408"/>
        <v>1.62759553</v>
      </c>
      <c r="K1800" s="45">
        <f t="shared" ca="1" si="409"/>
        <v>627.53200202000005</v>
      </c>
      <c r="L1800" s="49">
        <f>IF(VLOOKUP(A1800,$U$12:$AD$125,8)=VLOOKUP(A1799,$U$12:$AD$125,8),0,VLOOKUP(A1800,U$12:$AD$125,8))</f>
        <v>0</v>
      </c>
      <c r="M1800" s="50">
        <f>IF(L1800&gt;0,VLOOKUP(L1800,T$12:$AC$125,7),0)</f>
        <v>0</v>
      </c>
      <c r="N1800" s="45">
        <f t="shared" si="410"/>
        <v>0</v>
      </c>
      <c r="O1800" s="45">
        <f t="shared" ca="1" si="411"/>
        <v>627.53200202000005</v>
      </c>
      <c r="P1800" s="51" t="str">
        <f t="shared" si="412"/>
        <v>A+J=</v>
      </c>
      <c r="Q1800" s="52">
        <f t="shared" si="413"/>
        <v>47129</v>
      </c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</row>
    <row r="1801" spans="1:162" x14ac:dyDescent="0.2">
      <c r="A1801" s="43">
        <f t="shared" si="401"/>
        <v>45287</v>
      </c>
      <c r="B1801" s="44">
        <f t="shared" ca="1" si="403"/>
        <v>1628.39174035</v>
      </c>
      <c r="C1801" s="45">
        <f t="shared" ca="1" si="404"/>
        <v>999.89877561000003</v>
      </c>
      <c r="D1801" s="46">
        <f ca="1">IF(A1801&lt;$B$1,VLOOKUP(A1801,[1]DI!$A$4:$B$15000,2,FALSE),0)</f>
        <v>0.11650000000000001</v>
      </c>
      <c r="E1801" s="45">
        <f t="shared" ca="1" si="405"/>
        <v>4.3739000000000001E-4</v>
      </c>
      <c r="F1801" s="47">
        <f t="shared" si="402"/>
        <v>1.35</v>
      </c>
      <c r="G1801" s="48">
        <f t="shared" ca="1" si="406"/>
        <v>1.0005904765</v>
      </c>
      <c r="H1801" s="45">
        <f ca="1">TRUNC(PRODUCT(G$10:G1800),15)</f>
        <v>1.62855658584139</v>
      </c>
      <c r="I1801" s="45">
        <f t="shared" si="407"/>
        <v>1</v>
      </c>
      <c r="J1801" s="45">
        <f t="shared" ca="1" si="408"/>
        <v>1.6285565900000001</v>
      </c>
      <c r="K1801" s="45">
        <f t="shared" ca="1" si="409"/>
        <v>628.49296474000005</v>
      </c>
      <c r="L1801" s="49">
        <f>IF(VLOOKUP(A1801,$U$12:$AD$125,8)=VLOOKUP(A1800,$U$12:$AD$125,8),0,VLOOKUP(A1801,U$12:$AD$125,8))</f>
        <v>0</v>
      </c>
      <c r="M1801" s="50">
        <f>IF(L1801&gt;0,VLOOKUP(L1801,T$12:$AC$125,7),0)</f>
        <v>0</v>
      </c>
      <c r="N1801" s="45">
        <f t="shared" si="410"/>
        <v>0</v>
      </c>
      <c r="O1801" s="45">
        <f t="shared" ca="1" si="411"/>
        <v>628.49296474000005</v>
      </c>
      <c r="P1801" s="51" t="str">
        <f t="shared" si="412"/>
        <v>A+J=</v>
      </c>
      <c r="Q1801" s="52">
        <f t="shared" si="413"/>
        <v>47129</v>
      </c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</row>
    <row r="1802" spans="1:162" x14ac:dyDescent="0.2">
      <c r="A1802" s="43">
        <f t="shared" si="401"/>
        <v>45288</v>
      </c>
      <c r="B1802" s="44">
        <f t="shared" ca="1" si="403"/>
        <v>1629.3532630099999</v>
      </c>
      <c r="C1802" s="45">
        <f t="shared" ca="1" si="404"/>
        <v>999.89877561000003</v>
      </c>
      <c r="D1802" s="46">
        <f ca="1">IF(A1802&lt;$B$1,VLOOKUP(A1802,[1]DI!$A$4:$B$15000,2,FALSE),0)</f>
        <v>0.11650000000000001</v>
      </c>
      <c r="E1802" s="45">
        <f t="shared" ca="1" si="405"/>
        <v>4.3739000000000001E-4</v>
      </c>
      <c r="F1802" s="47">
        <f t="shared" si="402"/>
        <v>1.35</v>
      </c>
      <c r="G1802" s="48">
        <f t="shared" ca="1" si="406"/>
        <v>1.0005904765</v>
      </c>
      <c r="H1802" s="45">
        <f ca="1">TRUNC(PRODUCT(G$10:G1801),15)</f>
        <v>1.62951821023425</v>
      </c>
      <c r="I1802" s="45">
        <f t="shared" si="407"/>
        <v>1</v>
      </c>
      <c r="J1802" s="45">
        <f t="shared" ca="1" si="408"/>
        <v>1.6295182100000001</v>
      </c>
      <c r="K1802" s="45">
        <f t="shared" ca="1" si="409"/>
        <v>629.45448739999995</v>
      </c>
      <c r="L1802" s="49">
        <f>IF(VLOOKUP(A1802,$U$12:$AD$125,8)=VLOOKUP(A1801,$U$12:$AD$125,8),0,VLOOKUP(A1802,U$12:$AD$125,8))</f>
        <v>0</v>
      </c>
      <c r="M1802" s="50">
        <f>IF(L1802&gt;0,VLOOKUP(L1802,T$12:$AC$125,7),0)</f>
        <v>0</v>
      </c>
      <c r="N1802" s="45">
        <f t="shared" si="410"/>
        <v>0</v>
      </c>
      <c r="O1802" s="45">
        <f t="shared" ca="1" si="411"/>
        <v>629.45448739999995</v>
      </c>
      <c r="P1802" s="51" t="str">
        <f t="shared" si="412"/>
        <v>A+J=</v>
      </c>
      <c r="Q1802" s="52">
        <f t="shared" si="413"/>
        <v>47129</v>
      </c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</row>
    <row r="1803" spans="1:162" x14ac:dyDescent="0.2">
      <c r="A1803" s="43">
        <f t="shared" si="401"/>
        <v>45289</v>
      </c>
      <c r="B1803" s="44">
        <f t="shared" ca="1" si="403"/>
        <v>1630.3153556100001</v>
      </c>
      <c r="C1803" s="45">
        <f t="shared" ca="1" si="404"/>
        <v>999.89877561000003</v>
      </c>
      <c r="D1803" s="46">
        <f ca="1">IF(A1803&lt;$B$1,VLOOKUP(A1803,[1]DI!$A$4:$B$15000,2,FALSE),0)</f>
        <v>0.11650000000000001</v>
      </c>
      <c r="E1803" s="45">
        <f t="shared" ca="1" si="405"/>
        <v>4.3739000000000001E-4</v>
      </c>
      <c r="F1803" s="47">
        <f t="shared" si="402"/>
        <v>1.35</v>
      </c>
      <c r="G1803" s="48">
        <f t="shared" ca="1" si="406"/>
        <v>1.0005904765</v>
      </c>
      <c r="H1803" s="45">
        <f ca="1">TRUNC(PRODUCT(G$10:G1802),15)</f>
        <v>1.6304804024437201</v>
      </c>
      <c r="I1803" s="45">
        <f t="shared" si="407"/>
        <v>1</v>
      </c>
      <c r="J1803" s="45">
        <f t="shared" ca="1" si="408"/>
        <v>1.6304803999999999</v>
      </c>
      <c r="K1803" s="45">
        <f t="shared" ca="1" si="409"/>
        <v>630.41657999999995</v>
      </c>
      <c r="L1803" s="49">
        <f>IF(VLOOKUP(A1803,$U$12:$AD$125,8)=VLOOKUP(A1802,$U$12:$AD$125,8),0,VLOOKUP(A1803,U$12:$AD$125,8))</f>
        <v>0</v>
      </c>
      <c r="M1803" s="50">
        <f>IF(L1803&gt;0,VLOOKUP(L1803,T$12:$AC$125,7),0)</f>
        <v>0</v>
      </c>
      <c r="N1803" s="45">
        <f t="shared" si="410"/>
        <v>0</v>
      </c>
      <c r="O1803" s="45">
        <f t="shared" ca="1" si="411"/>
        <v>630.41657999999995</v>
      </c>
      <c r="P1803" s="51" t="str">
        <f t="shared" si="412"/>
        <v>A+J=</v>
      </c>
      <c r="Q1803" s="52">
        <f t="shared" si="413"/>
        <v>47129</v>
      </c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</row>
    <row r="1804" spans="1:162" x14ac:dyDescent="0.2">
      <c r="A1804" s="43">
        <f t="shared" si="401"/>
        <v>45290</v>
      </c>
      <c r="B1804" s="44">
        <f t="shared" ca="1" si="403"/>
        <v>1631.2780181600001</v>
      </c>
      <c r="C1804" s="45">
        <f t="shared" ca="1" si="404"/>
        <v>999.89877561000003</v>
      </c>
      <c r="D1804" s="46">
        <f ca="1">IF(A1804&lt;$B$1,VLOOKUP(A1804,[1]DI!$A$4:$B$15000,2,FALSE),0)</f>
        <v>0</v>
      </c>
      <c r="E1804" s="45">
        <f t="shared" ca="1" si="405"/>
        <v>0</v>
      </c>
      <c r="F1804" s="47">
        <f t="shared" si="402"/>
        <v>1.35</v>
      </c>
      <c r="G1804" s="48">
        <f t="shared" ca="1" si="406"/>
        <v>1</v>
      </c>
      <c r="H1804" s="45">
        <f ca="1">TRUNC(PRODUCT(G$10:G1803),15)</f>
        <v>1.6314431628050701</v>
      </c>
      <c r="I1804" s="45">
        <f t="shared" si="407"/>
        <v>1</v>
      </c>
      <c r="J1804" s="45">
        <f t="shared" ca="1" si="408"/>
        <v>1.6314431599999999</v>
      </c>
      <c r="K1804" s="45">
        <f t="shared" ca="1" si="409"/>
        <v>631.37924254999996</v>
      </c>
      <c r="L1804" s="49">
        <f>IF(VLOOKUP(A1804,$U$12:$AD$125,8)=VLOOKUP(A1803,$U$12:$AD$125,8),0,VLOOKUP(A1804,U$12:$AD$125,8))</f>
        <v>0</v>
      </c>
      <c r="M1804" s="50">
        <f>IF(L1804&gt;0,VLOOKUP(L1804,T$12:$AC$125,7),0)</f>
        <v>0</v>
      </c>
      <c r="N1804" s="45">
        <f t="shared" si="410"/>
        <v>0</v>
      </c>
      <c r="O1804" s="45">
        <f t="shared" ca="1" si="411"/>
        <v>631.37924254999996</v>
      </c>
      <c r="P1804" s="51" t="str">
        <f t="shared" si="412"/>
        <v>A+J=</v>
      </c>
      <c r="Q1804" s="52">
        <f t="shared" si="413"/>
        <v>47129</v>
      </c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</row>
    <row r="1805" spans="1:162" x14ac:dyDescent="0.2">
      <c r="A1805" s="43">
        <f t="shared" si="401"/>
        <v>45291</v>
      </c>
      <c r="B1805" s="44">
        <f t="shared" ca="1" si="403"/>
        <v>1631.2780181600001</v>
      </c>
      <c r="C1805" s="45">
        <f t="shared" ca="1" si="404"/>
        <v>999.89877561000003</v>
      </c>
      <c r="D1805" s="46">
        <f ca="1">IF(A1805&lt;$B$1,VLOOKUP(A1805,[1]DI!$A$4:$B$15000,2,FALSE),0)</f>
        <v>0</v>
      </c>
      <c r="E1805" s="45">
        <f t="shared" ca="1" si="405"/>
        <v>0</v>
      </c>
      <c r="F1805" s="47">
        <f t="shared" si="402"/>
        <v>1.35</v>
      </c>
      <c r="G1805" s="48">
        <f t="shared" ca="1" si="406"/>
        <v>1</v>
      </c>
      <c r="H1805" s="45">
        <f ca="1">TRUNC(PRODUCT(G$10:G1804),15)</f>
        <v>1.6314431628050701</v>
      </c>
      <c r="I1805" s="45">
        <f t="shared" si="407"/>
        <v>1</v>
      </c>
      <c r="J1805" s="45">
        <f t="shared" ca="1" si="408"/>
        <v>1.6314431599999999</v>
      </c>
      <c r="K1805" s="45">
        <f t="shared" ca="1" si="409"/>
        <v>631.37924254999996</v>
      </c>
      <c r="L1805" s="49">
        <f>IF(VLOOKUP(A1805,$U$12:$AD$125,8)=VLOOKUP(A1804,$U$12:$AD$125,8),0,VLOOKUP(A1805,U$12:$AD$125,8))</f>
        <v>0</v>
      </c>
      <c r="M1805" s="50">
        <f>IF(L1805&gt;0,VLOOKUP(L1805,T$12:$AC$125,7),0)</f>
        <v>0</v>
      </c>
      <c r="N1805" s="45">
        <f t="shared" si="410"/>
        <v>0</v>
      </c>
      <c r="O1805" s="45">
        <f t="shared" ca="1" si="411"/>
        <v>631.37924254999996</v>
      </c>
      <c r="P1805" s="51" t="str">
        <f t="shared" si="412"/>
        <v>A+J=</v>
      </c>
      <c r="Q1805" s="52">
        <f t="shared" si="413"/>
        <v>47129</v>
      </c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</row>
    <row r="1806" spans="1:162" x14ac:dyDescent="0.2">
      <c r="A1806" s="43">
        <f t="shared" ref="A1806:A1869" si="414">(A1805+1)</f>
        <v>45292</v>
      </c>
      <c r="B1806" s="44">
        <f t="shared" ca="1" si="403"/>
        <v>1631.2780181600001</v>
      </c>
      <c r="C1806" s="45">
        <f t="shared" ca="1" si="404"/>
        <v>999.89877561000003</v>
      </c>
      <c r="D1806" s="46">
        <f ca="1">IF(A1806&lt;$B$1,VLOOKUP(A1806,[1]DI!$A$4:$B$15000,2,FALSE),0)</f>
        <v>0</v>
      </c>
      <c r="E1806" s="45">
        <f t="shared" ca="1" si="405"/>
        <v>0</v>
      </c>
      <c r="F1806" s="47">
        <f t="shared" ref="F1806:F1869" si="415">F1805</f>
        <v>1.35</v>
      </c>
      <c r="G1806" s="48">
        <f t="shared" ca="1" si="406"/>
        <v>1</v>
      </c>
      <c r="H1806" s="45">
        <f ca="1">TRUNC(PRODUCT(G$10:G1805),15)</f>
        <v>1.6314431628050701</v>
      </c>
      <c r="I1806" s="45">
        <f t="shared" si="407"/>
        <v>1</v>
      </c>
      <c r="J1806" s="45">
        <f t="shared" ca="1" si="408"/>
        <v>1.6314431599999999</v>
      </c>
      <c r="K1806" s="45">
        <f t="shared" ca="1" si="409"/>
        <v>631.37924254999996</v>
      </c>
      <c r="L1806" s="49">
        <f>IF(VLOOKUP(A1806,$U$12:$AD$125,8)=VLOOKUP(A1805,$U$12:$AD$125,8),0,VLOOKUP(A1806,U$12:$AD$125,8))</f>
        <v>0</v>
      </c>
      <c r="M1806" s="50">
        <f>IF(L1806&gt;0,VLOOKUP(L1806,T$12:$AC$125,7),0)</f>
        <v>0</v>
      </c>
      <c r="N1806" s="45">
        <f t="shared" si="410"/>
        <v>0</v>
      </c>
      <c r="O1806" s="45">
        <f t="shared" ca="1" si="411"/>
        <v>631.37924254999996</v>
      </c>
      <c r="P1806" s="51" t="str">
        <f t="shared" si="412"/>
        <v>A+J=</v>
      </c>
      <c r="Q1806" s="52">
        <f t="shared" si="413"/>
        <v>47129</v>
      </c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</row>
    <row r="1807" spans="1:162" x14ac:dyDescent="0.2">
      <c r="A1807" s="43">
        <f t="shared" si="414"/>
        <v>45293</v>
      </c>
      <c r="B1807" s="44">
        <f t="shared" ca="1" si="403"/>
        <v>1631.2780181600001</v>
      </c>
      <c r="C1807" s="45">
        <f t="shared" ca="1" si="404"/>
        <v>999.89877561000003</v>
      </c>
      <c r="D1807" s="46">
        <f ca="1">IF(A1807&lt;$B$1,VLOOKUP(A1807,[1]DI!$A$4:$B$15000,2,FALSE),0)</f>
        <v>0.11650000000000001</v>
      </c>
      <c r="E1807" s="45">
        <f t="shared" ca="1" si="405"/>
        <v>4.3739000000000001E-4</v>
      </c>
      <c r="F1807" s="47">
        <f t="shared" si="415"/>
        <v>1.35</v>
      </c>
      <c r="G1807" s="48">
        <f t="shared" ca="1" si="406"/>
        <v>1.0005904765</v>
      </c>
      <c r="H1807" s="45">
        <f ca="1">TRUNC(PRODUCT(G$10:G1806),15)</f>
        <v>1.6314431628050701</v>
      </c>
      <c r="I1807" s="45">
        <f t="shared" si="407"/>
        <v>1</v>
      </c>
      <c r="J1807" s="45">
        <f t="shared" ca="1" si="408"/>
        <v>1.6314431599999999</v>
      </c>
      <c r="K1807" s="45">
        <f t="shared" ca="1" si="409"/>
        <v>631.37924254999996</v>
      </c>
      <c r="L1807" s="49">
        <f>IF(VLOOKUP(A1807,$U$12:$AD$125,8)=VLOOKUP(A1806,$U$12:$AD$125,8),0,VLOOKUP(A1807,U$12:$AD$125,8))</f>
        <v>0</v>
      </c>
      <c r="M1807" s="50">
        <f>IF(L1807&gt;0,VLOOKUP(L1807,T$12:$AC$125,7),0)</f>
        <v>0</v>
      </c>
      <c r="N1807" s="45">
        <f t="shared" si="410"/>
        <v>0</v>
      </c>
      <c r="O1807" s="45">
        <f t="shared" ca="1" si="411"/>
        <v>631.37924254999996</v>
      </c>
      <c r="P1807" s="51" t="str">
        <f t="shared" si="412"/>
        <v>A+J=</v>
      </c>
      <c r="Q1807" s="52">
        <f t="shared" si="413"/>
        <v>47129</v>
      </c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</row>
    <row r="1808" spans="1:162" x14ac:dyDescent="0.2">
      <c r="A1808" s="43">
        <f t="shared" si="414"/>
        <v>45294</v>
      </c>
      <c r="B1808" s="44">
        <f t="shared" ca="1" si="403"/>
        <v>1632.2412506400001</v>
      </c>
      <c r="C1808" s="45">
        <f t="shared" ca="1" si="404"/>
        <v>999.89877561000003</v>
      </c>
      <c r="D1808" s="46">
        <f ca="1">IF(A1808&lt;$B$1,VLOOKUP(A1808,[1]DI!$A$4:$B$15000,2,FALSE),0)</f>
        <v>0.11650000000000001</v>
      </c>
      <c r="E1808" s="45">
        <f t="shared" ca="1" si="405"/>
        <v>4.3739000000000001E-4</v>
      </c>
      <c r="F1808" s="47">
        <f t="shared" si="415"/>
        <v>1.35</v>
      </c>
      <c r="G1808" s="48">
        <f t="shared" ca="1" si="406"/>
        <v>1.0005904765</v>
      </c>
      <c r="H1808" s="45">
        <f ca="1">TRUNC(PRODUCT(G$10:G1807),15)</f>
        <v>1.6324064916537899</v>
      </c>
      <c r="I1808" s="45">
        <f t="shared" si="407"/>
        <v>1</v>
      </c>
      <c r="J1808" s="45">
        <f t="shared" ca="1" si="408"/>
        <v>1.6324064899999999</v>
      </c>
      <c r="K1808" s="45">
        <f t="shared" ca="1" si="409"/>
        <v>632.34247502999995</v>
      </c>
      <c r="L1808" s="49">
        <f>IF(VLOOKUP(A1808,$U$12:$AD$125,8)=VLOOKUP(A1807,$U$12:$AD$125,8),0,VLOOKUP(A1808,U$12:$AD$125,8))</f>
        <v>0</v>
      </c>
      <c r="M1808" s="50">
        <f>IF(L1808&gt;0,VLOOKUP(L1808,T$12:$AC$125,7),0)</f>
        <v>0</v>
      </c>
      <c r="N1808" s="45">
        <f t="shared" si="410"/>
        <v>0</v>
      </c>
      <c r="O1808" s="45">
        <f t="shared" ca="1" si="411"/>
        <v>632.34247502999995</v>
      </c>
      <c r="P1808" s="51" t="str">
        <f t="shared" si="412"/>
        <v>A+J=</v>
      </c>
      <c r="Q1808" s="52">
        <f t="shared" si="413"/>
        <v>47129</v>
      </c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</row>
    <row r="1809" spans="1:162" x14ac:dyDescent="0.2">
      <c r="A1809" s="43">
        <f t="shared" si="414"/>
        <v>45295</v>
      </c>
      <c r="B1809" s="44">
        <f t="shared" ca="1" si="403"/>
        <v>1633.2050530700001</v>
      </c>
      <c r="C1809" s="45">
        <f t="shared" ca="1" si="404"/>
        <v>999.89877561000003</v>
      </c>
      <c r="D1809" s="46">
        <f ca="1">IF(A1809&lt;$B$1,VLOOKUP(A1809,[1]DI!$A$4:$B$15000,2,FALSE),0)</f>
        <v>0.11650000000000001</v>
      </c>
      <c r="E1809" s="45">
        <f t="shared" ca="1" si="405"/>
        <v>4.3739000000000001E-4</v>
      </c>
      <c r="F1809" s="47">
        <f t="shared" si="415"/>
        <v>1.35</v>
      </c>
      <c r="G1809" s="48">
        <f t="shared" ca="1" si="406"/>
        <v>1.0005904765</v>
      </c>
      <c r="H1809" s="45">
        <f ca="1">TRUNC(PRODUCT(G$10:G1808),15)</f>
        <v>1.63337038932556</v>
      </c>
      <c r="I1809" s="45">
        <f t="shared" si="407"/>
        <v>1</v>
      </c>
      <c r="J1809" s="45">
        <f t="shared" ca="1" si="408"/>
        <v>1.6333703900000001</v>
      </c>
      <c r="K1809" s="45">
        <f t="shared" ca="1" si="409"/>
        <v>633.30627746000005</v>
      </c>
      <c r="L1809" s="49">
        <f>IF(VLOOKUP(A1809,$U$12:$AD$125,8)=VLOOKUP(A1808,$U$12:$AD$125,8),0,VLOOKUP(A1809,U$12:$AD$125,8))</f>
        <v>0</v>
      </c>
      <c r="M1809" s="50">
        <f>IF(L1809&gt;0,VLOOKUP(L1809,T$12:$AC$125,7),0)</f>
        <v>0</v>
      </c>
      <c r="N1809" s="45">
        <f t="shared" si="410"/>
        <v>0</v>
      </c>
      <c r="O1809" s="45">
        <f t="shared" ca="1" si="411"/>
        <v>633.30627746000005</v>
      </c>
      <c r="P1809" s="51" t="str">
        <f t="shared" si="412"/>
        <v>A+J=</v>
      </c>
      <c r="Q1809" s="52">
        <f t="shared" si="413"/>
        <v>47129</v>
      </c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</row>
    <row r="1810" spans="1:162" x14ac:dyDescent="0.2">
      <c r="A1810" s="43">
        <f t="shared" si="414"/>
        <v>45296</v>
      </c>
      <c r="B1810" s="44">
        <f t="shared" ca="1" si="403"/>
        <v>1634.1694254500001</v>
      </c>
      <c r="C1810" s="45">
        <f t="shared" ca="1" si="404"/>
        <v>999.89877561000003</v>
      </c>
      <c r="D1810" s="46">
        <f ca="1">IF(A1810&lt;$B$1,VLOOKUP(A1810,[1]DI!$A$4:$B$15000,2,FALSE),0)</f>
        <v>0.11650000000000001</v>
      </c>
      <c r="E1810" s="45">
        <f t="shared" ca="1" si="405"/>
        <v>4.3739000000000001E-4</v>
      </c>
      <c r="F1810" s="47">
        <f t="shared" si="415"/>
        <v>1.35</v>
      </c>
      <c r="G1810" s="48">
        <f t="shared" ca="1" si="406"/>
        <v>1.0005904765</v>
      </c>
      <c r="H1810" s="45">
        <f ca="1">TRUNC(PRODUCT(G$10:G1809),15)</f>
        <v>1.6343348561562501</v>
      </c>
      <c r="I1810" s="45">
        <f t="shared" si="407"/>
        <v>1</v>
      </c>
      <c r="J1810" s="45">
        <f t="shared" ca="1" si="408"/>
        <v>1.6343348600000001</v>
      </c>
      <c r="K1810" s="45">
        <f t="shared" ca="1" si="409"/>
        <v>634.27064984000003</v>
      </c>
      <c r="L1810" s="49">
        <f>IF(VLOOKUP(A1810,$U$12:$AD$125,8)=VLOOKUP(A1809,$U$12:$AD$125,8),0,VLOOKUP(A1810,U$12:$AD$125,8))</f>
        <v>0</v>
      </c>
      <c r="M1810" s="50">
        <f>IF(L1810&gt;0,VLOOKUP(L1810,T$12:$AC$125,7),0)</f>
        <v>0</v>
      </c>
      <c r="N1810" s="45">
        <f t="shared" si="410"/>
        <v>0</v>
      </c>
      <c r="O1810" s="45">
        <f t="shared" ca="1" si="411"/>
        <v>634.27064984000003</v>
      </c>
      <c r="P1810" s="51" t="str">
        <f t="shared" si="412"/>
        <v>A+J=</v>
      </c>
      <c r="Q1810" s="52">
        <f t="shared" si="413"/>
        <v>47129</v>
      </c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</row>
    <row r="1811" spans="1:162" x14ac:dyDescent="0.2">
      <c r="A1811" s="43">
        <f t="shared" si="414"/>
        <v>45297</v>
      </c>
      <c r="B1811" s="44">
        <f t="shared" ca="1" si="403"/>
        <v>1635.1343577600001</v>
      </c>
      <c r="C1811" s="45">
        <f t="shared" ca="1" si="404"/>
        <v>999.89877561000003</v>
      </c>
      <c r="D1811" s="46">
        <f ca="1">IF(A1811&lt;$B$1,VLOOKUP(A1811,[1]DI!$A$4:$B$15000,2,FALSE),0)</f>
        <v>0</v>
      </c>
      <c r="E1811" s="45">
        <f t="shared" ca="1" si="405"/>
        <v>0</v>
      </c>
      <c r="F1811" s="47">
        <f t="shared" si="415"/>
        <v>1.35</v>
      </c>
      <c r="G1811" s="48">
        <f t="shared" ca="1" si="406"/>
        <v>1</v>
      </c>
      <c r="H1811" s="45">
        <f ca="1">TRUNC(PRODUCT(G$10:G1810),15)</f>
        <v>1.63529989248194</v>
      </c>
      <c r="I1811" s="45">
        <f t="shared" si="407"/>
        <v>1</v>
      </c>
      <c r="J1811" s="45">
        <f t="shared" ca="1" si="408"/>
        <v>1.63529989</v>
      </c>
      <c r="K1811" s="45">
        <f t="shared" ca="1" si="409"/>
        <v>635.23558215000003</v>
      </c>
      <c r="L1811" s="49">
        <f>IF(VLOOKUP(A1811,$U$12:$AD$125,8)=VLOOKUP(A1810,$U$12:$AD$125,8),0,VLOOKUP(A1811,U$12:$AD$125,8))</f>
        <v>0</v>
      </c>
      <c r="M1811" s="50">
        <f>IF(L1811&gt;0,VLOOKUP(L1811,T$12:$AC$125,7),0)</f>
        <v>0</v>
      </c>
      <c r="N1811" s="45">
        <f t="shared" si="410"/>
        <v>0</v>
      </c>
      <c r="O1811" s="45">
        <f t="shared" ca="1" si="411"/>
        <v>635.23558215000003</v>
      </c>
      <c r="P1811" s="51" t="str">
        <f t="shared" si="412"/>
        <v>A+J=</v>
      </c>
      <c r="Q1811" s="52">
        <f t="shared" si="413"/>
        <v>47129</v>
      </c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</row>
    <row r="1812" spans="1:162" x14ac:dyDescent="0.2">
      <c r="A1812" s="43">
        <f t="shared" si="414"/>
        <v>45298</v>
      </c>
      <c r="B1812" s="44">
        <f t="shared" ca="1" si="403"/>
        <v>1635.1343577600001</v>
      </c>
      <c r="C1812" s="45">
        <f t="shared" ca="1" si="404"/>
        <v>999.89877561000003</v>
      </c>
      <c r="D1812" s="46">
        <f ca="1">IF(A1812&lt;$B$1,VLOOKUP(A1812,[1]DI!$A$4:$B$15000,2,FALSE),0)</f>
        <v>0</v>
      </c>
      <c r="E1812" s="45">
        <f t="shared" ca="1" si="405"/>
        <v>0</v>
      </c>
      <c r="F1812" s="47">
        <f t="shared" si="415"/>
        <v>1.35</v>
      </c>
      <c r="G1812" s="48">
        <f t="shared" ca="1" si="406"/>
        <v>1</v>
      </c>
      <c r="H1812" s="45">
        <f ca="1">TRUNC(PRODUCT(G$10:G1811),15)</f>
        <v>1.63529989248194</v>
      </c>
      <c r="I1812" s="45">
        <f t="shared" si="407"/>
        <v>1</v>
      </c>
      <c r="J1812" s="45">
        <f t="shared" ca="1" si="408"/>
        <v>1.63529989</v>
      </c>
      <c r="K1812" s="45">
        <f t="shared" ca="1" si="409"/>
        <v>635.23558215000003</v>
      </c>
      <c r="L1812" s="49">
        <f>IF(VLOOKUP(A1812,$U$12:$AD$125,8)=VLOOKUP(A1811,$U$12:$AD$125,8),0,VLOOKUP(A1812,U$12:$AD$125,8))</f>
        <v>0</v>
      </c>
      <c r="M1812" s="50">
        <f>IF(L1812&gt;0,VLOOKUP(L1812,T$12:$AC$125,7),0)</f>
        <v>0</v>
      </c>
      <c r="N1812" s="45">
        <f t="shared" si="410"/>
        <v>0</v>
      </c>
      <c r="O1812" s="45">
        <f t="shared" ca="1" si="411"/>
        <v>635.23558215000003</v>
      </c>
      <c r="P1812" s="51" t="str">
        <f t="shared" si="412"/>
        <v>A+J=</v>
      </c>
      <c r="Q1812" s="52">
        <f t="shared" si="413"/>
        <v>47129</v>
      </c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</row>
    <row r="1813" spans="1:162" x14ac:dyDescent="0.2">
      <c r="A1813" s="43">
        <f t="shared" si="414"/>
        <v>45299</v>
      </c>
      <c r="B1813" s="44">
        <f t="shared" ca="1" si="403"/>
        <v>1635.1343577600001</v>
      </c>
      <c r="C1813" s="45">
        <f t="shared" ca="1" si="404"/>
        <v>999.89877561000003</v>
      </c>
      <c r="D1813" s="46">
        <f ca="1">IF(A1813&lt;$B$1,VLOOKUP(A1813,[1]DI!$A$4:$B$15000,2,FALSE),0)</f>
        <v>0.11650000000000001</v>
      </c>
      <c r="E1813" s="45">
        <f t="shared" ca="1" si="405"/>
        <v>4.3739000000000001E-4</v>
      </c>
      <c r="F1813" s="47">
        <f t="shared" si="415"/>
        <v>1.35</v>
      </c>
      <c r="G1813" s="48">
        <f t="shared" ca="1" si="406"/>
        <v>1.0005904765</v>
      </c>
      <c r="H1813" s="45">
        <f ca="1">TRUNC(PRODUCT(G$10:G1812),15)</f>
        <v>1.63529989248194</v>
      </c>
      <c r="I1813" s="45">
        <f t="shared" si="407"/>
        <v>1</v>
      </c>
      <c r="J1813" s="45">
        <f t="shared" ca="1" si="408"/>
        <v>1.63529989</v>
      </c>
      <c r="K1813" s="45">
        <f t="shared" ca="1" si="409"/>
        <v>635.23558215000003</v>
      </c>
      <c r="L1813" s="49">
        <f>IF(VLOOKUP(A1813,$U$12:$AD$125,8)=VLOOKUP(A1812,$U$12:$AD$125,8),0,VLOOKUP(A1813,U$12:$AD$125,8))</f>
        <v>0</v>
      </c>
      <c r="M1813" s="50">
        <f>IF(L1813&gt;0,VLOOKUP(L1813,T$12:$AC$125,7),0)</f>
        <v>0</v>
      </c>
      <c r="N1813" s="45">
        <f t="shared" si="410"/>
        <v>0</v>
      </c>
      <c r="O1813" s="45">
        <f t="shared" ca="1" si="411"/>
        <v>635.23558215000003</v>
      </c>
      <c r="P1813" s="51" t="str">
        <f t="shared" si="412"/>
        <v>A+J=</v>
      </c>
      <c r="Q1813" s="52">
        <f t="shared" si="413"/>
        <v>47129</v>
      </c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</row>
    <row r="1814" spans="1:162" x14ac:dyDescent="0.2">
      <c r="A1814" s="43">
        <f t="shared" si="414"/>
        <v>45300</v>
      </c>
      <c r="B1814" s="44">
        <f t="shared" ca="1" si="403"/>
        <v>1636.09987002</v>
      </c>
      <c r="C1814" s="45">
        <f t="shared" ca="1" si="404"/>
        <v>999.89877561000003</v>
      </c>
      <c r="D1814" s="46">
        <f ca="1">IF(A1814&lt;$B$1,VLOOKUP(A1814,[1]DI!$A$4:$B$15000,2,FALSE),0)</f>
        <v>0.11650000000000001</v>
      </c>
      <c r="E1814" s="45">
        <f t="shared" ca="1" si="405"/>
        <v>4.3739000000000001E-4</v>
      </c>
      <c r="F1814" s="47">
        <f t="shared" si="415"/>
        <v>1.35</v>
      </c>
      <c r="G1814" s="48">
        <f t="shared" ca="1" si="406"/>
        <v>1.0005904765</v>
      </c>
      <c r="H1814" s="45">
        <f ca="1">TRUNC(PRODUCT(G$10:G1813),15)</f>
        <v>1.63626549863891</v>
      </c>
      <c r="I1814" s="45">
        <f t="shared" si="407"/>
        <v>1</v>
      </c>
      <c r="J1814" s="45">
        <f t="shared" ca="1" si="408"/>
        <v>1.6362654999999999</v>
      </c>
      <c r="K1814" s="45">
        <f t="shared" ca="1" si="409"/>
        <v>636.20109441</v>
      </c>
      <c r="L1814" s="49">
        <f>IF(VLOOKUP(A1814,$U$12:$AD$125,8)=VLOOKUP(A1813,$U$12:$AD$125,8),0,VLOOKUP(A1814,U$12:$AD$125,8))</f>
        <v>0</v>
      </c>
      <c r="M1814" s="50">
        <f>IF(L1814&gt;0,VLOOKUP(L1814,T$12:$AC$125,7),0)</f>
        <v>0</v>
      </c>
      <c r="N1814" s="45">
        <f t="shared" si="410"/>
        <v>0</v>
      </c>
      <c r="O1814" s="45">
        <f t="shared" ca="1" si="411"/>
        <v>636.20109441</v>
      </c>
      <c r="P1814" s="51" t="str">
        <f t="shared" si="412"/>
        <v>A+J=</v>
      </c>
      <c r="Q1814" s="52">
        <f t="shared" si="413"/>
        <v>47129</v>
      </c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</row>
    <row r="1815" spans="1:162" x14ac:dyDescent="0.2">
      <c r="A1815" s="43">
        <f t="shared" si="414"/>
        <v>45301</v>
      </c>
      <c r="B1815" s="44">
        <f t="shared" ca="1" si="403"/>
        <v>1637.0659422200001</v>
      </c>
      <c r="C1815" s="45">
        <f t="shared" ca="1" si="404"/>
        <v>999.89877561000003</v>
      </c>
      <c r="D1815" s="46">
        <f ca="1">IF(A1815&lt;$B$1,VLOOKUP(A1815,[1]DI!$A$4:$B$15000,2,FALSE),0)</f>
        <v>0.11650000000000001</v>
      </c>
      <c r="E1815" s="45">
        <f t="shared" ca="1" si="405"/>
        <v>4.3739000000000001E-4</v>
      </c>
      <c r="F1815" s="47">
        <f t="shared" si="415"/>
        <v>1.35</v>
      </c>
      <c r="G1815" s="48">
        <f t="shared" ca="1" si="406"/>
        <v>1.0005904765</v>
      </c>
      <c r="H1815" s="45">
        <f ca="1">TRUNC(PRODUCT(G$10:G1814),15)</f>
        <v>1.63723167496362</v>
      </c>
      <c r="I1815" s="45">
        <f t="shared" si="407"/>
        <v>1</v>
      </c>
      <c r="J1815" s="45">
        <f t="shared" ca="1" si="408"/>
        <v>1.63723167</v>
      </c>
      <c r="K1815" s="45">
        <f t="shared" ca="1" si="409"/>
        <v>637.16716660999998</v>
      </c>
      <c r="L1815" s="49">
        <f>IF(VLOOKUP(A1815,$U$12:$AD$125,8)=VLOOKUP(A1814,$U$12:$AD$125,8),0,VLOOKUP(A1815,U$12:$AD$125,8))</f>
        <v>0</v>
      </c>
      <c r="M1815" s="50">
        <f>IF(L1815&gt;0,VLOOKUP(L1815,T$12:$AC$125,7),0)</f>
        <v>0</v>
      </c>
      <c r="N1815" s="45">
        <f t="shared" si="410"/>
        <v>0</v>
      </c>
      <c r="O1815" s="45">
        <f t="shared" ca="1" si="411"/>
        <v>637.16716660999998</v>
      </c>
      <c r="P1815" s="51" t="str">
        <f t="shared" si="412"/>
        <v>A+J=</v>
      </c>
      <c r="Q1815" s="52">
        <f t="shared" si="413"/>
        <v>47129</v>
      </c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</row>
    <row r="1816" spans="1:162" x14ac:dyDescent="0.2">
      <c r="A1816" s="43">
        <f t="shared" si="414"/>
        <v>45302</v>
      </c>
      <c r="B1816" s="44">
        <f t="shared" ca="1" si="403"/>
        <v>1638.0325943600001</v>
      </c>
      <c r="C1816" s="45">
        <f t="shared" ca="1" si="404"/>
        <v>999.89877561000003</v>
      </c>
      <c r="D1816" s="46">
        <f ca="1">IF(A1816&lt;$B$1,VLOOKUP(A1816,[1]DI!$A$4:$B$15000,2,FALSE),0)</f>
        <v>0.11650000000000001</v>
      </c>
      <c r="E1816" s="45">
        <f t="shared" ca="1" si="405"/>
        <v>4.3739000000000001E-4</v>
      </c>
      <c r="F1816" s="47">
        <f t="shared" si="415"/>
        <v>1.35</v>
      </c>
      <c r="G1816" s="48">
        <f t="shared" ca="1" si="406"/>
        <v>1.0005904765</v>
      </c>
      <c r="H1816" s="45">
        <f ca="1">TRUNC(PRODUCT(G$10:G1815),15)</f>
        <v>1.6381984217927399</v>
      </c>
      <c r="I1816" s="45">
        <f t="shared" si="407"/>
        <v>1</v>
      </c>
      <c r="J1816" s="45">
        <f t="shared" ca="1" si="408"/>
        <v>1.6381984199999999</v>
      </c>
      <c r="K1816" s="45">
        <f t="shared" ca="1" si="409"/>
        <v>638.13381875000005</v>
      </c>
      <c r="L1816" s="49">
        <f>IF(VLOOKUP(A1816,$U$12:$AD$125,8)=VLOOKUP(A1815,$U$12:$AD$125,8),0,VLOOKUP(A1816,U$12:$AD$125,8))</f>
        <v>0</v>
      </c>
      <c r="M1816" s="50">
        <f>IF(L1816&gt;0,VLOOKUP(L1816,T$12:$AC$125,7),0)</f>
        <v>0</v>
      </c>
      <c r="N1816" s="45">
        <f>IF(M1816&gt;0,(M1816*C1816*M1816),0)</f>
        <v>0</v>
      </c>
      <c r="O1816" s="45">
        <f t="shared" ca="1" si="411"/>
        <v>638.13381875000005</v>
      </c>
      <c r="P1816" s="51" t="str">
        <f t="shared" si="412"/>
        <v>A+J=</v>
      </c>
      <c r="Q1816" s="52">
        <f t="shared" si="413"/>
        <v>47129</v>
      </c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</row>
    <row r="1817" spans="1:162" x14ac:dyDescent="0.2">
      <c r="A1817" s="43">
        <f t="shared" si="414"/>
        <v>45303</v>
      </c>
      <c r="B1817" s="44">
        <f t="shared" ref="B1817:B1880" ca="1" si="416">IF(A1817&lt;=TODAY(),C1817+K1817,IF(AND(A1817&gt;TODAY(),A1817&lt;=$B$1),IF(VLOOKUP(TODAY(),$A$10:$D$5000,4,FALSE)=0,"n.d",C1817+K1817),"n.d"))</f>
        <v>1638.9998164399999</v>
      </c>
      <c r="C1817" s="45">
        <f t="shared" ref="C1817:C1880" ca="1" si="417">TRUNC(C1816-N1816,8)</f>
        <v>999.89877561000003</v>
      </c>
      <c r="D1817" s="46">
        <f ca="1">IF(A1817&lt;$B$1,VLOOKUP(A1817,[1]DI!$A$4:$B$15000,2,FALSE),0)</f>
        <v>0.11650000000000001</v>
      </c>
      <c r="E1817" s="45">
        <f t="shared" ref="E1817:E1880" ca="1" si="418">ROUND((((1+D1817)^(1/252)-1)),8)</f>
        <v>4.3739000000000001E-4</v>
      </c>
      <c r="F1817" s="47">
        <f t="shared" si="415"/>
        <v>1.35</v>
      </c>
      <c r="G1817" s="48">
        <f t="shared" ref="G1817:G1880" ca="1" si="419">TRUNC((1+(E1817*F1817)),15)</f>
        <v>1.0005904765</v>
      </c>
      <c r="H1817" s="45">
        <f ca="1">TRUNC(PRODUCT(G$10:G1816),15)</f>
        <v>1.63916573946314</v>
      </c>
      <c r="I1817" s="45">
        <f t="shared" ref="I1817:I1880" si="420">IF(OR(L1816&gt;0,L1816="E"),H1816,I1816)</f>
        <v>1</v>
      </c>
      <c r="J1817" s="45">
        <f t="shared" ref="J1817:J1880" ca="1" si="421">ROUND(TRUNC(H1817/I1817,15),8)</f>
        <v>1.6391657399999999</v>
      </c>
      <c r="K1817" s="45">
        <f t="shared" ref="K1817:K1880" ca="1" si="422">TRUNC((C1817*(J1817-1)),8)</f>
        <v>639.10104082999999</v>
      </c>
      <c r="L1817" s="49">
        <f>IF(VLOOKUP(A1817,$U$12:$AD$125,8)=VLOOKUP(A1816,$U$12:$AD$125,8),0,VLOOKUP(A1817,U$12:$AD$125,8))</f>
        <v>0</v>
      </c>
      <c r="M1817" s="50">
        <f>IF(L1817&gt;0,VLOOKUP(L1817,T$12:$AC$125,7),0)</f>
        <v>0</v>
      </c>
      <c r="N1817" s="45">
        <f t="shared" ref="N1817:N1880" si="423">IF(M1817&gt;0,(M1817*C1817*M1817),0)</f>
        <v>0</v>
      </c>
      <c r="O1817" s="45">
        <f t="shared" ref="O1817:O1880" ca="1" si="424">(K1817+N1817)</f>
        <v>639.10104082999999</v>
      </c>
      <c r="P1817" s="51" t="str">
        <f t="shared" ref="P1817:P1880" si="425">IF(L1816&gt;0,VLOOKUP(A1816,$U$12:$AD$125,9),P1816)</f>
        <v>A+J=</v>
      </c>
      <c r="Q1817" s="52">
        <f t="shared" ref="Q1817:Q1880" si="426">IF(L1816&gt;0,VLOOKUP(A1816,$U$12:$AD$125,10),Q1816)</f>
        <v>47129</v>
      </c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</row>
    <row r="1818" spans="1:162" x14ac:dyDescent="0.2">
      <c r="A1818" s="43">
        <f t="shared" si="414"/>
        <v>45304</v>
      </c>
      <c r="B1818" s="44">
        <f t="shared" ca="1" si="416"/>
        <v>1639.96760847</v>
      </c>
      <c r="C1818" s="45">
        <f t="shared" ca="1" si="417"/>
        <v>999.89877561000003</v>
      </c>
      <c r="D1818" s="46">
        <f ca="1">IF(A1818&lt;$B$1,VLOOKUP(A1818,[1]DI!$A$4:$B$15000,2,FALSE),0)</f>
        <v>0</v>
      </c>
      <c r="E1818" s="45">
        <f t="shared" ca="1" si="418"/>
        <v>0</v>
      </c>
      <c r="F1818" s="47">
        <f t="shared" si="415"/>
        <v>1.35</v>
      </c>
      <c r="G1818" s="48">
        <f t="shared" ca="1" si="419"/>
        <v>1</v>
      </c>
      <c r="H1818" s="45">
        <f ca="1">TRUNC(PRODUCT(G$10:G1817),15)</f>
        <v>1.6401336283118999</v>
      </c>
      <c r="I1818" s="45">
        <f t="shared" si="420"/>
        <v>1</v>
      </c>
      <c r="J1818" s="45">
        <f t="shared" ca="1" si="421"/>
        <v>1.64013363</v>
      </c>
      <c r="K1818" s="45">
        <f t="shared" ca="1" si="422"/>
        <v>640.06883286000004</v>
      </c>
      <c r="L1818" s="49">
        <f>IF(VLOOKUP(A1818,$U$12:$AD$125,8)=VLOOKUP(A1817,$U$12:$AD$125,8),0,VLOOKUP(A1818,U$12:$AD$125,8))</f>
        <v>0</v>
      </c>
      <c r="M1818" s="50">
        <f>IF(L1818&gt;0,VLOOKUP(L1818,T$12:$AC$125,7),0)</f>
        <v>0</v>
      </c>
      <c r="N1818" s="45">
        <f t="shared" si="423"/>
        <v>0</v>
      </c>
      <c r="O1818" s="45">
        <f t="shared" ca="1" si="424"/>
        <v>640.06883286000004</v>
      </c>
      <c r="P1818" s="51" t="str">
        <f t="shared" si="425"/>
        <v>A+J=</v>
      </c>
      <c r="Q1818" s="52">
        <f t="shared" si="426"/>
        <v>47129</v>
      </c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</row>
    <row r="1819" spans="1:162" x14ac:dyDescent="0.2">
      <c r="A1819" s="43">
        <f t="shared" si="414"/>
        <v>45305</v>
      </c>
      <c r="B1819" s="44">
        <f t="shared" ca="1" si="416"/>
        <v>1639.96760847</v>
      </c>
      <c r="C1819" s="45">
        <f t="shared" ca="1" si="417"/>
        <v>999.89877561000003</v>
      </c>
      <c r="D1819" s="46">
        <f ca="1">IF(A1819&lt;$B$1,VLOOKUP(A1819,[1]DI!$A$4:$B$15000,2,FALSE),0)</f>
        <v>0</v>
      </c>
      <c r="E1819" s="45">
        <f t="shared" ca="1" si="418"/>
        <v>0</v>
      </c>
      <c r="F1819" s="47">
        <f t="shared" si="415"/>
        <v>1.35</v>
      </c>
      <c r="G1819" s="48">
        <f t="shared" ca="1" si="419"/>
        <v>1</v>
      </c>
      <c r="H1819" s="45">
        <f ca="1">TRUNC(PRODUCT(G$10:G1818),15)</f>
        <v>1.6401336283118999</v>
      </c>
      <c r="I1819" s="45">
        <f t="shared" si="420"/>
        <v>1</v>
      </c>
      <c r="J1819" s="45">
        <f t="shared" ca="1" si="421"/>
        <v>1.64013363</v>
      </c>
      <c r="K1819" s="45">
        <f t="shared" ca="1" si="422"/>
        <v>640.06883286000004</v>
      </c>
      <c r="L1819" s="49">
        <f>IF(VLOOKUP(A1819,$U$12:$AD$125,8)=VLOOKUP(A1818,$U$12:$AD$125,8),0,VLOOKUP(A1819,U$12:$AD$125,8))</f>
        <v>0</v>
      </c>
      <c r="M1819" s="50">
        <f>IF(L1819&gt;0,VLOOKUP(L1819,T$12:$AC$125,7),0)</f>
        <v>0</v>
      </c>
      <c r="N1819" s="45">
        <f t="shared" si="423"/>
        <v>0</v>
      </c>
      <c r="O1819" s="45">
        <f t="shared" ca="1" si="424"/>
        <v>640.06883286000004</v>
      </c>
      <c r="P1819" s="51" t="str">
        <f t="shared" si="425"/>
        <v>A+J=</v>
      </c>
      <c r="Q1819" s="52">
        <f t="shared" si="426"/>
        <v>47129</v>
      </c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</row>
    <row r="1820" spans="1:162" x14ac:dyDescent="0.2">
      <c r="A1820" s="43">
        <f t="shared" si="414"/>
        <v>45306</v>
      </c>
      <c r="B1820" s="44">
        <f t="shared" ca="1" si="416"/>
        <v>1639.96760847</v>
      </c>
      <c r="C1820" s="45">
        <f t="shared" ca="1" si="417"/>
        <v>999.89877561000003</v>
      </c>
      <c r="D1820" s="46">
        <f ca="1">IF(A1820&lt;$B$1,VLOOKUP(A1820,[1]DI!$A$4:$B$15000,2,FALSE),0)</f>
        <v>0.11650000000000001</v>
      </c>
      <c r="E1820" s="45">
        <f t="shared" ca="1" si="418"/>
        <v>4.3739000000000001E-4</v>
      </c>
      <c r="F1820" s="47">
        <f t="shared" si="415"/>
        <v>1.35</v>
      </c>
      <c r="G1820" s="48">
        <f t="shared" ca="1" si="419"/>
        <v>1.0005904765</v>
      </c>
      <c r="H1820" s="45">
        <f ca="1">TRUNC(PRODUCT(G$10:G1819),15)</f>
        <v>1.6401336283118999</v>
      </c>
      <c r="I1820" s="45">
        <f t="shared" si="420"/>
        <v>1</v>
      </c>
      <c r="J1820" s="45">
        <f t="shared" ca="1" si="421"/>
        <v>1.64013363</v>
      </c>
      <c r="K1820" s="45">
        <f t="shared" ca="1" si="422"/>
        <v>640.06883286000004</v>
      </c>
      <c r="L1820" s="49">
        <f>IF(VLOOKUP(A1820,$U$12:$AD$125,8)=VLOOKUP(A1819,$U$12:$AD$125,8),0,VLOOKUP(A1820,U$12:$AD$125,8))</f>
        <v>0</v>
      </c>
      <c r="M1820" s="50">
        <f>IF(L1820&gt;0,VLOOKUP(L1820,T$12:$AC$125,7),0)</f>
        <v>0</v>
      </c>
      <c r="N1820" s="45">
        <f t="shared" si="423"/>
        <v>0</v>
      </c>
      <c r="O1820" s="45">
        <f t="shared" ca="1" si="424"/>
        <v>640.06883286000004</v>
      </c>
      <c r="P1820" s="51" t="str">
        <f t="shared" si="425"/>
        <v>A+J=</v>
      </c>
      <c r="Q1820" s="52">
        <f t="shared" si="426"/>
        <v>47129</v>
      </c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</row>
    <row r="1821" spans="1:162" x14ac:dyDescent="0.2">
      <c r="A1821" s="43">
        <f t="shared" si="414"/>
        <v>45307</v>
      </c>
      <c r="B1821" s="44">
        <f t="shared" ca="1" si="416"/>
        <v>1640.9359704399999</v>
      </c>
      <c r="C1821" s="45">
        <f t="shared" ca="1" si="417"/>
        <v>999.89877561000003</v>
      </c>
      <c r="D1821" s="46">
        <f ca="1">IF(A1821&lt;$B$1,VLOOKUP(A1821,[1]DI!$A$4:$B$15000,2,FALSE),0)</f>
        <v>0.11650000000000001</v>
      </c>
      <c r="E1821" s="45">
        <f t="shared" ca="1" si="418"/>
        <v>4.3739000000000001E-4</v>
      </c>
      <c r="F1821" s="47">
        <f t="shared" si="415"/>
        <v>1.35</v>
      </c>
      <c r="G1821" s="48">
        <f t="shared" ca="1" si="419"/>
        <v>1.0005904765</v>
      </c>
      <c r="H1821" s="45">
        <f ca="1">TRUNC(PRODUCT(G$10:G1820),15)</f>
        <v>1.6411020886762799</v>
      </c>
      <c r="I1821" s="45">
        <f t="shared" si="420"/>
        <v>1</v>
      </c>
      <c r="J1821" s="45">
        <f t="shared" ca="1" si="421"/>
        <v>1.64110209</v>
      </c>
      <c r="K1821" s="45">
        <f t="shared" ca="1" si="422"/>
        <v>641.03719482999998</v>
      </c>
      <c r="L1821" s="49">
        <f>IF(VLOOKUP(A1821,$U$12:$AD$125,8)=VLOOKUP(A1820,$U$12:$AD$125,8),0,VLOOKUP(A1821,U$12:$AD$125,8))</f>
        <v>0</v>
      </c>
      <c r="M1821" s="50">
        <f>IF(L1821&gt;0,VLOOKUP(L1821,T$12:$AC$125,7),0)</f>
        <v>0</v>
      </c>
      <c r="N1821" s="45">
        <f t="shared" si="423"/>
        <v>0</v>
      </c>
      <c r="O1821" s="45">
        <f t="shared" ca="1" si="424"/>
        <v>641.03719482999998</v>
      </c>
      <c r="P1821" s="51" t="str">
        <f t="shared" si="425"/>
        <v>A+J=</v>
      </c>
      <c r="Q1821" s="52">
        <f t="shared" si="426"/>
        <v>47129</v>
      </c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</row>
    <row r="1822" spans="1:162" x14ac:dyDescent="0.2">
      <c r="A1822" s="43">
        <f t="shared" si="414"/>
        <v>45308</v>
      </c>
      <c r="B1822" s="44">
        <f t="shared" ca="1" si="416"/>
        <v>1641.9049023500002</v>
      </c>
      <c r="C1822" s="45">
        <f t="shared" ca="1" si="417"/>
        <v>999.89877561000003</v>
      </c>
      <c r="D1822" s="46">
        <f ca="1">IF(A1822&lt;$B$1,VLOOKUP(A1822,[1]DI!$A$4:$B$15000,2,FALSE),0)</f>
        <v>0.11650000000000001</v>
      </c>
      <c r="E1822" s="45">
        <f t="shared" ca="1" si="418"/>
        <v>4.3739000000000001E-4</v>
      </c>
      <c r="F1822" s="47">
        <f t="shared" si="415"/>
        <v>1.35</v>
      </c>
      <c r="G1822" s="48">
        <f t="shared" ca="1" si="419"/>
        <v>1.0005904765</v>
      </c>
      <c r="H1822" s="45">
        <f ca="1">TRUNC(PRODUCT(G$10:G1821),15)</f>
        <v>1.64207112089374</v>
      </c>
      <c r="I1822" s="45">
        <f t="shared" si="420"/>
        <v>1</v>
      </c>
      <c r="J1822" s="45">
        <f t="shared" ca="1" si="421"/>
        <v>1.64207112</v>
      </c>
      <c r="K1822" s="45">
        <f t="shared" ca="1" si="422"/>
        <v>642.00612674000001</v>
      </c>
      <c r="L1822" s="49">
        <f>IF(VLOOKUP(A1822,$U$12:$AD$125,8)=VLOOKUP(A1821,$U$12:$AD$125,8),0,VLOOKUP(A1822,U$12:$AD$125,8))</f>
        <v>0</v>
      </c>
      <c r="M1822" s="50">
        <f>IF(L1822&gt;0,VLOOKUP(L1822,T$12:$AC$125,7),0)</f>
        <v>0</v>
      </c>
      <c r="N1822" s="45">
        <f t="shared" si="423"/>
        <v>0</v>
      </c>
      <c r="O1822" s="45">
        <f t="shared" ca="1" si="424"/>
        <v>642.00612674000001</v>
      </c>
      <c r="P1822" s="51" t="str">
        <f t="shared" si="425"/>
        <v>A+J=</v>
      </c>
      <c r="Q1822" s="52">
        <f t="shared" si="426"/>
        <v>47129</v>
      </c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</row>
    <row r="1823" spans="1:162" x14ac:dyDescent="0.2">
      <c r="A1823" s="43">
        <f t="shared" si="414"/>
        <v>45309</v>
      </c>
      <c r="B1823" s="44">
        <f t="shared" ca="1" si="416"/>
        <v>1642.8744142</v>
      </c>
      <c r="C1823" s="45">
        <f t="shared" ca="1" si="417"/>
        <v>999.89877561000003</v>
      </c>
      <c r="D1823" s="46">
        <f ca="1">IF(A1823&lt;$B$1,VLOOKUP(A1823,[1]DI!$A$4:$B$15000,2,FALSE),0)</f>
        <v>0.11650000000000001</v>
      </c>
      <c r="E1823" s="45">
        <f t="shared" ca="1" si="418"/>
        <v>4.3739000000000001E-4</v>
      </c>
      <c r="F1823" s="47">
        <f t="shared" si="415"/>
        <v>1.35</v>
      </c>
      <c r="G1823" s="48">
        <f t="shared" ca="1" si="419"/>
        <v>1.0005904765</v>
      </c>
      <c r="H1823" s="45">
        <f ca="1">TRUNC(PRODUCT(G$10:G1822),15)</f>
        <v>1.6430407253019601</v>
      </c>
      <c r="I1823" s="45">
        <f t="shared" si="420"/>
        <v>1</v>
      </c>
      <c r="J1823" s="45">
        <f t="shared" ca="1" si="421"/>
        <v>1.6430407300000001</v>
      </c>
      <c r="K1823" s="45">
        <f t="shared" ca="1" si="422"/>
        <v>642.97563859000002</v>
      </c>
      <c r="L1823" s="49">
        <f>IF(VLOOKUP(A1823,$U$12:$AD$125,8)=VLOOKUP(A1822,$U$12:$AD$125,8),0,VLOOKUP(A1823,U$12:$AD$125,8))</f>
        <v>0</v>
      </c>
      <c r="M1823" s="50">
        <f>IF(L1823&gt;0,VLOOKUP(L1823,T$12:$AC$125,7),0)</f>
        <v>0</v>
      </c>
      <c r="N1823" s="45">
        <f t="shared" si="423"/>
        <v>0</v>
      </c>
      <c r="O1823" s="45">
        <f t="shared" ca="1" si="424"/>
        <v>642.97563859000002</v>
      </c>
      <c r="P1823" s="51" t="str">
        <f t="shared" si="425"/>
        <v>A+J=</v>
      </c>
      <c r="Q1823" s="52">
        <f t="shared" si="426"/>
        <v>47129</v>
      </c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</row>
    <row r="1824" spans="1:162" x14ac:dyDescent="0.2">
      <c r="A1824" s="43">
        <f t="shared" si="414"/>
        <v>45310</v>
      </c>
      <c r="B1824" s="44">
        <f t="shared" ca="1" si="416"/>
        <v>1643.8444859900001</v>
      </c>
      <c r="C1824" s="45">
        <f t="shared" ca="1" si="417"/>
        <v>999.89877561000003</v>
      </c>
      <c r="D1824" s="46">
        <f ca="1">IF(A1824&lt;$B$1,VLOOKUP(A1824,[1]DI!$A$4:$B$15000,2,FALSE),0)</f>
        <v>0.11650000000000001</v>
      </c>
      <c r="E1824" s="45">
        <f t="shared" ca="1" si="418"/>
        <v>4.3739000000000001E-4</v>
      </c>
      <c r="F1824" s="47">
        <f t="shared" si="415"/>
        <v>1.35</v>
      </c>
      <c r="G1824" s="48">
        <f t="shared" ca="1" si="419"/>
        <v>1.0005904765</v>
      </c>
      <c r="H1824" s="45">
        <f ca="1">TRUNC(PRODUCT(G$10:G1823),15)</f>
        <v>1.6440109022387901</v>
      </c>
      <c r="I1824" s="45">
        <f t="shared" si="420"/>
        <v>1</v>
      </c>
      <c r="J1824" s="45">
        <f t="shared" ca="1" si="421"/>
        <v>1.6440109000000001</v>
      </c>
      <c r="K1824" s="45">
        <f t="shared" ca="1" si="422"/>
        <v>643.94571038000004</v>
      </c>
      <c r="L1824" s="49">
        <f>IF(VLOOKUP(A1824,$U$12:$AD$125,8)=VLOOKUP(A1823,$U$12:$AD$125,8),0,VLOOKUP(A1824,U$12:$AD$125,8))</f>
        <v>0</v>
      </c>
      <c r="M1824" s="50">
        <f>IF(L1824&gt;0,VLOOKUP(L1824,T$12:$AC$125,7),0)</f>
        <v>0</v>
      </c>
      <c r="N1824" s="45">
        <f t="shared" si="423"/>
        <v>0</v>
      </c>
      <c r="O1824" s="45">
        <f t="shared" ca="1" si="424"/>
        <v>643.94571038000004</v>
      </c>
      <c r="P1824" s="51" t="str">
        <f t="shared" si="425"/>
        <v>A+J=</v>
      </c>
      <c r="Q1824" s="52">
        <f t="shared" si="426"/>
        <v>47129</v>
      </c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</row>
    <row r="1825" spans="1:162" x14ac:dyDescent="0.2">
      <c r="A1825" s="43">
        <f t="shared" si="414"/>
        <v>45311</v>
      </c>
      <c r="B1825" s="44">
        <f t="shared" ca="1" si="416"/>
        <v>1644.8151377300001</v>
      </c>
      <c r="C1825" s="45">
        <f t="shared" ca="1" si="417"/>
        <v>999.89877561000003</v>
      </c>
      <c r="D1825" s="46">
        <f ca="1">IF(A1825&lt;$B$1,VLOOKUP(A1825,[1]DI!$A$4:$B$15000,2,FALSE),0)</f>
        <v>0</v>
      </c>
      <c r="E1825" s="45">
        <f t="shared" ca="1" si="418"/>
        <v>0</v>
      </c>
      <c r="F1825" s="47">
        <f t="shared" si="415"/>
        <v>1.35</v>
      </c>
      <c r="G1825" s="48">
        <f t="shared" ca="1" si="419"/>
        <v>1</v>
      </c>
      <c r="H1825" s="45">
        <f ca="1">TRUNC(PRODUCT(G$10:G1824),15)</f>
        <v>1.6449816520423099</v>
      </c>
      <c r="I1825" s="45">
        <f t="shared" si="420"/>
        <v>1</v>
      </c>
      <c r="J1825" s="45">
        <f t="shared" ca="1" si="421"/>
        <v>1.6449816500000001</v>
      </c>
      <c r="K1825" s="45">
        <f t="shared" ca="1" si="422"/>
        <v>644.91636212000003</v>
      </c>
      <c r="L1825" s="49">
        <f>IF(VLOOKUP(A1825,$U$12:$AD$125,8)=VLOOKUP(A1824,$U$12:$AD$125,8),0,VLOOKUP(A1825,U$12:$AD$125,8))</f>
        <v>0</v>
      </c>
      <c r="M1825" s="50">
        <f>IF(L1825&gt;0,VLOOKUP(L1825,T$12:$AC$125,7),0)</f>
        <v>0</v>
      </c>
      <c r="N1825" s="45">
        <f t="shared" si="423"/>
        <v>0</v>
      </c>
      <c r="O1825" s="45">
        <f t="shared" ca="1" si="424"/>
        <v>644.91636212000003</v>
      </c>
      <c r="P1825" s="51" t="str">
        <f t="shared" si="425"/>
        <v>A+J=</v>
      </c>
      <c r="Q1825" s="52">
        <f t="shared" si="426"/>
        <v>47129</v>
      </c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</row>
    <row r="1826" spans="1:162" x14ac:dyDescent="0.2">
      <c r="A1826" s="43">
        <f t="shared" si="414"/>
        <v>45312</v>
      </c>
      <c r="B1826" s="44">
        <f t="shared" ca="1" si="416"/>
        <v>1644.8151377300001</v>
      </c>
      <c r="C1826" s="45">
        <f t="shared" ca="1" si="417"/>
        <v>999.89877561000003</v>
      </c>
      <c r="D1826" s="46">
        <f ca="1">IF(A1826&lt;$B$1,VLOOKUP(A1826,[1]DI!$A$4:$B$15000,2,FALSE),0)</f>
        <v>0</v>
      </c>
      <c r="E1826" s="45">
        <f t="shared" ca="1" si="418"/>
        <v>0</v>
      </c>
      <c r="F1826" s="47">
        <f t="shared" si="415"/>
        <v>1.35</v>
      </c>
      <c r="G1826" s="48">
        <f t="shared" ca="1" si="419"/>
        <v>1</v>
      </c>
      <c r="H1826" s="45">
        <f ca="1">TRUNC(PRODUCT(G$10:G1825),15)</f>
        <v>1.6449816520423099</v>
      </c>
      <c r="I1826" s="45">
        <f t="shared" si="420"/>
        <v>1</v>
      </c>
      <c r="J1826" s="45">
        <f t="shared" ca="1" si="421"/>
        <v>1.6449816500000001</v>
      </c>
      <c r="K1826" s="45">
        <f t="shared" ca="1" si="422"/>
        <v>644.91636212000003</v>
      </c>
      <c r="L1826" s="49">
        <f>IF(VLOOKUP(A1826,$U$12:$AD$125,8)=VLOOKUP(A1825,$U$12:$AD$125,8),0,VLOOKUP(A1826,U$12:$AD$125,8))</f>
        <v>0</v>
      </c>
      <c r="M1826" s="50">
        <f>IF(L1826&gt;0,VLOOKUP(L1826,T$12:$AC$125,7),0)</f>
        <v>0</v>
      </c>
      <c r="N1826" s="45">
        <f t="shared" si="423"/>
        <v>0</v>
      </c>
      <c r="O1826" s="45">
        <f t="shared" ca="1" si="424"/>
        <v>644.91636212000003</v>
      </c>
      <c r="P1826" s="51" t="str">
        <f t="shared" si="425"/>
        <v>A+J=</v>
      </c>
      <c r="Q1826" s="52">
        <f t="shared" si="426"/>
        <v>47129</v>
      </c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</row>
    <row r="1827" spans="1:162" x14ac:dyDescent="0.2">
      <c r="A1827" s="43">
        <f t="shared" si="414"/>
        <v>45313</v>
      </c>
      <c r="B1827" s="44">
        <f t="shared" ca="1" si="416"/>
        <v>1644.8151377300001</v>
      </c>
      <c r="C1827" s="45">
        <f t="shared" ca="1" si="417"/>
        <v>999.89877561000003</v>
      </c>
      <c r="D1827" s="46">
        <f ca="1">IF(A1827&lt;$B$1,VLOOKUP(A1827,[1]DI!$A$4:$B$15000,2,FALSE),0)</f>
        <v>0.11650000000000001</v>
      </c>
      <c r="E1827" s="45">
        <f t="shared" ca="1" si="418"/>
        <v>4.3739000000000001E-4</v>
      </c>
      <c r="F1827" s="47">
        <f t="shared" si="415"/>
        <v>1.35</v>
      </c>
      <c r="G1827" s="48">
        <f t="shared" ca="1" si="419"/>
        <v>1.0005904765</v>
      </c>
      <c r="H1827" s="45">
        <f ca="1">TRUNC(PRODUCT(G$10:G1826),15)</f>
        <v>1.6449816520423099</v>
      </c>
      <c r="I1827" s="45">
        <f t="shared" si="420"/>
        <v>1</v>
      </c>
      <c r="J1827" s="45">
        <f t="shared" ca="1" si="421"/>
        <v>1.6449816500000001</v>
      </c>
      <c r="K1827" s="45">
        <f t="shared" ca="1" si="422"/>
        <v>644.91636212000003</v>
      </c>
      <c r="L1827" s="49">
        <f>IF(VLOOKUP(A1827,$U$12:$AD$125,8)=VLOOKUP(A1826,$U$12:$AD$125,8),0,VLOOKUP(A1827,U$12:$AD$125,8))</f>
        <v>0</v>
      </c>
      <c r="M1827" s="50">
        <f>IF(L1827&gt;0,VLOOKUP(L1827,T$12:$AC$125,7),0)</f>
        <v>0</v>
      </c>
      <c r="N1827" s="45">
        <f t="shared" si="423"/>
        <v>0</v>
      </c>
      <c r="O1827" s="45">
        <f t="shared" ca="1" si="424"/>
        <v>644.91636212000003</v>
      </c>
      <c r="P1827" s="51" t="str">
        <f t="shared" si="425"/>
        <v>A+J=</v>
      </c>
      <c r="Q1827" s="52">
        <f t="shared" si="426"/>
        <v>47129</v>
      </c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</row>
    <row r="1828" spans="1:162" x14ac:dyDescent="0.2">
      <c r="A1828" s="43">
        <f t="shared" si="414"/>
        <v>45314</v>
      </c>
      <c r="B1828" s="44">
        <f t="shared" ca="1" si="416"/>
        <v>1645.7863694100001</v>
      </c>
      <c r="C1828" s="45">
        <f t="shared" ca="1" si="417"/>
        <v>999.89877561000003</v>
      </c>
      <c r="D1828" s="46">
        <f ca="1">IF(A1828&lt;$B$1,VLOOKUP(A1828,[1]DI!$A$4:$B$15000,2,FALSE),0)</f>
        <v>0.11650000000000001</v>
      </c>
      <c r="E1828" s="45">
        <f t="shared" ca="1" si="418"/>
        <v>4.3739000000000001E-4</v>
      </c>
      <c r="F1828" s="47">
        <f t="shared" si="415"/>
        <v>1.35</v>
      </c>
      <c r="G1828" s="48">
        <f t="shared" ca="1" si="419"/>
        <v>1.0005904765</v>
      </c>
      <c r="H1828" s="45">
        <f ca="1">TRUNC(PRODUCT(G$10:G1827),15)</f>
        <v>1.64595297505077</v>
      </c>
      <c r="I1828" s="45">
        <f t="shared" si="420"/>
        <v>1</v>
      </c>
      <c r="J1828" s="45">
        <f t="shared" ca="1" si="421"/>
        <v>1.6459529799999999</v>
      </c>
      <c r="K1828" s="45">
        <f t="shared" ca="1" si="422"/>
        <v>645.88759379999999</v>
      </c>
      <c r="L1828" s="49">
        <f>IF(VLOOKUP(A1828,$U$12:$AD$125,8)=VLOOKUP(A1827,$U$12:$AD$125,8),0,VLOOKUP(A1828,U$12:$AD$125,8))</f>
        <v>0</v>
      </c>
      <c r="M1828" s="50">
        <f>IF(L1828&gt;0,VLOOKUP(L1828,T$12:$AC$125,7),0)</f>
        <v>0</v>
      </c>
      <c r="N1828" s="45">
        <f t="shared" si="423"/>
        <v>0</v>
      </c>
      <c r="O1828" s="45">
        <f t="shared" ca="1" si="424"/>
        <v>645.88759379999999</v>
      </c>
      <c r="P1828" s="51" t="str">
        <f t="shared" si="425"/>
        <v>A+J=</v>
      </c>
      <c r="Q1828" s="52">
        <f t="shared" si="426"/>
        <v>47129</v>
      </c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</row>
    <row r="1829" spans="1:162" x14ac:dyDescent="0.2">
      <c r="A1829" s="43">
        <f t="shared" si="414"/>
        <v>45315</v>
      </c>
      <c r="B1829" s="44">
        <f t="shared" ca="1" si="416"/>
        <v>1646.7581610299999</v>
      </c>
      <c r="C1829" s="45">
        <f t="shared" ca="1" si="417"/>
        <v>999.89877561000003</v>
      </c>
      <c r="D1829" s="46">
        <f ca="1">IF(A1829&lt;$B$1,VLOOKUP(A1829,[1]DI!$A$4:$B$15000,2,FALSE),0)</f>
        <v>0.11650000000000001</v>
      </c>
      <c r="E1829" s="45">
        <f t="shared" ca="1" si="418"/>
        <v>4.3739000000000001E-4</v>
      </c>
      <c r="F1829" s="47">
        <f t="shared" si="415"/>
        <v>1.35</v>
      </c>
      <c r="G1829" s="48">
        <f t="shared" ca="1" si="419"/>
        <v>1.0005904765</v>
      </c>
      <c r="H1829" s="45">
        <f ca="1">TRUNC(PRODUCT(G$10:G1828),15)</f>
        <v>1.6469248716026399</v>
      </c>
      <c r="I1829" s="45">
        <f t="shared" si="420"/>
        <v>1</v>
      </c>
      <c r="J1829" s="45">
        <f t="shared" ca="1" si="421"/>
        <v>1.6469248700000001</v>
      </c>
      <c r="K1829" s="45">
        <f t="shared" ca="1" si="422"/>
        <v>646.85938541999997</v>
      </c>
      <c r="L1829" s="49">
        <f>IF(VLOOKUP(A1829,$U$12:$AD$125,8)=VLOOKUP(A1828,$U$12:$AD$125,8),0,VLOOKUP(A1829,U$12:$AD$125,8))</f>
        <v>0</v>
      </c>
      <c r="M1829" s="50">
        <f>IF(L1829&gt;0,VLOOKUP(L1829,T$12:$AC$125,7),0)</f>
        <v>0</v>
      </c>
      <c r="N1829" s="45">
        <f t="shared" si="423"/>
        <v>0</v>
      </c>
      <c r="O1829" s="45">
        <f t="shared" ca="1" si="424"/>
        <v>646.85938541999997</v>
      </c>
      <c r="P1829" s="51" t="str">
        <f t="shared" si="425"/>
        <v>A+J=</v>
      </c>
      <c r="Q1829" s="52">
        <f t="shared" si="426"/>
        <v>47129</v>
      </c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</row>
    <row r="1830" spans="1:162" x14ac:dyDescent="0.2">
      <c r="A1830" s="43">
        <f t="shared" si="414"/>
        <v>45316</v>
      </c>
      <c r="B1830" s="44">
        <f t="shared" ca="1" si="416"/>
        <v>1647.7305325900002</v>
      </c>
      <c r="C1830" s="45">
        <f t="shared" ca="1" si="417"/>
        <v>999.89877561000003</v>
      </c>
      <c r="D1830" s="46">
        <f ca="1">IF(A1830&lt;$B$1,VLOOKUP(A1830,[1]DI!$A$4:$B$15000,2,FALSE),0)</f>
        <v>0.11650000000000001</v>
      </c>
      <c r="E1830" s="45">
        <f t="shared" ca="1" si="418"/>
        <v>4.3739000000000001E-4</v>
      </c>
      <c r="F1830" s="47">
        <f t="shared" si="415"/>
        <v>1.35</v>
      </c>
      <c r="G1830" s="48">
        <f t="shared" ca="1" si="419"/>
        <v>1.0005904765</v>
      </c>
      <c r="H1830" s="45">
        <f ca="1">TRUNC(PRODUCT(G$10:G1829),15)</f>
        <v>1.6478973420365901</v>
      </c>
      <c r="I1830" s="45">
        <f t="shared" si="420"/>
        <v>1</v>
      </c>
      <c r="J1830" s="45">
        <f t="shared" ca="1" si="421"/>
        <v>1.6478973400000001</v>
      </c>
      <c r="K1830" s="45">
        <f t="shared" ca="1" si="422"/>
        <v>647.83175698000002</v>
      </c>
      <c r="L1830" s="49">
        <f>IF(VLOOKUP(A1830,$U$12:$AD$125,8)=VLOOKUP(A1829,$U$12:$AD$125,8),0,VLOOKUP(A1830,U$12:$AD$125,8))</f>
        <v>0</v>
      </c>
      <c r="M1830" s="50">
        <f>IF(L1830&gt;0,VLOOKUP(L1830,T$12:$AC$125,7),0)</f>
        <v>0</v>
      </c>
      <c r="N1830" s="45">
        <f t="shared" si="423"/>
        <v>0</v>
      </c>
      <c r="O1830" s="45">
        <f t="shared" ca="1" si="424"/>
        <v>647.83175698000002</v>
      </c>
      <c r="P1830" s="51" t="str">
        <f t="shared" si="425"/>
        <v>A+J=</v>
      </c>
      <c r="Q1830" s="52">
        <f t="shared" si="426"/>
        <v>47129</v>
      </c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</row>
    <row r="1831" spans="1:162" x14ac:dyDescent="0.2">
      <c r="A1831" s="43">
        <f t="shared" si="414"/>
        <v>45317</v>
      </c>
      <c r="B1831" s="44">
        <f t="shared" ca="1" si="416"/>
        <v>1648.7034841</v>
      </c>
      <c r="C1831" s="45">
        <f t="shared" ca="1" si="417"/>
        <v>999.89877561000003</v>
      </c>
      <c r="D1831" s="46">
        <f ca="1">IF(A1831&lt;$B$1,VLOOKUP(A1831,[1]DI!$A$4:$B$15000,2,FALSE),0)</f>
        <v>0.11650000000000001</v>
      </c>
      <c r="E1831" s="45">
        <f t="shared" ca="1" si="418"/>
        <v>4.3739000000000001E-4</v>
      </c>
      <c r="F1831" s="47">
        <f t="shared" si="415"/>
        <v>1.35</v>
      </c>
      <c r="G1831" s="48">
        <f t="shared" ca="1" si="419"/>
        <v>1.0005904765</v>
      </c>
      <c r="H1831" s="45">
        <f ca="1">TRUNC(PRODUCT(G$10:G1830),15)</f>
        <v>1.64887038669148</v>
      </c>
      <c r="I1831" s="45">
        <f t="shared" si="420"/>
        <v>1</v>
      </c>
      <c r="J1831" s="45">
        <f t="shared" ca="1" si="421"/>
        <v>1.6488703899999999</v>
      </c>
      <c r="K1831" s="45">
        <f t="shared" ca="1" si="422"/>
        <v>648.80470849000005</v>
      </c>
      <c r="L1831" s="49">
        <f>IF(VLOOKUP(A1831,$U$12:$AD$125,8)=VLOOKUP(A1830,$U$12:$AD$125,8),0,VLOOKUP(A1831,U$12:$AD$125,8))</f>
        <v>0</v>
      </c>
      <c r="M1831" s="50">
        <f>IF(L1831&gt;0,VLOOKUP(L1831,T$12:$AC$125,7),0)</f>
        <v>0</v>
      </c>
      <c r="N1831" s="45">
        <f t="shared" si="423"/>
        <v>0</v>
      </c>
      <c r="O1831" s="45">
        <f t="shared" ca="1" si="424"/>
        <v>648.80470849000005</v>
      </c>
      <c r="P1831" s="51" t="str">
        <f t="shared" si="425"/>
        <v>A+J=</v>
      </c>
      <c r="Q1831" s="52">
        <f t="shared" si="426"/>
        <v>47129</v>
      </c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</row>
    <row r="1832" spans="1:162" x14ac:dyDescent="0.2">
      <c r="A1832" s="43">
        <f t="shared" si="414"/>
        <v>45318</v>
      </c>
      <c r="B1832" s="44">
        <f t="shared" ca="1" si="416"/>
        <v>1649.67700554</v>
      </c>
      <c r="C1832" s="45">
        <f t="shared" ca="1" si="417"/>
        <v>999.89877561000003</v>
      </c>
      <c r="D1832" s="46">
        <f ca="1">IF(A1832&lt;$B$1,VLOOKUP(A1832,[1]DI!$A$4:$B$15000,2,FALSE),0)</f>
        <v>0</v>
      </c>
      <c r="E1832" s="45">
        <f t="shared" ca="1" si="418"/>
        <v>0</v>
      </c>
      <c r="F1832" s="47">
        <f t="shared" si="415"/>
        <v>1.35</v>
      </c>
      <c r="G1832" s="48">
        <f t="shared" ca="1" si="419"/>
        <v>1</v>
      </c>
      <c r="H1832" s="45">
        <f ca="1">TRUNC(PRODUCT(G$10:G1831),15)</f>
        <v>1.6498440059063599</v>
      </c>
      <c r="I1832" s="45">
        <f t="shared" si="420"/>
        <v>1</v>
      </c>
      <c r="J1832" s="45">
        <f t="shared" ca="1" si="421"/>
        <v>1.64984401</v>
      </c>
      <c r="K1832" s="45">
        <f t="shared" ca="1" si="422"/>
        <v>649.77822992999995</v>
      </c>
      <c r="L1832" s="49">
        <f>IF(VLOOKUP(A1832,$U$12:$AD$125,8)=VLOOKUP(A1831,$U$12:$AD$125,8),0,VLOOKUP(A1832,U$12:$AD$125,8))</f>
        <v>0</v>
      </c>
      <c r="M1832" s="50">
        <f>IF(L1832&gt;0,VLOOKUP(L1832,T$12:$AC$125,7),0)</f>
        <v>0</v>
      </c>
      <c r="N1832" s="45">
        <f t="shared" si="423"/>
        <v>0</v>
      </c>
      <c r="O1832" s="45">
        <f t="shared" ca="1" si="424"/>
        <v>649.77822992999995</v>
      </c>
      <c r="P1832" s="51" t="str">
        <f t="shared" si="425"/>
        <v>A+J=</v>
      </c>
      <c r="Q1832" s="52">
        <f t="shared" si="426"/>
        <v>47129</v>
      </c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</row>
    <row r="1833" spans="1:162" x14ac:dyDescent="0.2">
      <c r="A1833" s="43">
        <f t="shared" si="414"/>
        <v>45319</v>
      </c>
      <c r="B1833" s="44">
        <f t="shared" ca="1" si="416"/>
        <v>1649.67700554</v>
      </c>
      <c r="C1833" s="45">
        <f t="shared" ca="1" si="417"/>
        <v>999.89877561000003</v>
      </c>
      <c r="D1833" s="46">
        <f ca="1">IF(A1833&lt;$B$1,VLOOKUP(A1833,[1]DI!$A$4:$B$15000,2,FALSE),0)</f>
        <v>0</v>
      </c>
      <c r="E1833" s="45">
        <f t="shared" ca="1" si="418"/>
        <v>0</v>
      </c>
      <c r="F1833" s="47">
        <f t="shared" si="415"/>
        <v>1.35</v>
      </c>
      <c r="G1833" s="48">
        <f t="shared" ca="1" si="419"/>
        <v>1</v>
      </c>
      <c r="H1833" s="45">
        <f ca="1">TRUNC(PRODUCT(G$10:G1832),15)</f>
        <v>1.6498440059063599</v>
      </c>
      <c r="I1833" s="45">
        <f t="shared" si="420"/>
        <v>1</v>
      </c>
      <c r="J1833" s="45">
        <f t="shared" ca="1" si="421"/>
        <v>1.64984401</v>
      </c>
      <c r="K1833" s="45">
        <f t="shared" ca="1" si="422"/>
        <v>649.77822992999995</v>
      </c>
      <c r="L1833" s="49">
        <f>IF(VLOOKUP(A1833,$U$12:$AD$125,8)=VLOOKUP(A1832,$U$12:$AD$125,8),0,VLOOKUP(A1833,U$12:$AD$125,8))</f>
        <v>0</v>
      </c>
      <c r="M1833" s="50">
        <f>IF(L1833&gt;0,VLOOKUP(L1833,T$12:$AC$125,7),0)</f>
        <v>0</v>
      </c>
      <c r="N1833" s="45">
        <f t="shared" si="423"/>
        <v>0</v>
      </c>
      <c r="O1833" s="45">
        <f t="shared" ca="1" si="424"/>
        <v>649.77822992999995</v>
      </c>
      <c r="P1833" s="51" t="str">
        <f t="shared" si="425"/>
        <v>A+J=</v>
      </c>
      <c r="Q1833" s="52">
        <f t="shared" si="426"/>
        <v>47129</v>
      </c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</row>
    <row r="1834" spans="1:162" x14ac:dyDescent="0.2">
      <c r="A1834" s="43">
        <f t="shared" si="414"/>
        <v>45320</v>
      </c>
      <c r="B1834" s="44">
        <f t="shared" ca="1" si="416"/>
        <v>1649.67700554</v>
      </c>
      <c r="C1834" s="45">
        <f t="shared" ca="1" si="417"/>
        <v>999.89877561000003</v>
      </c>
      <c r="D1834" s="46">
        <f ca="1">IF(A1834&lt;$B$1,VLOOKUP(A1834,[1]DI!$A$4:$B$15000,2,FALSE),0)</f>
        <v>0.11650000000000001</v>
      </c>
      <c r="E1834" s="45">
        <f t="shared" ca="1" si="418"/>
        <v>4.3739000000000001E-4</v>
      </c>
      <c r="F1834" s="47">
        <f t="shared" si="415"/>
        <v>1.35</v>
      </c>
      <c r="G1834" s="48">
        <f t="shared" ca="1" si="419"/>
        <v>1.0005904765</v>
      </c>
      <c r="H1834" s="45">
        <f ca="1">TRUNC(PRODUCT(G$10:G1833),15)</f>
        <v>1.6498440059063599</v>
      </c>
      <c r="I1834" s="45">
        <f t="shared" si="420"/>
        <v>1</v>
      </c>
      <c r="J1834" s="45">
        <f t="shared" ca="1" si="421"/>
        <v>1.64984401</v>
      </c>
      <c r="K1834" s="45">
        <f t="shared" ca="1" si="422"/>
        <v>649.77822992999995</v>
      </c>
      <c r="L1834" s="49">
        <f>IF(VLOOKUP(A1834,$U$12:$AD$125,8)=VLOOKUP(A1833,$U$12:$AD$125,8),0,VLOOKUP(A1834,U$12:$AD$125,8))</f>
        <v>0</v>
      </c>
      <c r="M1834" s="50">
        <f>IF(L1834&gt;0,VLOOKUP(L1834,T$12:$AC$125,7),0)</f>
        <v>0</v>
      </c>
      <c r="N1834" s="45">
        <f t="shared" si="423"/>
        <v>0</v>
      </c>
      <c r="O1834" s="45">
        <f t="shared" ca="1" si="424"/>
        <v>649.77822992999995</v>
      </c>
      <c r="P1834" s="51" t="str">
        <f t="shared" si="425"/>
        <v>A+J=</v>
      </c>
      <c r="Q1834" s="52">
        <f t="shared" si="426"/>
        <v>47129</v>
      </c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</row>
    <row r="1835" spans="1:162" x14ac:dyDescent="0.2">
      <c r="A1835" s="43">
        <f t="shared" si="414"/>
        <v>45321</v>
      </c>
      <c r="B1835" s="44">
        <f t="shared" ca="1" si="416"/>
        <v>1650.65109693</v>
      </c>
      <c r="C1835" s="45">
        <f t="shared" ca="1" si="417"/>
        <v>999.89877561000003</v>
      </c>
      <c r="D1835" s="46">
        <f ca="1">IF(A1835&lt;$B$1,VLOOKUP(A1835,[1]DI!$A$4:$B$15000,2,FALSE),0)</f>
        <v>0.11650000000000001</v>
      </c>
      <c r="E1835" s="45">
        <f t="shared" ca="1" si="418"/>
        <v>4.3739000000000001E-4</v>
      </c>
      <c r="F1835" s="47">
        <f t="shared" si="415"/>
        <v>1.35</v>
      </c>
      <c r="G1835" s="48">
        <f t="shared" ca="1" si="419"/>
        <v>1.0005904765</v>
      </c>
      <c r="H1835" s="45">
        <f ca="1">TRUNC(PRODUCT(G$10:G1834),15)</f>
        <v>1.65081820002052</v>
      </c>
      <c r="I1835" s="45">
        <f t="shared" si="420"/>
        <v>1</v>
      </c>
      <c r="J1835" s="45">
        <f t="shared" ca="1" si="421"/>
        <v>1.6508182</v>
      </c>
      <c r="K1835" s="45">
        <f t="shared" ca="1" si="422"/>
        <v>650.75232131999996</v>
      </c>
      <c r="L1835" s="49">
        <f>IF(VLOOKUP(A1835,$U$12:$AD$125,8)=VLOOKUP(A1834,$U$12:$AD$125,8),0,VLOOKUP(A1835,U$12:$AD$125,8))</f>
        <v>0</v>
      </c>
      <c r="M1835" s="50">
        <f>IF(L1835&gt;0,VLOOKUP(L1835,T$12:$AC$125,7),0)</f>
        <v>0</v>
      </c>
      <c r="N1835" s="45">
        <f t="shared" si="423"/>
        <v>0</v>
      </c>
      <c r="O1835" s="45">
        <f t="shared" ca="1" si="424"/>
        <v>650.75232131999996</v>
      </c>
      <c r="P1835" s="51" t="str">
        <f t="shared" si="425"/>
        <v>A+J=</v>
      </c>
      <c r="Q1835" s="52">
        <f t="shared" si="426"/>
        <v>47129</v>
      </c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</row>
    <row r="1836" spans="1:162" x14ac:dyDescent="0.2">
      <c r="A1836" s="43">
        <f t="shared" si="414"/>
        <v>45322</v>
      </c>
      <c r="B1836" s="44">
        <f t="shared" ca="1" si="416"/>
        <v>1651.6257682600001</v>
      </c>
      <c r="C1836" s="45">
        <f t="shared" ca="1" si="417"/>
        <v>999.89877561000003</v>
      </c>
      <c r="D1836" s="46">
        <f ca="1">IF(A1836&lt;$B$1,VLOOKUP(A1836,[1]DI!$A$4:$B$15000,2,FALSE),0)</f>
        <v>0.11650000000000001</v>
      </c>
      <c r="E1836" s="45">
        <f t="shared" ca="1" si="418"/>
        <v>4.3739000000000001E-4</v>
      </c>
      <c r="F1836" s="47">
        <f t="shared" si="415"/>
        <v>1.35</v>
      </c>
      <c r="G1836" s="48">
        <f t="shared" ca="1" si="419"/>
        <v>1.0005904765</v>
      </c>
      <c r="H1836" s="45">
        <f ca="1">TRUNC(PRODUCT(G$10:G1835),15)</f>
        <v>1.6517929693733999</v>
      </c>
      <c r="I1836" s="45">
        <f t="shared" si="420"/>
        <v>1</v>
      </c>
      <c r="J1836" s="45">
        <f t="shared" ca="1" si="421"/>
        <v>1.65179297</v>
      </c>
      <c r="K1836" s="45">
        <f t="shared" ca="1" si="422"/>
        <v>651.72699265000006</v>
      </c>
      <c r="L1836" s="49">
        <f>IF(VLOOKUP(A1836,$U$12:$AD$125,8)=VLOOKUP(A1835,$U$12:$AD$125,8),0,VLOOKUP(A1836,U$12:$AD$125,8))</f>
        <v>0</v>
      </c>
      <c r="M1836" s="50">
        <f>IF(L1836&gt;0,VLOOKUP(L1836,T$12:$AC$125,7),0)</f>
        <v>0</v>
      </c>
      <c r="N1836" s="45">
        <f t="shared" si="423"/>
        <v>0</v>
      </c>
      <c r="O1836" s="45">
        <f t="shared" ca="1" si="424"/>
        <v>651.72699265000006</v>
      </c>
      <c r="P1836" s="51" t="str">
        <f t="shared" si="425"/>
        <v>A+J=</v>
      </c>
      <c r="Q1836" s="52">
        <f t="shared" si="426"/>
        <v>47129</v>
      </c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</row>
    <row r="1837" spans="1:162" x14ac:dyDescent="0.2">
      <c r="A1837" s="43">
        <f t="shared" si="414"/>
        <v>45323</v>
      </c>
      <c r="B1837" s="44">
        <f t="shared" ca="1" si="416"/>
        <v>1652.6010095300001</v>
      </c>
      <c r="C1837" s="45">
        <f t="shared" ca="1" si="417"/>
        <v>999.89877561000003</v>
      </c>
      <c r="D1837" s="46">
        <f ca="1">IF(A1837&lt;$B$1,VLOOKUP(A1837,[1]DI!$A$4:$B$15000,2,FALSE),0)</f>
        <v>0.1115</v>
      </c>
      <c r="E1837" s="45">
        <f t="shared" ca="1" si="418"/>
        <v>4.1957000000000002E-4</v>
      </c>
      <c r="F1837" s="47">
        <f t="shared" si="415"/>
        <v>1.35</v>
      </c>
      <c r="G1837" s="48">
        <f t="shared" ca="1" si="419"/>
        <v>1.0005664194999999</v>
      </c>
      <c r="H1837" s="45">
        <f ca="1">TRUNC(PRODUCT(G$10:G1836),15)</f>
        <v>1.6527683143046801</v>
      </c>
      <c r="I1837" s="45">
        <f t="shared" si="420"/>
        <v>1</v>
      </c>
      <c r="J1837" s="45">
        <f t="shared" ca="1" si="421"/>
        <v>1.6527683099999999</v>
      </c>
      <c r="K1837" s="45">
        <f t="shared" ca="1" si="422"/>
        <v>652.70223392000003</v>
      </c>
      <c r="L1837" s="49">
        <f>IF(VLOOKUP(A1837,$U$12:$AD$125,8)=VLOOKUP(A1836,$U$12:$AD$125,8),0,VLOOKUP(A1837,U$12:$AD$125,8))</f>
        <v>0</v>
      </c>
      <c r="M1837" s="50">
        <f>IF(L1837&gt;0,VLOOKUP(L1837,T$12:$AC$125,7),0)</f>
        <v>0</v>
      </c>
      <c r="N1837" s="45">
        <f t="shared" si="423"/>
        <v>0</v>
      </c>
      <c r="O1837" s="45">
        <f t="shared" ca="1" si="424"/>
        <v>652.70223392000003</v>
      </c>
      <c r="P1837" s="51" t="str">
        <f t="shared" si="425"/>
        <v>A+J=</v>
      </c>
      <c r="Q1837" s="52">
        <f t="shared" si="426"/>
        <v>47129</v>
      </c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</row>
    <row r="1838" spans="1:162" x14ac:dyDescent="0.2">
      <c r="A1838" s="43">
        <f t="shared" si="414"/>
        <v>45324</v>
      </c>
      <c r="B1838" s="44">
        <f t="shared" ca="1" si="416"/>
        <v>1653.5370747699999</v>
      </c>
      <c r="C1838" s="45">
        <f t="shared" ca="1" si="417"/>
        <v>999.89877561000003</v>
      </c>
      <c r="D1838" s="46">
        <f ca="1">IF(A1838&lt;$B$1,VLOOKUP(A1838,[1]DI!$A$4:$B$15000,2,FALSE),0)</f>
        <v>0.1115</v>
      </c>
      <c r="E1838" s="45">
        <f t="shared" ca="1" si="418"/>
        <v>4.1957000000000002E-4</v>
      </c>
      <c r="F1838" s="47">
        <f t="shared" si="415"/>
        <v>1.35</v>
      </c>
      <c r="G1838" s="48">
        <f t="shared" ca="1" si="419"/>
        <v>1.0005664194999999</v>
      </c>
      <c r="H1838" s="45">
        <f ca="1">TRUNC(PRODUCT(G$10:G1837),15)</f>
        <v>1.6537044745068801</v>
      </c>
      <c r="I1838" s="45">
        <f t="shared" si="420"/>
        <v>1</v>
      </c>
      <c r="J1838" s="45">
        <f t="shared" ca="1" si="421"/>
        <v>1.6537044700000001</v>
      </c>
      <c r="K1838" s="45">
        <f t="shared" ca="1" si="422"/>
        <v>653.63829915999997</v>
      </c>
      <c r="L1838" s="49">
        <f>IF(VLOOKUP(A1838,$U$12:$AD$125,8)=VLOOKUP(A1837,$U$12:$AD$125,8),0,VLOOKUP(A1838,U$12:$AD$125,8))</f>
        <v>0</v>
      </c>
      <c r="M1838" s="50">
        <f>IF(L1838&gt;0,VLOOKUP(L1838,T$12:$AC$125,7),0)</f>
        <v>0</v>
      </c>
      <c r="N1838" s="45">
        <f t="shared" si="423"/>
        <v>0</v>
      </c>
      <c r="O1838" s="45">
        <f t="shared" ca="1" si="424"/>
        <v>653.63829915999997</v>
      </c>
      <c r="P1838" s="51" t="str">
        <f t="shared" si="425"/>
        <v>A+J=</v>
      </c>
      <c r="Q1838" s="52">
        <f t="shared" si="426"/>
        <v>47129</v>
      </c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</row>
    <row r="1839" spans="1:162" x14ac:dyDescent="0.2">
      <c r="A1839" s="43">
        <f t="shared" si="414"/>
        <v>45325</v>
      </c>
      <c r="B1839" s="44">
        <f t="shared" ca="1" si="416"/>
        <v>1654.4736699499999</v>
      </c>
      <c r="C1839" s="45">
        <f t="shared" ca="1" si="417"/>
        <v>999.89877561000003</v>
      </c>
      <c r="D1839" s="46">
        <f ca="1">IF(A1839&lt;$B$1,VLOOKUP(A1839,[1]DI!$A$4:$B$15000,2,FALSE),0)</f>
        <v>0</v>
      </c>
      <c r="E1839" s="45">
        <f t="shared" ca="1" si="418"/>
        <v>0</v>
      </c>
      <c r="F1839" s="47">
        <f t="shared" si="415"/>
        <v>1.35</v>
      </c>
      <c r="G1839" s="48">
        <f t="shared" ca="1" si="419"/>
        <v>1</v>
      </c>
      <c r="H1839" s="45">
        <f ca="1">TRUNC(PRODUCT(G$10:G1838),15)</f>
        <v>1.65464116496848</v>
      </c>
      <c r="I1839" s="45">
        <f t="shared" si="420"/>
        <v>1</v>
      </c>
      <c r="J1839" s="45">
        <f t="shared" ca="1" si="421"/>
        <v>1.6546411599999999</v>
      </c>
      <c r="K1839" s="45">
        <f t="shared" ca="1" si="422"/>
        <v>654.57489434000001</v>
      </c>
      <c r="L1839" s="49">
        <f>IF(VLOOKUP(A1839,$U$12:$AD$125,8)=VLOOKUP(A1838,$U$12:$AD$125,8),0,VLOOKUP(A1839,U$12:$AD$125,8))</f>
        <v>0</v>
      </c>
      <c r="M1839" s="50">
        <f>IF(L1839&gt;0,VLOOKUP(L1839,T$12:$AC$125,7),0)</f>
        <v>0</v>
      </c>
      <c r="N1839" s="45">
        <f t="shared" si="423"/>
        <v>0</v>
      </c>
      <c r="O1839" s="45">
        <f t="shared" ca="1" si="424"/>
        <v>654.57489434000001</v>
      </c>
      <c r="P1839" s="51" t="str">
        <f t="shared" si="425"/>
        <v>A+J=</v>
      </c>
      <c r="Q1839" s="52">
        <f t="shared" si="426"/>
        <v>47129</v>
      </c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</row>
    <row r="1840" spans="1:162" x14ac:dyDescent="0.2">
      <c r="A1840" s="43">
        <f t="shared" si="414"/>
        <v>45326</v>
      </c>
      <c r="B1840" s="44">
        <f t="shared" ca="1" si="416"/>
        <v>1654.4736699499999</v>
      </c>
      <c r="C1840" s="45">
        <f t="shared" ca="1" si="417"/>
        <v>999.89877561000003</v>
      </c>
      <c r="D1840" s="46">
        <f ca="1">IF(A1840&lt;$B$1,VLOOKUP(A1840,[1]DI!$A$4:$B$15000,2,FALSE),0)</f>
        <v>0</v>
      </c>
      <c r="E1840" s="45">
        <f t="shared" ca="1" si="418"/>
        <v>0</v>
      </c>
      <c r="F1840" s="47">
        <f t="shared" si="415"/>
        <v>1.35</v>
      </c>
      <c r="G1840" s="48">
        <f t="shared" ca="1" si="419"/>
        <v>1</v>
      </c>
      <c r="H1840" s="45">
        <f ca="1">TRUNC(PRODUCT(G$10:G1839),15)</f>
        <v>1.65464116496848</v>
      </c>
      <c r="I1840" s="45">
        <f t="shared" si="420"/>
        <v>1</v>
      </c>
      <c r="J1840" s="45">
        <f t="shared" ca="1" si="421"/>
        <v>1.6546411599999999</v>
      </c>
      <c r="K1840" s="45">
        <f t="shared" ca="1" si="422"/>
        <v>654.57489434000001</v>
      </c>
      <c r="L1840" s="49">
        <f>IF(VLOOKUP(A1840,$U$12:$AD$125,8)=VLOOKUP(A1839,$U$12:$AD$125,8),0,VLOOKUP(A1840,U$12:$AD$125,8))</f>
        <v>0</v>
      </c>
      <c r="M1840" s="50">
        <f>IF(L1840&gt;0,VLOOKUP(L1840,T$12:$AC$125,7),0)</f>
        <v>0</v>
      </c>
      <c r="N1840" s="45">
        <f t="shared" si="423"/>
        <v>0</v>
      </c>
      <c r="O1840" s="45">
        <f t="shared" ca="1" si="424"/>
        <v>654.57489434000001</v>
      </c>
      <c r="P1840" s="51" t="str">
        <f t="shared" si="425"/>
        <v>A+J=</v>
      </c>
      <c r="Q1840" s="52">
        <f t="shared" si="426"/>
        <v>47129</v>
      </c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</row>
    <row r="1841" spans="1:162" x14ac:dyDescent="0.2">
      <c r="A1841" s="43">
        <f t="shared" si="414"/>
        <v>45327</v>
      </c>
      <c r="B1841" s="44">
        <f t="shared" ca="1" si="416"/>
        <v>1654.4736699499999</v>
      </c>
      <c r="C1841" s="45">
        <f t="shared" ca="1" si="417"/>
        <v>999.89877561000003</v>
      </c>
      <c r="D1841" s="46">
        <f ca="1">IF(A1841&lt;$B$1,VLOOKUP(A1841,[1]DI!$A$4:$B$15000,2,FALSE),0)</f>
        <v>0.1115</v>
      </c>
      <c r="E1841" s="45">
        <f t="shared" ca="1" si="418"/>
        <v>4.1957000000000002E-4</v>
      </c>
      <c r="F1841" s="47">
        <f t="shared" si="415"/>
        <v>1.35</v>
      </c>
      <c r="G1841" s="48">
        <f t="shared" ca="1" si="419"/>
        <v>1.0005664194999999</v>
      </c>
      <c r="H1841" s="45">
        <f ca="1">TRUNC(PRODUCT(G$10:G1840),15)</f>
        <v>1.65464116496848</v>
      </c>
      <c r="I1841" s="45">
        <f t="shared" si="420"/>
        <v>1</v>
      </c>
      <c r="J1841" s="45">
        <f t="shared" ca="1" si="421"/>
        <v>1.6546411599999999</v>
      </c>
      <c r="K1841" s="45">
        <f t="shared" ca="1" si="422"/>
        <v>654.57489434000001</v>
      </c>
      <c r="L1841" s="49">
        <f>IF(VLOOKUP(A1841,$U$12:$AD$125,8)=VLOOKUP(A1840,$U$12:$AD$125,8),0,VLOOKUP(A1841,U$12:$AD$125,8))</f>
        <v>0</v>
      </c>
      <c r="M1841" s="50">
        <f>IF(L1841&gt;0,VLOOKUP(L1841,T$12:$AC$125,7),0)</f>
        <v>0</v>
      </c>
      <c r="N1841" s="45">
        <f t="shared" si="423"/>
        <v>0</v>
      </c>
      <c r="O1841" s="45">
        <f t="shared" ca="1" si="424"/>
        <v>654.57489434000001</v>
      </c>
      <c r="P1841" s="51" t="str">
        <f t="shared" si="425"/>
        <v>A+J=</v>
      </c>
      <c r="Q1841" s="52">
        <f t="shared" si="426"/>
        <v>47129</v>
      </c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</row>
    <row r="1842" spans="1:162" x14ac:dyDescent="0.2">
      <c r="A1842" s="43">
        <f t="shared" si="414"/>
        <v>45328</v>
      </c>
      <c r="B1842" s="44">
        <f t="shared" ca="1" si="416"/>
        <v>1655.41080508</v>
      </c>
      <c r="C1842" s="45">
        <f t="shared" ca="1" si="417"/>
        <v>999.89877561000003</v>
      </c>
      <c r="D1842" s="46">
        <f ca="1">IF(A1842&lt;$B$1,VLOOKUP(A1842,[1]DI!$A$4:$B$15000,2,FALSE),0)</f>
        <v>0.1115</v>
      </c>
      <c r="E1842" s="45">
        <f t="shared" ca="1" si="418"/>
        <v>4.1957000000000002E-4</v>
      </c>
      <c r="F1842" s="47">
        <f t="shared" si="415"/>
        <v>1.35</v>
      </c>
      <c r="G1842" s="48">
        <f t="shared" ca="1" si="419"/>
        <v>1.0005664194999999</v>
      </c>
      <c r="H1842" s="45">
        <f ca="1">TRUNC(PRODUCT(G$10:G1841),15)</f>
        <v>1.6555783859898201</v>
      </c>
      <c r="I1842" s="45">
        <f t="shared" si="420"/>
        <v>1</v>
      </c>
      <c r="J1842" s="45">
        <f t="shared" ca="1" si="421"/>
        <v>1.6555783900000001</v>
      </c>
      <c r="K1842" s="45">
        <f t="shared" ca="1" si="422"/>
        <v>655.51202947000002</v>
      </c>
      <c r="L1842" s="49">
        <f>IF(VLOOKUP(A1842,$U$12:$AD$125,8)=VLOOKUP(A1841,$U$12:$AD$125,8),0,VLOOKUP(A1842,U$12:$AD$125,8))</f>
        <v>0</v>
      </c>
      <c r="M1842" s="50">
        <f>IF(L1842&gt;0,VLOOKUP(L1842,T$12:$AC$125,7),0)</f>
        <v>0</v>
      </c>
      <c r="N1842" s="45">
        <f t="shared" si="423"/>
        <v>0</v>
      </c>
      <c r="O1842" s="45">
        <f t="shared" ca="1" si="424"/>
        <v>655.51202947000002</v>
      </c>
      <c r="P1842" s="51" t="str">
        <f t="shared" si="425"/>
        <v>A+J=</v>
      </c>
      <c r="Q1842" s="52">
        <f t="shared" si="426"/>
        <v>47129</v>
      </c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</row>
    <row r="1843" spans="1:162" x14ac:dyDescent="0.2">
      <c r="A1843" s="43">
        <f t="shared" si="414"/>
        <v>45329</v>
      </c>
      <c r="B1843" s="44">
        <f t="shared" ca="1" si="416"/>
        <v>1656.3484601600001</v>
      </c>
      <c r="C1843" s="45">
        <f t="shared" ca="1" si="417"/>
        <v>999.89877561000003</v>
      </c>
      <c r="D1843" s="46">
        <f ca="1">IF(A1843&lt;$B$1,VLOOKUP(A1843,[1]DI!$A$4:$B$15000,2,FALSE),0)</f>
        <v>0.1115</v>
      </c>
      <c r="E1843" s="45">
        <f t="shared" ca="1" si="418"/>
        <v>4.1957000000000002E-4</v>
      </c>
      <c r="F1843" s="47">
        <f t="shared" si="415"/>
        <v>1.35</v>
      </c>
      <c r="G1843" s="48">
        <f t="shared" ca="1" si="419"/>
        <v>1.0005664194999999</v>
      </c>
      <c r="H1843" s="45">
        <f ca="1">TRUNC(PRODUCT(G$10:G1842),15)</f>
        <v>1.6565161378714299</v>
      </c>
      <c r="I1843" s="45">
        <f t="shared" si="420"/>
        <v>1</v>
      </c>
      <c r="J1843" s="45">
        <f t="shared" ca="1" si="421"/>
        <v>1.6565161399999999</v>
      </c>
      <c r="K1843" s="45">
        <f t="shared" ca="1" si="422"/>
        <v>656.44968455000003</v>
      </c>
      <c r="L1843" s="49">
        <f>IF(VLOOKUP(A1843,$U$12:$AD$125,8)=VLOOKUP(A1842,$U$12:$AD$125,8),0,VLOOKUP(A1843,U$12:$AD$125,8))</f>
        <v>0</v>
      </c>
      <c r="M1843" s="50">
        <f>IF(L1843&gt;0,VLOOKUP(L1843,T$12:$AC$125,7),0)</f>
        <v>0</v>
      </c>
      <c r="N1843" s="45">
        <f t="shared" si="423"/>
        <v>0</v>
      </c>
      <c r="O1843" s="45">
        <f t="shared" ca="1" si="424"/>
        <v>656.44968455000003</v>
      </c>
      <c r="P1843" s="51" t="str">
        <f t="shared" si="425"/>
        <v>A+J=</v>
      </c>
      <c r="Q1843" s="52">
        <f t="shared" si="426"/>
        <v>47129</v>
      </c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</row>
    <row r="1844" spans="1:162" x14ac:dyDescent="0.2">
      <c r="A1844" s="43">
        <f t="shared" si="414"/>
        <v>45330</v>
      </c>
      <c r="B1844" s="44">
        <f t="shared" ca="1" si="416"/>
        <v>1657.2866451800001</v>
      </c>
      <c r="C1844" s="45">
        <f t="shared" ca="1" si="417"/>
        <v>999.89877561000003</v>
      </c>
      <c r="D1844" s="46">
        <f ca="1">IF(A1844&lt;$B$1,VLOOKUP(A1844,[1]DI!$A$4:$B$15000,2,FALSE),0)</f>
        <v>0.1115</v>
      </c>
      <c r="E1844" s="45">
        <f t="shared" ca="1" si="418"/>
        <v>4.1957000000000002E-4</v>
      </c>
      <c r="F1844" s="47">
        <f t="shared" si="415"/>
        <v>1.35</v>
      </c>
      <c r="G1844" s="48">
        <f t="shared" ca="1" si="419"/>
        <v>1.0005664194999999</v>
      </c>
      <c r="H1844" s="45">
        <f ca="1">TRUNC(PRODUCT(G$10:G1843),15)</f>
        <v>1.6574544209139801</v>
      </c>
      <c r="I1844" s="45">
        <f t="shared" si="420"/>
        <v>1</v>
      </c>
      <c r="J1844" s="45">
        <f t="shared" ca="1" si="421"/>
        <v>1.6574544200000001</v>
      </c>
      <c r="K1844" s="45">
        <f t="shared" ca="1" si="422"/>
        <v>657.38786957000002</v>
      </c>
      <c r="L1844" s="49">
        <f>IF(VLOOKUP(A1844,$U$12:$AD$125,8)=VLOOKUP(A1843,$U$12:$AD$125,8),0,VLOOKUP(A1844,U$12:$AD$125,8))</f>
        <v>0</v>
      </c>
      <c r="M1844" s="50">
        <f>IF(L1844&gt;0,VLOOKUP(L1844,T$12:$AC$125,7),0)</f>
        <v>0</v>
      </c>
      <c r="N1844" s="45">
        <f t="shared" si="423"/>
        <v>0</v>
      </c>
      <c r="O1844" s="45">
        <f t="shared" ca="1" si="424"/>
        <v>657.38786957000002</v>
      </c>
      <c r="P1844" s="51" t="str">
        <f t="shared" si="425"/>
        <v>A+J=</v>
      </c>
      <c r="Q1844" s="52">
        <f t="shared" si="426"/>
        <v>47129</v>
      </c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</row>
    <row r="1845" spans="1:162" x14ac:dyDescent="0.2">
      <c r="A1845" s="43">
        <f t="shared" si="414"/>
        <v>45331</v>
      </c>
      <c r="B1845" s="44">
        <f t="shared" ca="1" si="416"/>
        <v>1658.2253701499999</v>
      </c>
      <c r="C1845" s="45">
        <f t="shared" ca="1" si="417"/>
        <v>999.89877561000003</v>
      </c>
      <c r="D1845" s="46">
        <f ca="1">IF(A1845&lt;$B$1,VLOOKUP(A1845,[1]DI!$A$4:$B$15000,2,FALSE),0)</f>
        <v>0.1115</v>
      </c>
      <c r="E1845" s="45">
        <f t="shared" ca="1" si="418"/>
        <v>4.1957000000000002E-4</v>
      </c>
      <c r="F1845" s="47">
        <f t="shared" si="415"/>
        <v>1.35</v>
      </c>
      <c r="G1845" s="48">
        <f t="shared" ca="1" si="419"/>
        <v>1.0005664194999999</v>
      </c>
      <c r="H1845" s="45">
        <f ca="1">TRUNC(PRODUCT(G$10:G1844),15)</f>
        <v>1.6583932354183499</v>
      </c>
      <c r="I1845" s="45">
        <f t="shared" si="420"/>
        <v>1</v>
      </c>
      <c r="J1845" s="45">
        <f t="shared" ca="1" si="421"/>
        <v>1.6583932400000001</v>
      </c>
      <c r="K1845" s="45">
        <f t="shared" ca="1" si="422"/>
        <v>658.32659453999997</v>
      </c>
      <c r="L1845" s="49">
        <f>IF(VLOOKUP(A1845,$U$12:$AD$125,8)=VLOOKUP(A1844,$U$12:$AD$125,8),0,VLOOKUP(A1845,U$12:$AD$125,8))</f>
        <v>0</v>
      </c>
      <c r="M1845" s="50">
        <f>IF(L1845&gt;0,VLOOKUP(L1845,T$12:$AC$125,7),0)</f>
        <v>0</v>
      </c>
      <c r="N1845" s="45">
        <f t="shared" si="423"/>
        <v>0</v>
      </c>
      <c r="O1845" s="45">
        <f t="shared" ca="1" si="424"/>
        <v>658.32659453999997</v>
      </c>
      <c r="P1845" s="51" t="str">
        <f t="shared" si="425"/>
        <v>A+J=</v>
      </c>
      <c r="Q1845" s="52">
        <f t="shared" si="426"/>
        <v>47129</v>
      </c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</row>
    <row r="1846" spans="1:162" x14ac:dyDescent="0.2">
      <c r="A1846" s="43">
        <f t="shared" si="414"/>
        <v>45332</v>
      </c>
      <c r="B1846" s="44">
        <f t="shared" ca="1" si="416"/>
        <v>1659.1646150700001</v>
      </c>
      <c r="C1846" s="45">
        <f t="shared" ca="1" si="417"/>
        <v>999.89877561000003</v>
      </c>
      <c r="D1846" s="46">
        <f ca="1">IF(A1846&lt;$B$1,VLOOKUP(A1846,[1]DI!$A$4:$B$15000,2,FALSE),0)</f>
        <v>0</v>
      </c>
      <c r="E1846" s="45">
        <f t="shared" ca="1" si="418"/>
        <v>0</v>
      </c>
      <c r="F1846" s="47">
        <f t="shared" si="415"/>
        <v>1.35</v>
      </c>
      <c r="G1846" s="48">
        <f t="shared" ca="1" si="419"/>
        <v>1</v>
      </c>
      <c r="H1846" s="45">
        <f ca="1">TRUNC(PRODUCT(G$10:G1845),15)</f>
        <v>1.65933258168556</v>
      </c>
      <c r="I1846" s="45">
        <f t="shared" si="420"/>
        <v>1</v>
      </c>
      <c r="J1846" s="45">
        <f t="shared" ca="1" si="421"/>
        <v>1.6593325800000001</v>
      </c>
      <c r="K1846" s="45">
        <f t="shared" ca="1" si="422"/>
        <v>659.26583946000005</v>
      </c>
      <c r="L1846" s="49">
        <f>IF(VLOOKUP(A1846,$U$12:$AD$125,8)=VLOOKUP(A1845,$U$12:$AD$125,8),0,VLOOKUP(A1846,U$12:$AD$125,8))</f>
        <v>0</v>
      </c>
      <c r="M1846" s="50">
        <f>IF(L1846&gt;0,VLOOKUP(L1846,T$12:$AC$125,7),0)</f>
        <v>0</v>
      </c>
      <c r="N1846" s="45">
        <f t="shared" si="423"/>
        <v>0</v>
      </c>
      <c r="O1846" s="45">
        <f t="shared" ca="1" si="424"/>
        <v>659.26583946000005</v>
      </c>
      <c r="P1846" s="51" t="str">
        <f t="shared" si="425"/>
        <v>A+J=</v>
      </c>
      <c r="Q1846" s="52">
        <f t="shared" si="426"/>
        <v>47129</v>
      </c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</row>
    <row r="1847" spans="1:162" x14ac:dyDescent="0.2">
      <c r="A1847" s="43">
        <f t="shared" si="414"/>
        <v>45333</v>
      </c>
      <c r="B1847" s="44">
        <f t="shared" ca="1" si="416"/>
        <v>1659.1646150700001</v>
      </c>
      <c r="C1847" s="45">
        <f t="shared" ca="1" si="417"/>
        <v>999.89877561000003</v>
      </c>
      <c r="D1847" s="46">
        <f ca="1">IF(A1847&lt;$B$1,VLOOKUP(A1847,[1]DI!$A$4:$B$15000,2,FALSE),0)</f>
        <v>0</v>
      </c>
      <c r="E1847" s="45">
        <f t="shared" ca="1" si="418"/>
        <v>0</v>
      </c>
      <c r="F1847" s="47">
        <f t="shared" si="415"/>
        <v>1.35</v>
      </c>
      <c r="G1847" s="48">
        <f t="shared" ca="1" si="419"/>
        <v>1</v>
      </c>
      <c r="H1847" s="45">
        <f ca="1">TRUNC(PRODUCT(G$10:G1846),15)</f>
        <v>1.65933258168556</v>
      </c>
      <c r="I1847" s="45">
        <f t="shared" si="420"/>
        <v>1</v>
      </c>
      <c r="J1847" s="45">
        <f t="shared" ca="1" si="421"/>
        <v>1.6593325800000001</v>
      </c>
      <c r="K1847" s="45">
        <f t="shared" ca="1" si="422"/>
        <v>659.26583946000005</v>
      </c>
      <c r="L1847" s="49">
        <f>IF(VLOOKUP(A1847,$U$12:$AD$125,8)=VLOOKUP(A1846,$U$12:$AD$125,8),0,VLOOKUP(A1847,U$12:$AD$125,8))</f>
        <v>0</v>
      </c>
      <c r="M1847" s="50">
        <f>IF(L1847&gt;0,VLOOKUP(L1847,T$12:$AC$125,7),0)</f>
        <v>0</v>
      </c>
      <c r="N1847" s="45">
        <f t="shared" si="423"/>
        <v>0</v>
      </c>
      <c r="O1847" s="45">
        <f t="shared" ca="1" si="424"/>
        <v>659.26583946000005</v>
      </c>
      <c r="P1847" s="51" t="str">
        <f t="shared" si="425"/>
        <v>A+J=</v>
      </c>
      <c r="Q1847" s="52">
        <f t="shared" si="426"/>
        <v>47129</v>
      </c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</row>
    <row r="1848" spans="1:162" x14ac:dyDescent="0.2">
      <c r="A1848" s="43">
        <f t="shared" si="414"/>
        <v>45334</v>
      </c>
      <c r="B1848" s="44">
        <f t="shared" ca="1" si="416"/>
        <v>1659.1646150700001</v>
      </c>
      <c r="C1848" s="45">
        <f t="shared" ca="1" si="417"/>
        <v>999.89877561000003</v>
      </c>
      <c r="D1848" s="46">
        <f ca="1">IF(A1848&lt;$B$1,VLOOKUP(A1848,[1]DI!$A$4:$B$15000,2,FALSE),0)</f>
        <v>0</v>
      </c>
      <c r="E1848" s="45">
        <f t="shared" ca="1" si="418"/>
        <v>0</v>
      </c>
      <c r="F1848" s="47">
        <f t="shared" si="415"/>
        <v>1.35</v>
      </c>
      <c r="G1848" s="48">
        <f t="shared" ca="1" si="419"/>
        <v>1</v>
      </c>
      <c r="H1848" s="45">
        <f ca="1">TRUNC(PRODUCT(G$10:G1847),15)</f>
        <v>1.65933258168556</v>
      </c>
      <c r="I1848" s="45">
        <f t="shared" si="420"/>
        <v>1</v>
      </c>
      <c r="J1848" s="45">
        <f t="shared" ca="1" si="421"/>
        <v>1.6593325800000001</v>
      </c>
      <c r="K1848" s="45">
        <f t="shared" ca="1" si="422"/>
        <v>659.26583946000005</v>
      </c>
      <c r="L1848" s="49">
        <f>IF(VLOOKUP(A1848,$U$12:$AD$125,8)=VLOOKUP(A1847,$U$12:$AD$125,8),0,VLOOKUP(A1848,U$12:$AD$125,8))</f>
        <v>0</v>
      </c>
      <c r="M1848" s="50">
        <f>IF(L1848&gt;0,VLOOKUP(L1848,T$12:$AC$125,7),0)</f>
        <v>0</v>
      </c>
      <c r="N1848" s="45">
        <f t="shared" si="423"/>
        <v>0</v>
      </c>
      <c r="O1848" s="45">
        <f t="shared" ca="1" si="424"/>
        <v>659.26583946000005</v>
      </c>
      <c r="P1848" s="51" t="str">
        <f t="shared" si="425"/>
        <v>A+J=</v>
      </c>
      <c r="Q1848" s="52">
        <f t="shared" si="426"/>
        <v>47129</v>
      </c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</row>
    <row r="1849" spans="1:162" x14ac:dyDescent="0.2">
      <c r="A1849" s="43">
        <f t="shared" si="414"/>
        <v>45335</v>
      </c>
      <c r="B1849" s="44">
        <f t="shared" ca="1" si="416"/>
        <v>1659.1646150700001</v>
      </c>
      <c r="C1849" s="45">
        <f t="shared" ca="1" si="417"/>
        <v>999.89877561000003</v>
      </c>
      <c r="D1849" s="46">
        <f ca="1">IF(A1849&lt;$B$1,VLOOKUP(A1849,[1]DI!$A$4:$B$15000,2,FALSE),0)</f>
        <v>0</v>
      </c>
      <c r="E1849" s="45">
        <f t="shared" ca="1" si="418"/>
        <v>0</v>
      </c>
      <c r="F1849" s="47">
        <f t="shared" si="415"/>
        <v>1.35</v>
      </c>
      <c r="G1849" s="48">
        <f t="shared" ca="1" si="419"/>
        <v>1</v>
      </c>
      <c r="H1849" s="45">
        <f ca="1">TRUNC(PRODUCT(G$10:G1848),15)</f>
        <v>1.65933258168556</v>
      </c>
      <c r="I1849" s="45">
        <f t="shared" si="420"/>
        <v>1</v>
      </c>
      <c r="J1849" s="45">
        <f t="shared" ca="1" si="421"/>
        <v>1.6593325800000001</v>
      </c>
      <c r="K1849" s="45">
        <f t="shared" ca="1" si="422"/>
        <v>659.26583946000005</v>
      </c>
      <c r="L1849" s="49">
        <f>IF(VLOOKUP(A1849,$U$12:$AD$125,8)=VLOOKUP(A1848,$U$12:$AD$125,8),0,VLOOKUP(A1849,U$12:$AD$125,8))</f>
        <v>0</v>
      </c>
      <c r="M1849" s="50">
        <f>IF(L1849&gt;0,VLOOKUP(L1849,T$12:$AC$125,7),0)</f>
        <v>0</v>
      </c>
      <c r="N1849" s="45">
        <f t="shared" si="423"/>
        <v>0</v>
      </c>
      <c r="O1849" s="45">
        <f t="shared" ca="1" si="424"/>
        <v>659.26583946000005</v>
      </c>
      <c r="P1849" s="51" t="str">
        <f t="shared" si="425"/>
        <v>A+J=</v>
      </c>
      <c r="Q1849" s="52">
        <f t="shared" si="426"/>
        <v>47129</v>
      </c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</row>
    <row r="1850" spans="1:162" x14ac:dyDescent="0.2">
      <c r="A1850" s="43">
        <f t="shared" si="414"/>
        <v>45336</v>
      </c>
      <c r="B1850" s="44">
        <f t="shared" ca="1" si="416"/>
        <v>1659.1646150700001</v>
      </c>
      <c r="C1850" s="45">
        <f t="shared" ca="1" si="417"/>
        <v>999.89877561000003</v>
      </c>
      <c r="D1850" s="46">
        <f ca="1">IF(A1850&lt;$B$1,VLOOKUP(A1850,[1]DI!$A$4:$B$15000,2,FALSE),0)</f>
        <v>0.1115</v>
      </c>
      <c r="E1850" s="45">
        <f t="shared" ca="1" si="418"/>
        <v>4.1957000000000002E-4</v>
      </c>
      <c r="F1850" s="47">
        <f t="shared" si="415"/>
        <v>1.35</v>
      </c>
      <c r="G1850" s="48">
        <f t="shared" ca="1" si="419"/>
        <v>1.0005664194999999</v>
      </c>
      <c r="H1850" s="45">
        <f ca="1">TRUNC(PRODUCT(G$10:G1849),15)</f>
        <v>1.65933258168556</v>
      </c>
      <c r="I1850" s="45">
        <f t="shared" si="420"/>
        <v>1</v>
      </c>
      <c r="J1850" s="45">
        <f t="shared" ca="1" si="421"/>
        <v>1.6593325800000001</v>
      </c>
      <c r="K1850" s="45">
        <f t="shared" ca="1" si="422"/>
        <v>659.26583946000005</v>
      </c>
      <c r="L1850" s="49">
        <f>IF(VLOOKUP(A1850,$U$12:$AD$125,8)=VLOOKUP(A1849,$U$12:$AD$125,8),0,VLOOKUP(A1850,U$12:$AD$125,8))</f>
        <v>0</v>
      </c>
      <c r="M1850" s="50">
        <f>IF(L1850&gt;0,VLOOKUP(L1850,T$12:$AC$125,7),0)</f>
        <v>0</v>
      </c>
      <c r="N1850" s="45">
        <f t="shared" si="423"/>
        <v>0</v>
      </c>
      <c r="O1850" s="45">
        <f t="shared" ca="1" si="424"/>
        <v>659.26583946000005</v>
      </c>
      <c r="P1850" s="51" t="str">
        <f t="shared" si="425"/>
        <v>A+J=</v>
      </c>
      <c r="Q1850" s="52">
        <f t="shared" si="426"/>
        <v>47129</v>
      </c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</row>
    <row r="1851" spans="1:162" x14ac:dyDescent="0.2">
      <c r="A1851" s="43">
        <f t="shared" si="414"/>
        <v>45337</v>
      </c>
      <c r="B1851" s="44">
        <f t="shared" ca="1" si="416"/>
        <v>1660.10439993</v>
      </c>
      <c r="C1851" s="45">
        <f t="shared" ca="1" si="417"/>
        <v>999.89877561000003</v>
      </c>
      <c r="D1851" s="46">
        <f ca="1">IF(A1851&lt;$B$1,VLOOKUP(A1851,[1]DI!$A$4:$B$15000,2,FALSE),0)</f>
        <v>0.1115</v>
      </c>
      <c r="E1851" s="45">
        <f t="shared" ca="1" si="418"/>
        <v>4.1957000000000002E-4</v>
      </c>
      <c r="F1851" s="47">
        <f t="shared" si="415"/>
        <v>1.35</v>
      </c>
      <c r="G1851" s="48">
        <f t="shared" ca="1" si="419"/>
        <v>1.0005664194999999</v>
      </c>
      <c r="H1851" s="45">
        <f ca="1">TRUNC(PRODUCT(G$10:G1850),15)</f>
        <v>1.6602724600168099</v>
      </c>
      <c r="I1851" s="45">
        <f t="shared" si="420"/>
        <v>1</v>
      </c>
      <c r="J1851" s="45">
        <f t="shared" ca="1" si="421"/>
        <v>1.6602724600000001</v>
      </c>
      <c r="K1851" s="45">
        <f t="shared" ca="1" si="422"/>
        <v>660.20562431999997</v>
      </c>
      <c r="L1851" s="49">
        <f>IF(VLOOKUP(A1851,$U$12:$AD$125,8)=VLOOKUP(A1850,$U$12:$AD$125,8),0,VLOOKUP(A1851,U$12:$AD$125,8))</f>
        <v>0</v>
      </c>
      <c r="M1851" s="50">
        <f>IF(L1851&gt;0,VLOOKUP(L1851,T$12:$AC$125,7),0)</f>
        <v>0</v>
      </c>
      <c r="N1851" s="45">
        <f t="shared" si="423"/>
        <v>0</v>
      </c>
      <c r="O1851" s="45">
        <f t="shared" ca="1" si="424"/>
        <v>660.20562431999997</v>
      </c>
      <c r="P1851" s="51" t="str">
        <f t="shared" si="425"/>
        <v>A+J=</v>
      </c>
      <c r="Q1851" s="52">
        <f t="shared" si="426"/>
        <v>47129</v>
      </c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</row>
    <row r="1852" spans="1:162" x14ac:dyDescent="0.2">
      <c r="A1852" s="43">
        <f t="shared" si="414"/>
        <v>45338</v>
      </c>
      <c r="B1852" s="44">
        <f t="shared" ca="1" si="416"/>
        <v>1661.04471474</v>
      </c>
      <c r="C1852" s="45">
        <f t="shared" ca="1" si="417"/>
        <v>999.89877561000003</v>
      </c>
      <c r="D1852" s="46">
        <f ca="1">IF(A1852&lt;$B$1,VLOOKUP(A1852,[1]DI!$A$4:$B$15000,2,FALSE),0)</f>
        <v>0.1115</v>
      </c>
      <c r="E1852" s="45">
        <f t="shared" ca="1" si="418"/>
        <v>4.1957000000000002E-4</v>
      </c>
      <c r="F1852" s="47">
        <f t="shared" si="415"/>
        <v>1.35</v>
      </c>
      <c r="G1852" s="48">
        <f t="shared" ca="1" si="419"/>
        <v>1.0005664194999999</v>
      </c>
      <c r="H1852" s="45">
        <f ca="1">TRUNC(PRODUCT(G$10:G1851),15)</f>
        <v>1.6612128707134799</v>
      </c>
      <c r="I1852" s="45">
        <f t="shared" si="420"/>
        <v>1</v>
      </c>
      <c r="J1852" s="45">
        <f t="shared" ca="1" si="421"/>
        <v>1.66121287</v>
      </c>
      <c r="K1852" s="45">
        <f t="shared" ca="1" si="422"/>
        <v>661.14593912999999</v>
      </c>
      <c r="L1852" s="49">
        <f>IF(VLOOKUP(A1852,$U$12:$AD$125,8)=VLOOKUP(A1851,$U$12:$AD$125,8),0,VLOOKUP(A1852,U$12:$AD$125,8))</f>
        <v>0</v>
      </c>
      <c r="M1852" s="50">
        <f>IF(L1852&gt;0,VLOOKUP(L1852,T$12:$AC$125,7),0)</f>
        <v>0</v>
      </c>
      <c r="N1852" s="45">
        <f t="shared" si="423"/>
        <v>0</v>
      </c>
      <c r="O1852" s="45">
        <f t="shared" ca="1" si="424"/>
        <v>661.14593912999999</v>
      </c>
      <c r="P1852" s="51" t="str">
        <f t="shared" si="425"/>
        <v>A+J=</v>
      </c>
      <c r="Q1852" s="52">
        <f t="shared" si="426"/>
        <v>47129</v>
      </c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</row>
    <row r="1853" spans="1:162" x14ac:dyDescent="0.2">
      <c r="A1853" s="43">
        <f t="shared" si="414"/>
        <v>45339</v>
      </c>
      <c r="B1853" s="44">
        <f t="shared" ca="1" si="416"/>
        <v>1661.98555949</v>
      </c>
      <c r="C1853" s="45">
        <f t="shared" ca="1" si="417"/>
        <v>999.89877561000003</v>
      </c>
      <c r="D1853" s="46">
        <f ca="1">IF(A1853&lt;$B$1,VLOOKUP(A1853,[1]DI!$A$4:$B$15000,2,FALSE),0)</f>
        <v>0</v>
      </c>
      <c r="E1853" s="45">
        <f t="shared" ca="1" si="418"/>
        <v>0</v>
      </c>
      <c r="F1853" s="47">
        <f t="shared" si="415"/>
        <v>1.35</v>
      </c>
      <c r="G1853" s="48">
        <f t="shared" ca="1" si="419"/>
        <v>1</v>
      </c>
      <c r="H1853" s="45">
        <f ca="1">TRUNC(PRODUCT(G$10:G1852),15)</f>
        <v>1.6621538140770999</v>
      </c>
      <c r="I1853" s="45">
        <f t="shared" si="420"/>
        <v>1</v>
      </c>
      <c r="J1853" s="45">
        <f t="shared" ca="1" si="421"/>
        <v>1.66215381</v>
      </c>
      <c r="K1853" s="45">
        <f t="shared" ca="1" si="422"/>
        <v>662.08678387999998</v>
      </c>
      <c r="L1853" s="49">
        <f>IF(VLOOKUP(A1853,$U$12:$AD$125,8)=VLOOKUP(A1852,$U$12:$AD$125,8),0,VLOOKUP(A1853,U$12:$AD$125,8))</f>
        <v>0</v>
      </c>
      <c r="M1853" s="50">
        <f>IF(L1853&gt;0,VLOOKUP(L1853,T$12:$AC$125,7),0)</f>
        <v>0</v>
      </c>
      <c r="N1853" s="45">
        <f t="shared" si="423"/>
        <v>0</v>
      </c>
      <c r="O1853" s="45">
        <f t="shared" ca="1" si="424"/>
        <v>662.08678387999998</v>
      </c>
      <c r="P1853" s="51" t="str">
        <f t="shared" si="425"/>
        <v>A+J=</v>
      </c>
      <c r="Q1853" s="52">
        <f t="shared" si="426"/>
        <v>47129</v>
      </c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</row>
    <row r="1854" spans="1:162" x14ac:dyDescent="0.2">
      <c r="A1854" s="43">
        <f t="shared" si="414"/>
        <v>45340</v>
      </c>
      <c r="B1854" s="44">
        <f t="shared" ca="1" si="416"/>
        <v>1661.98555949</v>
      </c>
      <c r="C1854" s="45">
        <f t="shared" ca="1" si="417"/>
        <v>999.89877561000003</v>
      </c>
      <c r="D1854" s="46">
        <f ca="1">IF(A1854&lt;$B$1,VLOOKUP(A1854,[1]DI!$A$4:$B$15000,2,FALSE),0)</f>
        <v>0</v>
      </c>
      <c r="E1854" s="45">
        <f t="shared" ca="1" si="418"/>
        <v>0</v>
      </c>
      <c r="F1854" s="47">
        <f t="shared" si="415"/>
        <v>1.35</v>
      </c>
      <c r="G1854" s="48">
        <f t="shared" ca="1" si="419"/>
        <v>1</v>
      </c>
      <c r="H1854" s="45">
        <f ca="1">TRUNC(PRODUCT(G$10:G1853),15)</f>
        <v>1.6621538140770999</v>
      </c>
      <c r="I1854" s="45">
        <f t="shared" si="420"/>
        <v>1</v>
      </c>
      <c r="J1854" s="45">
        <f t="shared" ca="1" si="421"/>
        <v>1.66215381</v>
      </c>
      <c r="K1854" s="45">
        <f t="shared" ca="1" si="422"/>
        <v>662.08678387999998</v>
      </c>
      <c r="L1854" s="49">
        <f>IF(VLOOKUP(A1854,$U$12:$AD$125,8)=VLOOKUP(A1853,$U$12:$AD$125,8),0,VLOOKUP(A1854,U$12:$AD$125,8))</f>
        <v>0</v>
      </c>
      <c r="M1854" s="50">
        <f>IF(L1854&gt;0,VLOOKUP(L1854,T$12:$AC$125,7),0)</f>
        <v>0</v>
      </c>
      <c r="N1854" s="45">
        <f t="shared" si="423"/>
        <v>0</v>
      </c>
      <c r="O1854" s="45">
        <f t="shared" ca="1" si="424"/>
        <v>662.08678387999998</v>
      </c>
      <c r="P1854" s="51" t="str">
        <f t="shared" si="425"/>
        <v>A+J=</v>
      </c>
      <c r="Q1854" s="52">
        <f t="shared" si="426"/>
        <v>47129</v>
      </c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</row>
    <row r="1855" spans="1:162" x14ac:dyDescent="0.2">
      <c r="A1855" s="43">
        <f t="shared" si="414"/>
        <v>45341</v>
      </c>
      <c r="B1855" s="44">
        <f t="shared" ca="1" si="416"/>
        <v>1661.98555949</v>
      </c>
      <c r="C1855" s="45">
        <f t="shared" ca="1" si="417"/>
        <v>999.89877561000003</v>
      </c>
      <c r="D1855" s="46">
        <f ca="1">IF(A1855&lt;$B$1,VLOOKUP(A1855,[1]DI!$A$4:$B$15000,2,FALSE),0)</f>
        <v>0.1115</v>
      </c>
      <c r="E1855" s="45">
        <f t="shared" ca="1" si="418"/>
        <v>4.1957000000000002E-4</v>
      </c>
      <c r="F1855" s="47">
        <f t="shared" si="415"/>
        <v>1.35</v>
      </c>
      <c r="G1855" s="48">
        <f t="shared" ca="1" si="419"/>
        <v>1.0005664194999999</v>
      </c>
      <c r="H1855" s="45">
        <f ca="1">TRUNC(PRODUCT(G$10:G1854),15)</f>
        <v>1.6621538140770999</v>
      </c>
      <c r="I1855" s="45">
        <f t="shared" si="420"/>
        <v>1</v>
      </c>
      <c r="J1855" s="45">
        <f t="shared" ca="1" si="421"/>
        <v>1.66215381</v>
      </c>
      <c r="K1855" s="45">
        <f t="shared" ca="1" si="422"/>
        <v>662.08678387999998</v>
      </c>
      <c r="L1855" s="49">
        <f>IF(VLOOKUP(A1855,$U$12:$AD$125,8)=VLOOKUP(A1854,$U$12:$AD$125,8),0,VLOOKUP(A1855,U$12:$AD$125,8))</f>
        <v>0</v>
      </c>
      <c r="M1855" s="50">
        <f>IF(L1855&gt;0,VLOOKUP(L1855,T$12:$AC$125,7),0)</f>
        <v>0</v>
      </c>
      <c r="N1855" s="45">
        <f t="shared" si="423"/>
        <v>0</v>
      </c>
      <c r="O1855" s="45">
        <f t="shared" ca="1" si="424"/>
        <v>662.08678387999998</v>
      </c>
      <c r="P1855" s="51" t="str">
        <f t="shared" si="425"/>
        <v>A+J=</v>
      </c>
      <c r="Q1855" s="52">
        <f t="shared" si="426"/>
        <v>47129</v>
      </c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</row>
    <row r="1856" spans="1:162" x14ac:dyDescent="0.2">
      <c r="A1856" s="43">
        <f t="shared" si="414"/>
        <v>45342</v>
      </c>
      <c r="B1856" s="44">
        <f t="shared" ca="1" si="416"/>
        <v>1662.9269441900001</v>
      </c>
      <c r="C1856" s="45">
        <f t="shared" ca="1" si="417"/>
        <v>999.89877561000003</v>
      </c>
      <c r="D1856" s="46">
        <f ca="1">IF(A1856&lt;$B$1,VLOOKUP(A1856,[1]DI!$A$4:$B$15000,2,FALSE),0)</f>
        <v>0.1115</v>
      </c>
      <c r="E1856" s="45">
        <f t="shared" ca="1" si="418"/>
        <v>4.1957000000000002E-4</v>
      </c>
      <c r="F1856" s="47">
        <f t="shared" si="415"/>
        <v>1.35</v>
      </c>
      <c r="G1856" s="48">
        <f t="shared" ca="1" si="419"/>
        <v>1.0005664194999999</v>
      </c>
      <c r="H1856" s="45">
        <f ca="1">TRUNC(PRODUCT(G$10:G1855),15)</f>
        <v>1.6630952904093901</v>
      </c>
      <c r="I1856" s="45">
        <f t="shared" si="420"/>
        <v>1</v>
      </c>
      <c r="J1856" s="45">
        <f t="shared" ca="1" si="421"/>
        <v>1.66309529</v>
      </c>
      <c r="K1856" s="45">
        <f t="shared" ca="1" si="422"/>
        <v>663.02816858000006</v>
      </c>
      <c r="L1856" s="49">
        <f>IF(VLOOKUP(A1856,$U$12:$AD$125,8)=VLOOKUP(A1855,$U$12:$AD$125,8),0,VLOOKUP(A1856,U$12:$AD$125,8))</f>
        <v>0</v>
      </c>
      <c r="M1856" s="50">
        <f>IF(L1856&gt;0,VLOOKUP(L1856,T$12:$AC$125,7),0)</f>
        <v>0</v>
      </c>
      <c r="N1856" s="45">
        <f t="shared" si="423"/>
        <v>0</v>
      </c>
      <c r="O1856" s="45">
        <f t="shared" ca="1" si="424"/>
        <v>663.02816858000006</v>
      </c>
      <c r="P1856" s="51" t="str">
        <f t="shared" si="425"/>
        <v>A+J=</v>
      </c>
      <c r="Q1856" s="52">
        <f t="shared" si="426"/>
        <v>47129</v>
      </c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</row>
    <row r="1857" spans="1:162" x14ac:dyDescent="0.2">
      <c r="A1857" s="43">
        <f t="shared" si="414"/>
        <v>45343</v>
      </c>
      <c r="B1857" s="44">
        <f t="shared" ca="1" si="416"/>
        <v>1663.8688588300001</v>
      </c>
      <c r="C1857" s="45">
        <f t="shared" ca="1" si="417"/>
        <v>999.89877561000003</v>
      </c>
      <c r="D1857" s="46">
        <f ca="1">IF(A1857&lt;$B$1,VLOOKUP(A1857,[1]DI!$A$4:$B$15000,2,FALSE),0)</f>
        <v>0.1115</v>
      </c>
      <c r="E1857" s="45">
        <f t="shared" ca="1" si="418"/>
        <v>4.1957000000000002E-4</v>
      </c>
      <c r="F1857" s="47">
        <f t="shared" si="415"/>
        <v>1.35</v>
      </c>
      <c r="G1857" s="48">
        <f t="shared" ca="1" si="419"/>
        <v>1.0005664194999999</v>
      </c>
      <c r="H1857" s="45">
        <f ca="1">TRUNC(PRODUCT(G$10:G1856),15)</f>
        <v>1.6640373000122399</v>
      </c>
      <c r="I1857" s="45">
        <f t="shared" si="420"/>
        <v>1</v>
      </c>
      <c r="J1857" s="45">
        <f t="shared" ca="1" si="421"/>
        <v>1.6640372999999999</v>
      </c>
      <c r="K1857" s="45">
        <f t="shared" ca="1" si="422"/>
        <v>663.97008321999999</v>
      </c>
      <c r="L1857" s="49">
        <f>IF(VLOOKUP(A1857,$U$12:$AD$125,8)=VLOOKUP(A1856,$U$12:$AD$125,8),0,VLOOKUP(A1857,U$12:$AD$125,8))</f>
        <v>0</v>
      </c>
      <c r="M1857" s="50">
        <f>IF(L1857&gt;0,VLOOKUP(L1857,T$12:$AC$125,7),0)</f>
        <v>0</v>
      </c>
      <c r="N1857" s="45">
        <f t="shared" si="423"/>
        <v>0</v>
      </c>
      <c r="O1857" s="45">
        <f t="shared" ca="1" si="424"/>
        <v>663.97008321999999</v>
      </c>
      <c r="P1857" s="51" t="str">
        <f t="shared" si="425"/>
        <v>A+J=</v>
      </c>
      <c r="Q1857" s="52">
        <f t="shared" si="426"/>
        <v>47129</v>
      </c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</row>
    <row r="1858" spans="1:162" x14ac:dyDescent="0.2">
      <c r="A1858" s="43">
        <f t="shared" si="414"/>
        <v>45344</v>
      </c>
      <c r="B1858" s="44">
        <f t="shared" ca="1" si="416"/>
        <v>1664.81130343</v>
      </c>
      <c r="C1858" s="45">
        <f t="shared" ca="1" si="417"/>
        <v>999.89877561000003</v>
      </c>
      <c r="D1858" s="46">
        <f ca="1">IF(A1858&lt;$B$1,VLOOKUP(A1858,[1]DI!$A$4:$B$15000,2,FALSE),0)</f>
        <v>0.1115</v>
      </c>
      <c r="E1858" s="45">
        <f t="shared" ca="1" si="418"/>
        <v>4.1957000000000002E-4</v>
      </c>
      <c r="F1858" s="47">
        <f t="shared" si="415"/>
        <v>1.35</v>
      </c>
      <c r="G1858" s="48">
        <f t="shared" ca="1" si="419"/>
        <v>1.0005664194999999</v>
      </c>
      <c r="H1858" s="45">
        <f ca="1">TRUNC(PRODUCT(G$10:G1857),15)</f>
        <v>1.6649798431876901</v>
      </c>
      <c r="I1858" s="45">
        <f t="shared" si="420"/>
        <v>1</v>
      </c>
      <c r="J1858" s="45">
        <f t="shared" ca="1" si="421"/>
        <v>1.66497984</v>
      </c>
      <c r="K1858" s="45">
        <f t="shared" ca="1" si="422"/>
        <v>664.91252782000004</v>
      </c>
      <c r="L1858" s="49">
        <f>IF(VLOOKUP(A1858,$U$12:$AD$125,8)=VLOOKUP(A1857,$U$12:$AD$125,8),0,VLOOKUP(A1858,U$12:$AD$125,8))</f>
        <v>0</v>
      </c>
      <c r="M1858" s="50">
        <f>IF(L1858&gt;0,VLOOKUP(L1858,T$12:$AC$125,7),0)</f>
        <v>0</v>
      </c>
      <c r="N1858" s="45">
        <f t="shared" si="423"/>
        <v>0</v>
      </c>
      <c r="O1858" s="45">
        <f t="shared" ca="1" si="424"/>
        <v>664.91252782000004</v>
      </c>
      <c r="P1858" s="51" t="str">
        <f t="shared" si="425"/>
        <v>A+J=</v>
      </c>
      <c r="Q1858" s="52">
        <f t="shared" si="426"/>
        <v>47129</v>
      </c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</row>
    <row r="1859" spans="1:162" x14ac:dyDescent="0.2">
      <c r="A1859" s="43">
        <f t="shared" si="414"/>
        <v>45345</v>
      </c>
      <c r="B1859" s="44">
        <f t="shared" ca="1" si="416"/>
        <v>1665.7542879600001</v>
      </c>
      <c r="C1859" s="45">
        <f t="shared" ca="1" si="417"/>
        <v>999.89877561000003</v>
      </c>
      <c r="D1859" s="46">
        <f ca="1">IF(A1859&lt;$B$1,VLOOKUP(A1859,[1]DI!$A$4:$B$15000,2,FALSE),0)</f>
        <v>0.1115</v>
      </c>
      <c r="E1859" s="45">
        <f t="shared" ca="1" si="418"/>
        <v>4.1957000000000002E-4</v>
      </c>
      <c r="F1859" s="47">
        <f t="shared" si="415"/>
        <v>1.35</v>
      </c>
      <c r="G1859" s="48">
        <f t="shared" ca="1" si="419"/>
        <v>1.0005664194999999</v>
      </c>
      <c r="H1859" s="45">
        <f ca="1">TRUNC(PRODUCT(G$10:G1858),15)</f>
        <v>1.6659229202379799</v>
      </c>
      <c r="I1859" s="45">
        <f t="shared" si="420"/>
        <v>1</v>
      </c>
      <c r="J1859" s="45">
        <f t="shared" ca="1" si="421"/>
        <v>1.6659229200000001</v>
      </c>
      <c r="K1859" s="45">
        <f t="shared" ca="1" si="422"/>
        <v>665.85551235000003</v>
      </c>
      <c r="L1859" s="49">
        <f>IF(VLOOKUP(A1859,$U$12:$AD$125,8)=VLOOKUP(A1858,$U$12:$AD$125,8),0,VLOOKUP(A1859,U$12:$AD$125,8))</f>
        <v>0</v>
      </c>
      <c r="M1859" s="50">
        <f>IF(L1859&gt;0,VLOOKUP(L1859,T$12:$AC$125,7),0)</f>
        <v>0</v>
      </c>
      <c r="N1859" s="45">
        <f t="shared" si="423"/>
        <v>0</v>
      </c>
      <c r="O1859" s="45">
        <f t="shared" ca="1" si="424"/>
        <v>665.85551235000003</v>
      </c>
      <c r="P1859" s="51" t="str">
        <f t="shared" si="425"/>
        <v>A+J=</v>
      </c>
      <c r="Q1859" s="52">
        <f t="shared" si="426"/>
        <v>47129</v>
      </c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</row>
    <row r="1860" spans="1:162" x14ac:dyDescent="0.2">
      <c r="A1860" s="43">
        <f t="shared" si="414"/>
        <v>45346</v>
      </c>
      <c r="B1860" s="44">
        <f t="shared" ca="1" si="416"/>
        <v>1666.6978024499999</v>
      </c>
      <c r="C1860" s="45">
        <f t="shared" ca="1" si="417"/>
        <v>999.89877561000003</v>
      </c>
      <c r="D1860" s="46">
        <f ca="1">IF(A1860&lt;$B$1,VLOOKUP(A1860,[1]DI!$A$4:$B$15000,2,FALSE),0)</f>
        <v>0</v>
      </c>
      <c r="E1860" s="45">
        <f t="shared" ca="1" si="418"/>
        <v>0</v>
      </c>
      <c r="F1860" s="47">
        <f t="shared" si="415"/>
        <v>1.35</v>
      </c>
      <c r="G1860" s="48">
        <f t="shared" ca="1" si="419"/>
        <v>1</v>
      </c>
      <c r="H1860" s="45">
        <f ca="1">TRUNC(PRODUCT(G$10:G1859),15)</f>
        <v>1.6668665314655</v>
      </c>
      <c r="I1860" s="45">
        <f t="shared" si="420"/>
        <v>1</v>
      </c>
      <c r="J1860" s="45">
        <f t="shared" ca="1" si="421"/>
        <v>1.6668665300000001</v>
      </c>
      <c r="K1860" s="45">
        <f t="shared" ca="1" si="422"/>
        <v>666.79902684000001</v>
      </c>
      <c r="L1860" s="49">
        <f>IF(VLOOKUP(A1860,$U$12:$AD$125,8)=VLOOKUP(A1859,$U$12:$AD$125,8),0,VLOOKUP(A1860,U$12:$AD$125,8))</f>
        <v>0</v>
      </c>
      <c r="M1860" s="50">
        <f>IF(L1860&gt;0,VLOOKUP(L1860,T$12:$AC$125,7),0)</f>
        <v>0</v>
      </c>
      <c r="N1860" s="45">
        <f t="shared" si="423"/>
        <v>0</v>
      </c>
      <c r="O1860" s="45">
        <f t="shared" ca="1" si="424"/>
        <v>666.79902684000001</v>
      </c>
      <c r="P1860" s="51" t="str">
        <f t="shared" si="425"/>
        <v>A+J=</v>
      </c>
      <c r="Q1860" s="52">
        <f t="shared" si="426"/>
        <v>47129</v>
      </c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</row>
    <row r="1861" spans="1:162" x14ac:dyDescent="0.2">
      <c r="A1861" s="43">
        <f t="shared" si="414"/>
        <v>45347</v>
      </c>
      <c r="B1861" s="44">
        <f t="shared" ca="1" si="416"/>
        <v>1666.6978024499999</v>
      </c>
      <c r="C1861" s="45">
        <f t="shared" ca="1" si="417"/>
        <v>999.89877561000003</v>
      </c>
      <c r="D1861" s="46">
        <f ca="1">IF(A1861&lt;$B$1,VLOOKUP(A1861,[1]DI!$A$4:$B$15000,2,FALSE),0)</f>
        <v>0</v>
      </c>
      <c r="E1861" s="45">
        <f t="shared" ca="1" si="418"/>
        <v>0</v>
      </c>
      <c r="F1861" s="47">
        <f t="shared" si="415"/>
        <v>1.35</v>
      </c>
      <c r="G1861" s="48">
        <f t="shared" ca="1" si="419"/>
        <v>1</v>
      </c>
      <c r="H1861" s="45">
        <f ca="1">TRUNC(PRODUCT(G$10:G1860),15)</f>
        <v>1.6668665314655</v>
      </c>
      <c r="I1861" s="45">
        <f t="shared" si="420"/>
        <v>1</v>
      </c>
      <c r="J1861" s="45">
        <f t="shared" ca="1" si="421"/>
        <v>1.6668665300000001</v>
      </c>
      <c r="K1861" s="45">
        <f t="shared" ca="1" si="422"/>
        <v>666.79902684000001</v>
      </c>
      <c r="L1861" s="49">
        <f>IF(VLOOKUP(A1861,$U$12:$AD$125,8)=VLOOKUP(A1860,$U$12:$AD$125,8),0,VLOOKUP(A1861,U$12:$AD$125,8))</f>
        <v>0</v>
      </c>
      <c r="M1861" s="50">
        <f>IF(L1861&gt;0,VLOOKUP(L1861,T$12:$AC$125,7),0)</f>
        <v>0</v>
      </c>
      <c r="N1861" s="45">
        <f t="shared" si="423"/>
        <v>0</v>
      </c>
      <c r="O1861" s="45">
        <f t="shared" ca="1" si="424"/>
        <v>666.79902684000001</v>
      </c>
      <c r="P1861" s="51" t="str">
        <f t="shared" si="425"/>
        <v>A+J=</v>
      </c>
      <c r="Q1861" s="52">
        <f t="shared" si="426"/>
        <v>47129</v>
      </c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</row>
    <row r="1862" spans="1:162" x14ac:dyDescent="0.2">
      <c r="A1862" s="43">
        <f t="shared" si="414"/>
        <v>45348</v>
      </c>
      <c r="B1862" s="44">
        <f t="shared" ca="1" si="416"/>
        <v>1666.6978024499999</v>
      </c>
      <c r="C1862" s="45">
        <f t="shared" ca="1" si="417"/>
        <v>999.89877561000003</v>
      </c>
      <c r="D1862" s="46">
        <f ca="1">IF(A1862&lt;$B$1,VLOOKUP(A1862,[1]DI!$A$4:$B$15000,2,FALSE),0)</f>
        <v>0.1115</v>
      </c>
      <c r="E1862" s="45">
        <f t="shared" ca="1" si="418"/>
        <v>4.1957000000000002E-4</v>
      </c>
      <c r="F1862" s="47">
        <f t="shared" si="415"/>
        <v>1.35</v>
      </c>
      <c r="G1862" s="48">
        <f t="shared" ca="1" si="419"/>
        <v>1.0005664194999999</v>
      </c>
      <c r="H1862" s="45">
        <f ca="1">TRUNC(PRODUCT(G$10:G1861),15)</f>
        <v>1.6668665314655</v>
      </c>
      <c r="I1862" s="45">
        <f t="shared" si="420"/>
        <v>1</v>
      </c>
      <c r="J1862" s="45">
        <f t="shared" ca="1" si="421"/>
        <v>1.6668665300000001</v>
      </c>
      <c r="K1862" s="45">
        <f t="shared" ca="1" si="422"/>
        <v>666.79902684000001</v>
      </c>
      <c r="L1862" s="49">
        <f>IF(VLOOKUP(A1862,$U$12:$AD$125,8)=VLOOKUP(A1861,$U$12:$AD$125,8),0,VLOOKUP(A1862,U$12:$AD$125,8))</f>
        <v>0</v>
      </c>
      <c r="M1862" s="50">
        <f>IF(L1862&gt;0,VLOOKUP(L1862,T$12:$AC$125,7),0)</f>
        <v>0</v>
      </c>
      <c r="N1862" s="45">
        <f t="shared" si="423"/>
        <v>0</v>
      </c>
      <c r="O1862" s="45">
        <f t="shared" ca="1" si="424"/>
        <v>666.79902684000001</v>
      </c>
      <c r="P1862" s="51" t="str">
        <f t="shared" si="425"/>
        <v>A+J=</v>
      </c>
      <c r="Q1862" s="52">
        <f t="shared" si="426"/>
        <v>47129</v>
      </c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</row>
    <row r="1863" spans="1:162" x14ac:dyDescent="0.2">
      <c r="A1863" s="43">
        <f t="shared" si="414"/>
        <v>45349</v>
      </c>
      <c r="B1863" s="44">
        <f t="shared" ca="1" si="416"/>
        <v>1667.64185688</v>
      </c>
      <c r="C1863" s="45">
        <f t="shared" ca="1" si="417"/>
        <v>999.89877561000003</v>
      </c>
      <c r="D1863" s="46">
        <f ca="1">IF(A1863&lt;$B$1,VLOOKUP(A1863,[1]DI!$A$4:$B$15000,2,FALSE),0)</f>
        <v>0.1115</v>
      </c>
      <c r="E1863" s="45">
        <f t="shared" ca="1" si="418"/>
        <v>4.1957000000000002E-4</v>
      </c>
      <c r="F1863" s="47">
        <f t="shared" si="415"/>
        <v>1.35</v>
      </c>
      <c r="G1863" s="48">
        <f t="shared" ca="1" si="419"/>
        <v>1.0005664194999999</v>
      </c>
      <c r="H1863" s="45">
        <f ca="1">TRUNC(PRODUCT(G$10:G1862),15)</f>
        <v>1.6678106771728201</v>
      </c>
      <c r="I1863" s="45">
        <f t="shared" si="420"/>
        <v>1</v>
      </c>
      <c r="J1863" s="45">
        <f t="shared" ca="1" si="421"/>
        <v>1.6678106800000001</v>
      </c>
      <c r="K1863" s="45">
        <f t="shared" ca="1" si="422"/>
        <v>667.74308126999995</v>
      </c>
      <c r="L1863" s="49">
        <f>IF(VLOOKUP(A1863,$U$12:$AD$125,8)=VLOOKUP(A1862,$U$12:$AD$125,8),0,VLOOKUP(A1863,U$12:$AD$125,8))</f>
        <v>0</v>
      </c>
      <c r="M1863" s="50">
        <f>IF(L1863&gt;0,VLOOKUP(L1863,T$12:$AC$125,7),0)</f>
        <v>0</v>
      </c>
      <c r="N1863" s="45">
        <f t="shared" si="423"/>
        <v>0</v>
      </c>
      <c r="O1863" s="45">
        <f t="shared" ca="1" si="424"/>
        <v>667.74308126999995</v>
      </c>
      <c r="P1863" s="51" t="str">
        <f t="shared" si="425"/>
        <v>A+J=</v>
      </c>
      <c r="Q1863" s="52">
        <f t="shared" si="426"/>
        <v>47129</v>
      </c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</row>
    <row r="1864" spans="1:162" x14ac:dyDescent="0.2">
      <c r="A1864" s="43">
        <f t="shared" si="414"/>
        <v>45350</v>
      </c>
      <c r="B1864" s="44">
        <f t="shared" ca="1" si="416"/>
        <v>1668.58644125</v>
      </c>
      <c r="C1864" s="45">
        <f t="shared" ca="1" si="417"/>
        <v>999.89877561000003</v>
      </c>
      <c r="D1864" s="46">
        <f ca="1">IF(A1864&lt;$B$1,VLOOKUP(A1864,[1]DI!$A$4:$B$15000,2,FALSE),0)</f>
        <v>0.1115</v>
      </c>
      <c r="E1864" s="45">
        <f t="shared" ca="1" si="418"/>
        <v>4.1957000000000002E-4</v>
      </c>
      <c r="F1864" s="47">
        <f t="shared" si="415"/>
        <v>1.35</v>
      </c>
      <c r="G1864" s="48">
        <f t="shared" ca="1" si="419"/>
        <v>1.0005664194999999</v>
      </c>
      <c r="H1864" s="45">
        <f ca="1">TRUNC(PRODUCT(G$10:G1863),15)</f>
        <v>1.6687553576626799</v>
      </c>
      <c r="I1864" s="45">
        <f t="shared" si="420"/>
        <v>1</v>
      </c>
      <c r="J1864" s="45">
        <f t="shared" ca="1" si="421"/>
        <v>1.66875536</v>
      </c>
      <c r="K1864" s="45">
        <f t="shared" ca="1" si="422"/>
        <v>668.68766563999998</v>
      </c>
      <c r="L1864" s="49">
        <f>IF(VLOOKUP(A1864,$U$12:$AD$125,8)=VLOOKUP(A1863,$U$12:$AD$125,8),0,VLOOKUP(A1864,U$12:$AD$125,8))</f>
        <v>0</v>
      </c>
      <c r="M1864" s="50">
        <f>IF(L1864&gt;0,VLOOKUP(L1864,T$12:$AC$125,7),0)</f>
        <v>0</v>
      </c>
      <c r="N1864" s="45">
        <f t="shared" si="423"/>
        <v>0</v>
      </c>
      <c r="O1864" s="45">
        <f t="shared" ca="1" si="424"/>
        <v>668.68766563999998</v>
      </c>
      <c r="P1864" s="51" t="str">
        <f t="shared" si="425"/>
        <v>A+J=</v>
      </c>
      <c r="Q1864" s="52">
        <f t="shared" si="426"/>
        <v>47129</v>
      </c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</row>
    <row r="1865" spans="1:162" x14ac:dyDescent="0.2">
      <c r="A1865" s="43">
        <f t="shared" si="414"/>
        <v>45351</v>
      </c>
      <c r="B1865" s="44">
        <f t="shared" ca="1" si="416"/>
        <v>1669.5315555699999</v>
      </c>
      <c r="C1865" s="45">
        <f t="shared" ca="1" si="417"/>
        <v>999.89877561000003</v>
      </c>
      <c r="D1865" s="46">
        <f ca="1">IF(A1865&lt;$B$1,VLOOKUP(A1865,[1]DI!$A$4:$B$15000,2,FALSE),0)</f>
        <v>0.1115</v>
      </c>
      <c r="E1865" s="45">
        <f t="shared" ca="1" si="418"/>
        <v>4.1957000000000002E-4</v>
      </c>
      <c r="F1865" s="47">
        <f t="shared" si="415"/>
        <v>1.35</v>
      </c>
      <c r="G1865" s="48">
        <f t="shared" ca="1" si="419"/>
        <v>1.0005664194999999</v>
      </c>
      <c r="H1865" s="45">
        <f ca="1">TRUNC(PRODUCT(G$10:G1864),15)</f>
        <v>1.6697005732379899</v>
      </c>
      <c r="I1865" s="45">
        <f t="shared" si="420"/>
        <v>1</v>
      </c>
      <c r="J1865" s="45">
        <f t="shared" ca="1" si="421"/>
        <v>1.6697005700000001</v>
      </c>
      <c r="K1865" s="45">
        <f t="shared" ca="1" si="422"/>
        <v>669.63277995999999</v>
      </c>
      <c r="L1865" s="49">
        <f>IF(VLOOKUP(A1865,$U$12:$AD$125,8)=VLOOKUP(A1864,$U$12:$AD$125,8),0,VLOOKUP(A1865,U$12:$AD$125,8))</f>
        <v>0</v>
      </c>
      <c r="M1865" s="50">
        <f>IF(L1865&gt;0,VLOOKUP(L1865,T$12:$AC$125,7),0)</f>
        <v>0</v>
      </c>
      <c r="N1865" s="45">
        <f t="shared" si="423"/>
        <v>0</v>
      </c>
      <c r="O1865" s="45">
        <f t="shared" ca="1" si="424"/>
        <v>669.63277995999999</v>
      </c>
      <c r="P1865" s="51" t="str">
        <f t="shared" si="425"/>
        <v>A+J=</v>
      </c>
      <c r="Q1865" s="52">
        <f t="shared" si="426"/>
        <v>47129</v>
      </c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</row>
    <row r="1866" spans="1:162" x14ac:dyDescent="0.2">
      <c r="A1866" s="43">
        <f t="shared" si="414"/>
        <v>45352</v>
      </c>
      <c r="B1866" s="44">
        <f t="shared" ca="1" si="416"/>
        <v>1670.4772098399999</v>
      </c>
      <c r="C1866" s="45">
        <f t="shared" ca="1" si="417"/>
        <v>999.89877561000003</v>
      </c>
      <c r="D1866" s="46">
        <f ca="1">IF(A1866&lt;$B$1,VLOOKUP(A1866,[1]DI!$A$4:$B$15000,2,FALSE),0)</f>
        <v>0.1115</v>
      </c>
      <c r="E1866" s="45">
        <f t="shared" ca="1" si="418"/>
        <v>4.1957000000000002E-4</v>
      </c>
      <c r="F1866" s="47">
        <f t="shared" si="415"/>
        <v>1.35</v>
      </c>
      <c r="G1866" s="48">
        <f t="shared" ca="1" si="419"/>
        <v>1.0005664194999999</v>
      </c>
      <c r="H1866" s="45">
        <f ca="1">TRUNC(PRODUCT(G$10:G1865),15)</f>
        <v>1.6706463242018299</v>
      </c>
      <c r="I1866" s="45">
        <f t="shared" si="420"/>
        <v>1</v>
      </c>
      <c r="J1866" s="45">
        <f t="shared" ca="1" si="421"/>
        <v>1.6706463199999999</v>
      </c>
      <c r="K1866" s="45">
        <f t="shared" ca="1" si="422"/>
        <v>670.57843422999997</v>
      </c>
      <c r="L1866" s="49">
        <f>IF(VLOOKUP(A1866,$U$12:$AD$125,8)=VLOOKUP(A1865,$U$12:$AD$125,8),0,VLOOKUP(A1866,U$12:$AD$125,8))</f>
        <v>0</v>
      </c>
      <c r="M1866" s="50">
        <f>IF(L1866&gt;0,VLOOKUP(L1866,T$12:$AC$125,7),0)</f>
        <v>0</v>
      </c>
      <c r="N1866" s="45">
        <f t="shared" si="423"/>
        <v>0</v>
      </c>
      <c r="O1866" s="45">
        <f t="shared" ca="1" si="424"/>
        <v>670.57843422999997</v>
      </c>
      <c r="P1866" s="51" t="str">
        <f t="shared" si="425"/>
        <v>A+J=</v>
      </c>
      <c r="Q1866" s="52">
        <f t="shared" si="426"/>
        <v>47129</v>
      </c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</row>
    <row r="1867" spans="1:162" x14ac:dyDescent="0.2">
      <c r="A1867" s="43">
        <f t="shared" si="414"/>
        <v>45353</v>
      </c>
      <c r="B1867" s="44">
        <f t="shared" ca="1" si="416"/>
        <v>1671.42340405</v>
      </c>
      <c r="C1867" s="45">
        <f t="shared" ca="1" si="417"/>
        <v>999.89877561000003</v>
      </c>
      <c r="D1867" s="46">
        <f ca="1">IF(A1867&lt;$B$1,VLOOKUP(A1867,[1]DI!$A$4:$B$15000,2,FALSE),0)</f>
        <v>0</v>
      </c>
      <c r="E1867" s="45">
        <f t="shared" ca="1" si="418"/>
        <v>0</v>
      </c>
      <c r="F1867" s="47">
        <f t="shared" si="415"/>
        <v>1.35</v>
      </c>
      <c r="G1867" s="48">
        <f t="shared" ca="1" si="419"/>
        <v>1</v>
      </c>
      <c r="H1867" s="45">
        <f ca="1">TRUNC(PRODUCT(G$10:G1866),15)</f>
        <v>1.6715926108574599</v>
      </c>
      <c r="I1867" s="45">
        <f t="shared" si="420"/>
        <v>1</v>
      </c>
      <c r="J1867" s="45">
        <f t="shared" ca="1" si="421"/>
        <v>1.67159261</v>
      </c>
      <c r="K1867" s="45">
        <f t="shared" ca="1" si="422"/>
        <v>671.52462844000001</v>
      </c>
      <c r="L1867" s="49">
        <f>IF(VLOOKUP(A1867,$U$12:$AD$125,8)=VLOOKUP(A1866,$U$12:$AD$125,8),0,VLOOKUP(A1867,U$12:$AD$125,8))</f>
        <v>0</v>
      </c>
      <c r="M1867" s="50">
        <f>IF(L1867&gt;0,VLOOKUP(L1867,T$12:$AC$125,7),0)</f>
        <v>0</v>
      </c>
      <c r="N1867" s="45">
        <f t="shared" si="423"/>
        <v>0</v>
      </c>
      <c r="O1867" s="45">
        <f t="shared" ca="1" si="424"/>
        <v>671.52462844000001</v>
      </c>
      <c r="P1867" s="51" t="str">
        <f t="shared" si="425"/>
        <v>A+J=</v>
      </c>
      <c r="Q1867" s="52">
        <f t="shared" si="426"/>
        <v>47129</v>
      </c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</row>
    <row r="1868" spans="1:162" x14ac:dyDescent="0.2">
      <c r="A1868" s="43">
        <f t="shared" si="414"/>
        <v>45354</v>
      </c>
      <c r="B1868" s="44">
        <f t="shared" ca="1" si="416"/>
        <v>1671.42340405</v>
      </c>
      <c r="C1868" s="45">
        <f t="shared" ca="1" si="417"/>
        <v>999.89877561000003</v>
      </c>
      <c r="D1868" s="46">
        <f ca="1">IF(A1868&lt;$B$1,VLOOKUP(A1868,[1]DI!$A$4:$B$15000,2,FALSE),0)</f>
        <v>0</v>
      </c>
      <c r="E1868" s="45">
        <f t="shared" ca="1" si="418"/>
        <v>0</v>
      </c>
      <c r="F1868" s="47">
        <f t="shared" si="415"/>
        <v>1.35</v>
      </c>
      <c r="G1868" s="48">
        <f t="shared" ca="1" si="419"/>
        <v>1</v>
      </c>
      <c r="H1868" s="45">
        <f ca="1">TRUNC(PRODUCT(G$10:G1867),15)</f>
        <v>1.6715926108574599</v>
      </c>
      <c r="I1868" s="45">
        <f t="shared" si="420"/>
        <v>1</v>
      </c>
      <c r="J1868" s="45">
        <f t="shared" ca="1" si="421"/>
        <v>1.67159261</v>
      </c>
      <c r="K1868" s="45">
        <f t="shared" ca="1" si="422"/>
        <v>671.52462844000001</v>
      </c>
      <c r="L1868" s="49">
        <f>IF(VLOOKUP(A1868,$U$12:$AD$125,8)=VLOOKUP(A1867,$U$12:$AD$125,8),0,VLOOKUP(A1868,U$12:$AD$125,8))</f>
        <v>0</v>
      </c>
      <c r="M1868" s="50">
        <f>IF(L1868&gt;0,VLOOKUP(L1868,T$12:$AC$125,7),0)</f>
        <v>0</v>
      </c>
      <c r="N1868" s="45">
        <f t="shared" si="423"/>
        <v>0</v>
      </c>
      <c r="O1868" s="45">
        <f t="shared" ca="1" si="424"/>
        <v>671.52462844000001</v>
      </c>
      <c r="P1868" s="51" t="str">
        <f t="shared" si="425"/>
        <v>A+J=</v>
      </c>
      <c r="Q1868" s="52">
        <f t="shared" si="426"/>
        <v>47129</v>
      </c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</row>
    <row r="1869" spans="1:162" x14ac:dyDescent="0.2">
      <c r="A1869" s="43">
        <f t="shared" si="414"/>
        <v>45355</v>
      </c>
      <c r="B1869" s="44">
        <f t="shared" ca="1" si="416"/>
        <v>1671.42340405</v>
      </c>
      <c r="C1869" s="45">
        <f t="shared" ca="1" si="417"/>
        <v>999.89877561000003</v>
      </c>
      <c r="D1869" s="46">
        <f ca="1">IF(A1869&lt;$B$1,VLOOKUP(A1869,[1]DI!$A$4:$B$15000,2,FALSE),0)</f>
        <v>0.1115</v>
      </c>
      <c r="E1869" s="45">
        <f t="shared" ca="1" si="418"/>
        <v>4.1957000000000002E-4</v>
      </c>
      <c r="F1869" s="47">
        <f t="shared" si="415"/>
        <v>1.35</v>
      </c>
      <c r="G1869" s="48">
        <f t="shared" ca="1" si="419"/>
        <v>1.0005664194999999</v>
      </c>
      <c r="H1869" s="45">
        <f ca="1">TRUNC(PRODUCT(G$10:G1868),15)</f>
        <v>1.6715926108574599</v>
      </c>
      <c r="I1869" s="45">
        <f t="shared" si="420"/>
        <v>1</v>
      </c>
      <c r="J1869" s="45">
        <f t="shared" ca="1" si="421"/>
        <v>1.67159261</v>
      </c>
      <c r="K1869" s="45">
        <f t="shared" ca="1" si="422"/>
        <v>671.52462844000001</v>
      </c>
      <c r="L1869" s="49">
        <f>IF(VLOOKUP(A1869,$U$12:$AD$125,8)=VLOOKUP(A1868,$U$12:$AD$125,8),0,VLOOKUP(A1869,U$12:$AD$125,8))</f>
        <v>0</v>
      </c>
      <c r="M1869" s="50">
        <f>IF(L1869&gt;0,VLOOKUP(L1869,T$12:$AC$125,7),0)</f>
        <v>0</v>
      </c>
      <c r="N1869" s="45">
        <f t="shared" si="423"/>
        <v>0</v>
      </c>
      <c r="O1869" s="45">
        <f t="shared" ca="1" si="424"/>
        <v>671.52462844000001</v>
      </c>
      <c r="P1869" s="51" t="str">
        <f t="shared" si="425"/>
        <v>A+J=</v>
      </c>
      <c r="Q1869" s="52">
        <f t="shared" si="426"/>
        <v>47129</v>
      </c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</row>
    <row r="1870" spans="1:162" x14ac:dyDescent="0.2">
      <c r="A1870" s="43">
        <f t="shared" ref="A1870:A1933" si="427">(A1869+1)</f>
        <v>45356</v>
      </c>
      <c r="B1870" s="44">
        <f t="shared" ca="1" si="416"/>
        <v>1672.3701282100001</v>
      </c>
      <c r="C1870" s="45">
        <f t="shared" ca="1" si="417"/>
        <v>999.89877561000003</v>
      </c>
      <c r="D1870" s="46">
        <f ca="1">IF(A1870&lt;$B$1,VLOOKUP(A1870,[1]DI!$A$4:$B$15000,2,FALSE),0)</f>
        <v>0.1115</v>
      </c>
      <c r="E1870" s="45">
        <f t="shared" ca="1" si="418"/>
        <v>4.1957000000000002E-4</v>
      </c>
      <c r="F1870" s="47">
        <f t="shared" ref="F1870:F1933" si="428">F1869</f>
        <v>1.35</v>
      </c>
      <c r="G1870" s="48">
        <f t="shared" ca="1" si="419"/>
        <v>1.0005664194999999</v>
      </c>
      <c r="H1870" s="45">
        <f ca="1">TRUNC(PRODUCT(G$10:G1869),15)</f>
        <v>1.6725394335083099</v>
      </c>
      <c r="I1870" s="45">
        <f t="shared" si="420"/>
        <v>1</v>
      </c>
      <c r="J1870" s="45">
        <f t="shared" ca="1" si="421"/>
        <v>1.67253943</v>
      </c>
      <c r="K1870" s="45">
        <f t="shared" ca="1" si="422"/>
        <v>672.47135260000005</v>
      </c>
      <c r="L1870" s="49">
        <f>IF(VLOOKUP(A1870,$U$12:$AD$125,8)=VLOOKUP(A1869,$U$12:$AD$125,8),0,VLOOKUP(A1870,U$12:$AD$125,8))</f>
        <v>0</v>
      </c>
      <c r="M1870" s="50">
        <f>IF(L1870&gt;0,VLOOKUP(L1870,T$12:$AC$125,7),0)</f>
        <v>0</v>
      </c>
      <c r="N1870" s="45">
        <f t="shared" si="423"/>
        <v>0</v>
      </c>
      <c r="O1870" s="45">
        <f t="shared" ca="1" si="424"/>
        <v>672.47135260000005</v>
      </c>
      <c r="P1870" s="51" t="str">
        <f t="shared" si="425"/>
        <v>A+J=</v>
      </c>
      <c r="Q1870" s="52">
        <f t="shared" si="426"/>
        <v>47129</v>
      </c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</row>
    <row r="1871" spans="1:162" x14ac:dyDescent="0.2">
      <c r="A1871" s="43">
        <f t="shared" si="427"/>
        <v>45357</v>
      </c>
      <c r="B1871" s="44">
        <f t="shared" ca="1" si="416"/>
        <v>1673.3173923200002</v>
      </c>
      <c r="C1871" s="45">
        <f t="shared" ca="1" si="417"/>
        <v>999.89877561000003</v>
      </c>
      <c r="D1871" s="46">
        <f ca="1">IF(A1871&lt;$B$1,VLOOKUP(A1871,[1]DI!$A$4:$B$15000,2,FALSE),0)</f>
        <v>0.1115</v>
      </c>
      <c r="E1871" s="45">
        <f t="shared" ca="1" si="418"/>
        <v>4.1957000000000002E-4</v>
      </c>
      <c r="F1871" s="47">
        <f t="shared" si="428"/>
        <v>1.35</v>
      </c>
      <c r="G1871" s="48">
        <f t="shared" ca="1" si="419"/>
        <v>1.0005664194999999</v>
      </c>
      <c r="H1871" s="45">
        <f ca="1">TRUNC(PRODUCT(G$10:G1870),15)</f>
        <v>1.6734867924579599</v>
      </c>
      <c r="I1871" s="45">
        <f t="shared" si="420"/>
        <v>1</v>
      </c>
      <c r="J1871" s="45">
        <f t="shared" ca="1" si="421"/>
        <v>1.6734867899999999</v>
      </c>
      <c r="K1871" s="45">
        <f t="shared" ca="1" si="422"/>
        <v>673.41861671000004</v>
      </c>
      <c r="L1871" s="49">
        <f>IF(VLOOKUP(A1871,$U$12:$AD$125,8)=VLOOKUP(A1870,$U$12:$AD$125,8),0,VLOOKUP(A1871,U$12:$AD$125,8))</f>
        <v>0</v>
      </c>
      <c r="M1871" s="50">
        <f>IF(L1871&gt;0,VLOOKUP(L1871,T$12:$AC$125,7),0)</f>
        <v>0</v>
      </c>
      <c r="N1871" s="45">
        <f t="shared" si="423"/>
        <v>0</v>
      </c>
      <c r="O1871" s="45">
        <f t="shared" ca="1" si="424"/>
        <v>673.41861671000004</v>
      </c>
      <c r="P1871" s="51" t="str">
        <f t="shared" si="425"/>
        <v>A+J=</v>
      </c>
      <c r="Q1871" s="52">
        <f t="shared" si="426"/>
        <v>47129</v>
      </c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</row>
    <row r="1872" spans="1:162" x14ac:dyDescent="0.2">
      <c r="A1872" s="43">
        <f t="shared" si="427"/>
        <v>45358</v>
      </c>
      <c r="B1872" s="44">
        <f t="shared" ca="1" si="416"/>
        <v>1674.2651963600001</v>
      </c>
      <c r="C1872" s="45">
        <f t="shared" ca="1" si="417"/>
        <v>999.89877561000003</v>
      </c>
      <c r="D1872" s="46">
        <f ca="1">IF(A1872&lt;$B$1,VLOOKUP(A1872,[1]DI!$A$4:$B$15000,2,FALSE),0)</f>
        <v>0.1115</v>
      </c>
      <c r="E1872" s="45">
        <f t="shared" ca="1" si="418"/>
        <v>4.1957000000000002E-4</v>
      </c>
      <c r="F1872" s="47">
        <f t="shared" si="428"/>
        <v>1.35</v>
      </c>
      <c r="G1872" s="48">
        <f t="shared" ca="1" si="419"/>
        <v>1.0005664194999999</v>
      </c>
      <c r="H1872" s="45">
        <f ca="1">TRUNC(PRODUCT(G$10:G1871),15)</f>
        <v>1.6744346880101999</v>
      </c>
      <c r="I1872" s="45">
        <f t="shared" si="420"/>
        <v>1</v>
      </c>
      <c r="J1872" s="45">
        <f t="shared" ca="1" si="421"/>
        <v>1.67443469</v>
      </c>
      <c r="K1872" s="45">
        <f t="shared" ca="1" si="422"/>
        <v>674.36642074999997</v>
      </c>
      <c r="L1872" s="49">
        <f>IF(VLOOKUP(A1872,$U$12:$AD$125,8)=VLOOKUP(A1871,$U$12:$AD$125,8),0,VLOOKUP(A1872,U$12:$AD$125,8))</f>
        <v>0</v>
      </c>
      <c r="M1872" s="50">
        <f>IF(L1872&gt;0,VLOOKUP(L1872,T$12:$AC$125,7),0)</f>
        <v>0</v>
      </c>
      <c r="N1872" s="45">
        <f t="shared" si="423"/>
        <v>0</v>
      </c>
      <c r="O1872" s="45">
        <f t="shared" ca="1" si="424"/>
        <v>674.36642074999997</v>
      </c>
      <c r="P1872" s="51" t="str">
        <f t="shared" si="425"/>
        <v>A+J=</v>
      </c>
      <c r="Q1872" s="52">
        <f t="shared" si="426"/>
        <v>47129</v>
      </c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</row>
    <row r="1873" spans="1:162" x14ac:dyDescent="0.2">
      <c r="A1873" s="43">
        <f t="shared" si="427"/>
        <v>45359</v>
      </c>
      <c r="B1873" s="44">
        <f t="shared" ca="1" si="416"/>
        <v>1675.21353036</v>
      </c>
      <c r="C1873" s="45">
        <f t="shared" ca="1" si="417"/>
        <v>999.89877561000003</v>
      </c>
      <c r="D1873" s="46">
        <f ca="1">IF(A1873&lt;$B$1,VLOOKUP(A1873,[1]DI!$A$4:$B$15000,2,FALSE),0)</f>
        <v>0.1115</v>
      </c>
      <c r="E1873" s="45">
        <f t="shared" ca="1" si="418"/>
        <v>4.1957000000000002E-4</v>
      </c>
      <c r="F1873" s="47">
        <f t="shared" si="428"/>
        <v>1.35</v>
      </c>
      <c r="G1873" s="48">
        <f t="shared" ca="1" si="419"/>
        <v>1.0005664194999999</v>
      </c>
      <c r="H1873" s="45">
        <f ca="1">TRUNC(PRODUCT(G$10:G1872),15)</f>
        <v>1.67538312046897</v>
      </c>
      <c r="I1873" s="45">
        <f t="shared" si="420"/>
        <v>1</v>
      </c>
      <c r="J1873" s="45">
        <f t="shared" ca="1" si="421"/>
        <v>1.67538312</v>
      </c>
      <c r="K1873" s="45">
        <f t="shared" ca="1" si="422"/>
        <v>675.31475475000002</v>
      </c>
      <c r="L1873" s="49">
        <f>IF(VLOOKUP(A1873,$U$12:$AD$125,8)=VLOOKUP(A1872,$U$12:$AD$125,8),0,VLOOKUP(A1873,U$12:$AD$125,8))</f>
        <v>0</v>
      </c>
      <c r="M1873" s="50">
        <f>IF(L1873&gt;0,VLOOKUP(L1873,T$12:$AC$125,7),0)</f>
        <v>0</v>
      </c>
      <c r="N1873" s="45">
        <f t="shared" si="423"/>
        <v>0</v>
      </c>
      <c r="O1873" s="45">
        <f t="shared" ca="1" si="424"/>
        <v>675.31475475000002</v>
      </c>
      <c r="P1873" s="51" t="str">
        <f t="shared" si="425"/>
        <v>A+J=</v>
      </c>
      <c r="Q1873" s="52">
        <f t="shared" si="426"/>
        <v>47129</v>
      </c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</row>
    <row r="1874" spans="1:162" x14ac:dyDescent="0.2">
      <c r="A1874" s="43">
        <f t="shared" si="427"/>
        <v>45360</v>
      </c>
      <c r="B1874" s="44">
        <f t="shared" ca="1" si="416"/>
        <v>1676.1624043000002</v>
      </c>
      <c r="C1874" s="45">
        <f t="shared" ca="1" si="417"/>
        <v>999.89877561000003</v>
      </c>
      <c r="D1874" s="46">
        <f ca="1">IF(A1874&lt;$B$1,VLOOKUP(A1874,[1]DI!$A$4:$B$15000,2,FALSE),0)</f>
        <v>0</v>
      </c>
      <c r="E1874" s="45">
        <f t="shared" ca="1" si="418"/>
        <v>0</v>
      </c>
      <c r="F1874" s="47">
        <f t="shared" si="428"/>
        <v>1.35</v>
      </c>
      <c r="G1874" s="48">
        <f t="shared" ca="1" si="419"/>
        <v>1</v>
      </c>
      <c r="H1874" s="45">
        <f ca="1">TRUNC(PRODUCT(G$10:G1873),15)</f>
        <v>1.67633209013837</v>
      </c>
      <c r="I1874" s="45">
        <f t="shared" si="420"/>
        <v>1</v>
      </c>
      <c r="J1874" s="45">
        <f t="shared" ca="1" si="421"/>
        <v>1.6763320900000001</v>
      </c>
      <c r="K1874" s="45">
        <f t="shared" ca="1" si="422"/>
        <v>676.26362869000002</v>
      </c>
      <c r="L1874" s="49">
        <f>IF(VLOOKUP(A1874,$U$12:$AD$125,8)=VLOOKUP(A1873,$U$12:$AD$125,8),0,VLOOKUP(A1874,U$12:$AD$125,8))</f>
        <v>0</v>
      </c>
      <c r="M1874" s="50">
        <f>IF(L1874&gt;0,VLOOKUP(L1874,T$12:$AC$125,7),0)</f>
        <v>0</v>
      </c>
      <c r="N1874" s="45">
        <f t="shared" si="423"/>
        <v>0</v>
      </c>
      <c r="O1874" s="45">
        <f t="shared" ca="1" si="424"/>
        <v>676.26362869000002</v>
      </c>
      <c r="P1874" s="51" t="str">
        <f t="shared" si="425"/>
        <v>A+J=</v>
      </c>
      <c r="Q1874" s="52">
        <f t="shared" si="426"/>
        <v>47129</v>
      </c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</row>
    <row r="1875" spans="1:162" x14ac:dyDescent="0.2">
      <c r="A1875" s="43">
        <f t="shared" si="427"/>
        <v>45361</v>
      </c>
      <c r="B1875" s="44">
        <f t="shared" ca="1" si="416"/>
        <v>1676.1624043000002</v>
      </c>
      <c r="C1875" s="45">
        <f t="shared" ca="1" si="417"/>
        <v>999.89877561000003</v>
      </c>
      <c r="D1875" s="46">
        <f ca="1">IF(A1875&lt;$B$1,VLOOKUP(A1875,[1]DI!$A$4:$B$15000,2,FALSE),0)</f>
        <v>0</v>
      </c>
      <c r="E1875" s="45">
        <f t="shared" ca="1" si="418"/>
        <v>0</v>
      </c>
      <c r="F1875" s="47">
        <f t="shared" si="428"/>
        <v>1.35</v>
      </c>
      <c r="G1875" s="48">
        <f t="shared" ca="1" si="419"/>
        <v>1</v>
      </c>
      <c r="H1875" s="45">
        <f ca="1">TRUNC(PRODUCT(G$10:G1874),15)</f>
        <v>1.67633209013837</v>
      </c>
      <c r="I1875" s="45">
        <f t="shared" si="420"/>
        <v>1</v>
      </c>
      <c r="J1875" s="45">
        <f t="shared" ca="1" si="421"/>
        <v>1.6763320900000001</v>
      </c>
      <c r="K1875" s="45">
        <f t="shared" ca="1" si="422"/>
        <v>676.26362869000002</v>
      </c>
      <c r="L1875" s="49">
        <f>IF(VLOOKUP(A1875,$U$12:$AD$125,8)=VLOOKUP(A1874,$U$12:$AD$125,8),0,VLOOKUP(A1875,U$12:$AD$125,8))</f>
        <v>0</v>
      </c>
      <c r="M1875" s="50">
        <f>IF(L1875&gt;0,VLOOKUP(L1875,T$12:$AC$125,7),0)</f>
        <v>0</v>
      </c>
      <c r="N1875" s="45">
        <f t="shared" si="423"/>
        <v>0</v>
      </c>
      <c r="O1875" s="45">
        <f t="shared" ca="1" si="424"/>
        <v>676.26362869000002</v>
      </c>
      <c r="P1875" s="51" t="str">
        <f t="shared" si="425"/>
        <v>A+J=</v>
      </c>
      <c r="Q1875" s="52">
        <f t="shared" si="426"/>
        <v>47129</v>
      </c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</row>
    <row r="1876" spans="1:162" x14ac:dyDescent="0.2">
      <c r="A1876" s="43">
        <f t="shared" si="427"/>
        <v>45362</v>
      </c>
      <c r="B1876" s="44">
        <f t="shared" ca="1" si="416"/>
        <v>1676.1624043000002</v>
      </c>
      <c r="C1876" s="45">
        <f t="shared" ca="1" si="417"/>
        <v>999.89877561000003</v>
      </c>
      <c r="D1876" s="46">
        <f ca="1">IF(A1876&lt;$B$1,VLOOKUP(A1876,[1]DI!$A$4:$B$15000,2,FALSE),0)</f>
        <v>0.1115</v>
      </c>
      <c r="E1876" s="45">
        <f t="shared" ca="1" si="418"/>
        <v>4.1957000000000002E-4</v>
      </c>
      <c r="F1876" s="47">
        <f t="shared" si="428"/>
        <v>1.35</v>
      </c>
      <c r="G1876" s="48">
        <f t="shared" ca="1" si="419"/>
        <v>1.0005664194999999</v>
      </c>
      <c r="H1876" s="45">
        <f ca="1">TRUNC(PRODUCT(G$10:G1875),15)</f>
        <v>1.67633209013837</v>
      </c>
      <c r="I1876" s="45">
        <f t="shared" si="420"/>
        <v>1</v>
      </c>
      <c r="J1876" s="45">
        <f t="shared" ca="1" si="421"/>
        <v>1.6763320900000001</v>
      </c>
      <c r="K1876" s="45">
        <f t="shared" ca="1" si="422"/>
        <v>676.26362869000002</v>
      </c>
      <c r="L1876" s="49">
        <f>IF(VLOOKUP(A1876,$U$12:$AD$125,8)=VLOOKUP(A1875,$U$12:$AD$125,8),0,VLOOKUP(A1876,U$12:$AD$125,8))</f>
        <v>0</v>
      </c>
      <c r="M1876" s="50">
        <f>IF(L1876&gt;0,VLOOKUP(L1876,T$12:$AC$125,7),0)</f>
        <v>0</v>
      </c>
      <c r="N1876" s="45">
        <f t="shared" si="423"/>
        <v>0</v>
      </c>
      <c r="O1876" s="45">
        <f t="shared" ca="1" si="424"/>
        <v>676.26362869000002</v>
      </c>
      <c r="P1876" s="51" t="str">
        <f t="shared" si="425"/>
        <v>A+J=</v>
      </c>
      <c r="Q1876" s="52">
        <f t="shared" si="426"/>
        <v>47129</v>
      </c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</row>
    <row r="1877" spans="1:162" x14ac:dyDescent="0.2">
      <c r="A1877" s="43">
        <f t="shared" si="427"/>
        <v>45363</v>
      </c>
      <c r="B1877" s="44">
        <f t="shared" ca="1" si="416"/>
        <v>1677.1118181900001</v>
      </c>
      <c r="C1877" s="45">
        <f t="shared" ca="1" si="417"/>
        <v>999.89877561000003</v>
      </c>
      <c r="D1877" s="46">
        <f ca="1">IF(A1877&lt;$B$1,VLOOKUP(A1877,[1]DI!$A$4:$B$15000,2,FALSE),0)</f>
        <v>0.1115</v>
      </c>
      <c r="E1877" s="45">
        <f t="shared" ca="1" si="418"/>
        <v>4.1957000000000002E-4</v>
      </c>
      <c r="F1877" s="47">
        <f t="shared" si="428"/>
        <v>1.35</v>
      </c>
      <c r="G1877" s="48">
        <f t="shared" ca="1" si="419"/>
        <v>1.0005664194999999</v>
      </c>
      <c r="H1877" s="45">
        <f ca="1">TRUNC(PRODUCT(G$10:G1876),15)</f>
        <v>1.6772815973227</v>
      </c>
      <c r="I1877" s="45">
        <f t="shared" si="420"/>
        <v>1</v>
      </c>
      <c r="J1877" s="45">
        <f t="shared" ca="1" si="421"/>
        <v>1.6772815999999999</v>
      </c>
      <c r="K1877" s="45">
        <f t="shared" ca="1" si="422"/>
        <v>677.21304257999998</v>
      </c>
      <c r="L1877" s="49">
        <f>IF(VLOOKUP(A1877,$U$12:$AD$125,8)=VLOOKUP(A1876,$U$12:$AD$125,8),0,VLOOKUP(A1877,U$12:$AD$125,8))</f>
        <v>0</v>
      </c>
      <c r="M1877" s="50">
        <f>IF(L1877&gt;0,VLOOKUP(L1877,T$12:$AC$125,7),0)</f>
        <v>0</v>
      </c>
      <c r="N1877" s="45">
        <f t="shared" si="423"/>
        <v>0</v>
      </c>
      <c r="O1877" s="45">
        <f t="shared" ca="1" si="424"/>
        <v>677.21304257999998</v>
      </c>
      <c r="P1877" s="51" t="str">
        <f t="shared" si="425"/>
        <v>A+J=</v>
      </c>
      <c r="Q1877" s="52">
        <f t="shared" si="426"/>
        <v>47129</v>
      </c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</row>
    <row r="1878" spans="1:162" x14ac:dyDescent="0.2">
      <c r="A1878" s="43">
        <f t="shared" si="427"/>
        <v>45364</v>
      </c>
      <c r="B1878" s="44">
        <f t="shared" ca="1" si="416"/>
        <v>1678.0617620200001</v>
      </c>
      <c r="C1878" s="45">
        <f t="shared" ca="1" si="417"/>
        <v>999.89877561000003</v>
      </c>
      <c r="D1878" s="46">
        <f ca="1">IF(A1878&lt;$B$1,VLOOKUP(A1878,[1]DI!$A$4:$B$15000,2,FALSE),0)</f>
        <v>0.1115</v>
      </c>
      <c r="E1878" s="45">
        <f t="shared" ca="1" si="418"/>
        <v>4.1957000000000002E-4</v>
      </c>
      <c r="F1878" s="47">
        <f t="shared" si="428"/>
        <v>1.35</v>
      </c>
      <c r="G1878" s="48">
        <f t="shared" ca="1" si="419"/>
        <v>1.0005664194999999</v>
      </c>
      <c r="H1878" s="45">
        <f ca="1">TRUNC(PRODUCT(G$10:G1877),15)</f>
        <v>1.6782316423264201</v>
      </c>
      <c r="I1878" s="45">
        <f t="shared" si="420"/>
        <v>1</v>
      </c>
      <c r="J1878" s="45">
        <f t="shared" ca="1" si="421"/>
        <v>1.6782316399999999</v>
      </c>
      <c r="K1878" s="45">
        <f t="shared" ca="1" si="422"/>
        <v>678.16298641000003</v>
      </c>
      <c r="L1878" s="49">
        <f>IF(VLOOKUP(A1878,$U$12:$AD$125,8)=VLOOKUP(A1877,$U$12:$AD$125,8),0,VLOOKUP(A1878,U$12:$AD$125,8))</f>
        <v>0</v>
      </c>
      <c r="M1878" s="50">
        <f>IF(L1878&gt;0,VLOOKUP(L1878,T$12:$AC$125,7),0)</f>
        <v>0</v>
      </c>
      <c r="N1878" s="45">
        <f t="shared" si="423"/>
        <v>0</v>
      </c>
      <c r="O1878" s="45">
        <f t="shared" ca="1" si="424"/>
        <v>678.16298641000003</v>
      </c>
      <c r="P1878" s="51" t="str">
        <f t="shared" si="425"/>
        <v>A+J=</v>
      </c>
      <c r="Q1878" s="52">
        <f t="shared" si="426"/>
        <v>47129</v>
      </c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</row>
    <row r="1879" spans="1:162" x14ac:dyDescent="0.2">
      <c r="A1879" s="43">
        <f t="shared" si="427"/>
        <v>45365</v>
      </c>
      <c r="B1879" s="44">
        <f t="shared" ca="1" si="416"/>
        <v>1679.0122558</v>
      </c>
      <c r="C1879" s="45">
        <f t="shared" ca="1" si="417"/>
        <v>999.89877561000003</v>
      </c>
      <c r="D1879" s="46">
        <f ca="1">IF(A1879&lt;$B$1,VLOOKUP(A1879,[1]DI!$A$4:$B$15000,2,FALSE),0)</f>
        <v>0.1115</v>
      </c>
      <c r="E1879" s="45">
        <f t="shared" ca="1" si="418"/>
        <v>4.1957000000000002E-4</v>
      </c>
      <c r="F1879" s="47">
        <f t="shared" si="428"/>
        <v>1.35</v>
      </c>
      <c r="G1879" s="48">
        <f t="shared" ca="1" si="419"/>
        <v>1.0005664194999999</v>
      </c>
      <c r="H1879" s="45">
        <f ca="1">TRUNC(PRODUCT(G$10:G1878),15)</f>
        <v>1.67918222545415</v>
      </c>
      <c r="I1879" s="45">
        <f t="shared" si="420"/>
        <v>1</v>
      </c>
      <c r="J1879" s="45">
        <f t="shared" ca="1" si="421"/>
        <v>1.6791822300000001</v>
      </c>
      <c r="K1879" s="45">
        <f t="shared" ca="1" si="422"/>
        <v>679.11348019000002</v>
      </c>
      <c r="L1879" s="49">
        <f>IF(VLOOKUP(A1879,$U$12:$AD$125,8)=VLOOKUP(A1878,$U$12:$AD$125,8),0,VLOOKUP(A1879,U$12:$AD$125,8))</f>
        <v>0</v>
      </c>
      <c r="M1879" s="50">
        <f>IF(L1879&gt;0,VLOOKUP(L1879,T$12:$AC$125,7),0)</f>
        <v>0</v>
      </c>
      <c r="N1879" s="45">
        <f t="shared" si="423"/>
        <v>0</v>
      </c>
      <c r="O1879" s="45">
        <f t="shared" ca="1" si="424"/>
        <v>679.11348019000002</v>
      </c>
      <c r="P1879" s="51" t="str">
        <f t="shared" si="425"/>
        <v>A+J=</v>
      </c>
      <c r="Q1879" s="52">
        <f t="shared" si="426"/>
        <v>47129</v>
      </c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</row>
    <row r="1880" spans="1:162" x14ac:dyDescent="0.2">
      <c r="A1880" s="43">
        <f t="shared" si="427"/>
        <v>45366</v>
      </c>
      <c r="B1880" s="44">
        <f t="shared" ca="1" si="416"/>
        <v>1679.96327952</v>
      </c>
      <c r="C1880" s="45">
        <f t="shared" ca="1" si="417"/>
        <v>999.89877561000003</v>
      </c>
      <c r="D1880" s="46">
        <f ca="1">IF(A1880&lt;$B$1,VLOOKUP(A1880,[1]DI!$A$4:$B$15000,2,FALSE),0)</f>
        <v>0.1115</v>
      </c>
      <c r="E1880" s="45">
        <f t="shared" ca="1" si="418"/>
        <v>4.1957000000000002E-4</v>
      </c>
      <c r="F1880" s="47">
        <f t="shared" si="428"/>
        <v>1.35</v>
      </c>
      <c r="G1880" s="48">
        <f t="shared" ca="1" si="419"/>
        <v>1.0005664194999999</v>
      </c>
      <c r="H1880" s="45">
        <f ca="1">TRUNC(PRODUCT(G$10:G1879),15)</f>
        <v>1.6801333470107001</v>
      </c>
      <c r="I1880" s="45">
        <f t="shared" si="420"/>
        <v>1</v>
      </c>
      <c r="J1880" s="45">
        <f t="shared" ca="1" si="421"/>
        <v>1.68013335</v>
      </c>
      <c r="K1880" s="45">
        <f t="shared" ca="1" si="422"/>
        <v>680.06450390999998</v>
      </c>
      <c r="L1880" s="49">
        <f>IF(VLOOKUP(A1880,$U$12:$AD$125,8)=VLOOKUP(A1879,$U$12:$AD$125,8),0,VLOOKUP(A1880,U$12:$AD$125,8))</f>
        <v>0</v>
      </c>
      <c r="M1880" s="50">
        <f>IF(L1880&gt;0,VLOOKUP(L1880,T$12:$AC$125,7),0)</f>
        <v>0</v>
      </c>
      <c r="N1880" s="45">
        <f t="shared" si="423"/>
        <v>0</v>
      </c>
      <c r="O1880" s="45">
        <f t="shared" ca="1" si="424"/>
        <v>680.06450390999998</v>
      </c>
      <c r="P1880" s="51" t="str">
        <f t="shared" si="425"/>
        <v>A+J=</v>
      </c>
      <c r="Q1880" s="52">
        <f t="shared" si="426"/>
        <v>47129</v>
      </c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</row>
    <row r="1881" spans="1:162" x14ac:dyDescent="0.2">
      <c r="A1881" s="43">
        <f t="shared" si="427"/>
        <v>45367</v>
      </c>
      <c r="B1881" s="44">
        <f t="shared" ref="B1881:B1944" ca="1" si="429">IF(A1881&lt;=TODAY(),C1881+K1881,IF(AND(A1881&gt;TODAY(),A1881&lt;=$B$1),IF(VLOOKUP(TODAY(),$A$10:$D$5000,4,FALSE)=0,"n.d",C1881+K1881),"n.d"))</f>
        <v>1680.9148431900001</v>
      </c>
      <c r="C1881" s="45">
        <f t="shared" ref="C1881:C1944" ca="1" si="430">TRUNC(C1880-N1880,8)</f>
        <v>999.89877561000003</v>
      </c>
      <c r="D1881" s="46">
        <f ca="1">IF(A1881&lt;$B$1,VLOOKUP(A1881,[1]DI!$A$4:$B$15000,2,FALSE),0)</f>
        <v>0</v>
      </c>
      <c r="E1881" s="45">
        <f t="shared" ref="E1881:E1944" ca="1" si="431">ROUND((((1+D1881)^(1/252)-1)),8)</f>
        <v>0</v>
      </c>
      <c r="F1881" s="47">
        <f t="shared" si="428"/>
        <v>1.35</v>
      </c>
      <c r="G1881" s="48">
        <f t="shared" ref="G1881:G1944" ca="1" si="432">TRUNC((1+(E1881*F1881)),15)</f>
        <v>1</v>
      </c>
      <c r="H1881" s="45">
        <f ca="1">TRUNC(PRODUCT(G$10:G1880),15)</f>
        <v>1.6810850073010499</v>
      </c>
      <c r="I1881" s="45">
        <f t="shared" ref="I1881:I1944" si="433">IF(OR(L1880&gt;0,L1880="E"),H1880,I1880)</f>
        <v>1</v>
      </c>
      <c r="J1881" s="45">
        <f t="shared" ref="J1881:J1944" ca="1" si="434">ROUND(TRUNC(H1881/I1881,15),8)</f>
        <v>1.6810850100000001</v>
      </c>
      <c r="K1881" s="45">
        <f t="shared" ref="K1881:K1944" ca="1" si="435">TRUNC((C1881*(J1881-1)),8)</f>
        <v>681.01606758000003</v>
      </c>
      <c r="L1881" s="49">
        <f>IF(VLOOKUP(A1881,$U$12:$AD$125,8)=VLOOKUP(A1880,$U$12:$AD$125,8),0,VLOOKUP(A1881,U$12:$AD$125,8))</f>
        <v>0</v>
      </c>
      <c r="M1881" s="50">
        <f>IF(L1881&gt;0,VLOOKUP(L1881,T$12:$AC$125,7),0)</f>
        <v>0</v>
      </c>
      <c r="N1881" s="45">
        <f t="shared" ref="N1881:N1944" si="436">IF(M1881&gt;0,(M1881*C1881*M1881),0)</f>
        <v>0</v>
      </c>
      <c r="O1881" s="45">
        <f t="shared" ref="O1881:O1944" ca="1" si="437">(K1881+N1881)</f>
        <v>681.01606758000003</v>
      </c>
      <c r="P1881" s="51" t="str">
        <f t="shared" ref="P1881:P1944" si="438">IF(L1880&gt;0,VLOOKUP(A1880,$U$12:$AD$125,9),P1880)</f>
        <v>A+J=</v>
      </c>
      <c r="Q1881" s="52">
        <f t="shared" ref="Q1881:Q1944" si="439">IF(L1880&gt;0,VLOOKUP(A1880,$U$12:$AD$125,10),Q1880)</f>
        <v>47129</v>
      </c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</row>
    <row r="1882" spans="1:162" x14ac:dyDescent="0.2">
      <c r="A1882" s="43">
        <f t="shared" si="427"/>
        <v>45368</v>
      </c>
      <c r="B1882" s="44">
        <f t="shared" ca="1" si="429"/>
        <v>1680.9148431900001</v>
      </c>
      <c r="C1882" s="45">
        <f t="shared" ca="1" si="430"/>
        <v>999.89877561000003</v>
      </c>
      <c r="D1882" s="46">
        <f ca="1">IF(A1882&lt;$B$1,VLOOKUP(A1882,[1]DI!$A$4:$B$15000,2,FALSE),0)</f>
        <v>0</v>
      </c>
      <c r="E1882" s="45">
        <f t="shared" ca="1" si="431"/>
        <v>0</v>
      </c>
      <c r="F1882" s="47">
        <f t="shared" si="428"/>
        <v>1.35</v>
      </c>
      <c r="G1882" s="48">
        <f t="shared" ca="1" si="432"/>
        <v>1</v>
      </c>
      <c r="H1882" s="45">
        <f ca="1">TRUNC(PRODUCT(G$10:G1881),15)</f>
        <v>1.6810850073010499</v>
      </c>
      <c r="I1882" s="45">
        <f t="shared" si="433"/>
        <v>1</v>
      </c>
      <c r="J1882" s="45">
        <f t="shared" ca="1" si="434"/>
        <v>1.6810850100000001</v>
      </c>
      <c r="K1882" s="45">
        <f t="shared" ca="1" si="435"/>
        <v>681.01606758000003</v>
      </c>
      <c r="L1882" s="49">
        <f>IF(VLOOKUP(A1882,$U$12:$AD$125,8)=VLOOKUP(A1881,$U$12:$AD$125,8),0,VLOOKUP(A1882,U$12:$AD$125,8))</f>
        <v>0</v>
      </c>
      <c r="M1882" s="50">
        <f>IF(L1882&gt;0,VLOOKUP(L1882,T$12:$AC$125,7),0)</f>
        <v>0</v>
      </c>
      <c r="N1882" s="45">
        <f t="shared" si="436"/>
        <v>0</v>
      </c>
      <c r="O1882" s="45">
        <f t="shared" ca="1" si="437"/>
        <v>681.01606758000003</v>
      </c>
      <c r="P1882" s="51" t="str">
        <f t="shared" si="438"/>
        <v>A+J=</v>
      </c>
      <c r="Q1882" s="52">
        <f t="shared" si="439"/>
        <v>47129</v>
      </c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</row>
    <row r="1883" spans="1:162" x14ac:dyDescent="0.2">
      <c r="A1883" s="43">
        <f t="shared" si="427"/>
        <v>45369</v>
      </c>
      <c r="B1883" s="44">
        <f t="shared" ca="1" si="429"/>
        <v>1680.9148431900001</v>
      </c>
      <c r="C1883" s="45">
        <f t="shared" ca="1" si="430"/>
        <v>999.89877561000003</v>
      </c>
      <c r="D1883" s="46">
        <f ca="1">IF(A1883&lt;$B$1,VLOOKUP(A1883,[1]DI!$A$4:$B$15000,2,FALSE),0)</f>
        <v>0.1115</v>
      </c>
      <c r="E1883" s="45">
        <f t="shared" ca="1" si="431"/>
        <v>4.1957000000000002E-4</v>
      </c>
      <c r="F1883" s="47">
        <f t="shared" si="428"/>
        <v>1.35</v>
      </c>
      <c r="G1883" s="48">
        <f t="shared" ca="1" si="432"/>
        <v>1.0005664194999999</v>
      </c>
      <c r="H1883" s="45">
        <f ca="1">TRUNC(PRODUCT(G$10:G1882),15)</f>
        <v>1.6810850073010499</v>
      </c>
      <c r="I1883" s="45">
        <f t="shared" si="433"/>
        <v>1</v>
      </c>
      <c r="J1883" s="45">
        <f t="shared" ca="1" si="434"/>
        <v>1.6810850100000001</v>
      </c>
      <c r="K1883" s="45">
        <f t="shared" ca="1" si="435"/>
        <v>681.01606758000003</v>
      </c>
      <c r="L1883" s="49">
        <f>IF(VLOOKUP(A1883,$U$12:$AD$125,8)=VLOOKUP(A1882,$U$12:$AD$125,8),0,VLOOKUP(A1883,U$12:$AD$125,8))</f>
        <v>0</v>
      </c>
      <c r="M1883" s="50">
        <f>IF(L1883&gt;0,VLOOKUP(L1883,T$12:$AC$125,7),0)</f>
        <v>0</v>
      </c>
      <c r="N1883" s="45">
        <f t="shared" si="436"/>
        <v>0</v>
      </c>
      <c r="O1883" s="45">
        <f t="shared" ca="1" si="437"/>
        <v>681.01606758000003</v>
      </c>
      <c r="P1883" s="51" t="str">
        <f t="shared" si="438"/>
        <v>A+J=</v>
      </c>
      <c r="Q1883" s="52">
        <f t="shared" si="439"/>
        <v>47129</v>
      </c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</row>
    <row r="1884" spans="1:162" x14ac:dyDescent="0.2">
      <c r="A1884" s="43">
        <f t="shared" si="427"/>
        <v>45370</v>
      </c>
      <c r="B1884" s="44">
        <f t="shared" ca="1" si="429"/>
        <v>1681.8669468000001</v>
      </c>
      <c r="C1884" s="45">
        <f t="shared" ca="1" si="430"/>
        <v>999.89877561000003</v>
      </c>
      <c r="D1884" s="46">
        <f ca="1">IF(A1884&lt;$B$1,VLOOKUP(A1884,[1]DI!$A$4:$B$15000,2,FALSE),0)</f>
        <v>0.1115</v>
      </c>
      <c r="E1884" s="45">
        <f t="shared" ca="1" si="431"/>
        <v>4.1957000000000002E-4</v>
      </c>
      <c r="F1884" s="47">
        <f t="shared" si="428"/>
        <v>1.35</v>
      </c>
      <c r="G1884" s="48">
        <f t="shared" ca="1" si="432"/>
        <v>1.0005664194999999</v>
      </c>
      <c r="H1884" s="45">
        <f ca="1">TRUNC(PRODUCT(G$10:G1883),15)</f>
        <v>1.68203720663034</v>
      </c>
      <c r="I1884" s="45">
        <f t="shared" si="433"/>
        <v>1</v>
      </c>
      <c r="J1884" s="45">
        <f t="shared" ca="1" si="434"/>
        <v>1.6820372100000001</v>
      </c>
      <c r="K1884" s="45">
        <f t="shared" ca="1" si="435"/>
        <v>681.96817119000002</v>
      </c>
      <c r="L1884" s="49">
        <f>IF(VLOOKUP(A1884,$U$12:$AD$125,8)=VLOOKUP(A1883,$U$12:$AD$125,8),0,VLOOKUP(A1884,U$12:$AD$125,8))</f>
        <v>0</v>
      </c>
      <c r="M1884" s="50">
        <f>IF(L1884&gt;0,VLOOKUP(L1884,T$12:$AC$125,7),0)</f>
        <v>0</v>
      </c>
      <c r="N1884" s="45">
        <f t="shared" si="436"/>
        <v>0</v>
      </c>
      <c r="O1884" s="45">
        <f t="shared" ca="1" si="437"/>
        <v>681.96817119000002</v>
      </c>
      <c r="P1884" s="51" t="str">
        <f t="shared" si="438"/>
        <v>A+J=</v>
      </c>
      <c r="Q1884" s="52">
        <f t="shared" si="439"/>
        <v>47129</v>
      </c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</row>
    <row r="1885" spans="1:162" x14ac:dyDescent="0.2">
      <c r="A1885" s="43">
        <f t="shared" si="427"/>
        <v>45371</v>
      </c>
      <c r="B1885" s="44">
        <f t="shared" ca="1" si="429"/>
        <v>1682.8195903599999</v>
      </c>
      <c r="C1885" s="45">
        <f t="shared" ca="1" si="430"/>
        <v>999.89877561000003</v>
      </c>
      <c r="D1885" s="46">
        <f ca="1">IF(A1885&lt;$B$1,VLOOKUP(A1885,[1]DI!$A$4:$B$15000,2,FALSE),0)</f>
        <v>0.1115</v>
      </c>
      <c r="E1885" s="45">
        <f t="shared" ca="1" si="431"/>
        <v>4.1957000000000002E-4</v>
      </c>
      <c r="F1885" s="47">
        <f t="shared" si="428"/>
        <v>1.35</v>
      </c>
      <c r="G1885" s="48">
        <f t="shared" ca="1" si="432"/>
        <v>1.0005664194999999</v>
      </c>
      <c r="H1885" s="45">
        <f ca="1">TRUNC(PRODUCT(G$10:G1884),15)</f>
        <v>1.6829899453038999</v>
      </c>
      <c r="I1885" s="45">
        <f t="shared" si="433"/>
        <v>1</v>
      </c>
      <c r="J1885" s="45">
        <f t="shared" ca="1" si="434"/>
        <v>1.6829899500000001</v>
      </c>
      <c r="K1885" s="45">
        <f t="shared" ca="1" si="435"/>
        <v>682.92081474999998</v>
      </c>
      <c r="L1885" s="49">
        <f>IF(VLOOKUP(A1885,$U$12:$AD$125,8)=VLOOKUP(A1884,$U$12:$AD$125,8),0,VLOOKUP(A1885,U$12:$AD$125,8))</f>
        <v>0</v>
      </c>
      <c r="M1885" s="50">
        <f>IF(L1885&gt;0,VLOOKUP(L1885,T$12:$AC$125,7),0)</f>
        <v>0</v>
      </c>
      <c r="N1885" s="45">
        <f t="shared" si="436"/>
        <v>0</v>
      </c>
      <c r="O1885" s="45">
        <f t="shared" ca="1" si="437"/>
        <v>682.92081474999998</v>
      </c>
      <c r="P1885" s="51" t="str">
        <f t="shared" si="438"/>
        <v>A+J=</v>
      </c>
      <c r="Q1885" s="52">
        <f t="shared" si="439"/>
        <v>47129</v>
      </c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</row>
    <row r="1886" spans="1:162" x14ac:dyDescent="0.2">
      <c r="A1886" s="43">
        <f t="shared" si="427"/>
        <v>45372</v>
      </c>
      <c r="B1886" s="44">
        <f t="shared" ca="1" si="429"/>
        <v>1683.7727638700001</v>
      </c>
      <c r="C1886" s="45">
        <f t="shared" ca="1" si="430"/>
        <v>999.89877561000003</v>
      </c>
      <c r="D1886" s="46">
        <f ca="1">IF(A1886&lt;$B$1,VLOOKUP(A1886,[1]DI!$A$4:$B$15000,2,FALSE),0)</f>
        <v>0.1065</v>
      </c>
      <c r="E1886" s="45">
        <f t="shared" ca="1" si="431"/>
        <v>4.0168000000000002E-4</v>
      </c>
      <c r="F1886" s="47">
        <f t="shared" si="428"/>
        <v>1.35</v>
      </c>
      <c r="G1886" s="48">
        <f t="shared" ca="1" si="432"/>
        <v>1.000542268</v>
      </c>
      <c r="H1886" s="45">
        <f ca="1">TRUNC(PRODUCT(G$10:G1885),15)</f>
        <v>1.68394322362722</v>
      </c>
      <c r="I1886" s="45">
        <f t="shared" si="433"/>
        <v>1</v>
      </c>
      <c r="J1886" s="45">
        <f t="shared" ca="1" si="434"/>
        <v>1.68394322</v>
      </c>
      <c r="K1886" s="45">
        <f t="shared" ca="1" si="435"/>
        <v>683.87398826000003</v>
      </c>
      <c r="L1886" s="49">
        <f>IF(VLOOKUP(A1886,$U$12:$AD$125,8)=VLOOKUP(A1885,$U$12:$AD$125,8),0,VLOOKUP(A1886,U$12:$AD$125,8))</f>
        <v>0</v>
      </c>
      <c r="M1886" s="50">
        <f>IF(L1886&gt;0,VLOOKUP(L1886,T$12:$AC$125,7),0)</f>
        <v>0</v>
      </c>
      <c r="N1886" s="45">
        <f t="shared" si="436"/>
        <v>0</v>
      </c>
      <c r="O1886" s="45">
        <f t="shared" ca="1" si="437"/>
        <v>683.87398826000003</v>
      </c>
      <c r="P1886" s="51" t="str">
        <f t="shared" si="438"/>
        <v>A+J=</v>
      </c>
      <c r="Q1886" s="52">
        <f t="shared" si="439"/>
        <v>47129</v>
      </c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</row>
    <row r="1887" spans="1:162" x14ac:dyDescent="0.2">
      <c r="A1887" s="43">
        <f t="shared" si="427"/>
        <v>45373</v>
      </c>
      <c r="B1887" s="44">
        <f t="shared" ca="1" si="429"/>
        <v>1684.6858214399999</v>
      </c>
      <c r="C1887" s="45">
        <f t="shared" ca="1" si="430"/>
        <v>999.89877561000003</v>
      </c>
      <c r="D1887" s="46">
        <f ca="1">IF(A1887&lt;$B$1,VLOOKUP(A1887,[1]DI!$A$4:$B$15000,2,FALSE),0)</f>
        <v>0.1065</v>
      </c>
      <c r="E1887" s="45">
        <f t="shared" ca="1" si="431"/>
        <v>4.0168000000000002E-4</v>
      </c>
      <c r="F1887" s="47">
        <f t="shared" si="428"/>
        <v>1.35</v>
      </c>
      <c r="G1887" s="48">
        <f t="shared" ca="1" si="432"/>
        <v>1.000542268</v>
      </c>
      <c r="H1887" s="45">
        <f ca="1">TRUNC(PRODUCT(G$10:G1886),15)</f>
        <v>1.68485637215121</v>
      </c>
      <c r="I1887" s="45">
        <f t="shared" si="433"/>
        <v>1</v>
      </c>
      <c r="J1887" s="45">
        <f t="shared" ca="1" si="434"/>
        <v>1.6848563700000001</v>
      </c>
      <c r="K1887" s="45">
        <f t="shared" ca="1" si="435"/>
        <v>684.78704583000001</v>
      </c>
      <c r="L1887" s="49">
        <f>IF(VLOOKUP(A1887,$U$12:$AD$125,8)=VLOOKUP(A1886,$U$12:$AD$125,8),0,VLOOKUP(A1887,U$12:$AD$125,8))</f>
        <v>0</v>
      </c>
      <c r="M1887" s="50">
        <f>IF(L1887&gt;0,VLOOKUP(L1887,T$12:$AC$125,7),0)</f>
        <v>0</v>
      </c>
      <c r="N1887" s="45">
        <f t="shared" si="436"/>
        <v>0</v>
      </c>
      <c r="O1887" s="45">
        <f t="shared" ca="1" si="437"/>
        <v>684.78704583000001</v>
      </c>
      <c r="P1887" s="51" t="str">
        <f t="shared" si="438"/>
        <v>A+J=</v>
      </c>
      <c r="Q1887" s="52">
        <f t="shared" si="439"/>
        <v>47129</v>
      </c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</row>
    <row r="1888" spans="1:162" x14ac:dyDescent="0.2">
      <c r="A1888" s="43">
        <f t="shared" si="427"/>
        <v>45374</v>
      </c>
      <c r="B1888" s="44">
        <f t="shared" ca="1" si="429"/>
        <v>1685.5993789500001</v>
      </c>
      <c r="C1888" s="45">
        <f t="shared" ca="1" si="430"/>
        <v>999.89877561000003</v>
      </c>
      <c r="D1888" s="46">
        <f ca="1">IF(A1888&lt;$B$1,VLOOKUP(A1888,[1]DI!$A$4:$B$15000,2,FALSE),0)</f>
        <v>0</v>
      </c>
      <c r="E1888" s="45">
        <f t="shared" ca="1" si="431"/>
        <v>0</v>
      </c>
      <c r="F1888" s="47">
        <f t="shared" si="428"/>
        <v>1.35</v>
      </c>
      <c r="G1888" s="48">
        <f t="shared" ca="1" si="432"/>
        <v>1</v>
      </c>
      <c r="H1888" s="45">
        <f ca="1">TRUNC(PRODUCT(G$10:G1887),15)</f>
        <v>1.6857700158464299</v>
      </c>
      <c r="I1888" s="45">
        <f t="shared" si="433"/>
        <v>1</v>
      </c>
      <c r="J1888" s="45">
        <f t="shared" ca="1" si="434"/>
        <v>1.6857700200000001</v>
      </c>
      <c r="K1888" s="45">
        <f t="shared" ca="1" si="435"/>
        <v>685.70060334000004</v>
      </c>
      <c r="L1888" s="49">
        <f>IF(VLOOKUP(A1888,$U$12:$AD$125,8)=VLOOKUP(A1887,$U$12:$AD$125,8),0,VLOOKUP(A1888,U$12:$AD$125,8))</f>
        <v>0</v>
      </c>
      <c r="M1888" s="50">
        <f>IF(L1888&gt;0,VLOOKUP(L1888,T$12:$AC$125,7),0)</f>
        <v>0</v>
      </c>
      <c r="N1888" s="45">
        <f t="shared" si="436"/>
        <v>0</v>
      </c>
      <c r="O1888" s="45">
        <f t="shared" ca="1" si="437"/>
        <v>685.70060334000004</v>
      </c>
      <c r="P1888" s="51" t="str">
        <f t="shared" si="438"/>
        <v>A+J=</v>
      </c>
      <c r="Q1888" s="52">
        <f t="shared" si="439"/>
        <v>47129</v>
      </c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</row>
    <row r="1889" spans="1:162" x14ac:dyDescent="0.2">
      <c r="A1889" s="43">
        <f t="shared" si="427"/>
        <v>45375</v>
      </c>
      <c r="B1889" s="44">
        <f t="shared" ca="1" si="429"/>
        <v>1685.5993789500001</v>
      </c>
      <c r="C1889" s="45">
        <f t="shared" ca="1" si="430"/>
        <v>999.89877561000003</v>
      </c>
      <c r="D1889" s="46">
        <f ca="1">IF(A1889&lt;$B$1,VLOOKUP(A1889,[1]DI!$A$4:$B$15000,2,FALSE),0)</f>
        <v>0</v>
      </c>
      <c r="E1889" s="45">
        <f t="shared" ca="1" si="431"/>
        <v>0</v>
      </c>
      <c r="F1889" s="47">
        <f t="shared" si="428"/>
        <v>1.35</v>
      </c>
      <c r="G1889" s="48">
        <f t="shared" ca="1" si="432"/>
        <v>1</v>
      </c>
      <c r="H1889" s="45">
        <f ca="1">TRUNC(PRODUCT(G$10:G1888),15)</f>
        <v>1.6857700158464299</v>
      </c>
      <c r="I1889" s="45">
        <f t="shared" si="433"/>
        <v>1</v>
      </c>
      <c r="J1889" s="45">
        <f t="shared" ca="1" si="434"/>
        <v>1.6857700200000001</v>
      </c>
      <c r="K1889" s="45">
        <f t="shared" ca="1" si="435"/>
        <v>685.70060334000004</v>
      </c>
      <c r="L1889" s="49">
        <f>IF(VLOOKUP(A1889,$U$12:$AD$125,8)=VLOOKUP(A1888,$U$12:$AD$125,8),0,VLOOKUP(A1889,U$12:$AD$125,8))</f>
        <v>0</v>
      </c>
      <c r="M1889" s="50">
        <f>IF(L1889&gt;0,VLOOKUP(L1889,T$12:$AC$125,7),0)</f>
        <v>0</v>
      </c>
      <c r="N1889" s="45">
        <f t="shared" si="436"/>
        <v>0</v>
      </c>
      <c r="O1889" s="45">
        <f t="shared" ca="1" si="437"/>
        <v>685.70060334000004</v>
      </c>
      <c r="P1889" s="51" t="str">
        <f t="shared" si="438"/>
        <v>A+J=</v>
      </c>
      <c r="Q1889" s="52">
        <f t="shared" si="439"/>
        <v>47129</v>
      </c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</row>
    <row r="1890" spans="1:162" x14ac:dyDescent="0.2">
      <c r="A1890" s="43">
        <f t="shared" si="427"/>
        <v>45376</v>
      </c>
      <c r="B1890" s="44">
        <f t="shared" ca="1" si="429"/>
        <v>1685.5993789500001</v>
      </c>
      <c r="C1890" s="45">
        <f t="shared" ca="1" si="430"/>
        <v>999.89877561000003</v>
      </c>
      <c r="D1890" s="46">
        <f ca="1">IF(A1890&lt;$B$1,VLOOKUP(A1890,[1]DI!$A$4:$B$15000,2,FALSE),0)</f>
        <v>0.1065</v>
      </c>
      <c r="E1890" s="45">
        <f t="shared" ca="1" si="431"/>
        <v>4.0168000000000002E-4</v>
      </c>
      <c r="F1890" s="47">
        <f t="shared" si="428"/>
        <v>1.35</v>
      </c>
      <c r="G1890" s="48">
        <f t="shared" ca="1" si="432"/>
        <v>1.000542268</v>
      </c>
      <c r="H1890" s="45">
        <f ca="1">TRUNC(PRODUCT(G$10:G1889),15)</f>
        <v>1.6857700158464299</v>
      </c>
      <c r="I1890" s="45">
        <f t="shared" si="433"/>
        <v>1</v>
      </c>
      <c r="J1890" s="45">
        <f t="shared" ca="1" si="434"/>
        <v>1.6857700200000001</v>
      </c>
      <c r="K1890" s="45">
        <f t="shared" ca="1" si="435"/>
        <v>685.70060334000004</v>
      </c>
      <c r="L1890" s="49">
        <f>IF(VLOOKUP(A1890,$U$12:$AD$125,8)=VLOOKUP(A1889,$U$12:$AD$125,8),0,VLOOKUP(A1890,U$12:$AD$125,8))</f>
        <v>0</v>
      </c>
      <c r="M1890" s="50">
        <f>IF(L1890&gt;0,VLOOKUP(L1890,T$12:$AC$125,7),0)</f>
        <v>0</v>
      </c>
      <c r="N1890" s="45">
        <f t="shared" si="436"/>
        <v>0</v>
      </c>
      <c r="O1890" s="45">
        <f t="shared" ca="1" si="437"/>
        <v>685.70060334000004</v>
      </c>
      <c r="P1890" s="51" t="str">
        <f t="shared" si="438"/>
        <v>A+J=</v>
      </c>
      <c r="Q1890" s="52">
        <f t="shared" si="439"/>
        <v>47129</v>
      </c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</row>
    <row r="1891" spans="1:162" x14ac:dyDescent="0.2">
      <c r="A1891" s="43">
        <f t="shared" si="427"/>
        <v>45377</v>
      </c>
      <c r="B1891" s="44">
        <f t="shared" ca="1" si="429"/>
        <v>1686.5134164199999</v>
      </c>
      <c r="C1891" s="45">
        <f t="shared" ca="1" si="430"/>
        <v>999.89877561000003</v>
      </c>
      <c r="D1891" s="46">
        <f ca="1">IF(A1891&lt;$B$1,VLOOKUP(A1891,[1]DI!$A$4:$B$15000,2,FALSE),0)</f>
        <v>0.1065</v>
      </c>
      <c r="E1891" s="45">
        <f t="shared" ca="1" si="431"/>
        <v>4.0168000000000002E-4</v>
      </c>
      <c r="F1891" s="47">
        <f t="shared" si="428"/>
        <v>1.35</v>
      </c>
      <c r="G1891" s="48">
        <f t="shared" ca="1" si="432"/>
        <v>1.000542268</v>
      </c>
      <c r="H1891" s="45">
        <f ca="1">TRUNC(PRODUCT(G$10:G1890),15)</f>
        <v>1.68668415498138</v>
      </c>
      <c r="I1891" s="45">
        <f t="shared" si="433"/>
        <v>1</v>
      </c>
      <c r="J1891" s="45">
        <f t="shared" ca="1" si="434"/>
        <v>1.68668415</v>
      </c>
      <c r="K1891" s="45">
        <f t="shared" ca="1" si="435"/>
        <v>686.61464080999997</v>
      </c>
      <c r="L1891" s="49">
        <f>IF(VLOOKUP(A1891,$U$12:$AD$125,8)=VLOOKUP(A1890,$U$12:$AD$125,8),0,VLOOKUP(A1891,U$12:$AD$125,8))</f>
        <v>0</v>
      </c>
      <c r="M1891" s="50">
        <f>IF(L1891&gt;0,VLOOKUP(L1891,T$12:$AC$125,7),0)</f>
        <v>0</v>
      </c>
      <c r="N1891" s="45">
        <f t="shared" si="436"/>
        <v>0</v>
      </c>
      <c r="O1891" s="45">
        <f t="shared" ca="1" si="437"/>
        <v>686.61464080999997</v>
      </c>
      <c r="P1891" s="51" t="str">
        <f t="shared" si="438"/>
        <v>A+J=</v>
      </c>
      <c r="Q1891" s="52">
        <f t="shared" si="439"/>
        <v>47129</v>
      </c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</row>
    <row r="1892" spans="1:162" x14ac:dyDescent="0.2">
      <c r="A1892" s="43">
        <f t="shared" si="427"/>
        <v>45378</v>
      </c>
      <c r="B1892" s="44">
        <f t="shared" ca="1" si="429"/>
        <v>1687.4279638400001</v>
      </c>
      <c r="C1892" s="45">
        <f t="shared" ca="1" si="430"/>
        <v>999.89877561000003</v>
      </c>
      <c r="D1892" s="46">
        <f ca="1">IF(A1892&lt;$B$1,VLOOKUP(A1892,[1]DI!$A$4:$B$15000,2,FALSE),0)</f>
        <v>0.1065</v>
      </c>
      <c r="E1892" s="45">
        <f t="shared" ca="1" si="431"/>
        <v>4.0168000000000002E-4</v>
      </c>
      <c r="F1892" s="47">
        <f t="shared" si="428"/>
        <v>1.35</v>
      </c>
      <c r="G1892" s="48">
        <f t="shared" ca="1" si="432"/>
        <v>1.000542268</v>
      </c>
      <c r="H1892" s="45">
        <f ca="1">TRUNC(PRODUCT(G$10:G1891),15)</f>
        <v>1.68759878982473</v>
      </c>
      <c r="I1892" s="45">
        <f t="shared" si="433"/>
        <v>1</v>
      </c>
      <c r="J1892" s="45">
        <f t="shared" ca="1" si="434"/>
        <v>1.68759879</v>
      </c>
      <c r="K1892" s="45">
        <f t="shared" ca="1" si="435"/>
        <v>687.52918823000005</v>
      </c>
      <c r="L1892" s="49">
        <f>IF(VLOOKUP(A1892,$U$12:$AD$125,8)=VLOOKUP(A1891,$U$12:$AD$125,8),0,VLOOKUP(A1892,U$12:$AD$125,8))</f>
        <v>0</v>
      </c>
      <c r="M1892" s="50">
        <f>IF(L1892&gt;0,VLOOKUP(L1892,T$12:$AC$125,7),0)</f>
        <v>0</v>
      </c>
      <c r="N1892" s="45">
        <f t="shared" si="436"/>
        <v>0</v>
      </c>
      <c r="O1892" s="45">
        <f t="shared" ca="1" si="437"/>
        <v>687.52918823000005</v>
      </c>
      <c r="P1892" s="51" t="str">
        <f t="shared" si="438"/>
        <v>A+J=</v>
      </c>
      <c r="Q1892" s="52">
        <f t="shared" si="439"/>
        <v>47129</v>
      </c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</row>
    <row r="1893" spans="1:162" x14ac:dyDescent="0.2">
      <c r="A1893" s="43">
        <f t="shared" si="427"/>
        <v>45379</v>
      </c>
      <c r="B1893" s="44">
        <f t="shared" ca="1" si="429"/>
        <v>1688.3430011999999</v>
      </c>
      <c r="C1893" s="45">
        <f t="shared" ca="1" si="430"/>
        <v>999.89877561000003</v>
      </c>
      <c r="D1893" s="46">
        <f ca="1">IF(A1893&lt;$B$1,VLOOKUP(A1893,[1]DI!$A$4:$B$15000,2,FALSE),0)</f>
        <v>0.1065</v>
      </c>
      <c r="E1893" s="45">
        <f t="shared" ca="1" si="431"/>
        <v>4.0168000000000002E-4</v>
      </c>
      <c r="F1893" s="47">
        <f t="shared" si="428"/>
        <v>1.35</v>
      </c>
      <c r="G1893" s="48">
        <f t="shared" ca="1" si="432"/>
        <v>1.000542268</v>
      </c>
      <c r="H1893" s="45">
        <f ca="1">TRUNC(PRODUCT(G$10:G1892),15)</f>
        <v>1.6885139206452899</v>
      </c>
      <c r="I1893" s="45">
        <f t="shared" si="433"/>
        <v>1</v>
      </c>
      <c r="J1893" s="45">
        <f t="shared" ca="1" si="434"/>
        <v>1.6885139199999999</v>
      </c>
      <c r="K1893" s="45">
        <f t="shared" ca="1" si="435"/>
        <v>688.44422558999997</v>
      </c>
      <c r="L1893" s="49">
        <f>IF(VLOOKUP(A1893,$U$12:$AD$125,8)=VLOOKUP(A1892,$U$12:$AD$125,8),0,VLOOKUP(A1893,U$12:$AD$125,8))</f>
        <v>0</v>
      </c>
      <c r="M1893" s="50">
        <f>IF(L1893&gt;0,VLOOKUP(L1893,T$12:$AC$125,7),0)</f>
        <v>0</v>
      </c>
      <c r="N1893" s="45">
        <f t="shared" si="436"/>
        <v>0</v>
      </c>
      <c r="O1893" s="45">
        <f t="shared" ca="1" si="437"/>
        <v>688.44422558999997</v>
      </c>
      <c r="P1893" s="51" t="str">
        <f t="shared" si="438"/>
        <v>A+J=</v>
      </c>
      <c r="Q1893" s="52">
        <f t="shared" si="439"/>
        <v>47129</v>
      </c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</row>
    <row r="1894" spans="1:162" x14ac:dyDescent="0.2">
      <c r="A1894" s="43">
        <f t="shared" si="427"/>
        <v>45380</v>
      </c>
      <c r="B1894" s="44">
        <f t="shared" ca="1" si="429"/>
        <v>1689.25853852</v>
      </c>
      <c r="C1894" s="45">
        <f t="shared" ca="1" si="430"/>
        <v>999.89877561000003</v>
      </c>
      <c r="D1894" s="46">
        <f ca="1">IF(A1894&lt;$B$1,VLOOKUP(A1894,[1]DI!$A$4:$B$15000,2,FALSE),0)</f>
        <v>0</v>
      </c>
      <c r="E1894" s="45">
        <f t="shared" ca="1" si="431"/>
        <v>0</v>
      </c>
      <c r="F1894" s="47">
        <f t="shared" si="428"/>
        <v>1.35</v>
      </c>
      <c r="G1894" s="48">
        <f t="shared" ca="1" si="432"/>
        <v>1</v>
      </c>
      <c r="H1894" s="45">
        <f ca="1">TRUNC(PRODUCT(G$10:G1893),15)</f>
        <v>1.68942954771201</v>
      </c>
      <c r="I1894" s="45">
        <f t="shared" si="433"/>
        <v>1</v>
      </c>
      <c r="J1894" s="45">
        <f t="shared" ca="1" si="434"/>
        <v>1.6894295500000001</v>
      </c>
      <c r="K1894" s="45">
        <f t="shared" ca="1" si="435"/>
        <v>689.35976290999997</v>
      </c>
      <c r="L1894" s="49">
        <f>IF(VLOOKUP(A1894,$U$12:$AD$125,8)=VLOOKUP(A1893,$U$12:$AD$125,8),0,VLOOKUP(A1894,U$12:$AD$125,8))</f>
        <v>0</v>
      </c>
      <c r="M1894" s="50">
        <f>IF(L1894&gt;0,VLOOKUP(L1894,T$12:$AC$125,7),0)</f>
        <v>0</v>
      </c>
      <c r="N1894" s="45">
        <f t="shared" si="436"/>
        <v>0</v>
      </c>
      <c r="O1894" s="45">
        <f t="shared" ca="1" si="437"/>
        <v>689.35976290999997</v>
      </c>
      <c r="P1894" s="51" t="str">
        <f t="shared" si="438"/>
        <v>A+J=</v>
      </c>
      <c r="Q1894" s="52">
        <f t="shared" si="439"/>
        <v>47129</v>
      </c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</row>
    <row r="1895" spans="1:162" x14ac:dyDescent="0.2">
      <c r="A1895" s="43">
        <f t="shared" si="427"/>
        <v>45381</v>
      </c>
      <c r="B1895" s="44">
        <f t="shared" ca="1" si="429"/>
        <v>1689.25853852</v>
      </c>
      <c r="C1895" s="45">
        <f t="shared" ca="1" si="430"/>
        <v>999.89877561000003</v>
      </c>
      <c r="D1895" s="46">
        <f ca="1">IF(A1895&lt;$B$1,VLOOKUP(A1895,[1]DI!$A$4:$B$15000,2,FALSE),0)</f>
        <v>0</v>
      </c>
      <c r="E1895" s="45">
        <f t="shared" ca="1" si="431"/>
        <v>0</v>
      </c>
      <c r="F1895" s="47">
        <f t="shared" si="428"/>
        <v>1.35</v>
      </c>
      <c r="G1895" s="48">
        <f t="shared" ca="1" si="432"/>
        <v>1</v>
      </c>
      <c r="H1895" s="45">
        <f ca="1">TRUNC(PRODUCT(G$10:G1894),15)</f>
        <v>1.68942954771201</v>
      </c>
      <c r="I1895" s="45">
        <f t="shared" si="433"/>
        <v>1</v>
      </c>
      <c r="J1895" s="45">
        <f t="shared" ca="1" si="434"/>
        <v>1.6894295500000001</v>
      </c>
      <c r="K1895" s="45">
        <f t="shared" ca="1" si="435"/>
        <v>689.35976290999997</v>
      </c>
      <c r="L1895" s="49">
        <f>IF(VLOOKUP(A1895,$U$12:$AD$125,8)=VLOOKUP(A1894,$U$12:$AD$125,8),0,VLOOKUP(A1895,U$12:$AD$125,8))</f>
        <v>0</v>
      </c>
      <c r="M1895" s="50">
        <f>IF(L1895&gt;0,VLOOKUP(L1895,T$12:$AC$125,7),0)</f>
        <v>0</v>
      </c>
      <c r="N1895" s="45">
        <f t="shared" si="436"/>
        <v>0</v>
      </c>
      <c r="O1895" s="45">
        <f t="shared" ca="1" si="437"/>
        <v>689.35976290999997</v>
      </c>
      <c r="P1895" s="51" t="str">
        <f t="shared" si="438"/>
        <v>A+J=</v>
      </c>
      <c r="Q1895" s="52">
        <f t="shared" si="439"/>
        <v>47129</v>
      </c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</row>
    <row r="1896" spans="1:162" x14ac:dyDescent="0.2">
      <c r="A1896" s="43">
        <f t="shared" si="427"/>
        <v>45382</v>
      </c>
      <c r="B1896" s="44">
        <f t="shared" ca="1" si="429"/>
        <v>1689.25853852</v>
      </c>
      <c r="C1896" s="45">
        <f t="shared" ca="1" si="430"/>
        <v>999.89877561000003</v>
      </c>
      <c r="D1896" s="46">
        <f ca="1">IF(A1896&lt;$B$1,VLOOKUP(A1896,[1]DI!$A$4:$B$15000,2,FALSE),0)</f>
        <v>0</v>
      </c>
      <c r="E1896" s="45">
        <f t="shared" ca="1" si="431"/>
        <v>0</v>
      </c>
      <c r="F1896" s="47">
        <f t="shared" si="428"/>
        <v>1.35</v>
      </c>
      <c r="G1896" s="48">
        <f t="shared" ca="1" si="432"/>
        <v>1</v>
      </c>
      <c r="H1896" s="45">
        <f ca="1">TRUNC(PRODUCT(G$10:G1895),15)</f>
        <v>1.68942954771201</v>
      </c>
      <c r="I1896" s="45">
        <f t="shared" si="433"/>
        <v>1</v>
      </c>
      <c r="J1896" s="45">
        <f t="shared" ca="1" si="434"/>
        <v>1.6894295500000001</v>
      </c>
      <c r="K1896" s="45">
        <f t="shared" ca="1" si="435"/>
        <v>689.35976290999997</v>
      </c>
      <c r="L1896" s="49">
        <f>IF(VLOOKUP(A1896,$U$12:$AD$125,8)=VLOOKUP(A1895,$U$12:$AD$125,8),0,VLOOKUP(A1896,U$12:$AD$125,8))</f>
        <v>0</v>
      </c>
      <c r="M1896" s="50">
        <f>IF(L1896&gt;0,VLOOKUP(L1896,T$12:$AC$125,7),0)</f>
        <v>0</v>
      </c>
      <c r="N1896" s="45">
        <f t="shared" si="436"/>
        <v>0</v>
      </c>
      <c r="O1896" s="45">
        <f t="shared" ca="1" si="437"/>
        <v>689.35976290999997</v>
      </c>
      <c r="P1896" s="51" t="str">
        <f t="shared" si="438"/>
        <v>A+J=</v>
      </c>
      <c r="Q1896" s="52">
        <f t="shared" si="439"/>
        <v>47129</v>
      </c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</row>
    <row r="1897" spans="1:162" x14ac:dyDescent="0.2">
      <c r="A1897" s="43">
        <f t="shared" si="427"/>
        <v>45383</v>
      </c>
      <c r="B1897" s="44">
        <f t="shared" ca="1" si="429"/>
        <v>1689.25853852</v>
      </c>
      <c r="C1897" s="45">
        <f t="shared" ca="1" si="430"/>
        <v>999.89877561000003</v>
      </c>
      <c r="D1897" s="46">
        <f ca="1">IF(A1897&lt;$B$1,VLOOKUP(A1897,[1]DI!$A$4:$B$15000,2,FALSE),0)</f>
        <v>0.1065</v>
      </c>
      <c r="E1897" s="45">
        <f t="shared" ca="1" si="431"/>
        <v>4.0168000000000002E-4</v>
      </c>
      <c r="F1897" s="47">
        <f t="shared" si="428"/>
        <v>1.35</v>
      </c>
      <c r="G1897" s="48">
        <f t="shared" ca="1" si="432"/>
        <v>1.000542268</v>
      </c>
      <c r="H1897" s="45">
        <f ca="1">TRUNC(PRODUCT(G$10:G1896),15)</f>
        <v>1.68942954771201</v>
      </c>
      <c r="I1897" s="45">
        <f t="shared" si="433"/>
        <v>1</v>
      </c>
      <c r="J1897" s="45">
        <f t="shared" ca="1" si="434"/>
        <v>1.6894295500000001</v>
      </c>
      <c r="K1897" s="45">
        <f t="shared" ca="1" si="435"/>
        <v>689.35976290999997</v>
      </c>
      <c r="L1897" s="49">
        <f>IF(VLOOKUP(A1897,$U$12:$AD$125,8)=VLOOKUP(A1896,$U$12:$AD$125,8),0,VLOOKUP(A1897,U$12:$AD$125,8))</f>
        <v>0</v>
      </c>
      <c r="M1897" s="50">
        <f>IF(L1897&gt;0,VLOOKUP(L1897,T$12:$AC$125,7),0)</f>
        <v>0</v>
      </c>
      <c r="N1897" s="45">
        <f t="shared" si="436"/>
        <v>0</v>
      </c>
      <c r="O1897" s="45">
        <f t="shared" ca="1" si="437"/>
        <v>689.35976290999997</v>
      </c>
      <c r="P1897" s="51" t="str">
        <f t="shared" si="438"/>
        <v>A+J=</v>
      </c>
      <c r="Q1897" s="52">
        <f t="shared" si="439"/>
        <v>47129</v>
      </c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</row>
    <row r="1898" spans="1:162" x14ac:dyDescent="0.2">
      <c r="A1898" s="43">
        <f t="shared" si="427"/>
        <v>45384</v>
      </c>
      <c r="B1898" s="44">
        <f t="shared" ca="1" si="429"/>
        <v>1690.1745657900001</v>
      </c>
      <c r="C1898" s="45">
        <f t="shared" ca="1" si="430"/>
        <v>999.89877561000003</v>
      </c>
      <c r="D1898" s="46">
        <f ca="1">IF(A1898&lt;$B$1,VLOOKUP(A1898,[1]DI!$A$4:$B$15000,2,FALSE),0)</f>
        <v>0.1065</v>
      </c>
      <c r="E1898" s="45">
        <f t="shared" ca="1" si="431"/>
        <v>4.0168000000000002E-4</v>
      </c>
      <c r="F1898" s="47">
        <f t="shared" si="428"/>
        <v>1.35</v>
      </c>
      <c r="G1898" s="48">
        <f t="shared" ca="1" si="432"/>
        <v>1.000542268</v>
      </c>
      <c r="H1898" s="45">
        <f ca="1">TRUNC(PRODUCT(G$10:G1897),15)</f>
        <v>1.6903456712939899</v>
      </c>
      <c r="I1898" s="45">
        <f t="shared" si="433"/>
        <v>1</v>
      </c>
      <c r="J1898" s="45">
        <f t="shared" ca="1" si="434"/>
        <v>1.6903456699999999</v>
      </c>
      <c r="K1898" s="45">
        <f t="shared" ca="1" si="435"/>
        <v>690.27579017999994</v>
      </c>
      <c r="L1898" s="49">
        <f>IF(VLOOKUP(A1898,$U$12:$AD$125,8)=VLOOKUP(A1897,$U$12:$AD$125,8),0,VLOOKUP(A1898,U$12:$AD$125,8))</f>
        <v>0</v>
      </c>
      <c r="M1898" s="50">
        <f>IF(L1898&gt;0,VLOOKUP(L1898,T$12:$AC$125,7),0)</f>
        <v>0</v>
      </c>
      <c r="N1898" s="45">
        <f t="shared" si="436"/>
        <v>0</v>
      </c>
      <c r="O1898" s="45">
        <f t="shared" ca="1" si="437"/>
        <v>690.27579017999994</v>
      </c>
      <c r="P1898" s="51" t="str">
        <f t="shared" si="438"/>
        <v>A+J=</v>
      </c>
      <c r="Q1898" s="52">
        <f t="shared" si="439"/>
        <v>47129</v>
      </c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</row>
    <row r="1899" spans="1:162" x14ac:dyDescent="0.2">
      <c r="A1899" s="43">
        <f t="shared" si="427"/>
        <v>45385</v>
      </c>
      <c r="B1899" s="44">
        <f t="shared" ca="1" si="429"/>
        <v>1691.091093</v>
      </c>
      <c r="C1899" s="45">
        <f t="shared" ca="1" si="430"/>
        <v>999.89877561000003</v>
      </c>
      <c r="D1899" s="46">
        <f ca="1">IF(A1899&lt;$B$1,VLOOKUP(A1899,[1]DI!$A$4:$B$15000,2,FALSE),0)</f>
        <v>0.1065</v>
      </c>
      <c r="E1899" s="45">
        <f t="shared" ca="1" si="431"/>
        <v>4.0168000000000002E-4</v>
      </c>
      <c r="F1899" s="47">
        <f t="shared" si="428"/>
        <v>1.35</v>
      </c>
      <c r="G1899" s="48">
        <f t="shared" ca="1" si="432"/>
        <v>1.000542268</v>
      </c>
      <c r="H1899" s="45">
        <f ca="1">TRUNC(PRODUCT(G$10:G1898),15)</f>
        <v>1.69126229166047</v>
      </c>
      <c r="I1899" s="45">
        <f t="shared" si="433"/>
        <v>1</v>
      </c>
      <c r="J1899" s="45">
        <f t="shared" ca="1" si="434"/>
        <v>1.6912622900000001</v>
      </c>
      <c r="K1899" s="45">
        <f t="shared" ca="1" si="435"/>
        <v>691.19231738999997</v>
      </c>
      <c r="L1899" s="49">
        <f>IF(VLOOKUP(A1899,$U$12:$AD$125,8)=VLOOKUP(A1898,$U$12:$AD$125,8),0,VLOOKUP(A1899,U$12:$AD$125,8))</f>
        <v>0</v>
      </c>
      <c r="M1899" s="50">
        <f>IF(L1899&gt;0,VLOOKUP(L1899,T$12:$AC$125,7),0)</f>
        <v>0</v>
      </c>
      <c r="N1899" s="45">
        <f t="shared" si="436"/>
        <v>0</v>
      </c>
      <c r="O1899" s="45">
        <f t="shared" ca="1" si="437"/>
        <v>691.19231738999997</v>
      </c>
      <c r="P1899" s="51" t="str">
        <f t="shared" si="438"/>
        <v>A+J=</v>
      </c>
      <c r="Q1899" s="52">
        <f t="shared" si="439"/>
        <v>47129</v>
      </c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</row>
    <row r="1900" spans="1:162" x14ac:dyDescent="0.2">
      <c r="A1900" s="43">
        <f t="shared" si="427"/>
        <v>45386</v>
      </c>
      <c r="B1900" s="44">
        <f t="shared" ca="1" si="429"/>
        <v>1692.00812017</v>
      </c>
      <c r="C1900" s="45">
        <f t="shared" ca="1" si="430"/>
        <v>999.89877561000003</v>
      </c>
      <c r="D1900" s="46">
        <f ca="1">IF(A1900&lt;$B$1,VLOOKUP(A1900,[1]DI!$A$4:$B$15000,2,FALSE),0)</f>
        <v>0.1065</v>
      </c>
      <c r="E1900" s="45">
        <f t="shared" ca="1" si="431"/>
        <v>4.0168000000000002E-4</v>
      </c>
      <c r="F1900" s="47">
        <f t="shared" si="428"/>
        <v>1.35</v>
      </c>
      <c r="G1900" s="48">
        <f t="shared" ca="1" si="432"/>
        <v>1.000542268</v>
      </c>
      <c r="H1900" s="45">
        <f ca="1">TRUNC(PRODUCT(G$10:G1899),15)</f>
        <v>1.69217940908085</v>
      </c>
      <c r="I1900" s="45">
        <f t="shared" si="433"/>
        <v>1</v>
      </c>
      <c r="J1900" s="45">
        <f t="shared" ca="1" si="434"/>
        <v>1.6921794100000001</v>
      </c>
      <c r="K1900" s="45">
        <f t="shared" ca="1" si="435"/>
        <v>692.10934455999995</v>
      </c>
      <c r="L1900" s="49">
        <f>IF(VLOOKUP(A1900,$U$12:$AD$125,8)=VLOOKUP(A1899,$U$12:$AD$125,8),0,VLOOKUP(A1900,U$12:$AD$125,8))</f>
        <v>0</v>
      </c>
      <c r="M1900" s="50">
        <f>IF(L1900&gt;0,VLOOKUP(L1900,T$12:$AC$125,7),0)</f>
        <v>0</v>
      </c>
      <c r="N1900" s="45">
        <f t="shared" si="436"/>
        <v>0</v>
      </c>
      <c r="O1900" s="45">
        <f t="shared" ca="1" si="437"/>
        <v>692.10934455999995</v>
      </c>
      <c r="P1900" s="51" t="str">
        <f t="shared" si="438"/>
        <v>A+J=</v>
      </c>
      <c r="Q1900" s="52">
        <f t="shared" si="439"/>
        <v>47129</v>
      </c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</row>
    <row r="1901" spans="1:162" x14ac:dyDescent="0.2">
      <c r="A1901" s="43">
        <f t="shared" si="427"/>
        <v>45387</v>
      </c>
      <c r="B1901" s="44">
        <f t="shared" ca="1" si="429"/>
        <v>1692.92563728</v>
      </c>
      <c r="C1901" s="45">
        <f t="shared" ca="1" si="430"/>
        <v>999.89877561000003</v>
      </c>
      <c r="D1901" s="46">
        <f ca="1">IF(A1901&lt;$B$1,VLOOKUP(A1901,[1]DI!$A$4:$B$15000,2,FALSE),0)</f>
        <v>0.1065</v>
      </c>
      <c r="E1901" s="45">
        <f t="shared" ca="1" si="431"/>
        <v>4.0168000000000002E-4</v>
      </c>
      <c r="F1901" s="47">
        <f t="shared" si="428"/>
        <v>1.35</v>
      </c>
      <c r="G1901" s="48">
        <f t="shared" ca="1" si="432"/>
        <v>1.000542268</v>
      </c>
      <c r="H1901" s="45">
        <f ca="1">TRUNC(PRODUCT(G$10:G1900),15)</f>
        <v>1.6930970238246501</v>
      </c>
      <c r="I1901" s="45">
        <f t="shared" si="433"/>
        <v>1</v>
      </c>
      <c r="J1901" s="45">
        <f t="shared" ca="1" si="434"/>
        <v>1.69309702</v>
      </c>
      <c r="K1901" s="45">
        <f t="shared" ca="1" si="435"/>
        <v>693.02686167000002</v>
      </c>
      <c r="L1901" s="49">
        <f>IF(VLOOKUP(A1901,$U$12:$AD$125,8)=VLOOKUP(A1900,$U$12:$AD$125,8),0,VLOOKUP(A1901,U$12:$AD$125,8))</f>
        <v>0</v>
      </c>
      <c r="M1901" s="50">
        <f>IF(L1901&gt;0,VLOOKUP(L1901,T$12:$AC$125,7),0)</f>
        <v>0</v>
      </c>
      <c r="N1901" s="45">
        <f t="shared" si="436"/>
        <v>0</v>
      </c>
      <c r="O1901" s="45">
        <f t="shared" ca="1" si="437"/>
        <v>693.02686167000002</v>
      </c>
      <c r="P1901" s="51" t="str">
        <f t="shared" si="438"/>
        <v>A+J=</v>
      </c>
      <c r="Q1901" s="52">
        <f t="shared" si="439"/>
        <v>47129</v>
      </c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</row>
    <row r="1902" spans="1:162" x14ac:dyDescent="0.2">
      <c r="A1902" s="43">
        <f t="shared" si="427"/>
        <v>45388</v>
      </c>
      <c r="B1902" s="44">
        <f t="shared" ca="1" si="429"/>
        <v>1693.8436643499999</v>
      </c>
      <c r="C1902" s="45">
        <f t="shared" ca="1" si="430"/>
        <v>999.89877561000003</v>
      </c>
      <c r="D1902" s="46">
        <f ca="1">IF(A1902&lt;$B$1,VLOOKUP(A1902,[1]DI!$A$4:$B$15000,2,FALSE),0)</f>
        <v>0</v>
      </c>
      <c r="E1902" s="45">
        <f t="shared" ca="1" si="431"/>
        <v>0</v>
      </c>
      <c r="F1902" s="47">
        <f t="shared" si="428"/>
        <v>1.35</v>
      </c>
      <c r="G1902" s="48">
        <f t="shared" ca="1" si="432"/>
        <v>1</v>
      </c>
      <c r="H1902" s="45">
        <f ca="1">TRUNC(PRODUCT(G$10:G1901),15)</f>
        <v>1.6940151361615701</v>
      </c>
      <c r="I1902" s="45">
        <f t="shared" si="433"/>
        <v>1</v>
      </c>
      <c r="J1902" s="45">
        <f t="shared" ca="1" si="434"/>
        <v>1.6940151400000001</v>
      </c>
      <c r="K1902" s="45">
        <f t="shared" ca="1" si="435"/>
        <v>693.94488874000001</v>
      </c>
      <c r="L1902" s="49">
        <f>IF(VLOOKUP(A1902,$U$12:$AD$125,8)=VLOOKUP(A1901,$U$12:$AD$125,8),0,VLOOKUP(A1902,U$12:$AD$125,8))</f>
        <v>0</v>
      </c>
      <c r="M1902" s="50">
        <f>IF(L1902&gt;0,VLOOKUP(L1902,T$12:$AC$125,7),0)</f>
        <v>0</v>
      </c>
      <c r="N1902" s="45">
        <f t="shared" si="436"/>
        <v>0</v>
      </c>
      <c r="O1902" s="45">
        <f t="shared" ca="1" si="437"/>
        <v>693.94488874000001</v>
      </c>
      <c r="P1902" s="51" t="str">
        <f t="shared" si="438"/>
        <v>A+J=</v>
      </c>
      <c r="Q1902" s="52">
        <f t="shared" si="439"/>
        <v>47129</v>
      </c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</row>
    <row r="1903" spans="1:162" x14ac:dyDescent="0.2">
      <c r="A1903" s="43">
        <f t="shared" si="427"/>
        <v>45389</v>
      </c>
      <c r="B1903" s="44">
        <f t="shared" ca="1" si="429"/>
        <v>1693.8436643499999</v>
      </c>
      <c r="C1903" s="45">
        <f t="shared" ca="1" si="430"/>
        <v>999.89877561000003</v>
      </c>
      <c r="D1903" s="46">
        <f ca="1">IF(A1903&lt;$B$1,VLOOKUP(A1903,[1]DI!$A$4:$B$15000,2,FALSE),0)</f>
        <v>0</v>
      </c>
      <c r="E1903" s="45">
        <f t="shared" ca="1" si="431"/>
        <v>0</v>
      </c>
      <c r="F1903" s="47">
        <f t="shared" si="428"/>
        <v>1.35</v>
      </c>
      <c r="G1903" s="48">
        <f t="shared" ca="1" si="432"/>
        <v>1</v>
      </c>
      <c r="H1903" s="45">
        <f ca="1">TRUNC(PRODUCT(G$10:G1902),15)</f>
        <v>1.6940151361615701</v>
      </c>
      <c r="I1903" s="45">
        <f t="shared" si="433"/>
        <v>1</v>
      </c>
      <c r="J1903" s="45">
        <f t="shared" ca="1" si="434"/>
        <v>1.6940151400000001</v>
      </c>
      <c r="K1903" s="45">
        <f t="shared" ca="1" si="435"/>
        <v>693.94488874000001</v>
      </c>
      <c r="L1903" s="49">
        <f>IF(VLOOKUP(A1903,$U$12:$AD$125,8)=VLOOKUP(A1902,$U$12:$AD$125,8),0,VLOOKUP(A1903,U$12:$AD$125,8))</f>
        <v>0</v>
      </c>
      <c r="M1903" s="50">
        <f>IF(L1903&gt;0,VLOOKUP(L1903,T$12:$AC$125,7),0)</f>
        <v>0</v>
      </c>
      <c r="N1903" s="45">
        <f t="shared" si="436"/>
        <v>0</v>
      </c>
      <c r="O1903" s="45">
        <f t="shared" ca="1" si="437"/>
        <v>693.94488874000001</v>
      </c>
      <c r="P1903" s="51" t="str">
        <f t="shared" si="438"/>
        <v>A+J=</v>
      </c>
      <c r="Q1903" s="52">
        <f t="shared" si="439"/>
        <v>47129</v>
      </c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</row>
    <row r="1904" spans="1:162" x14ac:dyDescent="0.2">
      <c r="A1904" s="43">
        <f t="shared" si="427"/>
        <v>45390</v>
      </c>
      <c r="B1904" s="44">
        <f t="shared" ca="1" si="429"/>
        <v>1693.8436643499999</v>
      </c>
      <c r="C1904" s="45">
        <f t="shared" ca="1" si="430"/>
        <v>999.89877561000003</v>
      </c>
      <c r="D1904" s="46">
        <f ca="1">IF(A1904&lt;$B$1,VLOOKUP(A1904,[1]DI!$A$4:$B$15000,2,FALSE),0)</f>
        <v>0.1065</v>
      </c>
      <c r="E1904" s="45">
        <f t="shared" ca="1" si="431"/>
        <v>4.0168000000000002E-4</v>
      </c>
      <c r="F1904" s="47">
        <f t="shared" si="428"/>
        <v>1.35</v>
      </c>
      <c r="G1904" s="48">
        <f t="shared" ca="1" si="432"/>
        <v>1.000542268</v>
      </c>
      <c r="H1904" s="45">
        <f ca="1">TRUNC(PRODUCT(G$10:G1903),15)</f>
        <v>1.6940151361615701</v>
      </c>
      <c r="I1904" s="45">
        <f t="shared" si="433"/>
        <v>1</v>
      </c>
      <c r="J1904" s="45">
        <f t="shared" ca="1" si="434"/>
        <v>1.6940151400000001</v>
      </c>
      <c r="K1904" s="45">
        <f t="shared" ca="1" si="435"/>
        <v>693.94488874000001</v>
      </c>
      <c r="L1904" s="49">
        <f>IF(VLOOKUP(A1904,$U$12:$AD$125,8)=VLOOKUP(A1903,$U$12:$AD$125,8),0,VLOOKUP(A1904,U$12:$AD$125,8))</f>
        <v>0</v>
      </c>
      <c r="M1904" s="50">
        <f>IF(L1904&gt;0,VLOOKUP(L1904,T$12:$AC$125,7),0)</f>
        <v>0</v>
      </c>
      <c r="N1904" s="45">
        <f t="shared" si="436"/>
        <v>0</v>
      </c>
      <c r="O1904" s="45">
        <f t="shared" ca="1" si="437"/>
        <v>693.94488874000001</v>
      </c>
      <c r="P1904" s="51" t="str">
        <f t="shared" si="438"/>
        <v>A+J=</v>
      </c>
      <c r="Q1904" s="52">
        <f t="shared" si="439"/>
        <v>47129</v>
      </c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</row>
    <row r="1905" spans="1:162" x14ac:dyDescent="0.2">
      <c r="A1905" s="43">
        <f t="shared" si="427"/>
        <v>45391</v>
      </c>
      <c r="B1905" s="44">
        <f t="shared" ca="1" si="429"/>
        <v>1694.7621813599999</v>
      </c>
      <c r="C1905" s="45">
        <f t="shared" ca="1" si="430"/>
        <v>999.89877561000003</v>
      </c>
      <c r="D1905" s="46">
        <f ca="1">IF(A1905&lt;$B$1,VLOOKUP(A1905,[1]DI!$A$4:$B$15000,2,FALSE),0)</f>
        <v>0.1065</v>
      </c>
      <c r="E1905" s="45">
        <f t="shared" ca="1" si="431"/>
        <v>4.0168000000000002E-4</v>
      </c>
      <c r="F1905" s="47">
        <f t="shared" si="428"/>
        <v>1.35</v>
      </c>
      <c r="G1905" s="48">
        <f t="shared" ca="1" si="432"/>
        <v>1.000542268</v>
      </c>
      <c r="H1905" s="45">
        <f ca="1">TRUNC(PRODUCT(G$10:G1904),15)</f>
        <v>1.69493374636142</v>
      </c>
      <c r="I1905" s="45">
        <f t="shared" si="433"/>
        <v>1</v>
      </c>
      <c r="J1905" s="45">
        <f t="shared" ca="1" si="434"/>
        <v>1.6949337499999999</v>
      </c>
      <c r="K1905" s="45">
        <f t="shared" ca="1" si="435"/>
        <v>694.86340574999997</v>
      </c>
      <c r="L1905" s="49">
        <f>IF(VLOOKUP(A1905,$U$12:$AD$125,8)=VLOOKUP(A1904,$U$12:$AD$125,8),0,VLOOKUP(A1905,U$12:$AD$125,8))</f>
        <v>0</v>
      </c>
      <c r="M1905" s="50">
        <f>IF(L1905&gt;0,VLOOKUP(L1905,T$12:$AC$125,7),0)</f>
        <v>0</v>
      </c>
      <c r="N1905" s="45">
        <f t="shared" si="436"/>
        <v>0</v>
      </c>
      <c r="O1905" s="45">
        <f t="shared" ca="1" si="437"/>
        <v>694.86340574999997</v>
      </c>
      <c r="P1905" s="51" t="str">
        <f t="shared" si="438"/>
        <v>A+J=</v>
      </c>
      <c r="Q1905" s="52">
        <f t="shared" si="439"/>
        <v>47129</v>
      </c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</row>
    <row r="1906" spans="1:162" x14ac:dyDescent="0.2">
      <c r="A1906" s="43">
        <f t="shared" si="427"/>
        <v>45392</v>
      </c>
      <c r="B1906" s="44">
        <f t="shared" ca="1" si="429"/>
        <v>1695.68118832</v>
      </c>
      <c r="C1906" s="45">
        <f t="shared" ca="1" si="430"/>
        <v>999.89877561000003</v>
      </c>
      <c r="D1906" s="46">
        <f ca="1">IF(A1906&lt;$B$1,VLOOKUP(A1906,[1]DI!$A$4:$B$15000,2,FALSE),0)</f>
        <v>0.1065</v>
      </c>
      <c r="E1906" s="45">
        <f t="shared" ca="1" si="431"/>
        <v>4.0168000000000002E-4</v>
      </c>
      <c r="F1906" s="47">
        <f t="shared" si="428"/>
        <v>1.35</v>
      </c>
      <c r="G1906" s="48">
        <f t="shared" ca="1" si="432"/>
        <v>1.000542268</v>
      </c>
      <c r="H1906" s="45">
        <f ca="1">TRUNC(PRODUCT(G$10:G1905),15)</f>
        <v>1.6958528546942</v>
      </c>
      <c r="I1906" s="45">
        <f t="shared" si="433"/>
        <v>1</v>
      </c>
      <c r="J1906" s="45">
        <f t="shared" ca="1" si="434"/>
        <v>1.6958528500000001</v>
      </c>
      <c r="K1906" s="45">
        <f t="shared" ca="1" si="435"/>
        <v>695.78241271000002</v>
      </c>
      <c r="L1906" s="49">
        <f>IF(VLOOKUP(A1906,$U$12:$AD$125,8)=VLOOKUP(A1905,$U$12:$AD$125,8),0,VLOOKUP(A1906,U$12:$AD$125,8))</f>
        <v>0</v>
      </c>
      <c r="M1906" s="50">
        <f>IF(L1906&gt;0,VLOOKUP(L1906,T$12:$AC$125,7),0)</f>
        <v>0</v>
      </c>
      <c r="N1906" s="45">
        <f t="shared" si="436"/>
        <v>0</v>
      </c>
      <c r="O1906" s="45">
        <f t="shared" ca="1" si="437"/>
        <v>695.78241271000002</v>
      </c>
      <c r="P1906" s="51" t="str">
        <f t="shared" si="438"/>
        <v>A+J=</v>
      </c>
      <c r="Q1906" s="52">
        <f t="shared" si="439"/>
        <v>47129</v>
      </c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</row>
    <row r="1907" spans="1:162" x14ac:dyDescent="0.2">
      <c r="A1907" s="43">
        <f t="shared" si="427"/>
        <v>45393</v>
      </c>
      <c r="B1907" s="44">
        <f t="shared" ca="1" si="429"/>
        <v>1696.60070524</v>
      </c>
      <c r="C1907" s="45">
        <f t="shared" ca="1" si="430"/>
        <v>999.89877561000003</v>
      </c>
      <c r="D1907" s="46">
        <f ca="1">IF(A1907&lt;$B$1,VLOOKUP(A1907,[1]DI!$A$4:$B$15000,2,FALSE),0)</f>
        <v>0.1065</v>
      </c>
      <c r="E1907" s="45">
        <f t="shared" ca="1" si="431"/>
        <v>4.0168000000000002E-4</v>
      </c>
      <c r="F1907" s="47">
        <f t="shared" si="428"/>
        <v>1.35</v>
      </c>
      <c r="G1907" s="48">
        <f t="shared" ca="1" si="432"/>
        <v>1.000542268</v>
      </c>
      <c r="H1907" s="45">
        <f ca="1">TRUNC(PRODUCT(G$10:G1906),15)</f>
        <v>1.6967724614300099</v>
      </c>
      <c r="I1907" s="45">
        <f t="shared" si="433"/>
        <v>1</v>
      </c>
      <c r="J1907" s="45">
        <f t="shared" ca="1" si="434"/>
        <v>1.69677246</v>
      </c>
      <c r="K1907" s="45">
        <f t="shared" ca="1" si="435"/>
        <v>696.70192963</v>
      </c>
      <c r="L1907" s="49">
        <f>IF(VLOOKUP(A1907,$U$12:$AD$125,8)=VLOOKUP(A1906,$U$12:$AD$125,8),0,VLOOKUP(A1907,U$12:$AD$125,8))</f>
        <v>0</v>
      </c>
      <c r="M1907" s="50">
        <f>IF(L1907&gt;0,VLOOKUP(L1907,T$12:$AC$125,7),0)</f>
        <v>0</v>
      </c>
      <c r="N1907" s="45">
        <f t="shared" si="436"/>
        <v>0</v>
      </c>
      <c r="O1907" s="45">
        <f t="shared" ca="1" si="437"/>
        <v>696.70192963</v>
      </c>
      <c r="P1907" s="51" t="str">
        <f t="shared" si="438"/>
        <v>A+J=</v>
      </c>
      <c r="Q1907" s="52">
        <f t="shared" si="439"/>
        <v>47129</v>
      </c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</row>
    <row r="1908" spans="1:162" x14ac:dyDescent="0.2">
      <c r="A1908" s="43">
        <f t="shared" si="427"/>
        <v>45394</v>
      </c>
      <c r="B1908" s="44">
        <f t="shared" ca="1" si="429"/>
        <v>1697.5207221000001</v>
      </c>
      <c r="C1908" s="45">
        <f t="shared" ca="1" si="430"/>
        <v>999.89877561000003</v>
      </c>
      <c r="D1908" s="46">
        <f ca="1">IF(A1908&lt;$B$1,VLOOKUP(A1908,[1]DI!$A$4:$B$15000,2,FALSE),0)</f>
        <v>0.1065</v>
      </c>
      <c r="E1908" s="45">
        <f t="shared" ca="1" si="431"/>
        <v>4.0168000000000002E-4</v>
      </c>
      <c r="F1908" s="47">
        <f t="shared" si="428"/>
        <v>1.35</v>
      </c>
      <c r="G1908" s="48">
        <f t="shared" ca="1" si="432"/>
        <v>1.000542268</v>
      </c>
      <c r="H1908" s="45">
        <f ca="1">TRUNC(PRODUCT(G$10:G1907),15)</f>
        <v>1.6976925668391201</v>
      </c>
      <c r="I1908" s="45">
        <f t="shared" si="433"/>
        <v>1</v>
      </c>
      <c r="J1908" s="45">
        <f t="shared" ca="1" si="434"/>
        <v>1.6976925700000001</v>
      </c>
      <c r="K1908" s="45">
        <f t="shared" ca="1" si="435"/>
        <v>697.62194649000003</v>
      </c>
      <c r="L1908" s="49">
        <f>IF(VLOOKUP(A1908,$U$12:$AD$125,8)=VLOOKUP(A1907,$U$12:$AD$125,8),0,VLOOKUP(A1908,U$12:$AD$125,8))</f>
        <v>0</v>
      </c>
      <c r="M1908" s="50">
        <f>IF(L1908&gt;0,VLOOKUP(L1908,T$12:$AC$125,7),0)</f>
        <v>0</v>
      </c>
      <c r="N1908" s="45">
        <f t="shared" si="436"/>
        <v>0</v>
      </c>
      <c r="O1908" s="45">
        <f t="shared" ca="1" si="437"/>
        <v>697.62194649000003</v>
      </c>
      <c r="P1908" s="51" t="str">
        <f t="shared" si="438"/>
        <v>A+J=</v>
      </c>
      <c r="Q1908" s="52">
        <f t="shared" si="439"/>
        <v>47129</v>
      </c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</row>
    <row r="1909" spans="1:162" x14ac:dyDescent="0.2">
      <c r="A1909" s="43">
        <f t="shared" si="427"/>
        <v>45395</v>
      </c>
      <c r="B1909" s="44">
        <f t="shared" ca="1" si="429"/>
        <v>1698.4412289100001</v>
      </c>
      <c r="C1909" s="45">
        <f t="shared" ca="1" si="430"/>
        <v>999.89877561000003</v>
      </c>
      <c r="D1909" s="46">
        <f ca="1">IF(A1909&lt;$B$1,VLOOKUP(A1909,[1]DI!$A$4:$B$15000,2,FALSE),0)</f>
        <v>0</v>
      </c>
      <c r="E1909" s="45">
        <f t="shared" ca="1" si="431"/>
        <v>0</v>
      </c>
      <c r="F1909" s="47">
        <f t="shared" si="428"/>
        <v>1.35</v>
      </c>
      <c r="G1909" s="48">
        <f t="shared" ca="1" si="432"/>
        <v>1</v>
      </c>
      <c r="H1909" s="45">
        <f ca="1">TRUNC(PRODUCT(G$10:G1908),15)</f>
        <v>1.6986131711919501</v>
      </c>
      <c r="I1909" s="45">
        <f t="shared" si="433"/>
        <v>1</v>
      </c>
      <c r="J1909" s="45">
        <f t="shared" ca="1" si="434"/>
        <v>1.69861317</v>
      </c>
      <c r="K1909" s="45">
        <f t="shared" ca="1" si="435"/>
        <v>698.54245330000003</v>
      </c>
      <c r="L1909" s="49">
        <f>IF(VLOOKUP(A1909,$U$12:$AD$125,8)=VLOOKUP(A1908,$U$12:$AD$125,8),0,VLOOKUP(A1909,U$12:$AD$125,8))</f>
        <v>0</v>
      </c>
      <c r="M1909" s="50">
        <f>IF(L1909&gt;0,VLOOKUP(L1909,T$12:$AC$125,7),0)</f>
        <v>0</v>
      </c>
      <c r="N1909" s="45">
        <f t="shared" si="436"/>
        <v>0</v>
      </c>
      <c r="O1909" s="45">
        <f t="shared" ca="1" si="437"/>
        <v>698.54245330000003</v>
      </c>
      <c r="P1909" s="51" t="str">
        <f t="shared" si="438"/>
        <v>A+J=</v>
      </c>
      <c r="Q1909" s="52">
        <f t="shared" si="439"/>
        <v>47129</v>
      </c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</row>
    <row r="1910" spans="1:162" x14ac:dyDescent="0.2">
      <c r="A1910" s="43">
        <f t="shared" si="427"/>
        <v>45396</v>
      </c>
      <c r="B1910" s="44">
        <f t="shared" ca="1" si="429"/>
        <v>1698.4412289100001</v>
      </c>
      <c r="C1910" s="45">
        <f t="shared" ca="1" si="430"/>
        <v>999.89877561000003</v>
      </c>
      <c r="D1910" s="46">
        <f ca="1">IF(A1910&lt;$B$1,VLOOKUP(A1910,[1]DI!$A$4:$B$15000,2,FALSE),0)</f>
        <v>0</v>
      </c>
      <c r="E1910" s="45">
        <f t="shared" ca="1" si="431"/>
        <v>0</v>
      </c>
      <c r="F1910" s="47">
        <f t="shared" si="428"/>
        <v>1.35</v>
      </c>
      <c r="G1910" s="48">
        <f t="shared" ca="1" si="432"/>
        <v>1</v>
      </c>
      <c r="H1910" s="45">
        <f ca="1">TRUNC(PRODUCT(G$10:G1909),15)</f>
        <v>1.6986131711919501</v>
      </c>
      <c r="I1910" s="45">
        <f t="shared" si="433"/>
        <v>1</v>
      </c>
      <c r="J1910" s="45">
        <f t="shared" ca="1" si="434"/>
        <v>1.69861317</v>
      </c>
      <c r="K1910" s="45">
        <f t="shared" ca="1" si="435"/>
        <v>698.54245330000003</v>
      </c>
      <c r="L1910" s="49">
        <f>IF(VLOOKUP(A1910,$U$12:$AD$125,8)=VLOOKUP(A1909,$U$12:$AD$125,8),0,VLOOKUP(A1910,U$12:$AD$125,8))</f>
        <v>0</v>
      </c>
      <c r="M1910" s="50">
        <f>IF(L1910&gt;0,VLOOKUP(L1910,T$12:$AC$125,7),0)</f>
        <v>0</v>
      </c>
      <c r="N1910" s="45">
        <f t="shared" si="436"/>
        <v>0</v>
      </c>
      <c r="O1910" s="45">
        <f t="shared" ca="1" si="437"/>
        <v>698.54245330000003</v>
      </c>
      <c r="P1910" s="51" t="str">
        <f t="shared" si="438"/>
        <v>A+J=</v>
      </c>
      <c r="Q1910" s="52">
        <f t="shared" si="439"/>
        <v>47129</v>
      </c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</row>
    <row r="1911" spans="1:162" x14ac:dyDescent="0.2">
      <c r="A1911" s="43">
        <f t="shared" si="427"/>
        <v>45397</v>
      </c>
      <c r="B1911" s="44">
        <f t="shared" ca="1" si="429"/>
        <v>1698.4412289100001</v>
      </c>
      <c r="C1911" s="45">
        <f t="shared" ca="1" si="430"/>
        <v>999.89877561000003</v>
      </c>
      <c r="D1911" s="46">
        <f ca="1">IF(A1911&lt;$B$1,VLOOKUP(A1911,[1]DI!$A$4:$B$15000,2,FALSE),0)</f>
        <v>0.1065</v>
      </c>
      <c r="E1911" s="45">
        <f t="shared" ca="1" si="431"/>
        <v>4.0168000000000002E-4</v>
      </c>
      <c r="F1911" s="47">
        <f t="shared" si="428"/>
        <v>1.35</v>
      </c>
      <c r="G1911" s="48">
        <f t="shared" ca="1" si="432"/>
        <v>1.000542268</v>
      </c>
      <c r="H1911" s="45">
        <f ca="1">TRUNC(PRODUCT(G$10:G1910),15)</f>
        <v>1.6986131711919501</v>
      </c>
      <c r="I1911" s="45">
        <f t="shared" si="433"/>
        <v>1</v>
      </c>
      <c r="J1911" s="45">
        <f t="shared" ca="1" si="434"/>
        <v>1.69861317</v>
      </c>
      <c r="K1911" s="45">
        <f t="shared" ca="1" si="435"/>
        <v>698.54245330000003</v>
      </c>
      <c r="L1911" s="49">
        <f>IF(VLOOKUP(A1911,$U$12:$AD$125,8)=VLOOKUP(A1910,$U$12:$AD$125,8),0,VLOOKUP(A1911,U$12:$AD$125,8))</f>
        <v>0</v>
      </c>
      <c r="M1911" s="50">
        <f>IF(L1911&gt;0,VLOOKUP(L1911,T$12:$AC$125,7),0)</f>
        <v>0</v>
      </c>
      <c r="N1911" s="45">
        <f t="shared" si="436"/>
        <v>0</v>
      </c>
      <c r="O1911" s="45">
        <f t="shared" ca="1" si="437"/>
        <v>698.54245330000003</v>
      </c>
      <c r="P1911" s="51" t="str">
        <f t="shared" si="438"/>
        <v>A+J=</v>
      </c>
      <c r="Q1911" s="52">
        <f t="shared" si="439"/>
        <v>47129</v>
      </c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</row>
    <row r="1912" spans="1:162" x14ac:dyDescent="0.2">
      <c r="A1912" s="43">
        <f t="shared" si="427"/>
        <v>45398</v>
      </c>
      <c r="B1912" s="44">
        <f t="shared" ca="1" si="429"/>
        <v>1699.3622356800001</v>
      </c>
      <c r="C1912" s="45">
        <f t="shared" ca="1" si="430"/>
        <v>999.89877561000003</v>
      </c>
      <c r="D1912" s="46">
        <f ca="1">IF(A1912&lt;$B$1,VLOOKUP(A1912,[1]DI!$A$4:$B$15000,2,FALSE),0)</f>
        <v>0.1065</v>
      </c>
      <c r="E1912" s="45">
        <f t="shared" ca="1" si="431"/>
        <v>4.0168000000000002E-4</v>
      </c>
      <c r="F1912" s="47">
        <f t="shared" si="428"/>
        <v>1.35</v>
      </c>
      <c r="G1912" s="48">
        <f t="shared" ca="1" si="432"/>
        <v>1.000542268</v>
      </c>
      <c r="H1912" s="45">
        <f ca="1">TRUNC(PRODUCT(G$10:G1911),15)</f>
        <v>1.69953427475907</v>
      </c>
      <c r="I1912" s="45">
        <f t="shared" si="433"/>
        <v>1</v>
      </c>
      <c r="J1912" s="45">
        <f t="shared" ca="1" si="434"/>
        <v>1.69953427</v>
      </c>
      <c r="K1912" s="45">
        <f t="shared" ca="1" si="435"/>
        <v>699.46346007</v>
      </c>
      <c r="L1912" s="49">
        <f>IF(VLOOKUP(A1912,$U$12:$AD$125,8)=VLOOKUP(A1911,$U$12:$AD$125,8),0,VLOOKUP(A1912,U$12:$AD$125,8))</f>
        <v>0</v>
      </c>
      <c r="M1912" s="50">
        <f>IF(L1912&gt;0,VLOOKUP(L1912,T$12:$AC$125,7),0)</f>
        <v>0</v>
      </c>
      <c r="N1912" s="45">
        <f t="shared" si="436"/>
        <v>0</v>
      </c>
      <c r="O1912" s="45">
        <f t="shared" ca="1" si="437"/>
        <v>699.46346007</v>
      </c>
      <c r="P1912" s="51" t="str">
        <f t="shared" si="438"/>
        <v>A+J=</v>
      </c>
      <c r="Q1912" s="52">
        <f t="shared" si="439"/>
        <v>47129</v>
      </c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</row>
    <row r="1913" spans="1:162" x14ac:dyDescent="0.2">
      <c r="A1913" s="43">
        <f t="shared" si="427"/>
        <v>45399</v>
      </c>
      <c r="B1913" s="44">
        <f t="shared" ca="1" si="429"/>
        <v>1700.28375239</v>
      </c>
      <c r="C1913" s="45">
        <f t="shared" ca="1" si="430"/>
        <v>999.89877561000003</v>
      </c>
      <c r="D1913" s="46">
        <f ca="1">IF(A1913&lt;$B$1,VLOOKUP(A1913,[1]DI!$A$4:$B$15000,2,FALSE),0)</f>
        <v>0.1065</v>
      </c>
      <c r="E1913" s="45">
        <f t="shared" ca="1" si="431"/>
        <v>4.0168000000000002E-4</v>
      </c>
      <c r="F1913" s="47">
        <f t="shared" si="428"/>
        <v>1.35</v>
      </c>
      <c r="G1913" s="48">
        <f t="shared" ca="1" si="432"/>
        <v>1.000542268</v>
      </c>
      <c r="H1913" s="45">
        <f ca="1">TRUNC(PRODUCT(G$10:G1912),15)</f>
        <v>1.70045587781118</v>
      </c>
      <c r="I1913" s="45">
        <f t="shared" si="433"/>
        <v>1</v>
      </c>
      <c r="J1913" s="45">
        <f t="shared" ca="1" si="434"/>
        <v>1.70045588</v>
      </c>
      <c r="K1913" s="45">
        <f t="shared" ca="1" si="435"/>
        <v>700.38497677999999</v>
      </c>
      <c r="L1913" s="49">
        <f>IF(VLOOKUP(A1913,$U$12:$AD$125,8)=VLOOKUP(A1912,$U$12:$AD$125,8),0,VLOOKUP(A1913,U$12:$AD$125,8))</f>
        <v>0</v>
      </c>
      <c r="M1913" s="50">
        <f>IF(L1913&gt;0,VLOOKUP(L1913,T$12:$AC$125,7),0)</f>
        <v>0</v>
      </c>
      <c r="N1913" s="45">
        <f t="shared" si="436"/>
        <v>0</v>
      </c>
      <c r="O1913" s="45">
        <f t="shared" ca="1" si="437"/>
        <v>700.38497677999999</v>
      </c>
      <c r="P1913" s="51" t="str">
        <f t="shared" si="438"/>
        <v>A+J=</v>
      </c>
      <c r="Q1913" s="52">
        <f t="shared" si="439"/>
        <v>47129</v>
      </c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</row>
    <row r="1914" spans="1:162" x14ac:dyDescent="0.2">
      <c r="A1914" s="43">
        <f t="shared" si="427"/>
        <v>45400</v>
      </c>
      <c r="B1914" s="44">
        <f t="shared" ca="1" si="429"/>
        <v>1701.2057590499999</v>
      </c>
      <c r="C1914" s="45">
        <f t="shared" ca="1" si="430"/>
        <v>999.89877561000003</v>
      </c>
      <c r="D1914" s="46">
        <f ca="1">IF(A1914&lt;$B$1,VLOOKUP(A1914,[1]DI!$A$4:$B$15000,2,FALSE),0)</f>
        <v>0.1065</v>
      </c>
      <c r="E1914" s="45">
        <f t="shared" ca="1" si="431"/>
        <v>4.0168000000000002E-4</v>
      </c>
      <c r="F1914" s="47">
        <f t="shared" si="428"/>
        <v>1.35</v>
      </c>
      <c r="G1914" s="48">
        <f t="shared" ca="1" si="432"/>
        <v>1.000542268</v>
      </c>
      <c r="H1914" s="45">
        <f ca="1">TRUNC(PRODUCT(G$10:G1913),15)</f>
        <v>1.70137798061912</v>
      </c>
      <c r="I1914" s="45">
        <f t="shared" si="433"/>
        <v>1</v>
      </c>
      <c r="J1914" s="45">
        <f t="shared" ca="1" si="434"/>
        <v>1.70137798</v>
      </c>
      <c r="K1914" s="45">
        <f t="shared" ca="1" si="435"/>
        <v>701.30698343999995</v>
      </c>
      <c r="L1914" s="49">
        <f>IF(VLOOKUP(A1914,$U$12:$AD$125,8)=VLOOKUP(A1913,$U$12:$AD$125,8),0,VLOOKUP(A1914,U$12:$AD$125,8))</f>
        <v>0</v>
      </c>
      <c r="M1914" s="50">
        <f>IF(L1914&gt;0,VLOOKUP(L1914,T$12:$AC$125,7),0)</f>
        <v>0</v>
      </c>
      <c r="N1914" s="45">
        <f t="shared" si="436"/>
        <v>0</v>
      </c>
      <c r="O1914" s="45">
        <f t="shared" ca="1" si="437"/>
        <v>701.30698343999995</v>
      </c>
      <c r="P1914" s="51" t="str">
        <f t="shared" si="438"/>
        <v>A+J=</v>
      </c>
      <c r="Q1914" s="52">
        <f t="shared" si="439"/>
        <v>47129</v>
      </c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</row>
    <row r="1915" spans="1:162" x14ac:dyDescent="0.2">
      <c r="A1915" s="43">
        <f t="shared" si="427"/>
        <v>45401</v>
      </c>
      <c r="B1915" s="44">
        <f t="shared" ca="1" si="429"/>
        <v>1702.1282656600001</v>
      </c>
      <c r="C1915" s="45">
        <f t="shared" ca="1" si="430"/>
        <v>999.89877561000003</v>
      </c>
      <c r="D1915" s="46">
        <f ca="1">IF(A1915&lt;$B$1,VLOOKUP(A1915,[1]DI!$A$4:$B$15000,2,FALSE),0)</f>
        <v>0.1065</v>
      </c>
      <c r="E1915" s="45">
        <f t="shared" ca="1" si="431"/>
        <v>4.0168000000000002E-4</v>
      </c>
      <c r="F1915" s="47">
        <f t="shared" si="428"/>
        <v>1.35</v>
      </c>
      <c r="G1915" s="48">
        <f t="shared" ca="1" si="432"/>
        <v>1.000542268</v>
      </c>
      <c r="H1915" s="45">
        <f ca="1">TRUNC(PRODUCT(G$10:G1914),15)</f>
        <v>1.70230058345392</v>
      </c>
      <c r="I1915" s="45">
        <f t="shared" si="433"/>
        <v>1</v>
      </c>
      <c r="J1915" s="45">
        <f t="shared" ca="1" si="434"/>
        <v>1.70230058</v>
      </c>
      <c r="K1915" s="45">
        <f t="shared" ca="1" si="435"/>
        <v>702.22949004999998</v>
      </c>
      <c r="L1915" s="49">
        <f>IF(VLOOKUP(A1915,$U$12:$AD$125,8)=VLOOKUP(A1914,$U$12:$AD$125,8),0,VLOOKUP(A1915,U$12:$AD$125,8))</f>
        <v>0</v>
      </c>
      <c r="M1915" s="50">
        <f>IF(L1915&gt;0,VLOOKUP(L1915,T$12:$AC$125,7),0)</f>
        <v>0</v>
      </c>
      <c r="N1915" s="45">
        <f t="shared" si="436"/>
        <v>0</v>
      </c>
      <c r="O1915" s="45">
        <f t="shared" ca="1" si="437"/>
        <v>702.22949004999998</v>
      </c>
      <c r="P1915" s="51" t="str">
        <f t="shared" si="438"/>
        <v>A+J=</v>
      </c>
      <c r="Q1915" s="52">
        <f t="shared" si="439"/>
        <v>47129</v>
      </c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</row>
    <row r="1916" spans="1:162" x14ac:dyDescent="0.2">
      <c r="A1916" s="43">
        <f t="shared" si="427"/>
        <v>45402</v>
      </c>
      <c r="B1916" s="44">
        <f t="shared" ca="1" si="429"/>
        <v>1703.0512822200001</v>
      </c>
      <c r="C1916" s="45">
        <f t="shared" ca="1" si="430"/>
        <v>999.89877561000003</v>
      </c>
      <c r="D1916" s="46">
        <f ca="1">IF(A1916&lt;$B$1,VLOOKUP(A1916,[1]DI!$A$4:$B$15000,2,FALSE),0)</f>
        <v>0</v>
      </c>
      <c r="E1916" s="45">
        <f t="shared" ca="1" si="431"/>
        <v>0</v>
      </c>
      <c r="F1916" s="47">
        <f t="shared" si="428"/>
        <v>1.35</v>
      </c>
      <c r="G1916" s="48">
        <f t="shared" ca="1" si="432"/>
        <v>1</v>
      </c>
      <c r="H1916" s="45">
        <f ca="1">TRUNC(PRODUCT(G$10:G1915),15)</f>
        <v>1.7032236865867101</v>
      </c>
      <c r="I1916" s="45">
        <f t="shared" si="433"/>
        <v>1</v>
      </c>
      <c r="J1916" s="45">
        <f t="shared" ca="1" si="434"/>
        <v>1.70322369</v>
      </c>
      <c r="K1916" s="45">
        <f t="shared" ca="1" si="435"/>
        <v>703.15250661000005</v>
      </c>
      <c r="L1916" s="49">
        <f>IF(VLOOKUP(A1916,$U$12:$AD$125,8)=VLOOKUP(A1915,$U$12:$AD$125,8),0,VLOOKUP(A1916,U$12:$AD$125,8))</f>
        <v>0</v>
      </c>
      <c r="M1916" s="50">
        <f>IF(L1916&gt;0,VLOOKUP(L1916,T$12:$AC$125,7),0)</f>
        <v>0</v>
      </c>
      <c r="N1916" s="45">
        <f t="shared" si="436"/>
        <v>0</v>
      </c>
      <c r="O1916" s="45">
        <f t="shared" ca="1" si="437"/>
        <v>703.15250661000005</v>
      </c>
      <c r="P1916" s="51" t="str">
        <f t="shared" si="438"/>
        <v>A+J=</v>
      </c>
      <c r="Q1916" s="52">
        <f t="shared" si="439"/>
        <v>47129</v>
      </c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</row>
    <row r="1917" spans="1:162" x14ac:dyDescent="0.2">
      <c r="A1917" s="43">
        <f t="shared" si="427"/>
        <v>45403</v>
      </c>
      <c r="B1917" s="44">
        <f t="shared" ca="1" si="429"/>
        <v>1703.0512822200001</v>
      </c>
      <c r="C1917" s="45">
        <f t="shared" ca="1" si="430"/>
        <v>999.89877561000003</v>
      </c>
      <c r="D1917" s="46">
        <f ca="1">IF(A1917&lt;$B$1,VLOOKUP(A1917,[1]DI!$A$4:$B$15000,2,FALSE),0)</f>
        <v>0</v>
      </c>
      <c r="E1917" s="45">
        <f t="shared" ca="1" si="431"/>
        <v>0</v>
      </c>
      <c r="F1917" s="47">
        <f t="shared" si="428"/>
        <v>1.35</v>
      </c>
      <c r="G1917" s="48">
        <f t="shared" ca="1" si="432"/>
        <v>1</v>
      </c>
      <c r="H1917" s="45">
        <f ca="1">TRUNC(PRODUCT(G$10:G1916),15)</f>
        <v>1.7032236865867101</v>
      </c>
      <c r="I1917" s="45">
        <f t="shared" si="433"/>
        <v>1</v>
      </c>
      <c r="J1917" s="45">
        <f t="shared" ca="1" si="434"/>
        <v>1.70322369</v>
      </c>
      <c r="K1917" s="45">
        <f t="shared" ca="1" si="435"/>
        <v>703.15250661000005</v>
      </c>
      <c r="L1917" s="49">
        <f>IF(VLOOKUP(A1917,$U$12:$AD$125,8)=VLOOKUP(A1916,$U$12:$AD$125,8),0,VLOOKUP(A1917,U$12:$AD$125,8))</f>
        <v>0</v>
      </c>
      <c r="M1917" s="50">
        <f>IF(L1917&gt;0,VLOOKUP(L1917,T$12:$AC$125,7),0)</f>
        <v>0</v>
      </c>
      <c r="N1917" s="45">
        <f t="shared" si="436"/>
        <v>0</v>
      </c>
      <c r="O1917" s="45">
        <f t="shared" ca="1" si="437"/>
        <v>703.15250661000005</v>
      </c>
      <c r="P1917" s="51" t="str">
        <f t="shared" si="438"/>
        <v>A+J=</v>
      </c>
      <c r="Q1917" s="52">
        <f t="shared" si="439"/>
        <v>47129</v>
      </c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</row>
    <row r="1918" spans="1:162" x14ac:dyDescent="0.2">
      <c r="A1918" s="43">
        <f t="shared" si="427"/>
        <v>45404</v>
      </c>
      <c r="B1918" s="44">
        <f t="shared" ca="1" si="429"/>
        <v>1703.0512822200001</v>
      </c>
      <c r="C1918" s="45">
        <f t="shared" ca="1" si="430"/>
        <v>999.89877561000003</v>
      </c>
      <c r="D1918" s="46">
        <f ca="1">IF(A1918&lt;$B$1,VLOOKUP(A1918,[1]DI!$A$4:$B$15000,2,FALSE),0)</f>
        <v>0.1065</v>
      </c>
      <c r="E1918" s="45">
        <f t="shared" ca="1" si="431"/>
        <v>4.0168000000000002E-4</v>
      </c>
      <c r="F1918" s="47">
        <f t="shared" si="428"/>
        <v>1.35</v>
      </c>
      <c r="G1918" s="48">
        <f t="shared" ca="1" si="432"/>
        <v>1.000542268</v>
      </c>
      <c r="H1918" s="45">
        <f ca="1">TRUNC(PRODUCT(G$10:G1917),15)</f>
        <v>1.7032236865867101</v>
      </c>
      <c r="I1918" s="45">
        <f t="shared" si="433"/>
        <v>1</v>
      </c>
      <c r="J1918" s="45">
        <f t="shared" ca="1" si="434"/>
        <v>1.70322369</v>
      </c>
      <c r="K1918" s="45">
        <f t="shared" ca="1" si="435"/>
        <v>703.15250661000005</v>
      </c>
      <c r="L1918" s="49">
        <f>IF(VLOOKUP(A1918,$U$12:$AD$125,8)=VLOOKUP(A1917,$U$12:$AD$125,8),0,VLOOKUP(A1918,U$12:$AD$125,8))</f>
        <v>0</v>
      </c>
      <c r="M1918" s="50">
        <f>IF(L1918&gt;0,VLOOKUP(L1918,T$12:$AC$125,7),0)</f>
        <v>0</v>
      </c>
      <c r="N1918" s="45">
        <f t="shared" si="436"/>
        <v>0</v>
      </c>
      <c r="O1918" s="45">
        <f t="shared" ca="1" si="437"/>
        <v>703.15250661000005</v>
      </c>
      <c r="P1918" s="51" t="str">
        <f t="shared" si="438"/>
        <v>A+J=</v>
      </c>
      <c r="Q1918" s="52">
        <f t="shared" si="439"/>
        <v>47129</v>
      </c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</row>
    <row r="1919" spans="1:162" x14ac:dyDescent="0.2">
      <c r="A1919" s="43">
        <f t="shared" si="427"/>
        <v>45405</v>
      </c>
      <c r="B1919" s="44">
        <f t="shared" ca="1" si="429"/>
        <v>1703.97478873</v>
      </c>
      <c r="C1919" s="45">
        <f t="shared" ca="1" si="430"/>
        <v>999.89877561000003</v>
      </c>
      <c r="D1919" s="46">
        <f ca="1">IF(A1919&lt;$B$1,VLOOKUP(A1919,[1]DI!$A$4:$B$15000,2,FALSE),0)</f>
        <v>0.1065</v>
      </c>
      <c r="E1919" s="45">
        <f t="shared" ca="1" si="431"/>
        <v>4.0168000000000002E-4</v>
      </c>
      <c r="F1919" s="47">
        <f t="shared" si="428"/>
        <v>1.35</v>
      </c>
      <c r="G1919" s="48">
        <f t="shared" ca="1" si="432"/>
        <v>1.000542268</v>
      </c>
      <c r="H1919" s="45">
        <f ca="1">TRUNC(PRODUCT(G$10:G1918),15)</f>
        <v>1.70414729028879</v>
      </c>
      <c r="I1919" s="45">
        <f t="shared" si="433"/>
        <v>1</v>
      </c>
      <c r="J1919" s="45">
        <f t="shared" ca="1" si="434"/>
        <v>1.7041472900000001</v>
      </c>
      <c r="K1919" s="45">
        <f t="shared" ca="1" si="435"/>
        <v>704.07601311999997</v>
      </c>
      <c r="L1919" s="49">
        <f>IF(VLOOKUP(A1919,$U$12:$AD$125,8)=VLOOKUP(A1918,$U$12:$AD$125,8),0,VLOOKUP(A1919,U$12:$AD$125,8))</f>
        <v>0</v>
      </c>
      <c r="M1919" s="50">
        <f>IF(L1919&gt;0,VLOOKUP(L1919,T$12:$AC$125,7),0)</f>
        <v>0</v>
      </c>
      <c r="N1919" s="45">
        <f t="shared" si="436"/>
        <v>0</v>
      </c>
      <c r="O1919" s="45">
        <f t="shared" ca="1" si="437"/>
        <v>704.07601311999997</v>
      </c>
      <c r="P1919" s="51" t="str">
        <f t="shared" si="438"/>
        <v>A+J=</v>
      </c>
      <c r="Q1919" s="52">
        <f t="shared" si="439"/>
        <v>47129</v>
      </c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</row>
    <row r="1920" spans="1:162" x14ac:dyDescent="0.2">
      <c r="A1920" s="43">
        <f t="shared" si="427"/>
        <v>45406</v>
      </c>
      <c r="B1920" s="44">
        <f t="shared" ca="1" si="429"/>
        <v>1704.89879518</v>
      </c>
      <c r="C1920" s="45">
        <f t="shared" ca="1" si="430"/>
        <v>999.89877561000003</v>
      </c>
      <c r="D1920" s="46">
        <f ca="1">IF(A1920&lt;$B$1,VLOOKUP(A1920,[1]DI!$A$4:$B$15000,2,FALSE),0)</f>
        <v>0.1065</v>
      </c>
      <c r="E1920" s="45">
        <f t="shared" ca="1" si="431"/>
        <v>4.0168000000000002E-4</v>
      </c>
      <c r="F1920" s="47">
        <f t="shared" si="428"/>
        <v>1.35</v>
      </c>
      <c r="G1920" s="48">
        <f t="shared" ca="1" si="432"/>
        <v>1.000542268</v>
      </c>
      <c r="H1920" s="45">
        <f ca="1">TRUNC(PRODUCT(G$10:G1919),15)</f>
        <v>1.7050713948316001</v>
      </c>
      <c r="I1920" s="45">
        <f t="shared" si="433"/>
        <v>1</v>
      </c>
      <c r="J1920" s="45">
        <f t="shared" ca="1" si="434"/>
        <v>1.7050713900000001</v>
      </c>
      <c r="K1920" s="45">
        <f t="shared" ca="1" si="435"/>
        <v>705.00001956999995</v>
      </c>
      <c r="L1920" s="49">
        <f>IF(VLOOKUP(A1920,$U$12:$AD$125,8)=VLOOKUP(A1919,$U$12:$AD$125,8),0,VLOOKUP(A1920,U$12:$AD$125,8))</f>
        <v>0</v>
      </c>
      <c r="M1920" s="50">
        <f>IF(L1920&gt;0,VLOOKUP(L1920,T$12:$AC$125,7),0)</f>
        <v>0</v>
      </c>
      <c r="N1920" s="45">
        <f t="shared" si="436"/>
        <v>0</v>
      </c>
      <c r="O1920" s="45">
        <f t="shared" ca="1" si="437"/>
        <v>705.00001956999995</v>
      </c>
      <c r="P1920" s="51" t="str">
        <f t="shared" si="438"/>
        <v>A+J=</v>
      </c>
      <c r="Q1920" s="52">
        <f t="shared" si="439"/>
        <v>47129</v>
      </c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</row>
    <row r="1921" spans="1:162" x14ac:dyDescent="0.2">
      <c r="A1921" s="43">
        <f t="shared" si="427"/>
        <v>45407</v>
      </c>
      <c r="B1921" s="44">
        <f t="shared" ca="1" si="429"/>
        <v>1705.82331159</v>
      </c>
      <c r="C1921" s="45">
        <f t="shared" ca="1" si="430"/>
        <v>999.89877561000003</v>
      </c>
      <c r="D1921" s="46">
        <f ca="1">IF(A1921&lt;$B$1,VLOOKUP(A1921,[1]DI!$A$4:$B$15000,2,FALSE),0)</f>
        <v>0.1065</v>
      </c>
      <c r="E1921" s="45">
        <f t="shared" ca="1" si="431"/>
        <v>4.0168000000000002E-4</v>
      </c>
      <c r="F1921" s="47">
        <f t="shared" si="428"/>
        <v>1.35</v>
      </c>
      <c r="G1921" s="48">
        <f t="shared" ca="1" si="432"/>
        <v>1.000542268</v>
      </c>
      <c r="H1921" s="45">
        <f ca="1">TRUNC(PRODUCT(G$10:G1920),15)</f>
        <v>1.7059960004867301</v>
      </c>
      <c r="I1921" s="45">
        <f t="shared" si="433"/>
        <v>1</v>
      </c>
      <c r="J1921" s="45">
        <f t="shared" ca="1" si="434"/>
        <v>1.7059960000000001</v>
      </c>
      <c r="K1921" s="45">
        <f t="shared" ca="1" si="435"/>
        <v>705.92453597999997</v>
      </c>
      <c r="L1921" s="49">
        <f>IF(VLOOKUP(A1921,$U$12:$AD$125,8)=VLOOKUP(A1920,$U$12:$AD$125,8),0,VLOOKUP(A1921,U$12:$AD$125,8))</f>
        <v>0</v>
      </c>
      <c r="M1921" s="50">
        <f>IF(L1921&gt;0,VLOOKUP(L1921,T$12:$AC$125,7),0)</f>
        <v>0</v>
      </c>
      <c r="N1921" s="45">
        <f t="shared" si="436"/>
        <v>0</v>
      </c>
      <c r="O1921" s="45">
        <f t="shared" ca="1" si="437"/>
        <v>705.92453597999997</v>
      </c>
      <c r="P1921" s="51" t="str">
        <f t="shared" si="438"/>
        <v>A+J=</v>
      </c>
      <c r="Q1921" s="52">
        <f t="shared" si="439"/>
        <v>47129</v>
      </c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</row>
    <row r="1922" spans="1:162" x14ac:dyDescent="0.2">
      <c r="A1922" s="43">
        <f t="shared" si="427"/>
        <v>45408</v>
      </c>
      <c r="B1922" s="44">
        <f t="shared" ca="1" si="429"/>
        <v>1706.74832795</v>
      </c>
      <c r="C1922" s="45">
        <f t="shared" ca="1" si="430"/>
        <v>999.89877561000003</v>
      </c>
      <c r="D1922" s="46">
        <f ca="1">IF(A1922&lt;$B$1,VLOOKUP(A1922,[1]DI!$A$4:$B$15000,2,FALSE),0)</f>
        <v>0.1065</v>
      </c>
      <c r="E1922" s="45">
        <f t="shared" ca="1" si="431"/>
        <v>4.0168000000000002E-4</v>
      </c>
      <c r="F1922" s="47">
        <f t="shared" si="428"/>
        <v>1.35</v>
      </c>
      <c r="G1922" s="48">
        <f t="shared" ca="1" si="432"/>
        <v>1.000542268</v>
      </c>
      <c r="H1922" s="45">
        <f ca="1">TRUNC(PRODUCT(G$10:G1921),15)</f>
        <v>1.7069211075259201</v>
      </c>
      <c r="I1922" s="45">
        <f t="shared" si="433"/>
        <v>1</v>
      </c>
      <c r="J1922" s="45">
        <f t="shared" ca="1" si="434"/>
        <v>1.7069211099999999</v>
      </c>
      <c r="K1922" s="45">
        <f t="shared" ca="1" si="435"/>
        <v>706.84955233999995</v>
      </c>
      <c r="L1922" s="49">
        <f>IF(VLOOKUP(A1922,$U$12:$AD$125,8)=VLOOKUP(A1921,$U$12:$AD$125,8),0,VLOOKUP(A1922,U$12:$AD$125,8))</f>
        <v>0</v>
      </c>
      <c r="M1922" s="50">
        <f>IF(L1922&gt;0,VLOOKUP(L1922,T$12:$AC$125,7),0)</f>
        <v>0</v>
      </c>
      <c r="N1922" s="45">
        <f t="shared" si="436"/>
        <v>0</v>
      </c>
      <c r="O1922" s="45">
        <f t="shared" ca="1" si="437"/>
        <v>706.84955233999995</v>
      </c>
      <c r="P1922" s="51" t="str">
        <f t="shared" si="438"/>
        <v>A+J=</v>
      </c>
      <c r="Q1922" s="52">
        <f t="shared" si="439"/>
        <v>47129</v>
      </c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</row>
    <row r="1923" spans="1:162" x14ac:dyDescent="0.2">
      <c r="A1923" s="43">
        <f t="shared" si="427"/>
        <v>45409</v>
      </c>
      <c r="B1923" s="44">
        <f t="shared" ca="1" si="429"/>
        <v>1707.67384425</v>
      </c>
      <c r="C1923" s="45">
        <f t="shared" ca="1" si="430"/>
        <v>999.89877561000003</v>
      </c>
      <c r="D1923" s="46">
        <f ca="1">IF(A1923&lt;$B$1,VLOOKUP(A1923,[1]DI!$A$4:$B$15000,2,FALSE),0)</f>
        <v>0</v>
      </c>
      <c r="E1923" s="45">
        <f t="shared" ca="1" si="431"/>
        <v>0</v>
      </c>
      <c r="F1923" s="47">
        <f t="shared" si="428"/>
        <v>1.35</v>
      </c>
      <c r="G1923" s="48">
        <f t="shared" ca="1" si="432"/>
        <v>1</v>
      </c>
      <c r="H1923" s="45">
        <f ca="1">TRUNC(PRODUCT(G$10:G1922),15)</f>
        <v>1.70784671622106</v>
      </c>
      <c r="I1923" s="45">
        <f t="shared" si="433"/>
        <v>1</v>
      </c>
      <c r="J1923" s="45">
        <f t="shared" ca="1" si="434"/>
        <v>1.70784672</v>
      </c>
      <c r="K1923" s="45">
        <f t="shared" ca="1" si="435"/>
        <v>707.77506863999997</v>
      </c>
      <c r="L1923" s="49">
        <f>IF(VLOOKUP(A1923,$U$12:$AD$125,8)=VLOOKUP(A1922,$U$12:$AD$125,8),0,VLOOKUP(A1923,U$12:$AD$125,8))</f>
        <v>0</v>
      </c>
      <c r="M1923" s="50">
        <f>IF(L1923&gt;0,VLOOKUP(L1923,T$12:$AC$125,7),0)</f>
        <v>0</v>
      </c>
      <c r="N1923" s="45">
        <f t="shared" si="436"/>
        <v>0</v>
      </c>
      <c r="O1923" s="45">
        <f t="shared" ca="1" si="437"/>
        <v>707.77506863999997</v>
      </c>
      <c r="P1923" s="51" t="str">
        <f t="shared" si="438"/>
        <v>A+J=</v>
      </c>
      <c r="Q1923" s="52">
        <f t="shared" si="439"/>
        <v>47129</v>
      </c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</row>
    <row r="1924" spans="1:162" x14ac:dyDescent="0.2">
      <c r="A1924" s="43">
        <f t="shared" si="427"/>
        <v>45410</v>
      </c>
      <c r="B1924" s="44">
        <f t="shared" ca="1" si="429"/>
        <v>1707.67384425</v>
      </c>
      <c r="C1924" s="45">
        <f t="shared" ca="1" si="430"/>
        <v>999.89877561000003</v>
      </c>
      <c r="D1924" s="46">
        <f ca="1">IF(A1924&lt;$B$1,VLOOKUP(A1924,[1]DI!$A$4:$B$15000,2,FALSE),0)</f>
        <v>0</v>
      </c>
      <c r="E1924" s="45">
        <f t="shared" ca="1" si="431"/>
        <v>0</v>
      </c>
      <c r="F1924" s="47">
        <f t="shared" si="428"/>
        <v>1.35</v>
      </c>
      <c r="G1924" s="48">
        <f t="shared" ca="1" si="432"/>
        <v>1</v>
      </c>
      <c r="H1924" s="45">
        <f ca="1">TRUNC(PRODUCT(G$10:G1923),15)</f>
        <v>1.70784671622106</v>
      </c>
      <c r="I1924" s="45">
        <f t="shared" si="433"/>
        <v>1</v>
      </c>
      <c r="J1924" s="45">
        <f t="shared" ca="1" si="434"/>
        <v>1.70784672</v>
      </c>
      <c r="K1924" s="45">
        <f t="shared" ca="1" si="435"/>
        <v>707.77506863999997</v>
      </c>
      <c r="L1924" s="49">
        <f>IF(VLOOKUP(A1924,$U$12:$AD$125,8)=VLOOKUP(A1923,$U$12:$AD$125,8),0,VLOOKUP(A1924,U$12:$AD$125,8))</f>
        <v>0</v>
      </c>
      <c r="M1924" s="50">
        <f>IF(L1924&gt;0,VLOOKUP(L1924,T$12:$AC$125,7),0)</f>
        <v>0</v>
      </c>
      <c r="N1924" s="45">
        <f t="shared" si="436"/>
        <v>0</v>
      </c>
      <c r="O1924" s="45">
        <f t="shared" ca="1" si="437"/>
        <v>707.77506863999997</v>
      </c>
      <c r="P1924" s="51" t="str">
        <f t="shared" si="438"/>
        <v>A+J=</v>
      </c>
      <c r="Q1924" s="52">
        <f t="shared" si="439"/>
        <v>47129</v>
      </c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</row>
    <row r="1925" spans="1:162" x14ac:dyDescent="0.2">
      <c r="A1925" s="43">
        <f t="shared" si="427"/>
        <v>45411</v>
      </c>
      <c r="B1925" s="44">
        <f t="shared" ca="1" si="429"/>
        <v>1707.67384425</v>
      </c>
      <c r="C1925" s="45">
        <f t="shared" ca="1" si="430"/>
        <v>999.89877561000003</v>
      </c>
      <c r="D1925" s="46">
        <f ca="1">IF(A1925&lt;$B$1,VLOOKUP(A1925,[1]DI!$A$4:$B$15000,2,FALSE),0)</f>
        <v>0.1065</v>
      </c>
      <c r="E1925" s="45">
        <f t="shared" ca="1" si="431"/>
        <v>4.0168000000000002E-4</v>
      </c>
      <c r="F1925" s="47">
        <f t="shared" si="428"/>
        <v>1.35</v>
      </c>
      <c r="G1925" s="48">
        <f t="shared" ca="1" si="432"/>
        <v>1.000542268</v>
      </c>
      <c r="H1925" s="45">
        <f ca="1">TRUNC(PRODUCT(G$10:G1924),15)</f>
        <v>1.70784671622106</v>
      </c>
      <c r="I1925" s="45">
        <f t="shared" si="433"/>
        <v>1</v>
      </c>
      <c r="J1925" s="45">
        <f t="shared" ca="1" si="434"/>
        <v>1.70784672</v>
      </c>
      <c r="K1925" s="45">
        <f t="shared" ca="1" si="435"/>
        <v>707.77506863999997</v>
      </c>
      <c r="L1925" s="49">
        <f>IF(VLOOKUP(A1925,$U$12:$AD$125,8)=VLOOKUP(A1924,$U$12:$AD$125,8),0,VLOOKUP(A1925,U$12:$AD$125,8))</f>
        <v>0</v>
      </c>
      <c r="M1925" s="50">
        <f>IF(L1925&gt;0,VLOOKUP(L1925,T$12:$AC$125,7),0)</f>
        <v>0</v>
      </c>
      <c r="N1925" s="45">
        <f t="shared" si="436"/>
        <v>0</v>
      </c>
      <c r="O1925" s="45">
        <f t="shared" ca="1" si="437"/>
        <v>707.77506863999997</v>
      </c>
      <c r="P1925" s="51" t="str">
        <f t="shared" si="438"/>
        <v>A+J=</v>
      </c>
      <c r="Q1925" s="52">
        <f t="shared" si="439"/>
        <v>47129</v>
      </c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</row>
    <row r="1926" spans="1:162" x14ac:dyDescent="0.2">
      <c r="A1926" s="43">
        <f t="shared" si="427"/>
        <v>45412</v>
      </c>
      <c r="B1926" s="44">
        <f t="shared" ca="1" si="429"/>
        <v>1708.5998605099999</v>
      </c>
      <c r="C1926" s="45">
        <f t="shared" ca="1" si="430"/>
        <v>999.89877561000003</v>
      </c>
      <c r="D1926" s="46">
        <f ca="1">IF(A1926&lt;$B$1,VLOOKUP(A1926,[1]DI!$A$4:$B$15000,2,FALSE),0)</f>
        <v>0.1065</v>
      </c>
      <c r="E1926" s="45">
        <f t="shared" ca="1" si="431"/>
        <v>4.0168000000000002E-4</v>
      </c>
      <c r="F1926" s="47">
        <f t="shared" si="428"/>
        <v>1.35</v>
      </c>
      <c r="G1926" s="48">
        <f t="shared" ca="1" si="432"/>
        <v>1.000542268</v>
      </c>
      <c r="H1926" s="45">
        <f ca="1">TRUNC(PRODUCT(G$10:G1925),15)</f>
        <v>1.70877282684417</v>
      </c>
      <c r="I1926" s="45">
        <f t="shared" si="433"/>
        <v>1</v>
      </c>
      <c r="J1926" s="45">
        <f t="shared" ca="1" si="434"/>
        <v>1.70877283</v>
      </c>
      <c r="K1926" s="45">
        <f t="shared" ca="1" si="435"/>
        <v>708.70108489999996</v>
      </c>
      <c r="L1926" s="49">
        <f>IF(VLOOKUP(A1926,$U$12:$AD$125,8)=VLOOKUP(A1925,$U$12:$AD$125,8),0,VLOOKUP(A1926,U$12:$AD$125,8))</f>
        <v>0</v>
      </c>
      <c r="M1926" s="50">
        <f>IF(L1926&gt;0,VLOOKUP(L1926,T$12:$AC$125,7),0)</f>
        <v>0</v>
      </c>
      <c r="N1926" s="45">
        <f t="shared" si="436"/>
        <v>0</v>
      </c>
      <c r="O1926" s="45">
        <f t="shared" ca="1" si="437"/>
        <v>708.70108489999996</v>
      </c>
      <c r="P1926" s="51" t="str">
        <f t="shared" si="438"/>
        <v>A+J=</v>
      </c>
      <c r="Q1926" s="52">
        <f t="shared" si="439"/>
        <v>47129</v>
      </c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</row>
    <row r="1927" spans="1:162" x14ac:dyDescent="0.2">
      <c r="A1927" s="43">
        <f t="shared" si="427"/>
        <v>45413</v>
      </c>
      <c r="B1927" s="44">
        <f t="shared" ca="1" si="429"/>
        <v>1709.52637671</v>
      </c>
      <c r="C1927" s="45">
        <f t="shared" ca="1" si="430"/>
        <v>999.89877561000003</v>
      </c>
      <c r="D1927" s="46">
        <f ca="1">IF(A1927&lt;$B$1,VLOOKUP(A1927,[1]DI!$A$4:$B$15000,2,FALSE),0)</f>
        <v>0</v>
      </c>
      <c r="E1927" s="45">
        <f t="shared" ca="1" si="431"/>
        <v>0</v>
      </c>
      <c r="F1927" s="47">
        <f t="shared" si="428"/>
        <v>1.35</v>
      </c>
      <c r="G1927" s="48">
        <f t="shared" ca="1" si="432"/>
        <v>1</v>
      </c>
      <c r="H1927" s="45">
        <f ca="1">TRUNC(PRODUCT(G$10:G1926),15)</f>
        <v>1.7096994396674401</v>
      </c>
      <c r="I1927" s="45">
        <f t="shared" si="433"/>
        <v>1</v>
      </c>
      <c r="J1927" s="45">
        <f t="shared" ca="1" si="434"/>
        <v>1.7096994400000001</v>
      </c>
      <c r="K1927" s="45">
        <f t="shared" ca="1" si="435"/>
        <v>709.62760109999999</v>
      </c>
      <c r="L1927" s="49">
        <f>IF(VLOOKUP(A1927,$U$12:$AD$125,8)=VLOOKUP(A1926,$U$12:$AD$125,8),0,VLOOKUP(A1927,U$12:$AD$125,8))</f>
        <v>0</v>
      </c>
      <c r="M1927" s="50">
        <f>IF(L1927&gt;0,VLOOKUP(L1927,T$12:$AC$125,7),0)</f>
        <v>0</v>
      </c>
      <c r="N1927" s="45">
        <f t="shared" si="436"/>
        <v>0</v>
      </c>
      <c r="O1927" s="45">
        <f t="shared" ca="1" si="437"/>
        <v>709.62760109999999</v>
      </c>
      <c r="P1927" s="51" t="str">
        <f t="shared" si="438"/>
        <v>A+J=</v>
      </c>
      <c r="Q1927" s="52">
        <f t="shared" si="439"/>
        <v>47129</v>
      </c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</row>
    <row r="1928" spans="1:162" x14ac:dyDescent="0.2">
      <c r="A1928" s="43">
        <f t="shared" si="427"/>
        <v>45414</v>
      </c>
      <c r="B1928" s="44">
        <f t="shared" ca="1" si="429"/>
        <v>1709.52637671</v>
      </c>
      <c r="C1928" s="45">
        <f t="shared" ca="1" si="430"/>
        <v>999.89877561000003</v>
      </c>
      <c r="D1928" s="46">
        <f ca="1">IF(A1928&lt;$B$1,VLOOKUP(A1928,[1]DI!$A$4:$B$15000,2,FALSE),0)</f>
        <v>0.1065</v>
      </c>
      <c r="E1928" s="45">
        <f t="shared" ca="1" si="431"/>
        <v>4.0168000000000002E-4</v>
      </c>
      <c r="F1928" s="47">
        <f t="shared" si="428"/>
        <v>1.35</v>
      </c>
      <c r="G1928" s="48">
        <f t="shared" ca="1" si="432"/>
        <v>1.000542268</v>
      </c>
      <c r="H1928" s="45">
        <f ca="1">TRUNC(PRODUCT(G$10:G1927),15)</f>
        <v>1.7096994396674401</v>
      </c>
      <c r="I1928" s="45">
        <f t="shared" si="433"/>
        <v>1</v>
      </c>
      <c r="J1928" s="45">
        <f t="shared" ca="1" si="434"/>
        <v>1.7096994400000001</v>
      </c>
      <c r="K1928" s="45">
        <f t="shared" ca="1" si="435"/>
        <v>709.62760109999999</v>
      </c>
      <c r="L1928" s="49">
        <f>IF(VLOOKUP(A1928,$U$12:$AD$125,8)=VLOOKUP(A1927,$U$12:$AD$125,8),0,VLOOKUP(A1928,U$12:$AD$125,8))</f>
        <v>0</v>
      </c>
      <c r="M1928" s="50">
        <f>IF(L1928&gt;0,VLOOKUP(L1928,T$12:$AC$125,7),0)</f>
        <v>0</v>
      </c>
      <c r="N1928" s="45">
        <f t="shared" si="436"/>
        <v>0</v>
      </c>
      <c r="O1928" s="45">
        <f t="shared" ca="1" si="437"/>
        <v>709.62760109999999</v>
      </c>
      <c r="P1928" s="51" t="str">
        <f t="shared" si="438"/>
        <v>A+J=</v>
      </c>
      <c r="Q1928" s="52">
        <f t="shared" si="439"/>
        <v>47129</v>
      </c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</row>
    <row r="1929" spans="1:162" x14ac:dyDescent="0.2">
      <c r="A1929" s="43">
        <f t="shared" si="427"/>
        <v>45415</v>
      </c>
      <c r="B1929" s="44">
        <f t="shared" ca="1" si="429"/>
        <v>1710.45339287</v>
      </c>
      <c r="C1929" s="45">
        <f t="shared" ca="1" si="430"/>
        <v>999.89877561000003</v>
      </c>
      <c r="D1929" s="46">
        <f ca="1">IF(A1929&lt;$B$1,VLOOKUP(A1929,[1]DI!$A$4:$B$15000,2,FALSE),0)</f>
        <v>0.1065</v>
      </c>
      <c r="E1929" s="45">
        <f t="shared" ca="1" si="431"/>
        <v>4.0168000000000002E-4</v>
      </c>
      <c r="F1929" s="47">
        <f t="shared" si="428"/>
        <v>1.35</v>
      </c>
      <c r="G1929" s="48">
        <f t="shared" ca="1" si="432"/>
        <v>1.000542268</v>
      </c>
      <c r="H1929" s="45">
        <f ca="1">TRUNC(PRODUCT(G$10:G1928),15)</f>
        <v>1.7106265549631801</v>
      </c>
      <c r="I1929" s="45">
        <f t="shared" si="433"/>
        <v>1</v>
      </c>
      <c r="J1929" s="45">
        <f t="shared" ca="1" si="434"/>
        <v>1.71062655</v>
      </c>
      <c r="K1929" s="45">
        <f t="shared" ca="1" si="435"/>
        <v>710.55461725999999</v>
      </c>
      <c r="L1929" s="49">
        <f>IF(VLOOKUP(A1929,$U$12:$AD$125,8)=VLOOKUP(A1928,$U$12:$AD$125,8),0,VLOOKUP(A1929,U$12:$AD$125,8))</f>
        <v>0</v>
      </c>
      <c r="M1929" s="50">
        <f>IF(L1929&gt;0,VLOOKUP(L1929,T$12:$AC$125,7),0)</f>
        <v>0</v>
      </c>
      <c r="N1929" s="45">
        <f t="shared" si="436"/>
        <v>0</v>
      </c>
      <c r="O1929" s="45">
        <f t="shared" ca="1" si="437"/>
        <v>710.55461725999999</v>
      </c>
      <c r="P1929" s="51" t="str">
        <f t="shared" si="438"/>
        <v>A+J=</v>
      </c>
      <c r="Q1929" s="52">
        <f t="shared" si="439"/>
        <v>47129</v>
      </c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</row>
    <row r="1930" spans="1:162" x14ac:dyDescent="0.2">
      <c r="A1930" s="43">
        <f t="shared" si="427"/>
        <v>45416</v>
      </c>
      <c r="B1930" s="44">
        <f t="shared" ca="1" si="429"/>
        <v>1711.38091897</v>
      </c>
      <c r="C1930" s="45">
        <f t="shared" ca="1" si="430"/>
        <v>999.89877561000003</v>
      </c>
      <c r="D1930" s="46">
        <f ca="1">IF(A1930&lt;$B$1,VLOOKUP(A1930,[1]DI!$A$4:$B$15000,2,FALSE),0)</f>
        <v>0</v>
      </c>
      <c r="E1930" s="45">
        <f t="shared" ca="1" si="431"/>
        <v>0</v>
      </c>
      <c r="F1930" s="47">
        <f t="shared" si="428"/>
        <v>1.35</v>
      </c>
      <c r="G1930" s="48">
        <f t="shared" ca="1" si="432"/>
        <v>1</v>
      </c>
      <c r="H1930" s="45">
        <f ca="1">TRUNC(PRODUCT(G$10:G1929),15)</f>
        <v>1.7115541730038899</v>
      </c>
      <c r="I1930" s="45">
        <f t="shared" si="433"/>
        <v>1</v>
      </c>
      <c r="J1930" s="45">
        <f t="shared" ca="1" si="434"/>
        <v>1.7115541700000001</v>
      </c>
      <c r="K1930" s="45">
        <f t="shared" ca="1" si="435"/>
        <v>711.48214336000001</v>
      </c>
      <c r="L1930" s="49">
        <f>IF(VLOOKUP(A1930,$U$12:$AD$125,8)=VLOOKUP(A1929,$U$12:$AD$125,8),0,VLOOKUP(A1930,U$12:$AD$125,8))</f>
        <v>0</v>
      </c>
      <c r="M1930" s="50">
        <f>IF(L1930&gt;0,VLOOKUP(L1930,T$12:$AC$125,7),0)</f>
        <v>0</v>
      </c>
      <c r="N1930" s="45">
        <f t="shared" si="436"/>
        <v>0</v>
      </c>
      <c r="O1930" s="45">
        <f t="shared" ca="1" si="437"/>
        <v>711.48214336000001</v>
      </c>
      <c r="P1930" s="51" t="str">
        <f t="shared" si="438"/>
        <v>A+J=</v>
      </c>
      <c r="Q1930" s="52">
        <f t="shared" si="439"/>
        <v>47129</v>
      </c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</row>
    <row r="1931" spans="1:162" x14ac:dyDescent="0.2">
      <c r="A1931" s="43">
        <f t="shared" si="427"/>
        <v>45417</v>
      </c>
      <c r="B1931" s="44">
        <f t="shared" ca="1" si="429"/>
        <v>1711.38091897</v>
      </c>
      <c r="C1931" s="45">
        <f t="shared" ca="1" si="430"/>
        <v>999.89877561000003</v>
      </c>
      <c r="D1931" s="46">
        <f ca="1">IF(A1931&lt;$B$1,VLOOKUP(A1931,[1]DI!$A$4:$B$15000,2,FALSE),0)</f>
        <v>0</v>
      </c>
      <c r="E1931" s="45">
        <f t="shared" ca="1" si="431"/>
        <v>0</v>
      </c>
      <c r="F1931" s="47">
        <f t="shared" si="428"/>
        <v>1.35</v>
      </c>
      <c r="G1931" s="48">
        <f t="shared" ca="1" si="432"/>
        <v>1</v>
      </c>
      <c r="H1931" s="45">
        <f ca="1">TRUNC(PRODUCT(G$10:G1930),15)</f>
        <v>1.7115541730038899</v>
      </c>
      <c r="I1931" s="45">
        <f t="shared" si="433"/>
        <v>1</v>
      </c>
      <c r="J1931" s="45">
        <f t="shared" ca="1" si="434"/>
        <v>1.7115541700000001</v>
      </c>
      <c r="K1931" s="45">
        <f t="shared" ca="1" si="435"/>
        <v>711.48214336000001</v>
      </c>
      <c r="L1931" s="49">
        <f>IF(VLOOKUP(A1931,$U$12:$AD$125,8)=VLOOKUP(A1930,$U$12:$AD$125,8),0,VLOOKUP(A1931,U$12:$AD$125,8))</f>
        <v>0</v>
      </c>
      <c r="M1931" s="50">
        <f>IF(L1931&gt;0,VLOOKUP(L1931,T$12:$AC$125,7),0)</f>
        <v>0</v>
      </c>
      <c r="N1931" s="45">
        <f t="shared" si="436"/>
        <v>0</v>
      </c>
      <c r="O1931" s="45">
        <f t="shared" ca="1" si="437"/>
        <v>711.48214336000001</v>
      </c>
      <c r="P1931" s="51" t="str">
        <f t="shared" si="438"/>
        <v>A+J=</v>
      </c>
      <c r="Q1931" s="52">
        <f t="shared" si="439"/>
        <v>47129</v>
      </c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</row>
    <row r="1932" spans="1:162" x14ac:dyDescent="0.2">
      <c r="A1932" s="43">
        <f t="shared" si="427"/>
        <v>45418</v>
      </c>
      <c r="B1932" s="44">
        <f t="shared" ca="1" si="429"/>
        <v>1711.38091897</v>
      </c>
      <c r="C1932" s="45">
        <f t="shared" ca="1" si="430"/>
        <v>999.89877561000003</v>
      </c>
      <c r="D1932" s="46">
        <f ca="1">IF(A1932&lt;$B$1,VLOOKUP(A1932,[1]DI!$A$4:$B$15000,2,FALSE),0)</f>
        <v>0.1065</v>
      </c>
      <c r="E1932" s="45">
        <f t="shared" ca="1" si="431"/>
        <v>4.0168000000000002E-4</v>
      </c>
      <c r="F1932" s="47">
        <f t="shared" si="428"/>
        <v>1.35</v>
      </c>
      <c r="G1932" s="48">
        <f t="shared" ca="1" si="432"/>
        <v>1.000542268</v>
      </c>
      <c r="H1932" s="45">
        <f ca="1">TRUNC(PRODUCT(G$10:G1931),15)</f>
        <v>1.7115541730038899</v>
      </c>
      <c r="I1932" s="45">
        <f t="shared" si="433"/>
        <v>1</v>
      </c>
      <c r="J1932" s="45">
        <f t="shared" ca="1" si="434"/>
        <v>1.7115541700000001</v>
      </c>
      <c r="K1932" s="45">
        <f t="shared" ca="1" si="435"/>
        <v>711.48214336000001</v>
      </c>
      <c r="L1932" s="49">
        <f>IF(VLOOKUP(A1932,$U$12:$AD$125,8)=VLOOKUP(A1931,$U$12:$AD$125,8),0,VLOOKUP(A1932,U$12:$AD$125,8))</f>
        <v>0</v>
      </c>
      <c r="M1932" s="50">
        <f>IF(L1932&gt;0,VLOOKUP(L1932,T$12:$AC$125,7),0)</f>
        <v>0</v>
      </c>
      <c r="N1932" s="45">
        <f t="shared" si="436"/>
        <v>0</v>
      </c>
      <c r="O1932" s="45">
        <f t="shared" ca="1" si="437"/>
        <v>711.48214336000001</v>
      </c>
      <c r="P1932" s="51" t="str">
        <f t="shared" si="438"/>
        <v>A+J=</v>
      </c>
      <c r="Q1932" s="52">
        <f t="shared" si="439"/>
        <v>47129</v>
      </c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</row>
    <row r="1933" spans="1:162" x14ac:dyDescent="0.2">
      <c r="A1933" s="43">
        <f t="shared" si="427"/>
        <v>45419</v>
      </c>
      <c r="B1933" s="44">
        <f t="shared" ca="1" si="429"/>
        <v>1712.30894502</v>
      </c>
      <c r="C1933" s="45">
        <f t="shared" ca="1" si="430"/>
        <v>999.89877561000003</v>
      </c>
      <c r="D1933" s="46">
        <f ca="1">IF(A1933&lt;$B$1,VLOOKUP(A1933,[1]DI!$A$4:$B$15000,2,FALSE),0)</f>
        <v>0.1065</v>
      </c>
      <c r="E1933" s="45">
        <f t="shared" ca="1" si="431"/>
        <v>4.0168000000000002E-4</v>
      </c>
      <c r="F1933" s="47">
        <f t="shared" si="428"/>
        <v>1.35</v>
      </c>
      <c r="G1933" s="48">
        <f t="shared" ca="1" si="432"/>
        <v>1.000542268</v>
      </c>
      <c r="H1933" s="45">
        <f ca="1">TRUNC(PRODUCT(G$10:G1932),15)</f>
        <v>1.71248229406218</v>
      </c>
      <c r="I1933" s="45">
        <f t="shared" si="433"/>
        <v>1</v>
      </c>
      <c r="J1933" s="45">
        <f t="shared" ca="1" si="434"/>
        <v>1.7124822900000001</v>
      </c>
      <c r="K1933" s="45">
        <f t="shared" ca="1" si="435"/>
        <v>712.41016940999998</v>
      </c>
      <c r="L1933" s="49">
        <f>IF(VLOOKUP(A1933,$U$12:$AD$125,8)=VLOOKUP(A1932,$U$12:$AD$125,8),0,VLOOKUP(A1933,U$12:$AD$125,8))</f>
        <v>0</v>
      </c>
      <c r="M1933" s="50">
        <f>IF(L1933&gt;0,VLOOKUP(L1933,T$12:$AC$125,7),0)</f>
        <v>0</v>
      </c>
      <c r="N1933" s="45">
        <f t="shared" si="436"/>
        <v>0</v>
      </c>
      <c r="O1933" s="45">
        <f t="shared" ca="1" si="437"/>
        <v>712.41016940999998</v>
      </c>
      <c r="P1933" s="51" t="str">
        <f t="shared" si="438"/>
        <v>A+J=</v>
      </c>
      <c r="Q1933" s="52">
        <f t="shared" si="439"/>
        <v>47129</v>
      </c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</row>
    <row r="1934" spans="1:162" x14ac:dyDescent="0.2">
      <c r="A1934" s="43">
        <f t="shared" ref="A1934:A1997" si="440">(A1933+1)</f>
        <v>45420</v>
      </c>
      <c r="B1934" s="44">
        <f t="shared" ca="1" si="429"/>
        <v>1713.2374810199999</v>
      </c>
      <c r="C1934" s="45">
        <f t="shared" ca="1" si="430"/>
        <v>999.89877561000003</v>
      </c>
      <c r="D1934" s="46">
        <f ca="1">IF(A1934&lt;$B$1,VLOOKUP(A1934,[1]DI!$A$4:$B$15000,2,FALSE),0)</f>
        <v>0.1065</v>
      </c>
      <c r="E1934" s="45">
        <f t="shared" ca="1" si="431"/>
        <v>4.0168000000000002E-4</v>
      </c>
      <c r="F1934" s="47">
        <f t="shared" ref="F1934:F1997" si="441">F1933</f>
        <v>1.35</v>
      </c>
      <c r="G1934" s="48">
        <f t="shared" ca="1" si="432"/>
        <v>1.000542268</v>
      </c>
      <c r="H1934" s="45">
        <f ca="1">TRUNC(PRODUCT(G$10:G1933),15)</f>
        <v>1.7134109184108099</v>
      </c>
      <c r="I1934" s="45">
        <f t="shared" si="433"/>
        <v>1</v>
      </c>
      <c r="J1934" s="45">
        <f t="shared" ca="1" si="434"/>
        <v>1.7134109200000001</v>
      </c>
      <c r="K1934" s="45">
        <f t="shared" ca="1" si="435"/>
        <v>713.33870540999999</v>
      </c>
      <c r="L1934" s="49">
        <f>IF(VLOOKUP(A1934,$U$12:$AD$125,8)=VLOOKUP(A1933,$U$12:$AD$125,8),0,VLOOKUP(A1934,U$12:$AD$125,8))</f>
        <v>0</v>
      </c>
      <c r="M1934" s="50">
        <f>IF(L1934&gt;0,VLOOKUP(L1934,T$12:$AC$125,7),0)</f>
        <v>0</v>
      </c>
      <c r="N1934" s="45">
        <f t="shared" si="436"/>
        <v>0</v>
      </c>
      <c r="O1934" s="45">
        <f t="shared" ca="1" si="437"/>
        <v>713.33870540999999</v>
      </c>
      <c r="P1934" s="51" t="str">
        <f t="shared" si="438"/>
        <v>A+J=</v>
      </c>
      <c r="Q1934" s="52">
        <f t="shared" si="439"/>
        <v>47129</v>
      </c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</row>
    <row r="1935" spans="1:162" x14ac:dyDescent="0.2">
      <c r="A1935" s="43">
        <f t="shared" si="440"/>
        <v>45421</v>
      </c>
      <c r="B1935" s="44">
        <f t="shared" ca="1" si="429"/>
        <v>1714.16651697</v>
      </c>
      <c r="C1935" s="45">
        <f t="shared" ca="1" si="430"/>
        <v>999.89877561000003</v>
      </c>
      <c r="D1935" s="46">
        <f ca="1">IF(A1935&lt;$B$1,VLOOKUP(A1935,[1]DI!$A$4:$B$15000,2,FALSE),0)</f>
        <v>0.104</v>
      </c>
      <c r="E1935" s="45">
        <f t="shared" ca="1" si="431"/>
        <v>3.927E-4</v>
      </c>
      <c r="F1935" s="47">
        <f t="shared" si="441"/>
        <v>1.35</v>
      </c>
      <c r="G1935" s="48">
        <f t="shared" ca="1" si="432"/>
        <v>1.0005301449999999</v>
      </c>
      <c r="H1935" s="45">
        <f ca="1">TRUNC(PRODUCT(G$10:G1934),15)</f>
        <v>1.7143400463227201</v>
      </c>
      <c r="I1935" s="45">
        <f t="shared" si="433"/>
        <v>1</v>
      </c>
      <c r="J1935" s="45">
        <f t="shared" ca="1" si="434"/>
        <v>1.7143400499999999</v>
      </c>
      <c r="K1935" s="45">
        <f t="shared" ca="1" si="435"/>
        <v>714.26774135999995</v>
      </c>
      <c r="L1935" s="49">
        <f>IF(VLOOKUP(A1935,$U$12:$AD$125,8)=VLOOKUP(A1934,$U$12:$AD$125,8),0,VLOOKUP(A1935,U$12:$AD$125,8))</f>
        <v>0</v>
      </c>
      <c r="M1935" s="50">
        <f>IF(L1935&gt;0,VLOOKUP(L1935,T$12:$AC$125,7),0)</f>
        <v>0</v>
      </c>
      <c r="N1935" s="45">
        <f t="shared" si="436"/>
        <v>0</v>
      </c>
      <c r="O1935" s="45">
        <f t="shared" ca="1" si="437"/>
        <v>714.26774135999995</v>
      </c>
      <c r="P1935" s="51" t="str">
        <f t="shared" si="438"/>
        <v>A+J=</v>
      </c>
      <c r="Q1935" s="52">
        <f t="shared" si="439"/>
        <v>47129</v>
      </c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</row>
    <row r="1936" spans="1:162" x14ac:dyDescent="0.2">
      <c r="A1936" s="43">
        <f t="shared" si="440"/>
        <v>45422</v>
      </c>
      <c r="B1936" s="44">
        <f t="shared" ca="1" si="429"/>
        <v>1715.07527497</v>
      </c>
      <c r="C1936" s="45">
        <f t="shared" ca="1" si="430"/>
        <v>999.89877561000003</v>
      </c>
      <c r="D1936" s="46">
        <f ca="1">IF(A1936&lt;$B$1,VLOOKUP(A1936,[1]DI!$A$4:$B$15000,2,FALSE),0)</f>
        <v>0.104</v>
      </c>
      <c r="E1936" s="45">
        <f t="shared" ca="1" si="431"/>
        <v>3.927E-4</v>
      </c>
      <c r="F1936" s="47">
        <f t="shared" si="441"/>
        <v>1.35</v>
      </c>
      <c r="G1936" s="48">
        <f t="shared" ca="1" si="432"/>
        <v>1.0005301449999999</v>
      </c>
      <c r="H1936" s="45">
        <f ca="1">TRUNC(PRODUCT(G$10:G1935),15)</f>
        <v>1.7152488951265801</v>
      </c>
      <c r="I1936" s="45">
        <f t="shared" si="433"/>
        <v>1</v>
      </c>
      <c r="J1936" s="45">
        <f t="shared" ca="1" si="434"/>
        <v>1.7152489</v>
      </c>
      <c r="K1936" s="45">
        <f t="shared" ca="1" si="435"/>
        <v>715.17649935999998</v>
      </c>
      <c r="L1936" s="49">
        <f>IF(VLOOKUP(A1936,$U$12:$AD$125,8)=VLOOKUP(A1935,$U$12:$AD$125,8),0,VLOOKUP(A1936,U$12:$AD$125,8))</f>
        <v>0</v>
      </c>
      <c r="M1936" s="50">
        <f>IF(L1936&gt;0,VLOOKUP(L1936,T$12:$AC$125,7),0)</f>
        <v>0</v>
      </c>
      <c r="N1936" s="45">
        <f t="shared" si="436"/>
        <v>0</v>
      </c>
      <c r="O1936" s="45">
        <f t="shared" ca="1" si="437"/>
        <v>715.17649935999998</v>
      </c>
      <c r="P1936" s="51" t="str">
        <f t="shared" si="438"/>
        <v>A+J=</v>
      </c>
      <c r="Q1936" s="52">
        <f t="shared" si="439"/>
        <v>47129</v>
      </c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</row>
    <row r="1937" spans="1:162" x14ac:dyDescent="0.2">
      <c r="A1937" s="43">
        <f t="shared" si="440"/>
        <v>45423</v>
      </c>
      <c r="B1937" s="44">
        <f t="shared" ca="1" si="429"/>
        <v>1715.9845129300002</v>
      </c>
      <c r="C1937" s="45">
        <f t="shared" ca="1" si="430"/>
        <v>999.89877561000003</v>
      </c>
      <c r="D1937" s="46">
        <f ca="1">IF(A1937&lt;$B$1,VLOOKUP(A1937,[1]DI!$A$4:$B$15000,2,FALSE),0)</f>
        <v>0</v>
      </c>
      <c r="E1937" s="45">
        <f t="shared" ca="1" si="431"/>
        <v>0</v>
      </c>
      <c r="F1937" s="47">
        <f t="shared" si="441"/>
        <v>1.35</v>
      </c>
      <c r="G1937" s="48">
        <f t="shared" ca="1" si="432"/>
        <v>1</v>
      </c>
      <c r="H1937" s="45">
        <f ca="1">TRUNC(PRODUCT(G$10:G1936),15)</f>
        <v>1.71615822575208</v>
      </c>
      <c r="I1937" s="45">
        <f t="shared" si="433"/>
        <v>1</v>
      </c>
      <c r="J1937" s="45">
        <f t="shared" ca="1" si="434"/>
        <v>1.71615823</v>
      </c>
      <c r="K1937" s="45">
        <f t="shared" ca="1" si="435"/>
        <v>716.08573732000002</v>
      </c>
      <c r="L1937" s="49">
        <f>IF(VLOOKUP(A1937,$U$12:$AD$125,8)=VLOOKUP(A1936,$U$12:$AD$125,8),0,VLOOKUP(A1937,U$12:$AD$125,8))</f>
        <v>0</v>
      </c>
      <c r="M1937" s="50">
        <f>IF(L1937&gt;0,VLOOKUP(L1937,T$12:$AC$125,7),0)</f>
        <v>0</v>
      </c>
      <c r="N1937" s="45">
        <f t="shared" si="436"/>
        <v>0</v>
      </c>
      <c r="O1937" s="45">
        <f t="shared" ca="1" si="437"/>
        <v>716.08573732000002</v>
      </c>
      <c r="P1937" s="51" t="str">
        <f t="shared" si="438"/>
        <v>A+J=</v>
      </c>
      <c r="Q1937" s="52">
        <f t="shared" si="439"/>
        <v>47129</v>
      </c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</row>
    <row r="1938" spans="1:162" x14ac:dyDescent="0.2">
      <c r="A1938" s="43">
        <f t="shared" si="440"/>
        <v>45424</v>
      </c>
      <c r="B1938" s="44">
        <f t="shared" ca="1" si="429"/>
        <v>1715.9845129300002</v>
      </c>
      <c r="C1938" s="45">
        <f t="shared" ca="1" si="430"/>
        <v>999.89877561000003</v>
      </c>
      <c r="D1938" s="46">
        <f ca="1">IF(A1938&lt;$B$1,VLOOKUP(A1938,[1]DI!$A$4:$B$15000,2,FALSE),0)</f>
        <v>0</v>
      </c>
      <c r="E1938" s="45">
        <f t="shared" ca="1" si="431"/>
        <v>0</v>
      </c>
      <c r="F1938" s="47">
        <f t="shared" si="441"/>
        <v>1.35</v>
      </c>
      <c r="G1938" s="48">
        <f t="shared" ca="1" si="432"/>
        <v>1</v>
      </c>
      <c r="H1938" s="45">
        <f ca="1">TRUNC(PRODUCT(G$10:G1937),15)</f>
        <v>1.71615822575208</v>
      </c>
      <c r="I1938" s="45">
        <f t="shared" si="433"/>
        <v>1</v>
      </c>
      <c r="J1938" s="45">
        <f t="shared" ca="1" si="434"/>
        <v>1.71615823</v>
      </c>
      <c r="K1938" s="45">
        <f t="shared" ca="1" si="435"/>
        <v>716.08573732000002</v>
      </c>
      <c r="L1938" s="49">
        <f>IF(VLOOKUP(A1938,$U$12:$AD$125,8)=VLOOKUP(A1937,$U$12:$AD$125,8),0,VLOOKUP(A1938,U$12:$AD$125,8))</f>
        <v>0</v>
      </c>
      <c r="M1938" s="50">
        <f>IF(L1938&gt;0,VLOOKUP(L1938,T$12:$AC$125,7),0)</f>
        <v>0</v>
      </c>
      <c r="N1938" s="45">
        <f t="shared" si="436"/>
        <v>0</v>
      </c>
      <c r="O1938" s="45">
        <f t="shared" ca="1" si="437"/>
        <v>716.08573732000002</v>
      </c>
      <c r="P1938" s="51" t="str">
        <f t="shared" si="438"/>
        <v>A+J=</v>
      </c>
      <c r="Q1938" s="52">
        <f t="shared" si="439"/>
        <v>47129</v>
      </c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</row>
    <row r="1939" spans="1:162" x14ac:dyDescent="0.2">
      <c r="A1939" s="43">
        <f t="shared" si="440"/>
        <v>45425</v>
      </c>
      <c r="B1939" s="44">
        <f t="shared" ca="1" si="429"/>
        <v>1715.9845129300002</v>
      </c>
      <c r="C1939" s="45">
        <f t="shared" ca="1" si="430"/>
        <v>999.89877561000003</v>
      </c>
      <c r="D1939" s="46">
        <f ca="1">IF(A1939&lt;$B$1,VLOOKUP(A1939,[1]DI!$A$4:$B$15000,2,FALSE),0)</f>
        <v>0.104</v>
      </c>
      <c r="E1939" s="45">
        <f t="shared" ca="1" si="431"/>
        <v>3.927E-4</v>
      </c>
      <c r="F1939" s="47">
        <f t="shared" si="441"/>
        <v>1.35</v>
      </c>
      <c r="G1939" s="48">
        <f t="shared" ca="1" si="432"/>
        <v>1.0005301449999999</v>
      </c>
      <c r="H1939" s="45">
        <f ca="1">TRUNC(PRODUCT(G$10:G1938),15)</f>
        <v>1.71615822575208</v>
      </c>
      <c r="I1939" s="45">
        <f t="shared" si="433"/>
        <v>1</v>
      </c>
      <c r="J1939" s="45">
        <f t="shared" ca="1" si="434"/>
        <v>1.71615823</v>
      </c>
      <c r="K1939" s="45">
        <f t="shared" ca="1" si="435"/>
        <v>716.08573732000002</v>
      </c>
      <c r="L1939" s="49">
        <f>IF(VLOOKUP(A1939,$U$12:$AD$125,8)=VLOOKUP(A1938,$U$12:$AD$125,8),0,VLOOKUP(A1939,U$12:$AD$125,8))</f>
        <v>0</v>
      </c>
      <c r="M1939" s="50">
        <f>IF(L1939&gt;0,VLOOKUP(L1939,T$12:$AC$125,7),0)</f>
        <v>0</v>
      </c>
      <c r="N1939" s="45">
        <f t="shared" si="436"/>
        <v>0</v>
      </c>
      <c r="O1939" s="45">
        <f t="shared" ca="1" si="437"/>
        <v>716.08573732000002</v>
      </c>
      <c r="P1939" s="51" t="str">
        <f t="shared" si="438"/>
        <v>A+J=</v>
      </c>
      <c r="Q1939" s="52">
        <f t="shared" si="439"/>
        <v>47129</v>
      </c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</row>
    <row r="1940" spans="1:162" x14ac:dyDescent="0.2">
      <c r="A1940" s="43">
        <f t="shared" si="440"/>
        <v>45426</v>
      </c>
      <c r="B1940" s="44">
        <f t="shared" ca="1" si="429"/>
        <v>1716.8942308300002</v>
      </c>
      <c r="C1940" s="45">
        <f t="shared" ca="1" si="430"/>
        <v>999.89877561000003</v>
      </c>
      <c r="D1940" s="46">
        <f ca="1">IF(A1940&lt;$B$1,VLOOKUP(A1940,[1]DI!$A$4:$B$15000,2,FALSE),0)</f>
        <v>0.104</v>
      </c>
      <c r="E1940" s="45">
        <f t="shared" ca="1" si="431"/>
        <v>3.927E-4</v>
      </c>
      <c r="F1940" s="47">
        <f t="shared" si="441"/>
        <v>1.35</v>
      </c>
      <c r="G1940" s="48">
        <f t="shared" ca="1" si="432"/>
        <v>1.0005301449999999</v>
      </c>
      <c r="H1940" s="45">
        <f ca="1">TRUNC(PRODUCT(G$10:G1939),15)</f>
        <v>1.7170680384546799</v>
      </c>
      <c r="I1940" s="45">
        <f t="shared" si="433"/>
        <v>1</v>
      </c>
      <c r="J1940" s="45">
        <f t="shared" ca="1" si="434"/>
        <v>1.71706804</v>
      </c>
      <c r="K1940" s="45">
        <f t="shared" ca="1" si="435"/>
        <v>716.99545522000005</v>
      </c>
      <c r="L1940" s="49">
        <f>IF(VLOOKUP(A1940,$U$12:$AD$125,8)=VLOOKUP(A1939,$U$12:$AD$125,8),0,VLOOKUP(A1940,U$12:$AD$125,8))</f>
        <v>0</v>
      </c>
      <c r="M1940" s="50">
        <f>IF(L1940&gt;0,VLOOKUP(L1940,T$12:$AC$125,7),0)</f>
        <v>0</v>
      </c>
      <c r="N1940" s="45">
        <f t="shared" si="436"/>
        <v>0</v>
      </c>
      <c r="O1940" s="45">
        <f t="shared" ca="1" si="437"/>
        <v>716.99545522000005</v>
      </c>
      <c r="P1940" s="51" t="str">
        <f t="shared" si="438"/>
        <v>A+J=</v>
      </c>
      <c r="Q1940" s="52">
        <f t="shared" si="439"/>
        <v>47129</v>
      </c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</row>
    <row r="1941" spans="1:162" x14ac:dyDescent="0.2">
      <c r="A1941" s="43">
        <f t="shared" si="440"/>
        <v>45427</v>
      </c>
      <c r="B1941" s="44">
        <f t="shared" ca="1" si="429"/>
        <v>1717.8044286899999</v>
      </c>
      <c r="C1941" s="45">
        <f t="shared" ca="1" si="430"/>
        <v>999.89877561000003</v>
      </c>
      <c r="D1941" s="46">
        <f ca="1">IF(A1941&lt;$B$1,VLOOKUP(A1941,[1]DI!$A$4:$B$15000,2,FALSE),0)</f>
        <v>0.104</v>
      </c>
      <c r="E1941" s="45">
        <f t="shared" ca="1" si="431"/>
        <v>3.927E-4</v>
      </c>
      <c r="F1941" s="47">
        <f t="shared" si="441"/>
        <v>1.35</v>
      </c>
      <c r="G1941" s="48">
        <f t="shared" ca="1" si="432"/>
        <v>1.0005301449999999</v>
      </c>
      <c r="H1941" s="45">
        <f ca="1">TRUNC(PRODUCT(G$10:G1940),15)</f>
        <v>1.7179783334899199</v>
      </c>
      <c r="I1941" s="45">
        <f t="shared" si="433"/>
        <v>1</v>
      </c>
      <c r="J1941" s="45">
        <f t="shared" ca="1" si="434"/>
        <v>1.71797833</v>
      </c>
      <c r="K1941" s="45">
        <f t="shared" ca="1" si="435"/>
        <v>717.90565307999998</v>
      </c>
      <c r="L1941" s="49">
        <f>IF(VLOOKUP(A1941,$U$12:$AD$125,8)=VLOOKUP(A1940,$U$12:$AD$125,8),0,VLOOKUP(A1941,U$12:$AD$125,8))</f>
        <v>0</v>
      </c>
      <c r="M1941" s="50">
        <f>IF(L1941&gt;0,VLOOKUP(L1941,T$12:$AC$125,7),0)</f>
        <v>0</v>
      </c>
      <c r="N1941" s="45">
        <f t="shared" si="436"/>
        <v>0</v>
      </c>
      <c r="O1941" s="45">
        <f t="shared" ca="1" si="437"/>
        <v>717.90565307999998</v>
      </c>
      <c r="P1941" s="51" t="str">
        <f t="shared" si="438"/>
        <v>A+J=</v>
      </c>
      <c r="Q1941" s="52">
        <f t="shared" si="439"/>
        <v>47129</v>
      </c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</row>
    <row r="1942" spans="1:162" x14ac:dyDescent="0.2">
      <c r="A1942" s="43">
        <f t="shared" si="440"/>
        <v>45428</v>
      </c>
      <c r="B1942" s="44">
        <f t="shared" ca="1" si="429"/>
        <v>1718.7151164900001</v>
      </c>
      <c r="C1942" s="45">
        <f t="shared" ca="1" si="430"/>
        <v>999.89877561000003</v>
      </c>
      <c r="D1942" s="46">
        <f ca="1">IF(A1942&lt;$B$1,VLOOKUP(A1942,[1]DI!$A$4:$B$15000,2,FALSE),0)</f>
        <v>0.104</v>
      </c>
      <c r="E1942" s="45">
        <f t="shared" ca="1" si="431"/>
        <v>3.927E-4</v>
      </c>
      <c r="F1942" s="47">
        <f t="shared" si="441"/>
        <v>1.35</v>
      </c>
      <c r="G1942" s="48">
        <f t="shared" ca="1" si="432"/>
        <v>1.0005301449999999</v>
      </c>
      <c r="H1942" s="45">
        <f ca="1">TRUNC(PRODUCT(G$10:G1941),15)</f>
        <v>1.71888911111353</v>
      </c>
      <c r="I1942" s="45">
        <f t="shared" si="433"/>
        <v>1</v>
      </c>
      <c r="J1942" s="45">
        <f t="shared" ca="1" si="434"/>
        <v>1.7188891100000001</v>
      </c>
      <c r="K1942" s="45">
        <f t="shared" ca="1" si="435"/>
        <v>718.81634087999998</v>
      </c>
      <c r="L1942" s="49">
        <f>IF(VLOOKUP(A1942,$U$12:$AD$125,8)=VLOOKUP(A1941,$U$12:$AD$125,8),0,VLOOKUP(A1942,U$12:$AD$125,8))</f>
        <v>0</v>
      </c>
      <c r="M1942" s="50">
        <f>IF(L1942&gt;0,VLOOKUP(L1942,T$12:$AC$125,7),0)</f>
        <v>0</v>
      </c>
      <c r="N1942" s="45">
        <f t="shared" si="436"/>
        <v>0</v>
      </c>
      <c r="O1942" s="45">
        <f t="shared" ca="1" si="437"/>
        <v>718.81634087999998</v>
      </c>
      <c r="P1942" s="51" t="str">
        <f t="shared" si="438"/>
        <v>A+J=</v>
      </c>
      <c r="Q1942" s="52">
        <f t="shared" si="439"/>
        <v>47129</v>
      </c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</row>
    <row r="1943" spans="1:162" x14ac:dyDescent="0.2">
      <c r="A1943" s="43">
        <f t="shared" si="440"/>
        <v>45429</v>
      </c>
      <c r="B1943" s="44">
        <f t="shared" ca="1" si="429"/>
        <v>1719.62628425</v>
      </c>
      <c r="C1943" s="45">
        <f t="shared" ca="1" si="430"/>
        <v>999.89877561000003</v>
      </c>
      <c r="D1943" s="46">
        <f ca="1">IF(A1943&lt;$B$1,VLOOKUP(A1943,[1]DI!$A$4:$B$15000,2,FALSE),0)</f>
        <v>0.104</v>
      </c>
      <c r="E1943" s="45">
        <f t="shared" ca="1" si="431"/>
        <v>3.927E-4</v>
      </c>
      <c r="F1943" s="47">
        <f t="shared" si="441"/>
        <v>1.35</v>
      </c>
      <c r="G1943" s="48">
        <f t="shared" ca="1" si="432"/>
        <v>1.0005301449999999</v>
      </c>
      <c r="H1943" s="45">
        <f ca="1">TRUNC(PRODUCT(G$10:G1942),15)</f>
        <v>1.7198003715813399</v>
      </c>
      <c r="I1943" s="45">
        <f t="shared" si="433"/>
        <v>1</v>
      </c>
      <c r="J1943" s="45">
        <f t="shared" ca="1" si="434"/>
        <v>1.71980037</v>
      </c>
      <c r="K1943" s="45">
        <f t="shared" ca="1" si="435"/>
        <v>719.72750864</v>
      </c>
      <c r="L1943" s="49">
        <f>IF(VLOOKUP(A1943,$U$12:$AD$125,8)=VLOOKUP(A1942,$U$12:$AD$125,8),0,VLOOKUP(A1943,U$12:$AD$125,8))</f>
        <v>0</v>
      </c>
      <c r="M1943" s="50">
        <f>IF(L1943&gt;0,VLOOKUP(L1943,T$12:$AC$125,7),0)</f>
        <v>0</v>
      </c>
      <c r="N1943" s="45">
        <f t="shared" si="436"/>
        <v>0</v>
      </c>
      <c r="O1943" s="45">
        <f t="shared" ca="1" si="437"/>
        <v>719.72750864</v>
      </c>
      <c r="P1943" s="51" t="str">
        <f t="shared" si="438"/>
        <v>A+J=</v>
      </c>
      <c r="Q1943" s="52">
        <f t="shared" si="439"/>
        <v>47129</v>
      </c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</row>
    <row r="1944" spans="1:162" x14ac:dyDescent="0.2">
      <c r="A1944" s="43">
        <f t="shared" si="440"/>
        <v>45430</v>
      </c>
      <c r="B1944" s="44">
        <f t="shared" ca="1" si="429"/>
        <v>1720.5379419599999</v>
      </c>
      <c r="C1944" s="45">
        <f t="shared" ca="1" si="430"/>
        <v>999.89877561000003</v>
      </c>
      <c r="D1944" s="46">
        <f ca="1">IF(A1944&lt;$B$1,VLOOKUP(A1944,[1]DI!$A$4:$B$15000,2,FALSE),0)</f>
        <v>0</v>
      </c>
      <c r="E1944" s="45">
        <f t="shared" ca="1" si="431"/>
        <v>0</v>
      </c>
      <c r="F1944" s="47">
        <f t="shared" si="441"/>
        <v>1.35</v>
      </c>
      <c r="G1944" s="48">
        <f t="shared" ca="1" si="432"/>
        <v>1</v>
      </c>
      <c r="H1944" s="45">
        <f ca="1">TRUNC(PRODUCT(G$10:G1943),15)</f>
        <v>1.7207121151493301</v>
      </c>
      <c r="I1944" s="45">
        <f t="shared" si="433"/>
        <v>1</v>
      </c>
      <c r="J1944" s="45">
        <f t="shared" ca="1" si="434"/>
        <v>1.72071212</v>
      </c>
      <c r="K1944" s="45">
        <f t="shared" ca="1" si="435"/>
        <v>720.63916634999998</v>
      </c>
      <c r="L1944" s="49">
        <f>IF(VLOOKUP(A1944,$U$12:$AD$125,8)=VLOOKUP(A1943,$U$12:$AD$125,8),0,VLOOKUP(A1944,U$12:$AD$125,8))</f>
        <v>0</v>
      </c>
      <c r="M1944" s="50">
        <f>IF(L1944&gt;0,VLOOKUP(L1944,T$12:$AC$125,7),0)</f>
        <v>0</v>
      </c>
      <c r="N1944" s="45">
        <f t="shared" si="436"/>
        <v>0</v>
      </c>
      <c r="O1944" s="45">
        <f t="shared" ca="1" si="437"/>
        <v>720.63916634999998</v>
      </c>
      <c r="P1944" s="51" t="str">
        <f t="shared" si="438"/>
        <v>A+J=</v>
      </c>
      <c r="Q1944" s="52">
        <f t="shared" si="439"/>
        <v>47129</v>
      </c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</row>
    <row r="1945" spans="1:162" x14ac:dyDescent="0.2">
      <c r="A1945" s="43">
        <f t="shared" si="440"/>
        <v>45431</v>
      </c>
      <c r="B1945" s="44">
        <f t="shared" ref="B1945:B2008" ca="1" si="442">IF(A1945&lt;=TODAY(),C1945+K1945,IF(AND(A1945&gt;TODAY(),A1945&lt;=$B$1),IF(VLOOKUP(TODAY(),$A$10:$D$5000,4,FALSE)=0,"n.d",C1945+K1945),"n.d"))</f>
        <v>1720.5379419599999</v>
      </c>
      <c r="C1945" s="45">
        <f t="shared" ref="C1945:C2008" ca="1" si="443">TRUNC(C1944-N1944,8)</f>
        <v>999.89877561000003</v>
      </c>
      <c r="D1945" s="46">
        <f ca="1">IF(A1945&lt;$B$1,VLOOKUP(A1945,[1]DI!$A$4:$B$15000,2,FALSE),0)</f>
        <v>0</v>
      </c>
      <c r="E1945" s="45">
        <f t="shared" ref="E1945:E2008" ca="1" si="444">ROUND((((1+D1945)^(1/252)-1)),8)</f>
        <v>0</v>
      </c>
      <c r="F1945" s="47">
        <f t="shared" si="441"/>
        <v>1.35</v>
      </c>
      <c r="G1945" s="48">
        <f t="shared" ref="G1945:G2008" ca="1" si="445">TRUNC((1+(E1945*F1945)),15)</f>
        <v>1</v>
      </c>
      <c r="H1945" s="45">
        <f ca="1">TRUNC(PRODUCT(G$10:G1944),15)</f>
        <v>1.7207121151493301</v>
      </c>
      <c r="I1945" s="45">
        <f t="shared" ref="I1945:I2008" si="446">IF(OR(L1944&gt;0,L1944="E"),H1944,I1944)</f>
        <v>1</v>
      </c>
      <c r="J1945" s="45">
        <f t="shared" ref="J1945:J2008" ca="1" si="447">ROUND(TRUNC(H1945/I1945,15),8)</f>
        <v>1.72071212</v>
      </c>
      <c r="K1945" s="45">
        <f t="shared" ref="K1945:K2008" ca="1" si="448">TRUNC((C1945*(J1945-1)),8)</f>
        <v>720.63916634999998</v>
      </c>
      <c r="L1945" s="49">
        <f>IF(VLOOKUP(A1945,$U$12:$AD$125,8)=VLOOKUP(A1944,$U$12:$AD$125,8),0,VLOOKUP(A1945,U$12:$AD$125,8))</f>
        <v>0</v>
      </c>
      <c r="M1945" s="50">
        <f>IF(L1945&gt;0,VLOOKUP(L1945,T$12:$AC$125,7),0)</f>
        <v>0</v>
      </c>
      <c r="N1945" s="45">
        <f t="shared" ref="N1945:N2008" si="449">IF(M1945&gt;0,(M1945*C1945*M1945),0)</f>
        <v>0</v>
      </c>
      <c r="O1945" s="45">
        <f t="shared" ref="O1945:O2008" ca="1" si="450">(K1945+N1945)</f>
        <v>720.63916634999998</v>
      </c>
      <c r="P1945" s="51" t="str">
        <f t="shared" ref="P1945:P2008" si="451">IF(L1944&gt;0,VLOOKUP(A1944,$U$12:$AD$125,9),P1944)</f>
        <v>A+J=</v>
      </c>
      <c r="Q1945" s="52">
        <f t="shared" ref="Q1945:Q2008" si="452">IF(L1944&gt;0,VLOOKUP(A1944,$U$12:$AD$125,10),Q1944)</f>
        <v>47129</v>
      </c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</row>
    <row r="1946" spans="1:162" x14ac:dyDescent="0.2">
      <c r="A1946" s="43">
        <f t="shared" si="440"/>
        <v>45432</v>
      </c>
      <c r="B1946" s="44">
        <f t="shared" ca="1" si="442"/>
        <v>1720.5379419599999</v>
      </c>
      <c r="C1946" s="45">
        <f t="shared" ca="1" si="443"/>
        <v>999.89877561000003</v>
      </c>
      <c r="D1946" s="46">
        <f ca="1">IF(A1946&lt;$B$1,VLOOKUP(A1946,[1]DI!$A$4:$B$15000,2,FALSE),0)</f>
        <v>0.104</v>
      </c>
      <c r="E1946" s="45">
        <f t="shared" ca="1" si="444"/>
        <v>3.927E-4</v>
      </c>
      <c r="F1946" s="47">
        <f t="shared" si="441"/>
        <v>1.35</v>
      </c>
      <c r="G1946" s="48">
        <f t="shared" ca="1" si="445"/>
        <v>1.0005301449999999</v>
      </c>
      <c r="H1946" s="45">
        <f ca="1">TRUNC(PRODUCT(G$10:G1945),15)</f>
        <v>1.7207121151493301</v>
      </c>
      <c r="I1946" s="45">
        <f t="shared" si="446"/>
        <v>1</v>
      </c>
      <c r="J1946" s="45">
        <f t="shared" ca="1" si="447"/>
        <v>1.72071212</v>
      </c>
      <c r="K1946" s="45">
        <f t="shared" ca="1" si="448"/>
        <v>720.63916634999998</v>
      </c>
      <c r="L1946" s="49">
        <f>IF(VLOOKUP(A1946,$U$12:$AD$125,8)=VLOOKUP(A1945,$U$12:$AD$125,8),0,VLOOKUP(A1946,U$12:$AD$125,8))</f>
        <v>0</v>
      </c>
      <c r="M1946" s="50">
        <f>IF(L1946&gt;0,VLOOKUP(L1946,T$12:$AC$125,7),0)</f>
        <v>0</v>
      </c>
      <c r="N1946" s="45">
        <f t="shared" si="449"/>
        <v>0</v>
      </c>
      <c r="O1946" s="45">
        <f t="shared" ca="1" si="450"/>
        <v>720.63916634999998</v>
      </c>
      <c r="P1946" s="51" t="str">
        <f t="shared" si="451"/>
        <v>A+J=</v>
      </c>
      <c r="Q1946" s="52">
        <f t="shared" si="452"/>
        <v>47129</v>
      </c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</row>
    <row r="1947" spans="1:162" x14ac:dyDescent="0.2">
      <c r="A1947" s="43">
        <f t="shared" si="440"/>
        <v>45433</v>
      </c>
      <c r="B1947" s="44">
        <f t="shared" ca="1" si="442"/>
        <v>1721.45006962</v>
      </c>
      <c r="C1947" s="45">
        <f t="shared" ca="1" si="443"/>
        <v>999.89877561000003</v>
      </c>
      <c r="D1947" s="46">
        <f ca="1">IF(A1947&lt;$B$1,VLOOKUP(A1947,[1]DI!$A$4:$B$15000,2,FALSE),0)</f>
        <v>0.104</v>
      </c>
      <c r="E1947" s="45">
        <f t="shared" ca="1" si="444"/>
        <v>3.927E-4</v>
      </c>
      <c r="F1947" s="47">
        <f t="shared" si="441"/>
        <v>1.35</v>
      </c>
      <c r="G1947" s="48">
        <f t="shared" ca="1" si="445"/>
        <v>1.0005301449999999</v>
      </c>
      <c r="H1947" s="45">
        <f ca="1">TRUNC(PRODUCT(G$10:G1946),15)</f>
        <v>1.7216243420736199</v>
      </c>
      <c r="I1947" s="45">
        <f t="shared" si="446"/>
        <v>1</v>
      </c>
      <c r="J1947" s="45">
        <f t="shared" ca="1" si="447"/>
        <v>1.72162434</v>
      </c>
      <c r="K1947" s="45">
        <f t="shared" ca="1" si="448"/>
        <v>721.55129400999999</v>
      </c>
      <c r="L1947" s="49">
        <f>IF(VLOOKUP(A1947,$U$12:$AD$125,8)=VLOOKUP(A1946,$U$12:$AD$125,8),0,VLOOKUP(A1947,U$12:$AD$125,8))</f>
        <v>0</v>
      </c>
      <c r="M1947" s="50">
        <f>IF(L1947&gt;0,VLOOKUP(L1947,T$12:$AC$125,7),0)</f>
        <v>0</v>
      </c>
      <c r="N1947" s="45">
        <f t="shared" si="449"/>
        <v>0</v>
      </c>
      <c r="O1947" s="45">
        <f t="shared" ca="1" si="450"/>
        <v>721.55129400999999</v>
      </c>
      <c r="P1947" s="51" t="str">
        <f t="shared" si="451"/>
        <v>A+J=</v>
      </c>
      <c r="Q1947" s="52">
        <f t="shared" si="452"/>
        <v>47129</v>
      </c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</row>
    <row r="1948" spans="1:162" x14ac:dyDescent="0.2">
      <c r="A1948" s="43">
        <f t="shared" si="440"/>
        <v>45434</v>
      </c>
      <c r="B1948" s="44">
        <f t="shared" ca="1" si="442"/>
        <v>1722.3626872300001</v>
      </c>
      <c r="C1948" s="45">
        <f t="shared" ca="1" si="443"/>
        <v>999.89877561000003</v>
      </c>
      <c r="D1948" s="46">
        <f ca="1">IF(A1948&lt;$B$1,VLOOKUP(A1948,[1]DI!$A$4:$B$15000,2,FALSE),0)</f>
        <v>0.104</v>
      </c>
      <c r="E1948" s="45">
        <f t="shared" ca="1" si="444"/>
        <v>3.927E-4</v>
      </c>
      <c r="F1948" s="47">
        <f t="shared" si="441"/>
        <v>1.35</v>
      </c>
      <c r="G1948" s="48">
        <f t="shared" ca="1" si="445"/>
        <v>1.0005301449999999</v>
      </c>
      <c r="H1948" s="45">
        <f ca="1">TRUNC(PRODUCT(G$10:G1947),15)</f>
        <v>1.72253705261045</v>
      </c>
      <c r="I1948" s="45">
        <f t="shared" si="446"/>
        <v>1</v>
      </c>
      <c r="J1948" s="45">
        <f t="shared" ca="1" si="447"/>
        <v>1.7225370499999999</v>
      </c>
      <c r="K1948" s="45">
        <f t="shared" ca="1" si="448"/>
        <v>722.46391161999998</v>
      </c>
      <c r="L1948" s="49">
        <f>IF(VLOOKUP(A1948,$U$12:$AD$125,8)=VLOOKUP(A1947,$U$12:$AD$125,8),0,VLOOKUP(A1948,U$12:$AD$125,8))</f>
        <v>0</v>
      </c>
      <c r="M1948" s="50">
        <f>IF(L1948&gt;0,VLOOKUP(L1948,T$12:$AC$125,7),0)</f>
        <v>0</v>
      </c>
      <c r="N1948" s="45">
        <f t="shared" si="449"/>
        <v>0</v>
      </c>
      <c r="O1948" s="45">
        <f t="shared" ca="1" si="450"/>
        <v>722.46391161999998</v>
      </c>
      <c r="P1948" s="51" t="str">
        <f t="shared" si="451"/>
        <v>A+J=</v>
      </c>
      <c r="Q1948" s="52">
        <f t="shared" si="452"/>
        <v>47129</v>
      </c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</row>
    <row r="1949" spans="1:162" x14ac:dyDescent="0.2">
      <c r="A1949" s="43">
        <f t="shared" si="440"/>
        <v>45435</v>
      </c>
      <c r="B1949" s="44">
        <f t="shared" ca="1" si="442"/>
        <v>1723.27579479</v>
      </c>
      <c r="C1949" s="45">
        <f t="shared" ca="1" si="443"/>
        <v>999.89877561000003</v>
      </c>
      <c r="D1949" s="46">
        <f ca="1">IF(A1949&lt;$B$1,VLOOKUP(A1949,[1]DI!$A$4:$B$15000,2,FALSE),0)</f>
        <v>0.104</v>
      </c>
      <c r="E1949" s="45">
        <f t="shared" ca="1" si="444"/>
        <v>3.927E-4</v>
      </c>
      <c r="F1949" s="47">
        <f t="shared" si="441"/>
        <v>1.35</v>
      </c>
      <c r="G1949" s="48">
        <f t="shared" ca="1" si="445"/>
        <v>1.0005301449999999</v>
      </c>
      <c r="H1949" s="45">
        <f ca="1">TRUNC(PRODUCT(G$10:G1948),15)</f>
        <v>1.7234502470162001</v>
      </c>
      <c r="I1949" s="45">
        <f t="shared" si="446"/>
        <v>1</v>
      </c>
      <c r="J1949" s="45">
        <f t="shared" ca="1" si="447"/>
        <v>1.72345025</v>
      </c>
      <c r="K1949" s="45">
        <f t="shared" ca="1" si="448"/>
        <v>723.37701918000005</v>
      </c>
      <c r="L1949" s="49">
        <f>IF(VLOOKUP(A1949,$U$12:$AD$125,8)=VLOOKUP(A1948,$U$12:$AD$125,8),0,VLOOKUP(A1949,U$12:$AD$125,8))</f>
        <v>0</v>
      </c>
      <c r="M1949" s="50">
        <f>IF(L1949&gt;0,VLOOKUP(L1949,T$12:$AC$125,7),0)</f>
        <v>0</v>
      </c>
      <c r="N1949" s="45">
        <f t="shared" si="449"/>
        <v>0</v>
      </c>
      <c r="O1949" s="45">
        <f t="shared" ca="1" si="450"/>
        <v>723.37701918000005</v>
      </c>
      <c r="P1949" s="51" t="str">
        <f t="shared" si="451"/>
        <v>A+J=</v>
      </c>
      <c r="Q1949" s="52">
        <f t="shared" si="452"/>
        <v>47129</v>
      </c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</row>
    <row r="1950" spans="1:162" x14ac:dyDescent="0.2">
      <c r="A1950" s="43">
        <f t="shared" si="440"/>
        <v>45436</v>
      </c>
      <c r="B1950" s="44">
        <f t="shared" ca="1" si="442"/>
        <v>1724.1893823099999</v>
      </c>
      <c r="C1950" s="45">
        <f t="shared" ca="1" si="443"/>
        <v>999.89877561000003</v>
      </c>
      <c r="D1950" s="46">
        <f ca="1">IF(A1950&lt;$B$1,VLOOKUP(A1950,[1]DI!$A$4:$B$15000,2,FALSE),0)</f>
        <v>0.104</v>
      </c>
      <c r="E1950" s="45">
        <f t="shared" ca="1" si="444"/>
        <v>3.927E-4</v>
      </c>
      <c r="F1950" s="47">
        <f t="shared" si="441"/>
        <v>1.35</v>
      </c>
      <c r="G1950" s="48">
        <f t="shared" ca="1" si="445"/>
        <v>1.0005301449999999</v>
      </c>
      <c r="H1950" s="45">
        <f ca="1">TRUNC(PRODUCT(G$10:G1949),15)</f>
        <v>1.7243639255474099</v>
      </c>
      <c r="I1950" s="45">
        <f t="shared" si="446"/>
        <v>1</v>
      </c>
      <c r="J1950" s="45">
        <f t="shared" ca="1" si="447"/>
        <v>1.72436393</v>
      </c>
      <c r="K1950" s="45">
        <f t="shared" ca="1" si="448"/>
        <v>724.29060670000001</v>
      </c>
      <c r="L1950" s="49">
        <f>IF(VLOOKUP(A1950,$U$12:$AD$125,8)=VLOOKUP(A1949,$U$12:$AD$125,8),0,VLOOKUP(A1950,U$12:$AD$125,8))</f>
        <v>0</v>
      </c>
      <c r="M1950" s="50">
        <f>IF(L1950&gt;0,VLOOKUP(L1950,T$12:$AC$125,7),0)</f>
        <v>0</v>
      </c>
      <c r="N1950" s="45">
        <f t="shared" si="449"/>
        <v>0</v>
      </c>
      <c r="O1950" s="45">
        <f t="shared" ca="1" si="450"/>
        <v>724.29060670000001</v>
      </c>
      <c r="P1950" s="51" t="str">
        <f t="shared" si="451"/>
        <v>A+J=</v>
      </c>
      <c r="Q1950" s="52">
        <f t="shared" si="452"/>
        <v>47129</v>
      </c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</row>
    <row r="1951" spans="1:162" x14ac:dyDescent="0.2">
      <c r="A1951" s="43">
        <f t="shared" si="440"/>
        <v>45437</v>
      </c>
      <c r="B1951" s="44">
        <f t="shared" ca="1" si="442"/>
        <v>1725.10344977</v>
      </c>
      <c r="C1951" s="45">
        <f t="shared" ca="1" si="443"/>
        <v>999.89877561000003</v>
      </c>
      <c r="D1951" s="46">
        <f ca="1">IF(A1951&lt;$B$1,VLOOKUP(A1951,[1]DI!$A$4:$B$15000,2,FALSE),0)</f>
        <v>0</v>
      </c>
      <c r="E1951" s="45">
        <f t="shared" ca="1" si="444"/>
        <v>0</v>
      </c>
      <c r="F1951" s="47">
        <f t="shared" si="441"/>
        <v>1.35</v>
      </c>
      <c r="G1951" s="48">
        <f t="shared" ca="1" si="445"/>
        <v>1</v>
      </c>
      <c r="H1951" s="45">
        <f ca="1">TRUNC(PRODUCT(G$10:G1950),15)</f>
        <v>1.7252780884607199</v>
      </c>
      <c r="I1951" s="45">
        <f t="shared" si="446"/>
        <v>1</v>
      </c>
      <c r="J1951" s="45">
        <f t="shared" ca="1" si="447"/>
        <v>1.72527809</v>
      </c>
      <c r="K1951" s="45">
        <f t="shared" ca="1" si="448"/>
        <v>725.20467415999997</v>
      </c>
      <c r="L1951" s="49">
        <f>IF(VLOOKUP(A1951,$U$12:$AD$125,8)=VLOOKUP(A1950,$U$12:$AD$125,8),0,VLOOKUP(A1951,U$12:$AD$125,8))</f>
        <v>0</v>
      </c>
      <c r="M1951" s="50">
        <f>IF(L1951&gt;0,VLOOKUP(L1951,T$12:$AC$125,7),0)</f>
        <v>0</v>
      </c>
      <c r="N1951" s="45">
        <f t="shared" si="449"/>
        <v>0</v>
      </c>
      <c r="O1951" s="45">
        <f t="shared" ca="1" si="450"/>
        <v>725.20467415999997</v>
      </c>
      <c r="P1951" s="51" t="str">
        <f t="shared" si="451"/>
        <v>A+J=</v>
      </c>
      <c r="Q1951" s="52">
        <f t="shared" si="452"/>
        <v>47129</v>
      </c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</row>
    <row r="1952" spans="1:162" x14ac:dyDescent="0.2">
      <c r="A1952" s="43">
        <f t="shared" si="440"/>
        <v>45438</v>
      </c>
      <c r="B1952" s="44">
        <f t="shared" ca="1" si="442"/>
        <v>1725.10344977</v>
      </c>
      <c r="C1952" s="45">
        <f t="shared" ca="1" si="443"/>
        <v>999.89877561000003</v>
      </c>
      <c r="D1952" s="46">
        <f ca="1">IF(A1952&lt;$B$1,VLOOKUP(A1952,[1]DI!$A$4:$B$15000,2,FALSE),0)</f>
        <v>0</v>
      </c>
      <c r="E1952" s="45">
        <f t="shared" ca="1" si="444"/>
        <v>0</v>
      </c>
      <c r="F1952" s="47">
        <f t="shared" si="441"/>
        <v>1.35</v>
      </c>
      <c r="G1952" s="48">
        <f t="shared" ca="1" si="445"/>
        <v>1</v>
      </c>
      <c r="H1952" s="45">
        <f ca="1">TRUNC(PRODUCT(G$10:G1951),15)</f>
        <v>1.7252780884607199</v>
      </c>
      <c r="I1952" s="45">
        <f t="shared" si="446"/>
        <v>1</v>
      </c>
      <c r="J1952" s="45">
        <f t="shared" ca="1" si="447"/>
        <v>1.72527809</v>
      </c>
      <c r="K1952" s="45">
        <f t="shared" ca="1" si="448"/>
        <v>725.20467415999997</v>
      </c>
      <c r="L1952" s="49">
        <f>IF(VLOOKUP(A1952,$U$12:$AD$125,8)=VLOOKUP(A1951,$U$12:$AD$125,8),0,VLOOKUP(A1952,U$12:$AD$125,8))</f>
        <v>0</v>
      </c>
      <c r="M1952" s="50">
        <f>IF(L1952&gt;0,VLOOKUP(L1952,T$12:$AC$125,7),0)</f>
        <v>0</v>
      </c>
      <c r="N1952" s="45">
        <f t="shared" si="449"/>
        <v>0</v>
      </c>
      <c r="O1952" s="45">
        <f t="shared" ca="1" si="450"/>
        <v>725.20467415999997</v>
      </c>
      <c r="P1952" s="51" t="str">
        <f t="shared" si="451"/>
        <v>A+J=</v>
      </c>
      <c r="Q1952" s="52">
        <f t="shared" si="452"/>
        <v>47129</v>
      </c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</row>
    <row r="1953" spans="1:162" x14ac:dyDescent="0.2">
      <c r="A1953" s="43">
        <f t="shared" si="440"/>
        <v>45439</v>
      </c>
      <c r="B1953" s="44">
        <f t="shared" ca="1" si="442"/>
        <v>1725.10344977</v>
      </c>
      <c r="C1953" s="45">
        <f t="shared" ca="1" si="443"/>
        <v>999.89877561000003</v>
      </c>
      <c r="D1953" s="46">
        <f ca="1">IF(A1953&lt;$B$1,VLOOKUP(A1953,[1]DI!$A$4:$B$15000,2,FALSE),0)</f>
        <v>0.104</v>
      </c>
      <c r="E1953" s="45">
        <f t="shared" ca="1" si="444"/>
        <v>3.927E-4</v>
      </c>
      <c r="F1953" s="47">
        <f t="shared" si="441"/>
        <v>1.35</v>
      </c>
      <c r="G1953" s="48">
        <f t="shared" ca="1" si="445"/>
        <v>1.0005301449999999</v>
      </c>
      <c r="H1953" s="45">
        <f ca="1">TRUNC(PRODUCT(G$10:G1952),15)</f>
        <v>1.7252780884607199</v>
      </c>
      <c r="I1953" s="45">
        <f t="shared" si="446"/>
        <v>1</v>
      </c>
      <c r="J1953" s="45">
        <f t="shared" ca="1" si="447"/>
        <v>1.72527809</v>
      </c>
      <c r="K1953" s="45">
        <f t="shared" ca="1" si="448"/>
        <v>725.20467415999997</v>
      </c>
      <c r="L1953" s="49">
        <f>IF(VLOOKUP(A1953,$U$12:$AD$125,8)=VLOOKUP(A1952,$U$12:$AD$125,8),0,VLOOKUP(A1953,U$12:$AD$125,8))</f>
        <v>0</v>
      </c>
      <c r="M1953" s="50">
        <f>IF(L1953&gt;0,VLOOKUP(L1953,T$12:$AC$125,7),0)</f>
        <v>0</v>
      </c>
      <c r="N1953" s="45">
        <f t="shared" si="449"/>
        <v>0</v>
      </c>
      <c r="O1953" s="45">
        <f t="shared" ca="1" si="450"/>
        <v>725.20467415999997</v>
      </c>
      <c r="P1953" s="51" t="str">
        <f t="shared" si="451"/>
        <v>A+J=</v>
      </c>
      <c r="Q1953" s="52">
        <f t="shared" si="452"/>
        <v>47129</v>
      </c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</row>
    <row r="1954" spans="1:162" x14ac:dyDescent="0.2">
      <c r="A1954" s="43">
        <f t="shared" si="440"/>
        <v>45440</v>
      </c>
      <c r="B1954" s="44">
        <f t="shared" ca="1" si="442"/>
        <v>1726.0180071899999</v>
      </c>
      <c r="C1954" s="45">
        <f t="shared" ca="1" si="443"/>
        <v>999.89877561000003</v>
      </c>
      <c r="D1954" s="46">
        <f ca="1">IF(A1954&lt;$B$1,VLOOKUP(A1954,[1]DI!$A$4:$B$15000,2,FALSE),0)</f>
        <v>0.104</v>
      </c>
      <c r="E1954" s="45">
        <f t="shared" ca="1" si="444"/>
        <v>3.927E-4</v>
      </c>
      <c r="F1954" s="47">
        <f t="shared" si="441"/>
        <v>1.35</v>
      </c>
      <c r="G1954" s="48">
        <f t="shared" ca="1" si="445"/>
        <v>1.0005301449999999</v>
      </c>
      <c r="H1954" s="45">
        <f ca="1">TRUNC(PRODUCT(G$10:G1953),15)</f>
        <v>1.7261927360129199</v>
      </c>
      <c r="I1954" s="45">
        <f t="shared" si="446"/>
        <v>1</v>
      </c>
      <c r="J1954" s="45">
        <f t="shared" ca="1" si="447"/>
        <v>1.7261927399999999</v>
      </c>
      <c r="K1954" s="45">
        <f t="shared" ca="1" si="448"/>
        <v>726.11923158000002</v>
      </c>
      <c r="L1954" s="49">
        <f>IF(VLOOKUP(A1954,$U$12:$AD$125,8)=VLOOKUP(A1953,$U$12:$AD$125,8),0,VLOOKUP(A1954,U$12:$AD$125,8))</f>
        <v>0</v>
      </c>
      <c r="M1954" s="50">
        <f>IF(L1954&gt;0,VLOOKUP(L1954,T$12:$AC$125,7),0)</f>
        <v>0</v>
      </c>
      <c r="N1954" s="45">
        <f t="shared" si="449"/>
        <v>0</v>
      </c>
      <c r="O1954" s="45">
        <f t="shared" ca="1" si="450"/>
        <v>726.11923158000002</v>
      </c>
      <c r="P1954" s="51" t="str">
        <f t="shared" si="451"/>
        <v>A+J=</v>
      </c>
      <c r="Q1954" s="52">
        <f t="shared" si="452"/>
        <v>47129</v>
      </c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</row>
    <row r="1955" spans="1:162" x14ac:dyDescent="0.2">
      <c r="A1955" s="43">
        <f t="shared" si="440"/>
        <v>45441</v>
      </c>
      <c r="B1955" s="44">
        <f t="shared" ca="1" si="442"/>
        <v>1726.93304455</v>
      </c>
      <c r="C1955" s="45">
        <f t="shared" ca="1" si="443"/>
        <v>999.89877561000003</v>
      </c>
      <c r="D1955" s="46">
        <f ca="1">IF(A1955&lt;$B$1,VLOOKUP(A1955,[1]DI!$A$4:$B$15000,2,FALSE),0)</f>
        <v>0.104</v>
      </c>
      <c r="E1955" s="45">
        <f t="shared" ca="1" si="444"/>
        <v>3.927E-4</v>
      </c>
      <c r="F1955" s="47">
        <f t="shared" si="441"/>
        <v>1.35</v>
      </c>
      <c r="G1955" s="48">
        <f t="shared" ca="1" si="445"/>
        <v>1.0005301449999999</v>
      </c>
      <c r="H1955" s="45">
        <f ca="1">TRUNC(PRODUCT(G$10:G1954),15)</f>
        <v>1.72710786846096</v>
      </c>
      <c r="I1955" s="45">
        <f t="shared" si="446"/>
        <v>1</v>
      </c>
      <c r="J1955" s="45">
        <f t="shared" ca="1" si="447"/>
        <v>1.72710787</v>
      </c>
      <c r="K1955" s="45">
        <f t="shared" ca="1" si="448"/>
        <v>727.03426893999995</v>
      </c>
      <c r="L1955" s="49">
        <f>IF(VLOOKUP(A1955,$U$12:$AD$125,8)=VLOOKUP(A1954,$U$12:$AD$125,8),0,VLOOKUP(A1955,U$12:$AD$125,8))</f>
        <v>0</v>
      </c>
      <c r="M1955" s="50">
        <f>IF(L1955&gt;0,VLOOKUP(L1955,T$12:$AC$125,7),0)</f>
        <v>0</v>
      </c>
      <c r="N1955" s="45">
        <f t="shared" si="449"/>
        <v>0</v>
      </c>
      <c r="O1955" s="45">
        <f t="shared" ca="1" si="450"/>
        <v>727.03426893999995</v>
      </c>
      <c r="P1955" s="51" t="str">
        <f t="shared" si="451"/>
        <v>A+J=</v>
      </c>
      <c r="Q1955" s="52">
        <f t="shared" si="452"/>
        <v>47129</v>
      </c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</row>
    <row r="1956" spans="1:162" x14ac:dyDescent="0.2">
      <c r="A1956" s="43">
        <f t="shared" si="440"/>
        <v>45442</v>
      </c>
      <c r="B1956" s="44">
        <f t="shared" ca="1" si="442"/>
        <v>1727.8485718699999</v>
      </c>
      <c r="C1956" s="45">
        <f t="shared" ca="1" si="443"/>
        <v>999.89877561000003</v>
      </c>
      <c r="D1956" s="46">
        <f ca="1">IF(A1956&lt;$B$1,VLOOKUP(A1956,[1]DI!$A$4:$B$15000,2,FALSE),0)</f>
        <v>0</v>
      </c>
      <c r="E1956" s="45">
        <f t="shared" ca="1" si="444"/>
        <v>0</v>
      </c>
      <c r="F1956" s="47">
        <f t="shared" si="441"/>
        <v>1.35</v>
      </c>
      <c r="G1956" s="48">
        <f t="shared" ca="1" si="445"/>
        <v>1</v>
      </c>
      <c r="H1956" s="45">
        <f ca="1">TRUNC(PRODUCT(G$10:G1955),15)</f>
        <v>1.7280234860618799</v>
      </c>
      <c r="I1956" s="45">
        <f t="shared" si="446"/>
        <v>1</v>
      </c>
      <c r="J1956" s="45">
        <f t="shared" ca="1" si="447"/>
        <v>1.72802349</v>
      </c>
      <c r="K1956" s="45">
        <f t="shared" ca="1" si="448"/>
        <v>727.94979625999997</v>
      </c>
      <c r="L1956" s="49">
        <f>IF(VLOOKUP(A1956,$U$12:$AD$125,8)=VLOOKUP(A1955,$U$12:$AD$125,8),0,VLOOKUP(A1956,U$12:$AD$125,8))</f>
        <v>0</v>
      </c>
      <c r="M1956" s="50">
        <f>IF(L1956&gt;0,VLOOKUP(L1956,T$12:$AC$125,7),0)</f>
        <v>0</v>
      </c>
      <c r="N1956" s="45">
        <f t="shared" si="449"/>
        <v>0</v>
      </c>
      <c r="O1956" s="45">
        <f t="shared" ca="1" si="450"/>
        <v>727.94979625999997</v>
      </c>
      <c r="P1956" s="51" t="str">
        <f t="shared" si="451"/>
        <v>A+J=</v>
      </c>
      <c r="Q1956" s="52">
        <f t="shared" si="452"/>
        <v>47129</v>
      </c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</row>
    <row r="1957" spans="1:162" x14ac:dyDescent="0.2">
      <c r="A1957" s="43">
        <f t="shared" si="440"/>
        <v>45443</v>
      </c>
      <c r="B1957" s="44">
        <f t="shared" ca="1" si="442"/>
        <v>1727.8485718699999</v>
      </c>
      <c r="C1957" s="45">
        <f t="shared" ca="1" si="443"/>
        <v>999.89877561000003</v>
      </c>
      <c r="D1957" s="46">
        <f ca="1">IF(A1957&lt;$B$1,VLOOKUP(A1957,[1]DI!$A$4:$B$15000,2,FALSE),0)</f>
        <v>0.104</v>
      </c>
      <c r="E1957" s="45">
        <f t="shared" ca="1" si="444"/>
        <v>3.927E-4</v>
      </c>
      <c r="F1957" s="47">
        <f t="shared" si="441"/>
        <v>1.35</v>
      </c>
      <c r="G1957" s="48">
        <f t="shared" ca="1" si="445"/>
        <v>1.0005301449999999</v>
      </c>
      <c r="H1957" s="45">
        <f ca="1">TRUNC(PRODUCT(G$10:G1956),15)</f>
        <v>1.7280234860618799</v>
      </c>
      <c r="I1957" s="45">
        <f t="shared" si="446"/>
        <v>1</v>
      </c>
      <c r="J1957" s="45">
        <f t="shared" ca="1" si="447"/>
        <v>1.72802349</v>
      </c>
      <c r="K1957" s="45">
        <f t="shared" ca="1" si="448"/>
        <v>727.94979625999997</v>
      </c>
      <c r="L1957" s="49">
        <f>IF(VLOOKUP(A1957,$U$12:$AD$125,8)=VLOOKUP(A1956,$U$12:$AD$125,8),0,VLOOKUP(A1957,U$12:$AD$125,8))</f>
        <v>0</v>
      </c>
      <c r="M1957" s="50">
        <f>IF(L1957&gt;0,VLOOKUP(L1957,T$12:$AC$125,7),0)</f>
        <v>0</v>
      </c>
      <c r="N1957" s="45">
        <f t="shared" si="449"/>
        <v>0</v>
      </c>
      <c r="O1957" s="45">
        <f t="shared" ca="1" si="450"/>
        <v>727.94979625999997</v>
      </c>
      <c r="P1957" s="51" t="str">
        <f t="shared" si="451"/>
        <v>A+J=</v>
      </c>
      <c r="Q1957" s="52">
        <f t="shared" si="452"/>
        <v>47129</v>
      </c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</row>
    <row r="1958" spans="1:162" x14ac:dyDescent="0.2">
      <c r="A1958" s="43">
        <f t="shared" si="440"/>
        <v>45444</v>
      </c>
      <c r="B1958" s="44">
        <f t="shared" ca="1" si="442"/>
        <v>1728.76457914</v>
      </c>
      <c r="C1958" s="45">
        <f t="shared" ca="1" si="443"/>
        <v>999.89877561000003</v>
      </c>
      <c r="D1958" s="46">
        <f ca="1">IF(A1958&lt;$B$1,VLOOKUP(A1958,[1]DI!$A$4:$B$15000,2,FALSE),0)</f>
        <v>0</v>
      </c>
      <c r="E1958" s="45">
        <f t="shared" ca="1" si="444"/>
        <v>0</v>
      </c>
      <c r="F1958" s="47">
        <f t="shared" si="441"/>
        <v>1.35</v>
      </c>
      <c r="G1958" s="48">
        <f t="shared" ca="1" si="445"/>
        <v>1</v>
      </c>
      <c r="H1958" s="45">
        <f ca="1">TRUNC(PRODUCT(G$10:G1957),15)</f>
        <v>1.7289395890729</v>
      </c>
      <c r="I1958" s="45">
        <f t="shared" si="446"/>
        <v>1</v>
      </c>
      <c r="J1958" s="45">
        <f t="shared" ca="1" si="447"/>
        <v>1.72893959</v>
      </c>
      <c r="K1958" s="45">
        <f t="shared" ca="1" si="448"/>
        <v>728.86580352999999</v>
      </c>
      <c r="L1958" s="49">
        <f>IF(VLOOKUP(A1958,$U$12:$AD$125,8)=VLOOKUP(A1957,$U$12:$AD$125,8),0,VLOOKUP(A1958,U$12:$AD$125,8))</f>
        <v>0</v>
      </c>
      <c r="M1958" s="50">
        <f>IF(L1958&gt;0,VLOOKUP(L1958,T$12:$AC$125,7),0)</f>
        <v>0</v>
      </c>
      <c r="N1958" s="45">
        <f t="shared" si="449"/>
        <v>0</v>
      </c>
      <c r="O1958" s="45">
        <f t="shared" ca="1" si="450"/>
        <v>728.86580352999999</v>
      </c>
      <c r="P1958" s="51" t="str">
        <f t="shared" si="451"/>
        <v>A+J=</v>
      </c>
      <c r="Q1958" s="52">
        <f t="shared" si="452"/>
        <v>47129</v>
      </c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</row>
    <row r="1959" spans="1:162" x14ac:dyDescent="0.2">
      <c r="A1959" s="43">
        <f t="shared" si="440"/>
        <v>45445</v>
      </c>
      <c r="B1959" s="44">
        <f t="shared" ca="1" si="442"/>
        <v>1728.76457914</v>
      </c>
      <c r="C1959" s="45">
        <f t="shared" ca="1" si="443"/>
        <v>999.89877561000003</v>
      </c>
      <c r="D1959" s="46">
        <f ca="1">IF(A1959&lt;$B$1,VLOOKUP(A1959,[1]DI!$A$4:$B$15000,2,FALSE),0)</f>
        <v>0</v>
      </c>
      <c r="E1959" s="45">
        <f t="shared" ca="1" si="444"/>
        <v>0</v>
      </c>
      <c r="F1959" s="47">
        <f t="shared" si="441"/>
        <v>1.35</v>
      </c>
      <c r="G1959" s="48">
        <f t="shared" ca="1" si="445"/>
        <v>1</v>
      </c>
      <c r="H1959" s="45">
        <f ca="1">TRUNC(PRODUCT(G$10:G1958),15)</f>
        <v>1.7289395890729</v>
      </c>
      <c r="I1959" s="45">
        <f t="shared" si="446"/>
        <v>1</v>
      </c>
      <c r="J1959" s="45">
        <f t="shared" ca="1" si="447"/>
        <v>1.72893959</v>
      </c>
      <c r="K1959" s="45">
        <f t="shared" ca="1" si="448"/>
        <v>728.86580352999999</v>
      </c>
      <c r="L1959" s="49">
        <f>IF(VLOOKUP(A1959,$U$12:$AD$125,8)=VLOOKUP(A1958,$U$12:$AD$125,8),0,VLOOKUP(A1959,U$12:$AD$125,8))</f>
        <v>0</v>
      </c>
      <c r="M1959" s="50">
        <f>IF(L1959&gt;0,VLOOKUP(L1959,T$12:$AC$125,7),0)</f>
        <v>0</v>
      </c>
      <c r="N1959" s="45">
        <f t="shared" si="449"/>
        <v>0</v>
      </c>
      <c r="O1959" s="45">
        <f t="shared" ca="1" si="450"/>
        <v>728.86580352999999</v>
      </c>
      <c r="P1959" s="51" t="str">
        <f t="shared" si="451"/>
        <v>A+J=</v>
      </c>
      <c r="Q1959" s="52">
        <f t="shared" si="452"/>
        <v>47129</v>
      </c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</row>
    <row r="1960" spans="1:162" x14ac:dyDescent="0.2">
      <c r="A1960" s="43">
        <f t="shared" si="440"/>
        <v>45446</v>
      </c>
      <c r="B1960" s="44">
        <f t="shared" ca="1" si="442"/>
        <v>1728.76457914</v>
      </c>
      <c r="C1960" s="45">
        <f t="shared" ca="1" si="443"/>
        <v>999.89877561000003</v>
      </c>
      <c r="D1960" s="46">
        <f ca="1">IF(A1960&lt;$B$1,VLOOKUP(A1960,[1]DI!$A$4:$B$15000,2,FALSE),0)</f>
        <v>0.104</v>
      </c>
      <c r="E1960" s="45">
        <f t="shared" ca="1" si="444"/>
        <v>3.927E-4</v>
      </c>
      <c r="F1960" s="47">
        <f t="shared" si="441"/>
        <v>1.35</v>
      </c>
      <c r="G1960" s="48">
        <f t="shared" ca="1" si="445"/>
        <v>1.0005301449999999</v>
      </c>
      <c r="H1960" s="45">
        <f ca="1">TRUNC(PRODUCT(G$10:G1959),15)</f>
        <v>1.7289395890729</v>
      </c>
      <c r="I1960" s="45">
        <f t="shared" si="446"/>
        <v>1</v>
      </c>
      <c r="J1960" s="45">
        <f t="shared" ca="1" si="447"/>
        <v>1.72893959</v>
      </c>
      <c r="K1960" s="45">
        <f t="shared" ca="1" si="448"/>
        <v>728.86580352999999</v>
      </c>
      <c r="L1960" s="49">
        <f>IF(VLOOKUP(A1960,$U$12:$AD$125,8)=VLOOKUP(A1959,$U$12:$AD$125,8),0,VLOOKUP(A1960,U$12:$AD$125,8))</f>
        <v>0</v>
      </c>
      <c r="M1960" s="50">
        <f>IF(L1960&gt;0,VLOOKUP(L1960,T$12:$AC$125,7),0)</f>
        <v>0</v>
      </c>
      <c r="N1960" s="45">
        <f t="shared" si="449"/>
        <v>0</v>
      </c>
      <c r="O1960" s="45">
        <f t="shared" ca="1" si="450"/>
        <v>728.86580352999999</v>
      </c>
      <c r="P1960" s="51" t="str">
        <f t="shared" si="451"/>
        <v>A+J=</v>
      </c>
      <c r="Q1960" s="52">
        <f t="shared" si="452"/>
        <v>47129</v>
      </c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</row>
    <row r="1961" spans="1:162" x14ac:dyDescent="0.2">
      <c r="A1961" s="43">
        <f t="shared" si="440"/>
        <v>45447</v>
      </c>
      <c r="B1961" s="44">
        <f t="shared" ca="1" si="442"/>
        <v>1729.6810763600001</v>
      </c>
      <c r="C1961" s="45">
        <f t="shared" ca="1" si="443"/>
        <v>999.89877561000003</v>
      </c>
      <c r="D1961" s="46">
        <f ca="1">IF(A1961&lt;$B$1,VLOOKUP(A1961,[1]DI!$A$4:$B$15000,2,FALSE),0)</f>
        <v>0.104</v>
      </c>
      <c r="E1961" s="45">
        <f t="shared" ca="1" si="444"/>
        <v>3.927E-4</v>
      </c>
      <c r="F1961" s="47">
        <f t="shared" si="441"/>
        <v>1.35</v>
      </c>
      <c r="G1961" s="48">
        <f t="shared" ca="1" si="445"/>
        <v>1.0005301449999999</v>
      </c>
      <c r="H1961" s="45">
        <f ca="1">TRUNC(PRODUCT(G$10:G1960),15)</f>
        <v>1.7298561777513499</v>
      </c>
      <c r="I1961" s="45">
        <f t="shared" si="446"/>
        <v>1</v>
      </c>
      <c r="J1961" s="45">
        <f t="shared" ca="1" si="447"/>
        <v>1.7298561800000001</v>
      </c>
      <c r="K1961" s="45">
        <f t="shared" ca="1" si="448"/>
        <v>729.78230074999999</v>
      </c>
      <c r="L1961" s="49">
        <f>IF(VLOOKUP(A1961,$U$12:$AD$125,8)=VLOOKUP(A1960,$U$12:$AD$125,8),0,VLOOKUP(A1961,U$12:$AD$125,8))</f>
        <v>0</v>
      </c>
      <c r="M1961" s="50">
        <f>IF(L1961&gt;0,VLOOKUP(L1961,T$12:$AC$125,7),0)</f>
        <v>0</v>
      </c>
      <c r="N1961" s="45">
        <f t="shared" si="449"/>
        <v>0</v>
      </c>
      <c r="O1961" s="45">
        <f t="shared" ca="1" si="450"/>
        <v>729.78230074999999</v>
      </c>
      <c r="P1961" s="51" t="str">
        <f t="shared" si="451"/>
        <v>A+J=</v>
      </c>
      <c r="Q1961" s="52">
        <f t="shared" si="452"/>
        <v>47129</v>
      </c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</row>
    <row r="1962" spans="1:162" x14ac:dyDescent="0.2">
      <c r="A1962" s="43">
        <f t="shared" si="440"/>
        <v>45448</v>
      </c>
      <c r="B1962" s="44">
        <f t="shared" ca="1" si="442"/>
        <v>1730.59805353</v>
      </c>
      <c r="C1962" s="45">
        <f t="shared" ca="1" si="443"/>
        <v>999.89877561000003</v>
      </c>
      <c r="D1962" s="46">
        <f ca="1">IF(A1962&lt;$B$1,VLOOKUP(A1962,[1]DI!$A$4:$B$15000,2,FALSE),0)</f>
        <v>0.104</v>
      </c>
      <c r="E1962" s="45">
        <f t="shared" ca="1" si="444"/>
        <v>3.927E-4</v>
      </c>
      <c r="F1962" s="47">
        <f t="shared" si="441"/>
        <v>1.35</v>
      </c>
      <c r="G1962" s="48">
        <f t="shared" ca="1" si="445"/>
        <v>1.0005301449999999</v>
      </c>
      <c r="H1962" s="45">
        <f ca="1">TRUNC(PRODUCT(G$10:G1961),15)</f>
        <v>1.7307732523546999</v>
      </c>
      <c r="I1962" s="45">
        <f t="shared" si="446"/>
        <v>1</v>
      </c>
      <c r="J1962" s="45">
        <f t="shared" ca="1" si="447"/>
        <v>1.7307732499999999</v>
      </c>
      <c r="K1962" s="45">
        <f t="shared" ca="1" si="448"/>
        <v>730.69927791999999</v>
      </c>
      <c r="L1962" s="49">
        <f>IF(VLOOKUP(A1962,$U$12:$AD$125,8)=VLOOKUP(A1961,$U$12:$AD$125,8),0,VLOOKUP(A1962,U$12:$AD$125,8))</f>
        <v>0</v>
      </c>
      <c r="M1962" s="50">
        <f>IF(L1962&gt;0,VLOOKUP(L1962,T$12:$AC$125,7),0)</f>
        <v>0</v>
      </c>
      <c r="N1962" s="45">
        <f t="shared" si="449"/>
        <v>0</v>
      </c>
      <c r="O1962" s="45">
        <f t="shared" ca="1" si="450"/>
        <v>730.69927791999999</v>
      </c>
      <c r="P1962" s="51" t="str">
        <f t="shared" si="451"/>
        <v>A+J=</v>
      </c>
      <c r="Q1962" s="52">
        <f t="shared" si="452"/>
        <v>47129</v>
      </c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</row>
    <row r="1963" spans="1:162" x14ac:dyDescent="0.2">
      <c r="A1963" s="43">
        <f t="shared" si="440"/>
        <v>45449</v>
      </c>
      <c r="B1963" s="44">
        <f t="shared" ca="1" si="442"/>
        <v>1731.5155206499999</v>
      </c>
      <c r="C1963" s="45">
        <f t="shared" ca="1" si="443"/>
        <v>999.89877561000003</v>
      </c>
      <c r="D1963" s="46">
        <f ca="1">IF(A1963&lt;$B$1,VLOOKUP(A1963,[1]DI!$A$4:$B$15000,2,FALSE),0)</f>
        <v>0.104</v>
      </c>
      <c r="E1963" s="45">
        <f t="shared" ca="1" si="444"/>
        <v>3.927E-4</v>
      </c>
      <c r="F1963" s="47">
        <f t="shared" si="441"/>
        <v>1.35</v>
      </c>
      <c r="G1963" s="48">
        <f t="shared" ca="1" si="445"/>
        <v>1.0005301449999999</v>
      </c>
      <c r="H1963" s="45">
        <f ca="1">TRUNC(PRODUCT(G$10:G1962),15)</f>
        <v>1.7316908131405699</v>
      </c>
      <c r="I1963" s="45">
        <f t="shared" si="446"/>
        <v>1</v>
      </c>
      <c r="J1963" s="45">
        <f t="shared" ca="1" si="447"/>
        <v>1.7316908099999999</v>
      </c>
      <c r="K1963" s="45">
        <f t="shared" ca="1" si="448"/>
        <v>731.61674503999996</v>
      </c>
      <c r="L1963" s="49">
        <f>IF(VLOOKUP(A1963,$U$12:$AD$125,8)=VLOOKUP(A1962,$U$12:$AD$125,8),0,VLOOKUP(A1963,U$12:$AD$125,8))</f>
        <v>0</v>
      </c>
      <c r="M1963" s="50">
        <f>IF(L1963&gt;0,VLOOKUP(L1963,T$12:$AC$125,7),0)</f>
        <v>0</v>
      </c>
      <c r="N1963" s="45">
        <f t="shared" si="449"/>
        <v>0</v>
      </c>
      <c r="O1963" s="45">
        <f t="shared" ca="1" si="450"/>
        <v>731.61674503999996</v>
      </c>
      <c r="P1963" s="51" t="str">
        <f t="shared" si="451"/>
        <v>A+J=</v>
      </c>
      <c r="Q1963" s="52">
        <f t="shared" si="452"/>
        <v>47129</v>
      </c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</row>
    <row r="1964" spans="1:162" x14ac:dyDescent="0.2">
      <c r="A1964" s="43">
        <f t="shared" si="440"/>
        <v>45450</v>
      </c>
      <c r="B1964" s="44">
        <f t="shared" ca="1" si="442"/>
        <v>1732.4334777200002</v>
      </c>
      <c r="C1964" s="45">
        <f t="shared" ca="1" si="443"/>
        <v>999.89877561000003</v>
      </c>
      <c r="D1964" s="46">
        <f ca="1">IF(A1964&lt;$B$1,VLOOKUP(A1964,[1]DI!$A$4:$B$15000,2,FALSE),0)</f>
        <v>0.104</v>
      </c>
      <c r="E1964" s="45">
        <f t="shared" ca="1" si="444"/>
        <v>3.927E-4</v>
      </c>
      <c r="F1964" s="47">
        <f t="shared" si="441"/>
        <v>1.35</v>
      </c>
      <c r="G1964" s="48">
        <f t="shared" ca="1" si="445"/>
        <v>1.0005301449999999</v>
      </c>
      <c r="H1964" s="45">
        <f ca="1">TRUNC(PRODUCT(G$10:G1963),15)</f>
        <v>1.7326088603667</v>
      </c>
      <c r="I1964" s="45">
        <f t="shared" si="446"/>
        <v>1</v>
      </c>
      <c r="J1964" s="45">
        <f t="shared" ca="1" si="447"/>
        <v>1.73260886</v>
      </c>
      <c r="K1964" s="45">
        <f t="shared" ca="1" si="448"/>
        <v>732.53470211000001</v>
      </c>
      <c r="L1964" s="49">
        <f>IF(VLOOKUP(A1964,$U$12:$AD$125,8)=VLOOKUP(A1963,$U$12:$AD$125,8),0,VLOOKUP(A1964,U$12:$AD$125,8))</f>
        <v>0</v>
      </c>
      <c r="M1964" s="50">
        <f>IF(L1964&gt;0,VLOOKUP(L1964,T$12:$AC$125,7),0)</f>
        <v>0</v>
      </c>
      <c r="N1964" s="45">
        <f t="shared" si="449"/>
        <v>0</v>
      </c>
      <c r="O1964" s="45">
        <f t="shared" ca="1" si="450"/>
        <v>732.53470211000001</v>
      </c>
      <c r="P1964" s="51" t="str">
        <f t="shared" si="451"/>
        <v>A+J=</v>
      </c>
      <c r="Q1964" s="52">
        <f t="shared" si="452"/>
        <v>47129</v>
      </c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</row>
    <row r="1965" spans="1:162" x14ac:dyDescent="0.2">
      <c r="A1965" s="43">
        <f t="shared" si="440"/>
        <v>45451</v>
      </c>
      <c r="B1965" s="44">
        <f t="shared" ca="1" si="442"/>
        <v>1733.35191474</v>
      </c>
      <c r="C1965" s="45">
        <f t="shared" ca="1" si="443"/>
        <v>999.89877561000003</v>
      </c>
      <c r="D1965" s="46">
        <f ca="1">IF(A1965&lt;$B$1,VLOOKUP(A1965,[1]DI!$A$4:$B$15000,2,FALSE),0)</f>
        <v>0</v>
      </c>
      <c r="E1965" s="45">
        <f t="shared" ca="1" si="444"/>
        <v>0</v>
      </c>
      <c r="F1965" s="47">
        <f t="shared" si="441"/>
        <v>1.35</v>
      </c>
      <c r="G1965" s="48">
        <f t="shared" ca="1" si="445"/>
        <v>1</v>
      </c>
      <c r="H1965" s="45">
        <f ca="1">TRUNC(PRODUCT(G$10:G1964),15)</f>
        <v>1.7335273942909799</v>
      </c>
      <c r="I1965" s="45">
        <f t="shared" si="446"/>
        <v>1</v>
      </c>
      <c r="J1965" s="45">
        <f t="shared" ca="1" si="447"/>
        <v>1.7335273899999999</v>
      </c>
      <c r="K1965" s="45">
        <f t="shared" ca="1" si="448"/>
        <v>733.45313912999995</v>
      </c>
      <c r="L1965" s="49">
        <f>IF(VLOOKUP(A1965,$U$12:$AD$125,8)=VLOOKUP(A1964,$U$12:$AD$125,8),0,VLOOKUP(A1965,U$12:$AD$125,8))</f>
        <v>0</v>
      </c>
      <c r="M1965" s="50">
        <f>IF(L1965&gt;0,VLOOKUP(L1965,T$12:$AC$125,7),0)</f>
        <v>0</v>
      </c>
      <c r="N1965" s="45">
        <f t="shared" si="449"/>
        <v>0</v>
      </c>
      <c r="O1965" s="45">
        <f t="shared" ca="1" si="450"/>
        <v>733.45313912999995</v>
      </c>
      <c r="P1965" s="51" t="str">
        <f t="shared" si="451"/>
        <v>A+J=</v>
      </c>
      <c r="Q1965" s="52">
        <f t="shared" si="452"/>
        <v>47129</v>
      </c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</row>
    <row r="1966" spans="1:162" x14ac:dyDescent="0.2">
      <c r="A1966" s="43">
        <f t="shared" si="440"/>
        <v>45452</v>
      </c>
      <c r="B1966" s="44">
        <f t="shared" ca="1" si="442"/>
        <v>1733.35191474</v>
      </c>
      <c r="C1966" s="45">
        <f t="shared" ca="1" si="443"/>
        <v>999.89877561000003</v>
      </c>
      <c r="D1966" s="46">
        <f ca="1">IF(A1966&lt;$B$1,VLOOKUP(A1966,[1]DI!$A$4:$B$15000,2,FALSE),0)</f>
        <v>0</v>
      </c>
      <c r="E1966" s="45">
        <f t="shared" ca="1" si="444"/>
        <v>0</v>
      </c>
      <c r="F1966" s="47">
        <f t="shared" si="441"/>
        <v>1.35</v>
      </c>
      <c r="G1966" s="48">
        <f t="shared" ca="1" si="445"/>
        <v>1</v>
      </c>
      <c r="H1966" s="45">
        <f ca="1">TRUNC(PRODUCT(G$10:G1965),15)</f>
        <v>1.7335273942909799</v>
      </c>
      <c r="I1966" s="45">
        <f t="shared" si="446"/>
        <v>1</v>
      </c>
      <c r="J1966" s="45">
        <f t="shared" ca="1" si="447"/>
        <v>1.7335273899999999</v>
      </c>
      <c r="K1966" s="45">
        <f t="shared" ca="1" si="448"/>
        <v>733.45313912999995</v>
      </c>
      <c r="L1966" s="49">
        <f>IF(VLOOKUP(A1966,$U$12:$AD$125,8)=VLOOKUP(A1965,$U$12:$AD$125,8),0,VLOOKUP(A1966,U$12:$AD$125,8))</f>
        <v>0</v>
      </c>
      <c r="M1966" s="50">
        <f>IF(L1966&gt;0,VLOOKUP(L1966,T$12:$AC$125,7),0)</f>
        <v>0</v>
      </c>
      <c r="N1966" s="45">
        <f t="shared" si="449"/>
        <v>0</v>
      </c>
      <c r="O1966" s="45">
        <f t="shared" ca="1" si="450"/>
        <v>733.45313912999995</v>
      </c>
      <c r="P1966" s="51" t="str">
        <f t="shared" si="451"/>
        <v>A+J=</v>
      </c>
      <c r="Q1966" s="52">
        <f t="shared" si="452"/>
        <v>47129</v>
      </c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</row>
    <row r="1967" spans="1:162" x14ac:dyDescent="0.2">
      <c r="A1967" s="43">
        <f t="shared" si="440"/>
        <v>45453</v>
      </c>
      <c r="B1967" s="44">
        <f t="shared" ca="1" si="442"/>
        <v>1733.35191474</v>
      </c>
      <c r="C1967" s="45">
        <f t="shared" ca="1" si="443"/>
        <v>999.89877561000003</v>
      </c>
      <c r="D1967" s="46">
        <f ca="1">IF(A1967&lt;$B$1,VLOOKUP(A1967,[1]DI!$A$4:$B$15000,2,FALSE),0)</f>
        <v>0.104</v>
      </c>
      <c r="E1967" s="45">
        <f t="shared" ca="1" si="444"/>
        <v>3.927E-4</v>
      </c>
      <c r="F1967" s="47">
        <f t="shared" si="441"/>
        <v>1.35</v>
      </c>
      <c r="G1967" s="48">
        <f t="shared" ca="1" si="445"/>
        <v>1.0005301449999999</v>
      </c>
      <c r="H1967" s="45">
        <f ca="1">TRUNC(PRODUCT(G$10:G1966),15)</f>
        <v>1.7335273942909799</v>
      </c>
      <c r="I1967" s="45">
        <f t="shared" si="446"/>
        <v>1</v>
      </c>
      <c r="J1967" s="45">
        <f t="shared" ca="1" si="447"/>
        <v>1.7335273899999999</v>
      </c>
      <c r="K1967" s="45">
        <f t="shared" ca="1" si="448"/>
        <v>733.45313912999995</v>
      </c>
      <c r="L1967" s="49">
        <f>IF(VLOOKUP(A1967,$U$12:$AD$125,8)=VLOOKUP(A1966,$U$12:$AD$125,8),0,VLOOKUP(A1967,U$12:$AD$125,8))</f>
        <v>0</v>
      </c>
      <c r="M1967" s="50">
        <f>IF(L1967&gt;0,VLOOKUP(L1967,T$12:$AC$125,7),0)</f>
        <v>0</v>
      </c>
      <c r="N1967" s="45">
        <f t="shared" si="449"/>
        <v>0</v>
      </c>
      <c r="O1967" s="45">
        <f t="shared" ca="1" si="450"/>
        <v>733.45313912999995</v>
      </c>
      <c r="P1967" s="51" t="str">
        <f t="shared" si="451"/>
        <v>A+J=</v>
      </c>
      <c r="Q1967" s="52">
        <f t="shared" si="452"/>
        <v>47129</v>
      </c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</row>
    <row r="1968" spans="1:162" x14ac:dyDescent="0.2">
      <c r="A1968" s="43">
        <f t="shared" si="440"/>
        <v>45454</v>
      </c>
      <c r="B1968" s="44">
        <f t="shared" ca="1" si="442"/>
        <v>1734.27085171</v>
      </c>
      <c r="C1968" s="45">
        <f t="shared" ca="1" si="443"/>
        <v>999.89877561000003</v>
      </c>
      <c r="D1968" s="46">
        <f ca="1">IF(A1968&lt;$B$1,VLOOKUP(A1968,[1]DI!$A$4:$B$15000,2,FALSE),0)</f>
        <v>0.104</v>
      </c>
      <c r="E1968" s="45">
        <f t="shared" ca="1" si="444"/>
        <v>3.927E-4</v>
      </c>
      <c r="F1968" s="47">
        <f t="shared" si="441"/>
        <v>1.35</v>
      </c>
      <c r="G1968" s="48">
        <f t="shared" ca="1" si="445"/>
        <v>1.0005301449999999</v>
      </c>
      <c r="H1968" s="45">
        <f ca="1">TRUNC(PRODUCT(G$10:G1967),15)</f>
        <v>1.7344464151714301</v>
      </c>
      <c r="I1968" s="45">
        <f t="shared" si="446"/>
        <v>1</v>
      </c>
      <c r="J1968" s="45">
        <f t="shared" ca="1" si="447"/>
        <v>1.73444642</v>
      </c>
      <c r="K1968" s="45">
        <f t="shared" ca="1" si="448"/>
        <v>734.37207609999996</v>
      </c>
      <c r="L1968" s="49">
        <f>IF(VLOOKUP(A1968,$U$12:$AD$125,8)=VLOOKUP(A1967,$U$12:$AD$125,8),0,VLOOKUP(A1968,U$12:$AD$125,8))</f>
        <v>0</v>
      </c>
      <c r="M1968" s="50">
        <f>IF(L1968&gt;0,VLOOKUP(L1968,T$12:$AC$125,7),0)</f>
        <v>0</v>
      </c>
      <c r="N1968" s="45">
        <f t="shared" si="449"/>
        <v>0</v>
      </c>
      <c r="O1968" s="45">
        <f t="shared" ca="1" si="450"/>
        <v>734.37207609999996</v>
      </c>
      <c r="P1968" s="51" t="str">
        <f t="shared" si="451"/>
        <v>A+J=</v>
      </c>
      <c r="Q1968" s="52">
        <f t="shared" si="452"/>
        <v>47129</v>
      </c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</row>
    <row r="1969" spans="1:162" x14ac:dyDescent="0.2">
      <c r="A1969" s="43">
        <f t="shared" si="440"/>
        <v>45455</v>
      </c>
      <c r="B1969" s="44">
        <f t="shared" ca="1" si="442"/>
        <v>1735.1902586400001</v>
      </c>
      <c r="C1969" s="45">
        <f t="shared" ca="1" si="443"/>
        <v>999.89877561000003</v>
      </c>
      <c r="D1969" s="46">
        <f ca="1">IF(A1969&lt;$B$1,VLOOKUP(A1969,[1]DI!$A$4:$B$15000,2,FALSE),0)</f>
        <v>0.104</v>
      </c>
      <c r="E1969" s="45">
        <f t="shared" ca="1" si="444"/>
        <v>3.927E-4</v>
      </c>
      <c r="F1969" s="47">
        <f t="shared" si="441"/>
        <v>1.35</v>
      </c>
      <c r="G1969" s="48">
        <f t="shared" ca="1" si="445"/>
        <v>1.0005301449999999</v>
      </c>
      <c r="H1969" s="45">
        <f ca="1">TRUNC(PRODUCT(G$10:G1968),15)</f>
        <v>1.7353659232662</v>
      </c>
      <c r="I1969" s="45">
        <f t="shared" si="446"/>
        <v>1</v>
      </c>
      <c r="J1969" s="45">
        <f t="shared" ca="1" si="447"/>
        <v>1.73536592</v>
      </c>
      <c r="K1969" s="45">
        <f t="shared" ca="1" si="448"/>
        <v>735.29148302999999</v>
      </c>
      <c r="L1969" s="49">
        <f>IF(VLOOKUP(A1969,$U$12:$AD$125,8)=VLOOKUP(A1968,$U$12:$AD$125,8),0,VLOOKUP(A1969,U$12:$AD$125,8))</f>
        <v>0</v>
      </c>
      <c r="M1969" s="50">
        <f>IF(L1969&gt;0,VLOOKUP(L1969,T$12:$AC$125,7),0)</f>
        <v>0</v>
      </c>
      <c r="N1969" s="45">
        <f t="shared" si="449"/>
        <v>0</v>
      </c>
      <c r="O1969" s="45">
        <f t="shared" ca="1" si="450"/>
        <v>735.29148302999999</v>
      </c>
      <c r="P1969" s="51" t="str">
        <f t="shared" si="451"/>
        <v>A+J=</v>
      </c>
      <c r="Q1969" s="52">
        <f t="shared" si="452"/>
        <v>47129</v>
      </c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</row>
    <row r="1970" spans="1:162" x14ac:dyDescent="0.2">
      <c r="A1970" s="43">
        <f t="shared" si="440"/>
        <v>45456</v>
      </c>
      <c r="B1970" s="44">
        <f t="shared" ca="1" si="442"/>
        <v>1736.1101655100001</v>
      </c>
      <c r="C1970" s="45">
        <f t="shared" ca="1" si="443"/>
        <v>999.89877561000003</v>
      </c>
      <c r="D1970" s="46">
        <f ca="1">IF(A1970&lt;$B$1,VLOOKUP(A1970,[1]DI!$A$4:$B$15000,2,FALSE),0)</f>
        <v>0.104</v>
      </c>
      <c r="E1970" s="45">
        <f t="shared" ca="1" si="444"/>
        <v>3.927E-4</v>
      </c>
      <c r="F1970" s="47">
        <f t="shared" si="441"/>
        <v>1.35</v>
      </c>
      <c r="G1970" s="48">
        <f t="shared" ca="1" si="445"/>
        <v>1.0005301449999999</v>
      </c>
      <c r="H1970" s="45">
        <f ca="1">TRUNC(PRODUCT(G$10:G1969),15)</f>
        <v>1.73628591883359</v>
      </c>
      <c r="I1970" s="45">
        <f t="shared" si="446"/>
        <v>1</v>
      </c>
      <c r="J1970" s="45">
        <f t="shared" ca="1" si="447"/>
        <v>1.73628592</v>
      </c>
      <c r="K1970" s="45">
        <f t="shared" ca="1" si="448"/>
        <v>736.21138989999997</v>
      </c>
      <c r="L1970" s="49">
        <f>IF(VLOOKUP(A1970,$U$12:$AD$125,8)=VLOOKUP(A1969,$U$12:$AD$125,8),0,VLOOKUP(A1970,U$12:$AD$125,8))</f>
        <v>0</v>
      </c>
      <c r="M1970" s="50">
        <f>IF(L1970&gt;0,VLOOKUP(L1970,T$12:$AC$125,7),0)</f>
        <v>0</v>
      </c>
      <c r="N1970" s="45">
        <f t="shared" si="449"/>
        <v>0</v>
      </c>
      <c r="O1970" s="45">
        <f t="shared" ca="1" si="450"/>
        <v>736.21138989999997</v>
      </c>
      <c r="P1970" s="51" t="str">
        <f t="shared" si="451"/>
        <v>A+J=</v>
      </c>
      <c r="Q1970" s="52">
        <f t="shared" si="452"/>
        <v>47129</v>
      </c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</row>
    <row r="1971" spans="1:162" x14ac:dyDescent="0.2">
      <c r="A1971" s="43">
        <f t="shared" si="440"/>
        <v>45457</v>
      </c>
      <c r="B1971" s="44">
        <f t="shared" ca="1" si="442"/>
        <v>1737.03055234</v>
      </c>
      <c r="C1971" s="45">
        <f t="shared" ca="1" si="443"/>
        <v>999.89877561000003</v>
      </c>
      <c r="D1971" s="46">
        <f ca="1">IF(A1971&lt;$B$1,VLOOKUP(A1971,[1]DI!$A$4:$B$15000,2,FALSE),0)</f>
        <v>0.104</v>
      </c>
      <c r="E1971" s="45">
        <f t="shared" ca="1" si="444"/>
        <v>3.927E-4</v>
      </c>
      <c r="F1971" s="47">
        <f t="shared" si="441"/>
        <v>1.35</v>
      </c>
      <c r="G1971" s="48">
        <f t="shared" ca="1" si="445"/>
        <v>1.0005301449999999</v>
      </c>
      <c r="H1971" s="45">
        <f ca="1">TRUNC(PRODUCT(G$10:G1970),15)</f>
        <v>1.7372064021320299</v>
      </c>
      <c r="I1971" s="45">
        <f t="shared" si="446"/>
        <v>1</v>
      </c>
      <c r="J1971" s="45">
        <f t="shared" ca="1" si="447"/>
        <v>1.7372064</v>
      </c>
      <c r="K1971" s="45">
        <f t="shared" ca="1" si="448"/>
        <v>737.13177672999996</v>
      </c>
      <c r="L1971" s="49">
        <f>IF(VLOOKUP(A1971,$U$12:$AD$125,8)=VLOOKUP(A1970,$U$12:$AD$125,8),0,VLOOKUP(A1971,U$12:$AD$125,8))</f>
        <v>0</v>
      </c>
      <c r="M1971" s="50">
        <f>IF(L1971&gt;0,VLOOKUP(L1971,T$12:$AC$125,7),0)</f>
        <v>0</v>
      </c>
      <c r="N1971" s="45">
        <f t="shared" si="449"/>
        <v>0</v>
      </c>
      <c r="O1971" s="45">
        <f t="shared" ca="1" si="450"/>
        <v>737.13177672999996</v>
      </c>
      <c r="P1971" s="51" t="str">
        <f t="shared" si="451"/>
        <v>A+J=</v>
      </c>
      <c r="Q1971" s="52">
        <f t="shared" si="452"/>
        <v>47129</v>
      </c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</row>
    <row r="1972" spans="1:162" x14ac:dyDescent="0.2">
      <c r="A1972" s="43">
        <f t="shared" si="440"/>
        <v>45458</v>
      </c>
      <c r="B1972" s="44">
        <f t="shared" ca="1" si="442"/>
        <v>1737.9514291099999</v>
      </c>
      <c r="C1972" s="45">
        <f t="shared" ca="1" si="443"/>
        <v>999.89877561000003</v>
      </c>
      <c r="D1972" s="46">
        <f ca="1">IF(A1972&lt;$B$1,VLOOKUP(A1972,[1]DI!$A$4:$B$15000,2,FALSE),0)</f>
        <v>0</v>
      </c>
      <c r="E1972" s="45">
        <f t="shared" ca="1" si="444"/>
        <v>0</v>
      </c>
      <c r="F1972" s="47">
        <f t="shared" si="441"/>
        <v>1.35</v>
      </c>
      <c r="G1972" s="48">
        <f t="shared" ca="1" si="445"/>
        <v>1</v>
      </c>
      <c r="H1972" s="45">
        <f ca="1">TRUNC(PRODUCT(G$10:G1971),15)</f>
        <v>1.7381273734200899</v>
      </c>
      <c r="I1972" s="45">
        <f t="shared" si="446"/>
        <v>1</v>
      </c>
      <c r="J1972" s="45">
        <f t="shared" ca="1" si="447"/>
        <v>1.7381273699999999</v>
      </c>
      <c r="K1972" s="45">
        <f t="shared" ca="1" si="448"/>
        <v>738.05265350000002</v>
      </c>
      <c r="L1972" s="49">
        <f>IF(VLOOKUP(A1972,$U$12:$AD$125,8)=VLOOKUP(A1971,$U$12:$AD$125,8),0,VLOOKUP(A1972,U$12:$AD$125,8))</f>
        <v>0</v>
      </c>
      <c r="M1972" s="50">
        <f>IF(L1972&gt;0,VLOOKUP(L1972,T$12:$AC$125,7),0)</f>
        <v>0</v>
      </c>
      <c r="N1972" s="45">
        <f t="shared" si="449"/>
        <v>0</v>
      </c>
      <c r="O1972" s="45">
        <f t="shared" ca="1" si="450"/>
        <v>738.05265350000002</v>
      </c>
      <c r="P1972" s="51" t="str">
        <f t="shared" si="451"/>
        <v>A+J=</v>
      </c>
      <c r="Q1972" s="52">
        <f t="shared" si="452"/>
        <v>47129</v>
      </c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</row>
    <row r="1973" spans="1:162" x14ac:dyDescent="0.2">
      <c r="A1973" s="43">
        <f t="shared" si="440"/>
        <v>45459</v>
      </c>
      <c r="B1973" s="44">
        <f t="shared" ca="1" si="442"/>
        <v>1737.9514291099999</v>
      </c>
      <c r="C1973" s="45">
        <f t="shared" ca="1" si="443"/>
        <v>999.89877561000003</v>
      </c>
      <c r="D1973" s="46">
        <f ca="1">IF(A1973&lt;$B$1,VLOOKUP(A1973,[1]DI!$A$4:$B$15000,2,FALSE),0)</f>
        <v>0</v>
      </c>
      <c r="E1973" s="45">
        <f t="shared" ca="1" si="444"/>
        <v>0</v>
      </c>
      <c r="F1973" s="47">
        <f t="shared" si="441"/>
        <v>1.35</v>
      </c>
      <c r="G1973" s="48">
        <f t="shared" ca="1" si="445"/>
        <v>1</v>
      </c>
      <c r="H1973" s="45">
        <f ca="1">TRUNC(PRODUCT(G$10:G1972),15)</f>
        <v>1.7381273734200899</v>
      </c>
      <c r="I1973" s="45">
        <f t="shared" si="446"/>
        <v>1</v>
      </c>
      <c r="J1973" s="45">
        <f t="shared" ca="1" si="447"/>
        <v>1.7381273699999999</v>
      </c>
      <c r="K1973" s="45">
        <f t="shared" ca="1" si="448"/>
        <v>738.05265350000002</v>
      </c>
      <c r="L1973" s="49">
        <f>IF(VLOOKUP(A1973,$U$12:$AD$125,8)=VLOOKUP(A1972,$U$12:$AD$125,8),0,VLOOKUP(A1973,U$12:$AD$125,8))</f>
        <v>0</v>
      </c>
      <c r="M1973" s="50">
        <f>IF(L1973&gt;0,VLOOKUP(L1973,T$12:$AC$125,7),0)</f>
        <v>0</v>
      </c>
      <c r="N1973" s="45">
        <f t="shared" si="449"/>
        <v>0</v>
      </c>
      <c r="O1973" s="45">
        <f t="shared" ca="1" si="450"/>
        <v>738.05265350000002</v>
      </c>
      <c r="P1973" s="51" t="str">
        <f t="shared" si="451"/>
        <v>A+J=</v>
      </c>
      <c r="Q1973" s="52">
        <f t="shared" si="452"/>
        <v>47129</v>
      </c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</row>
    <row r="1974" spans="1:162" x14ac:dyDescent="0.2">
      <c r="A1974" s="43">
        <f t="shared" si="440"/>
        <v>45460</v>
      </c>
      <c r="B1974" s="44">
        <f t="shared" ca="1" si="442"/>
        <v>1737.9514291099999</v>
      </c>
      <c r="C1974" s="45">
        <f t="shared" ca="1" si="443"/>
        <v>999.89877561000003</v>
      </c>
      <c r="D1974" s="46">
        <f ca="1">IF(A1974&lt;$B$1,VLOOKUP(A1974,[1]DI!$A$4:$B$15000,2,FALSE),0)</f>
        <v>0.104</v>
      </c>
      <c r="E1974" s="45">
        <f t="shared" ca="1" si="444"/>
        <v>3.927E-4</v>
      </c>
      <c r="F1974" s="47">
        <f t="shared" si="441"/>
        <v>1.35</v>
      </c>
      <c r="G1974" s="48">
        <f t="shared" ca="1" si="445"/>
        <v>1.0005301449999999</v>
      </c>
      <c r="H1974" s="45">
        <f ca="1">TRUNC(PRODUCT(G$10:G1973),15)</f>
        <v>1.7381273734200899</v>
      </c>
      <c r="I1974" s="45">
        <f t="shared" si="446"/>
        <v>1</v>
      </c>
      <c r="J1974" s="45">
        <f t="shared" ca="1" si="447"/>
        <v>1.7381273699999999</v>
      </c>
      <c r="K1974" s="45">
        <f t="shared" ca="1" si="448"/>
        <v>738.05265350000002</v>
      </c>
      <c r="L1974" s="49">
        <f>IF(VLOOKUP(A1974,$U$12:$AD$125,8)=VLOOKUP(A1973,$U$12:$AD$125,8),0,VLOOKUP(A1974,U$12:$AD$125,8))</f>
        <v>0</v>
      </c>
      <c r="M1974" s="50">
        <f>IF(L1974&gt;0,VLOOKUP(L1974,T$12:$AC$125,7),0)</f>
        <v>0</v>
      </c>
      <c r="N1974" s="45">
        <f t="shared" si="449"/>
        <v>0</v>
      </c>
      <c r="O1974" s="45">
        <f t="shared" ca="1" si="450"/>
        <v>738.05265350000002</v>
      </c>
      <c r="P1974" s="51" t="str">
        <f t="shared" si="451"/>
        <v>A+J=</v>
      </c>
      <c r="Q1974" s="52">
        <f t="shared" si="452"/>
        <v>47129</v>
      </c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</row>
    <row r="1975" spans="1:162" x14ac:dyDescent="0.2">
      <c r="A1975" s="43">
        <f t="shared" si="440"/>
        <v>45461</v>
      </c>
      <c r="B1975" s="44">
        <f t="shared" ca="1" si="442"/>
        <v>1738.87279584</v>
      </c>
      <c r="C1975" s="45">
        <f t="shared" ca="1" si="443"/>
        <v>999.89877561000003</v>
      </c>
      <c r="D1975" s="46">
        <f ca="1">IF(A1975&lt;$B$1,VLOOKUP(A1975,[1]DI!$A$4:$B$15000,2,FALSE),0)</f>
        <v>0.104</v>
      </c>
      <c r="E1975" s="45">
        <f t="shared" ca="1" si="444"/>
        <v>3.927E-4</v>
      </c>
      <c r="F1975" s="47">
        <f t="shared" si="441"/>
        <v>1.35</v>
      </c>
      <c r="G1975" s="48">
        <f t="shared" ca="1" si="445"/>
        <v>1.0005301449999999</v>
      </c>
      <c r="H1975" s="45">
        <f ca="1">TRUNC(PRODUCT(G$10:G1974),15)</f>
        <v>1.7390488329564699</v>
      </c>
      <c r="I1975" s="45">
        <f t="shared" si="446"/>
        <v>1</v>
      </c>
      <c r="J1975" s="45">
        <f t="shared" ca="1" si="447"/>
        <v>1.73904883</v>
      </c>
      <c r="K1975" s="45">
        <f t="shared" ca="1" si="448"/>
        <v>738.97402022999995</v>
      </c>
      <c r="L1975" s="49">
        <f>IF(VLOOKUP(A1975,$U$12:$AD$125,8)=VLOOKUP(A1974,$U$12:$AD$125,8),0,VLOOKUP(A1975,U$12:$AD$125,8))</f>
        <v>0</v>
      </c>
      <c r="M1975" s="50">
        <f>IF(L1975&gt;0,VLOOKUP(L1975,T$12:$AC$125,7),0)</f>
        <v>0</v>
      </c>
      <c r="N1975" s="45">
        <f t="shared" si="449"/>
        <v>0</v>
      </c>
      <c r="O1975" s="45">
        <f t="shared" ca="1" si="450"/>
        <v>738.97402022999995</v>
      </c>
      <c r="P1975" s="51" t="str">
        <f t="shared" si="451"/>
        <v>A+J=</v>
      </c>
      <c r="Q1975" s="52">
        <f t="shared" si="452"/>
        <v>47129</v>
      </c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</row>
    <row r="1976" spans="1:162" x14ac:dyDescent="0.2">
      <c r="A1976" s="43">
        <f t="shared" si="440"/>
        <v>45462</v>
      </c>
      <c r="B1976" s="44">
        <f t="shared" ca="1" si="442"/>
        <v>1739.7946525100001</v>
      </c>
      <c r="C1976" s="45">
        <f t="shared" ca="1" si="443"/>
        <v>999.89877561000003</v>
      </c>
      <c r="D1976" s="46">
        <f ca="1">IF(A1976&lt;$B$1,VLOOKUP(A1976,[1]DI!$A$4:$B$15000,2,FALSE),0)</f>
        <v>0.104</v>
      </c>
      <c r="E1976" s="45">
        <f t="shared" ca="1" si="444"/>
        <v>3.927E-4</v>
      </c>
      <c r="F1976" s="47">
        <f t="shared" si="441"/>
        <v>1.35</v>
      </c>
      <c r="G1976" s="48">
        <f t="shared" ca="1" si="445"/>
        <v>1.0005301449999999</v>
      </c>
      <c r="H1976" s="45">
        <f ca="1">TRUNC(PRODUCT(G$10:G1975),15)</f>
        <v>1.73997078100002</v>
      </c>
      <c r="I1976" s="45">
        <f t="shared" si="446"/>
        <v>1</v>
      </c>
      <c r="J1976" s="45">
        <f t="shared" ca="1" si="447"/>
        <v>1.7399707799999999</v>
      </c>
      <c r="K1976" s="45">
        <f t="shared" ca="1" si="448"/>
        <v>739.89587689999996</v>
      </c>
      <c r="L1976" s="49">
        <f>IF(VLOOKUP(A1976,$U$12:$AD$125,8)=VLOOKUP(A1975,$U$12:$AD$125,8),0,VLOOKUP(A1976,U$12:$AD$125,8))</f>
        <v>0</v>
      </c>
      <c r="M1976" s="50">
        <f>IF(L1976&gt;0,VLOOKUP(L1976,T$12:$AC$125,7),0)</f>
        <v>0</v>
      </c>
      <c r="N1976" s="45">
        <f t="shared" si="449"/>
        <v>0</v>
      </c>
      <c r="O1976" s="45">
        <f t="shared" ca="1" si="450"/>
        <v>739.89587689999996</v>
      </c>
      <c r="P1976" s="51" t="str">
        <f t="shared" si="451"/>
        <v>A+J=</v>
      </c>
      <c r="Q1976" s="52">
        <f t="shared" si="452"/>
        <v>47129</v>
      </c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</row>
    <row r="1977" spans="1:162" x14ac:dyDescent="0.2">
      <c r="A1977" s="43">
        <f t="shared" si="440"/>
        <v>45463</v>
      </c>
      <c r="B1977" s="44">
        <f t="shared" ca="1" si="442"/>
        <v>1740.7169991400001</v>
      </c>
      <c r="C1977" s="45">
        <f t="shared" ca="1" si="443"/>
        <v>999.89877561000003</v>
      </c>
      <c r="D1977" s="46">
        <f ca="1">IF(A1977&lt;$B$1,VLOOKUP(A1977,[1]DI!$A$4:$B$15000,2,FALSE),0)</f>
        <v>0.104</v>
      </c>
      <c r="E1977" s="45">
        <f t="shared" ca="1" si="444"/>
        <v>3.927E-4</v>
      </c>
      <c r="F1977" s="47">
        <f t="shared" si="441"/>
        <v>1.35</v>
      </c>
      <c r="G1977" s="48">
        <f t="shared" ca="1" si="445"/>
        <v>1.0005301449999999</v>
      </c>
      <c r="H1977" s="45">
        <f ca="1">TRUNC(PRODUCT(G$10:G1976),15)</f>
        <v>1.7408932178097101</v>
      </c>
      <c r="I1977" s="45">
        <f t="shared" si="446"/>
        <v>1</v>
      </c>
      <c r="J1977" s="45">
        <f t="shared" ca="1" si="447"/>
        <v>1.74089322</v>
      </c>
      <c r="K1977" s="45">
        <f t="shared" ca="1" si="448"/>
        <v>740.81822352999995</v>
      </c>
      <c r="L1977" s="49">
        <f>IF(VLOOKUP(A1977,$U$12:$AD$125,8)=VLOOKUP(A1976,$U$12:$AD$125,8),0,VLOOKUP(A1977,U$12:$AD$125,8))</f>
        <v>0</v>
      </c>
      <c r="M1977" s="50">
        <f>IF(L1977&gt;0,VLOOKUP(L1977,T$12:$AC$125,7),0)</f>
        <v>0</v>
      </c>
      <c r="N1977" s="45">
        <f t="shared" si="449"/>
        <v>0</v>
      </c>
      <c r="O1977" s="45">
        <f t="shared" ca="1" si="450"/>
        <v>740.81822352999995</v>
      </c>
      <c r="P1977" s="51" t="str">
        <f t="shared" si="451"/>
        <v>A+J=</v>
      </c>
      <c r="Q1977" s="52">
        <f t="shared" si="452"/>
        <v>47129</v>
      </c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</row>
    <row r="1978" spans="1:162" x14ac:dyDescent="0.2">
      <c r="A1978" s="43">
        <f t="shared" si="440"/>
        <v>45464</v>
      </c>
      <c r="B1978" s="44">
        <f t="shared" ca="1" si="442"/>
        <v>1741.6398257199999</v>
      </c>
      <c r="C1978" s="45">
        <f t="shared" ca="1" si="443"/>
        <v>999.89877561000003</v>
      </c>
      <c r="D1978" s="46">
        <f ca="1">IF(A1978&lt;$B$1,VLOOKUP(A1978,[1]DI!$A$4:$B$15000,2,FALSE),0)</f>
        <v>0.104</v>
      </c>
      <c r="E1978" s="45">
        <f t="shared" ca="1" si="444"/>
        <v>3.927E-4</v>
      </c>
      <c r="F1978" s="47">
        <f t="shared" si="441"/>
        <v>1.35</v>
      </c>
      <c r="G1978" s="48">
        <f t="shared" ca="1" si="445"/>
        <v>1.0005301449999999</v>
      </c>
      <c r="H1978" s="45">
        <f ca="1">TRUNC(PRODUCT(G$10:G1977),15)</f>
        <v>1.74181614364467</v>
      </c>
      <c r="I1978" s="45">
        <f t="shared" si="446"/>
        <v>1</v>
      </c>
      <c r="J1978" s="45">
        <f t="shared" ca="1" si="447"/>
        <v>1.7418161400000001</v>
      </c>
      <c r="K1978" s="45">
        <f t="shared" ca="1" si="448"/>
        <v>741.74105010999995</v>
      </c>
      <c r="L1978" s="49">
        <f>IF(VLOOKUP(A1978,$U$12:$AD$125,8)=VLOOKUP(A1977,$U$12:$AD$125,8),0,VLOOKUP(A1978,U$12:$AD$125,8))</f>
        <v>0</v>
      </c>
      <c r="M1978" s="50">
        <f>IF(L1978&gt;0,VLOOKUP(L1978,T$12:$AC$125,7),0)</f>
        <v>0</v>
      </c>
      <c r="N1978" s="45">
        <f t="shared" si="449"/>
        <v>0</v>
      </c>
      <c r="O1978" s="45">
        <f t="shared" ca="1" si="450"/>
        <v>741.74105010999995</v>
      </c>
      <c r="P1978" s="51" t="str">
        <f t="shared" si="451"/>
        <v>A+J=</v>
      </c>
      <c r="Q1978" s="52">
        <f t="shared" si="452"/>
        <v>47129</v>
      </c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</row>
    <row r="1979" spans="1:162" x14ac:dyDescent="0.2">
      <c r="A1979" s="43">
        <f t="shared" si="440"/>
        <v>45465</v>
      </c>
      <c r="B1979" s="44">
        <f t="shared" ca="1" si="442"/>
        <v>1742.56315225</v>
      </c>
      <c r="C1979" s="45">
        <f t="shared" ca="1" si="443"/>
        <v>999.89877561000003</v>
      </c>
      <c r="D1979" s="46">
        <f ca="1">IF(A1979&lt;$B$1,VLOOKUP(A1979,[1]DI!$A$4:$B$15000,2,FALSE),0)</f>
        <v>0</v>
      </c>
      <c r="E1979" s="45">
        <f t="shared" ca="1" si="444"/>
        <v>0</v>
      </c>
      <c r="F1979" s="47">
        <f t="shared" si="441"/>
        <v>1.35</v>
      </c>
      <c r="G1979" s="48">
        <f t="shared" ca="1" si="445"/>
        <v>1</v>
      </c>
      <c r="H1979" s="45">
        <f ca="1">TRUNC(PRODUCT(G$10:G1978),15)</f>
        <v>1.7427395587641401</v>
      </c>
      <c r="I1979" s="45">
        <f t="shared" si="446"/>
        <v>1</v>
      </c>
      <c r="J1979" s="45">
        <f t="shared" ca="1" si="447"/>
        <v>1.74273956</v>
      </c>
      <c r="K1979" s="45">
        <f t="shared" ca="1" si="448"/>
        <v>742.66437664</v>
      </c>
      <c r="L1979" s="49">
        <f>IF(VLOOKUP(A1979,$U$12:$AD$125,8)=VLOOKUP(A1978,$U$12:$AD$125,8),0,VLOOKUP(A1979,U$12:$AD$125,8))</f>
        <v>0</v>
      </c>
      <c r="M1979" s="50">
        <f>IF(L1979&gt;0,VLOOKUP(L1979,T$12:$AC$125,7),0)</f>
        <v>0</v>
      </c>
      <c r="N1979" s="45">
        <f t="shared" si="449"/>
        <v>0</v>
      </c>
      <c r="O1979" s="45">
        <f t="shared" ca="1" si="450"/>
        <v>742.66437664</v>
      </c>
      <c r="P1979" s="51" t="str">
        <f t="shared" si="451"/>
        <v>A+J=</v>
      </c>
      <c r="Q1979" s="52">
        <f t="shared" si="452"/>
        <v>47129</v>
      </c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</row>
    <row r="1980" spans="1:162" x14ac:dyDescent="0.2">
      <c r="A1980" s="43">
        <f t="shared" si="440"/>
        <v>45466</v>
      </c>
      <c r="B1980" s="44">
        <f t="shared" ca="1" si="442"/>
        <v>1742.56315225</v>
      </c>
      <c r="C1980" s="45">
        <f t="shared" ca="1" si="443"/>
        <v>999.89877561000003</v>
      </c>
      <c r="D1980" s="46">
        <f ca="1">IF(A1980&lt;$B$1,VLOOKUP(A1980,[1]DI!$A$4:$B$15000,2,FALSE),0)</f>
        <v>0</v>
      </c>
      <c r="E1980" s="45">
        <f t="shared" ca="1" si="444"/>
        <v>0</v>
      </c>
      <c r="F1980" s="47">
        <f t="shared" si="441"/>
        <v>1.35</v>
      </c>
      <c r="G1980" s="48">
        <f t="shared" ca="1" si="445"/>
        <v>1</v>
      </c>
      <c r="H1980" s="45">
        <f ca="1">TRUNC(PRODUCT(G$10:G1979),15)</f>
        <v>1.7427395587641401</v>
      </c>
      <c r="I1980" s="45">
        <f t="shared" si="446"/>
        <v>1</v>
      </c>
      <c r="J1980" s="45">
        <f t="shared" ca="1" si="447"/>
        <v>1.74273956</v>
      </c>
      <c r="K1980" s="45">
        <f t="shared" ca="1" si="448"/>
        <v>742.66437664</v>
      </c>
      <c r="L1980" s="49">
        <f>IF(VLOOKUP(A1980,$U$12:$AD$125,8)=VLOOKUP(A1979,$U$12:$AD$125,8),0,VLOOKUP(A1980,U$12:$AD$125,8))</f>
        <v>0</v>
      </c>
      <c r="M1980" s="50">
        <f>IF(L1980&gt;0,VLOOKUP(L1980,T$12:$AC$125,7),0)</f>
        <v>0</v>
      </c>
      <c r="N1980" s="45">
        <f t="shared" si="449"/>
        <v>0</v>
      </c>
      <c r="O1980" s="45">
        <f t="shared" ca="1" si="450"/>
        <v>742.66437664</v>
      </c>
      <c r="P1980" s="51" t="str">
        <f t="shared" si="451"/>
        <v>A+J=</v>
      </c>
      <c r="Q1980" s="52">
        <f t="shared" si="452"/>
        <v>47129</v>
      </c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</row>
    <row r="1981" spans="1:162" x14ac:dyDescent="0.2">
      <c r="A1981" s="43">
        <f t="shared" si="440"/>
        <v>45467</v>
      </c>
      <c r="B1981" s="44">
        <f t="shared" ca="1" si="442"/>
        <v>1742.56315225</v>
      </c>
      <c r="C1981" s="45">
        <f t="shared" ca="1" si="443"/>
        <v>999.89877561000003</v>
      </c>
      <c r="D1981" s="46">
        <f ca="1">IF(A1981&lt;$B$1,VLOOKUP(A1981,[1]DI!$A$4:$B$15000,2,FALSE),0)</f>
        <v>0.104</v>
      </c>
      <c r="E1981" s="45">
        <f t="shared" ca="1" si="444"/>
        <v>3.927E-4</v>
      </c>
      <c r="F1981" s="47">
        <f t="shared" si="441"/>
        <v>1.35</v>
      </c>
      <c r="G1981" s="48">
        <f t="shared" ca="1" si="445"/>
        <v>1.0005301449999999</v>
      </c>
      <c r="H1981" s="45">
        <f ca="1">TRUNC(PRODUCT(G$10:G1980),15)</f>
        <v>1.7427395587641401</v>
      </c>
      <c r="I1981" s="45">
        <f t="shared" si="446"/>
        <v>1</v>
      </c>
      <c r="J1981" s="45">
        <f t="shared" ca="1" si="447"/>
        <v>1.74273956</v>
      </c>
      <c r="K1981" s="45">
        <f t="shared" ca="1" si="448"/>
        <v>742.66437664</v>
      </c>
      <c r="L1981" s="49">
        <f>IF(VLOOKUP(A1981,$U$12:$AD$125,8)=VLOOKUP(A1980,$U$12:$AD$125,8),0,VLOOKUP(A1981,U$12:$AD$125,8))</f>
        <v>0</v>
      </c>
      <c r="M1981" s="50">
        <f>IF(L1981&gt;0,VLOOKUP(L1981,T$12:$AC$125,7),0)</f>
        <v>0</v>
      </c>
      <c r="N1981" s="45">
        <f t="shared" si="449"/>
        <v>0</v>
      </c>
      <c r="O1981" s="45">
        <f t="shared" ca="1" si="450"/>
        <v>742.66437664</v>
      </c>
      <c r="P1981" s="51" t="str">
        <f t="shared" si="451"/>
        <v>A+J=</v>
      </c>
      <c r="Q1981" s="52">
        <f t="shared" si="452"/>
        <v>47129</v>
      </c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</row>
    <row r="1982" spans="1:162" x14ac:dyDescent="0.2">
      <c r="A1982" s="43">
        <f t="shared" si="440"/>
        <v>45468</v>
      </c>
      <c r="B1982" s="44">
        <f t="shared" ca="1" si="442"/>
        <v>1743.4869587200001</v>
      </c>
      <c r="C1982" s="45">
        <f t="shared" ca="1" si="443"/>
        <v>999.89877561000003</v>
      </c>
      <c r="D1982" s="46">
        <f ca="1">IF(A1982&lt;$B$1,VLOOKUP(A1982,[1]DI!$A$4:$B$15000,2,FALSE),0)</f>
        <v>0.104</v>
      </c>
      <c r="E1982" s="45">
        <f t="shared" ca="1" si="444"/>
        <v>3.927E-4</v>
      </c>
      <c r="F1982" s="47">
        <f t="shared" si="441"/>
        <v>1.35</v>
      </c>
      <c r="G1982" s="48">
        <f t="shared" ca="1" si="445"/>
        <v>1.0005301449999999</v>
      </c>
      <c r="H1982" s="45">
        <f ca="1">TRUNC(PRODUCT(G$10:G1981),15)</f>
        <v>1.7436634634275201</v>
      </c>
      <c r="I1982" s="45">
        <f t="shared" si="446"/>
        <v>1</v>
      </c>
      <c r="J1982" s="45">
        <f t="shared" ca="1" si="447"/>
        <v>1.7436634600000001</v>
      </c>
      <c r="K1982" s="45">
        <f t="shared" ca="1" si="448"/>
        <v>743.58818311000005</v>
      </c>
      <c r="L1982" s="49">
        <f>IF(VLOOKUP(A1982,$U$12:$AD$125,8)=VLOOKUP(A1981,$U$12:$AD$125,8),0,VLOOKUP(A1982,U$12:$AD$125,8))</f>
        <v>0</v>
      </c>
      <c r="M1982" s="50">
        <f>IF(L1982&gt;0,VLOOKUP(L1982,T$12:$AC$125,7),0)</f>
        <v>0</v>
      </c>
      <c r="N1982" s="45">
        <f t="shared" si="449"/>
        <v>0</v>
      </c>
      <c r="O1982" s="45">
        <f t="shared" ca="1" si="450"/>
        <v>743.58818311000005</v>
      </c>
      <c r="P1982" s="51" t="str">
        <f t="shared" si="451"/>
        <v>A+J=</v>
      </c>
      <c r="Q1982" s="52">
        <f t="shared" si="452"/>
        <v>47129</v>
      </c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</row>
    <row r="1983" spans="1:162" x14ac:dyDescent="0.2">
      <c r="A1983" s="43">
        <f t="shared" si="440"/>
        <v>45469</v>
      </c>
      <c r="B1983" s="44">
        <f t="shared" ca="1" si="442"/>
        <v>1744.41126515</v>
      </c>
      <c r="C1983" s="45">
        <f t="shared" ca="1" si="443"/>
        <v>999.89877561000003</v>
      </c>
      <c r="D1983" s="46">
        <f ca="1">IF(A1983&lt;$B$1,VLOOKUP(A1983,[1]DI!$A$4:$B$15000,2,FALSE),0)</f>
        <v>0.104</v>
      </c>
      <c r="E1983" s="45">
        <f t="shared" ca="1" si="444"/>
        <v>3.927E-4</v>
      </c>
      <c r="F1983" s="47">
        <f t="shared" si="441"/>
        <v>1.35</v>
      </c>
      <c r="G1983" s="48">
        <f t="shared" ca="1" si="445"/>
        <v>1.0005301449999999</v>
      </c>
      <c r="H1983" s="45">
        <f ca="1">TRUNC(PRODUCT(G$10:G1982),15)</f>
        <v>1.7445878578943399</v>
      </c>
      <c r="I1983" s="45">
        <f t="shared" si="446"/>
        <v>1</v>
      </c>
      <c r="J1983" s="45">
        <f t="shared" ca="1" si="447"/>
        <v>1.74458786</v>
      </c>
      <c r="K1983" s="45">
        <f t="shared" ca="1" si="448"/>
        <v>744.51248954000005</v>
      </c>
      <c r="L1983" s="49">
        <f>IF(VLOOKUP(A1983,$U$12:$AD$125,8)=VLOOKUP(A1982,$U$12:$AD$125,8),0,VLOOKUP(A1983,U$12:$AD$125,8))</f>
        <v>0</v>
      </c>
      <c r="M1983" s="50">
        <f>IF(L1983&gt;0,VLOOKUP(L1983,T$12:$AC$125,7),0)</f>
        <v>0</v>
      </c>
      <c r="N1983" s="45">
        <f t="shared" si="449"/>
        <v>0</v>
      </c>
      <c r="O1983" s="45">
        <f t="shared" ca="1" si="450"/>
        <v>744.51248954000005</v>
      </c>
      <c r="P1983" s="51" t="str">
        <f t="shared" si="451"/>
        <v>A+J=</v>
      </c>
      <c r="Q1983" s="52">
        <f t="shared" si="452"/>
        <v>47129</v>
      </c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</row>
    <row r="1984" spans="1:162" x14ac:dyDescent="0.2">
      <c r="A1984" s="43">
        <f t="shared" si="440"/>
        <v>45470</v>
      </c>
      <c r="B1984" s="44">
        <f t="shared" ca="1" si="442"/>
        <v>1745.3360515300001</v>
      </c>
      <c r="C1984" s="45">
        <f t="shared" ca="1" si="443"/>
        <v>999.89877561000003</v>
      </c>
      <c r="D1984" s="46">
        <f ca="1">IF(A1984&lt;$B$1,VLOOKUP(A1984,[1]DI!$A$4:$B$15000,2,FALSE),0)</f>
        <v>0.104</v>
      </c>
      <c r="E1984" s="45">
        <f t="shared" ca="1" si="444"/>
        <v>3.927E-4</v>
      </c>
      <c r="F1984" s="47">
        <f t="shared" si="441"/>
        <v>1.35</v>
      </c>
      <c r="G1984" s="48">
        <f t="shared" ca="1" si="445"/>
        <v>1.0005301449999999</v>
      </c>
      <c r="H1984" s="45">
        <f ca="1">TRUNC(PRODUCT(G$10:G1983),15)</f>
        <v>1.74551274242426</v>
      </c>
      <c r="I1984" s="45">
        <f t="shared" si="446"/>
        <v>1</v>
      </c>
      <c r="J1984" s="45">
        <f t="shared" ca="1" si="447"/>
        <v>1.7455127399999999</v>
      </c>
      <c r="K1984" s="45">
        <f t="shared" ca="1" si="448"/>
        <v>745.43727592000005</v>
      </c>
      <c r="L1984" s="49">
        <f>IF(VLOOKUP(A1984,$U$12:$AD$125,8)=VLOOKUP(A1983,$U$12:$AD$125,8),0,VLOOKUP(A1984,U$12:$AD$125,8))</f>
        <v>0</v>
      </c>
      <c r="M1984" s="50">
        <f>IF(L1984&gt;0,VLOOKUP(L1984,T$12:$AC$125,7),0)</f>
        <v>0</v>
      </c>
      <c r="N1984" s="45">
        <f t="shared" si="449"/>
        <v>0</v>
      </c>
      <c r="O1984" s="45">
        <f t="shared" ca="1" si="450"/>
        <v>745.43727592000005</v>
      </c>
      <c r="P1984" s="51" t="str">
        <f t="shared" si="451"/>
        <v>A+J=</v>
      </c>
      <c r="Q1984" s="52">
        <f t="shared" si="452"/>
        <v>47129</v>
      </c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</row>
    <row r="1985" spans="1:162" x14ac:dyDescent="0.2">
      <c r="A1985" s="43">
        <f t="shared" si="440"/>
        <v>45471</v>
      </c>
      <c r="B1985" s="44">
        <f t="shared" ca="1" si="442"/>
        <v>1746.2613378599999</v>
      </c>
      <c r="C1985" s="45">
        <f t="shared" ca="1" si="443"/>
        <v>999.89877561000003</v>
      </c>
      <c r="D1985" s="46">
        <f ca="1">IF(A1985&lt;$B$1,VLOOKUP(A1985,[1]DI!$A$4:$B$15000,2,FALSE),0)</f>
        <v>0.104</v>
      </c>
      <c r="E1985" s="45">
        <f t="shared" ca="1" si="444"/>
        <v>3.927E-4</v>
      </c>
      <c r="F1985" s="47">
        <f t="shared" si="441"/>
        <v>1.35</v>
      </c>
      <c r="G1985" s="48">
        <f t="shared" ca="1" si="445"/>
        <v>1.0005301449999999</v>
      </c>
      <c r="H1985" s="45">
        <f ca="1">TRUNC(PRODUCT(G$10:G1984),15)</f>
        <v>1.74643811727709</v>
      </c>
      <c r="I1985" s="45">
        <f t="shared" si="446"/>
        <v>1</v>
      </c>
      <c r="J1985" s="45">
        <f t="shared" ca="1" si="447"/>
        <v>1.7464381200000001</v>
      </c>
      <c r="K1985" s="45">
        <f t="shared" ca="1" si="448"/>
        <v>746.36256225</v>
      </c>
      <c r="L1985" s="49">
        <f>IF(VLOOKUP(A1985,$U$12:$AD$125,8)=VLOOKUP(A1984,$U$12:$AD$125,8),0,VLOOKUP(A1985,U$12:$AD$125,8))</f>
        <v>0</v>
      </c>
      <c r="M1985" s="50">
        <f>IF(L1985&gt;0,VLOOKUP(L1985,T$12:$AC$125,7),0)</f>
        <v>0</v>
      </c>
      <c r="N1985" s="45">
        <f t="shared" si="449"/>
        <v>0</v>
      </c>
      <c r="O1985" s="45">
        <f t="shared" ca="1" si="450"/>
        <v>746.36256225</v>
      </c>
      <c r="P1985" s="51" t="str">
        <f t="shared" si="451"/>
        <v>A+J=</v>
      </c>
      <c r="Q1985" s="52">
        <f t="shared" si="452"/>
        <v>47129</v>
      </c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</row>
    <row r="1986" spans="1:162" x14ac:dyDescent="0.2">
      <c r="A1986" s="43">
        <f t="shared" si="440"/>
        <v>45472</v>
      </c>
      <c r="B1986" s="44">
        <f t="shared" ca="1" si="442"/>
        <v>1747.18710414</v>
      </c>
      <c r="C1986" s="45">
        <f t="shared" ca="1" si="443"/>
        <v>999.89877561000003</v>
      </c>
      <c r="D1986" s="46">
        <f ca="1">IF(A1986&lt;$B$1,VLOOKUP(A1986,[1]DI!$A$4:$B$15000,2,FALSE),0)</f>
        <v>0</v>
      </c>
      <c r="E1986" s="45">
        <f t="shared" ca="1" si="444"/>
        <v>0</v>
      </c>
      <c r="F1986" s="47">
        <f t="shared" si="441"/>
        <v>1.35</v>
      </c>
      <c r="G1986" s="48">
        <f t="shared" ca="1" si="445"/>
        <v>1</v>
      </c>
      <c r="H1986" s="45">
        <f ca="1">TRUNC(PRODUCT(G$10:G1985),15)</f>
        <v>1.74736398271278</v>
      </c>
      <c r="I1986" s="45">
        <f t="shared" si="446"/>
        <v>1</v>
      </c>
      <c r="J1986" s="45">
        <f t="shared" ca="1" si="447"/>
        <v>1.74736398</v>
      </c>
      <c r="K1986" s="45">
        <f t="shared" ca="1" si="448"/>
        <v>747.28832852999994</v>
      </c>
      <c r="L1986" s="49">
        <f>IF(VLOOKUP(A1986,$U$12:$AD$125,8)=VLOOKUP(A1985,$U$12:$AD$125,8),0,VLOOKUP(A1986,U$12:$AD$125,8))</f>
        <v>0</v>
      </c>
      <c r="M1986" s="50">
        <f>IF(L1986&gt;0,VLOOKUP(L1986,T$12:$AC$125,7),0)</f>
        <v>0</v>
      </c>
      <c r="N1986" s="45">
        <f t="shared" si="449"/>
        <v>0</v>
      </c>
      <c r="O1986" s="45">
        <f t="shared" ca="1" si="450"/>
        <v>747.28832852999994</v>
      </c>
      <c r="P1986" s="51" t="str">
        <f t="shared" si="451"/>
        <v>A+J=</v>
      </c>
      <c r="Q1986" s="52">
        <f t="shared" si="452"/>
        <v>47129</v>
      </c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</row>
    <row r="1987" spans="1:162" x14ac:dyDescent="0.2">
      <c r="A1987" s="43">
        <f t="shared" si="440"/>
        <v>45473</v>
      </c>
      <c r="B1987" s="44">
        <f t="shared" ca="1" si="442"/>
        <v>1747.18710414</v>
      </c>
      <c r="C1987" s="45">
        <f t="shared" ca="1" si="443"/>
        <v>999.89877561000003</v>
      </c>
      <c r="D1987" s="46">
        <f ca="1">IF(A1987&lt;$B$1,VLOOKUP(A1987,[1]DI!$A$4:$B$15000,2,FALSE),0)</f>
        <v>0</v>
      </c>
      <c r="E1987" s="45">
        <f t="shared" ca="1" si="444"/>
        <v>0</v>
      </c>
      <c r="F1987" s="47">
        <f t="shared" si="441"/>
        <v>1.35</v>
      </c>
      <c r="G1987" s="48">
        <f t="shared" ca="1" si="445"/>
        <v>1</v>
      </c>
      <c r="H1987" s="45">
        <f ca="1">TRUNC(PRODUCT(G$10:G1986),15)</f>
        <v>1.74736398271278</v>
      </c>
      <c r="I1987" s="45">
        <f t="shared" si="446"/>
        <v>1</v>
      </c>
      <c r="J1987" s="45">
        <f t="shared" ca="1" si="447"/>
        <v>1.74736398</v>
      </c>
      <c r="K1987" s="45">
        <f t="shared" ca="1" si="448"/>
        <v>747.28832852999994</v>
      </c>
      <c r="L1987" s="49">
        <f>IF(VLOOKUP(A1987,$U$12:$AD$125,8)=VLOOKUP(A1986,$U$12:$AD$125,8),0,VLOOKUP(A1987,U$12:$AD$125,8))</f>
        <v>0</v>
      </c>
      <c r="M1987" s="50">
        <f>IF(L1987&gt;0,VLOOKUP(L1987,T$12:$AC$125,7),0)</f>
        <v>0</v>
      </c>
      <c r="N1987" s="45">
        <f t="shared" si="449"/>
        <v>0</v>
      </c>
      <c r="O1987" s="45">
        <f t="shared" ca="1" si="450"/>
        <v>747.28832852999994</v>
      </c>
      <c r="P1987" s="51" t="str">
        <f t="shared" si="451"/>
        <v>A+J=</v>
      </c>
      <c r="Q1987" s="52">
        <f t="shared" si="452"/>
        <v>47129</v>
      </c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</row>
    <row r="1988" spans="1:162" x14ac:dyDescent="0.2">
      <c r="A1988" s="43">
        <f t="shared" si="440"/>
        <v>45474</v>
      </c>
      <c r="B1988" s="44">
        <f t="shared" ca="1" si="442"/>
        <v>1747.18710414</v>
      </c>
      <c r="C1988" s="45">
        <f t="shared" ca="1" si="443"/>
        <v>999.89877561000003</v>
      </c>
      <c r="D1988" s="46">
        <f ca="1">IF(A1988&lt;$B$1,VLOOKUP(A1988,[1]DI!$A$4:$B$15000,2,FALSE),0)</f>
        <v>0.104</v>
      </c>
      <c r="E1988" s="45">
        <f t="shared" ca="1" si="444"/>
        <v>3.927E-4</v>
      </c>
      <c r="F1988" s="47">
        <f t="shared" si="441"/>
        <v>1.35</v>
      </c>
      <c r="G1988" s="48">
        <f t="shared" ca="1" si="445"/>
        <v>1.0005301449999999</v>
      </c>
      <c r="H1988" s="45">
        <f ca="1">TRUNC(PRODUCT(G$10:G1987),15)</f>
        <v>1.74736398271278</v>
      </c>
      <c r="I1988" s="45">
        <f t="shared" si="446"/>
        <v>1</v>
      </c>
      <c r="J1988" s="45">
        <f t="shared" ca="1" si="447"/>
        <v>1.74736398</v>
      </c>
      <c r="K1988" s="45">
        <f t="shared" ca="1" si="448"/>
        <v>747.28832852999994</v>
      </c>
      <c r="L1988" s="49">
        <f>IF(VLOOKUP(A1988,$U$12:$AD$125,8)=VLOOKUP(A1987,$U$12:$AD$125,8),0,VLOOKUP(A1988,U$12:$AD$125,8))</f>
        <v>0</v>
      </c>
      <c r="M1988" s="50">
        <f>IF(L1988&gt;0,VLOOKUP(L1988,T$12:$AC$125,7),0)</f>
        <v>0</v>
      </c>
      <c r="N1988" s="45">
        <f t="shared" si="449"/>
        <v>0</v>
      </c>
      <c r="O1988" s="45">
        <f t="shared" ca="1" si="450"/>
        <v>747.28832852999994</v>
      </c>
      <c r="P1988" s="51" t="str">
        <f t="shared" si="451"/>
        <v>A+J=</v>
      </c>
      <c r="Q1988" s="52">
        <f t="shared" si="452"/>
        <v>47129</v>
      </c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</row>
    <row r="1989" spans="1:162" x14ac:dyDescent="0.2">
      <c r="A1989" s="43">
        <f t="shared" si="440"/>
        <v>45475</v>
      </c>
      <c r="B1989" s="44">
        <f t="shared" ca="1" si="442"/>
        <v>1748.11337037</v>
      </c>
      <c r="C1989" s="45">
        <f t="shared" ca="1" si="443"/>
        <v>999.89877561000003</v>
      </c>
      <c r="D1989" s="46">
        <f ca="1">IF(A1989&lt;$B$1,VLOOKUP(A1989,[1]DI!$A$4:$B$15000,2,FALSE),0)</f>
        <v>0.104</v>
      </c>
      <c r="E1989" s="45">
        <f t="shared" ca="1" si="444"/>
        <v>3.927E-4</v>
      </c>
      <c r="F1989" s="47">
        <f t="shared" si="441"/>
        <v>1.35</v>
      </c>
      <c r="G1989" s="48">
        <f t="shared" ca="1" si="445"/>
        <v>1.0005301449999999</v>
      </c>
      <c r="H1989" s="45">
        <f ca="1">TRUNC(PRODUCT(G$10:G1988),15)</f>
        <v>1.74829033899139</v>
      </c>
      <c r="I1989" s="45">
        <f t="shared" si="446"/>
        <v>1</v>
      </c>
      <c r="J1989" s="45">
        <f t="shared" ca="1" si="447"/>
        <v>1.7482903400000001</v>
      </c>
      <c r="K1989" s="45">
        <f t="shared" ca="1" si="448"/>
        <v>748.21459475999995</v>
      </c>
      <c r="L1989" s="49">
        <f>IF(VLOOKUP(A1989,$U$12:$AD$125,8)=VLOOKUP(A1988,$U$12:$AD$125,8),0,VLOOKUP(A1989,U$12:$AD$125,8))</f>
        <v>0</v>
      </c>
      <c r="M1989" s="50">
        <f>IF(L1989&gt;0,VLOOKUP(L1989,T$12:$AC$125,7),0)</f>
        <v>0</v>
      </c>
      <c r="N1989" s="45">
        <f t="shared" si="449"/>
        <v>0</v>
      </c>
      <c r="O1989" s="45">
        <f t="shared" ca="1" si="450"/>
        <v>748.21459475999995</v>
      </c>
      <c r="P1989" s="51" t="str">
        <f t="shared" si="451"/>
        <v>A+J=</v>
      </c>
      <c r="Q1989" s="52">
        <f t="shared" si="452"/>
        <v>47129</v>
      </c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</row>
    <row r="1990" spans="1:162" x14ac:dyDescent="0.2">
      <c r="A1990" s="43">
        <f t="shared" si="440"/>
        <v>45476</v>
      </c>
      <c r="B1990" s="44">
        <f t="shared" ca="1" si="442"/>
        <v>1749.04012655</v>
      </c>
      <c r="C1990" s="45">
        <f t="shared" ca="1" si="443"/>
        <v>999.89877561000003</v>
      </c>
      <c r="D1990" s="46">
        <f ca="1">IF(A1990&lt;$B$1,VLOOKUP(A1990,[1]DI!$A$4:$B$15000,2,FALSE),0)</f>
        <v>0.104</v>
      </c>
      <c r="E1990" s="45">
        <f t="shared" ca="1" si="444"/>
        <v>3.927E-4</v>
      </c>
      <c r="F1990" s="47">
        <f t="shared" si="441"/>
        <v>1.35</v>
      </c>
      <c r="G1990" s="48">
        <f t="shared" ca="1" si="445"/>
        <v>1.0005301449999999</v>
      </c>
      <c r="H1990" s="45">
        <f ca="1">TRUNC(PRODUCT(G$10:G1989),15)</f>
        <v>1.74921718637316</v>
      </c>
      <c r="I1990" s="45">
        <f t="shared" si="446"/>
        <v>1</v>
      </c>
      <c r="J1990" s="45">
        <f t="shared" ca="1" si="447"/>
        <v>1.74921719</v>
      </c>
      <c r="K1990" s="45">
        <f t="shared" ca="1" si="448"/>
        <v>749.14135094000005</v>
      </c>
      <c r="L1990" s="49">
        <f>IF(VLOOKUP(A1990,$U$12:$AD$125,8)=VLOOKUP(A1989,$U$12:$AD$125,8),0,VLOOKUP(A1990,U$12:$AD$125,8))</f>
        <v>0</v>
      </c>
      <c r="M1990" s="50">
        <f>IF(L1990&gt;0,VLOOKUP(L1990,T$12:$AC$125,7),0)</f>
        <v>0</v>
      </c>
      <c r="N1990" s="45">
        <f t="shared" si="449"/>
        <v>0</v>
      </c>
      <c r="O1990" s="45">
        <f t="shared" ca="1" si="450"/>
        <v>749.14135094000005</v>
      </c>
      <c r="P1990" s="51" t="str">
        <f t="shared" si="451"/>
        <v>A+J=</v>
      </c>
      <c r="Q1990" s="52">
        <f t="shared" si="452"/>
        <v>47129</v>
      </c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</row>
    <row r="1991" spans="1:162" x14ac:dyDescent="0.2">
      <c r="A1991" s="43">
        <f t="shared" si="440"/>
        <v>45477</v>
      </c>
      <c r="B1991" s="44">
        <f t="shared" ca="1" si="442"/>
        <v>1749.9673726800002</v>
      </c>
      <c r="C1991" s="45">
        <f t="shared" ca="1" si="443"/>
        <v>999.89877561000003</v>
      </c>
      <c r="D1991" s="46">
        <f ca="1">IF(A1991&lt;$B$1,VLOOKUP(A1991,[1]DI!$A$4:$B$15000,2,FALSE),0)</f>
        <v>0.104</v>
      </c>
      <c r="E1991" s="45">
        <f t="shared" ca="1" si="444"/>
        <v>3.927E-4</v>
      </c>
      <c r="F1991" s="47">
        <f t="shared" si="441"/>
        <v>1.35</v>
      </c>
      <c r="G1991" s="48">
        <f t="shared" ca="1" si="445"/>
        <v>1.0005301449999999</v>
      </c>
      <c r="H1991" s="45">
        <f ca="1">TRUNC(PRODUCT(G$10:G1990),15)</f>
        <v>1.75014452511843</v>
      </c>
      <c r="I1991" s="45">
        <f t="shared" si="446"/>
        <v>1</v>
      </c>
      <c r="J1991" s="45">
        <f t="shared" ca="1" si="447"/>
        <v>1.75014453</v>
      </c>
      <c r="K1991" s="45">
        <f t="shared" ca="1" si="448"/>
        <v>750.06859707000001</v>
      </c>
      <c r="L1991" s="49">
        <f>IF(VLOOKUP(A1991,$U$12:$AD$125,8)=VLOOKUP(A1990,$U$12:$AD$125,8),0,VLOOKUP(A1991,U$12:$AD$125,8))</f>
        <v>0</v>
      </c>
      <c r="M1991" s="50">
        <f>IF(L1991&gt;0,VLOOKUP(L1991,T$12:$AC$125,7),0)</f>
        <v>0</v>
      </c>
      <c r="N1991" s="45">
        <f t="shared" si="449"/>
        <v>0</v>
      </c>
      <c r="O1991" s="45">
        <f t="shared" ca="1" si="450"/>
        <v>750.06859707000001</v>
      </c>
      <c r="P1991" s="51" t="str">
        <f t="shared" si="451"/>
        <v>A+J=</v>
      </c>
      <c r="Q1991" s="52">
        <f t="shared" si="452"/>
        <v>47129</v>
      </c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</row>
    <row r="1992" spans="1:162" x14ac:dyDescent="0.2">
      <c r="A1992" s="43">
        <f t="shared" si="440"/>
        <v>45478</v>
      </c>
      <c r="B1992" s="44">
        <f t="shared" ca="1" si="442"/>
        <v>1750.8951087600001</v>
      </c>
      <c r="C1992" s="45">
        <f t="shared" ca="1" si="443"/>
        <v>999.89877561000003</v>
      </c>
      <c r="D1992" s="46">
        <f ca="1">IF(A1992&lt;$B$1,VLOOKUP(A1992,[1]DI!$A$4:$B$15000,2,FALSE),0)</f>
        <v>0.104</v>
      </c>
      <c r="E1992" s="45">
        <f t="shared" ca="1" si="444"/>
        <v>3.927E-4</v>
      </c>
      <c r="F1992" s="47">
        <f t="shared" si="441"/>
        <v>1.35</v>
      </c>
      <c r="G1992" s="48">
        <f t="shared" ca="1" si="445"/>
        <v>1.0005301449999999</v>
      </c>
      <c r="H1992" s="45">
        <f ca="1">TRUNC(PRODUCT(G$10:G1991),15)</f>
        <v>1.7510723554876999</v>
      </c>
      <c r="I1992" s="45">
        <f t="shared" si="446"/>
        <v>1</v>
      </c>
      <c r="J1992" s="45">
        <f t="shared" ca="1" si="447"/>
        <v>1.75107236</v>
      </c>
      <c r="K1992" s="45">
        <f t="shared" ca="1" si="448"/>
        <v>750.99633315000005</v>
      </c>
      <c r="L1992" s="49">
        <f>IF(VLOOKUP(A1992,$U$12:$AD$125,8)=VLOOKUP(A1991,$U$12:$AD$125,8),0,VLOOKUP(A1992,U$12:$AD$125,8))</f>
        <v>0</v>
      </c>
      <c r="M1992" s="50">
        <f>IF(L1992&gt;0,VLOOKUP(L1992,T$12:$AC$125,7),0)</f>
        <v>0</v>
      </c>
      <c r="N1992" s="45">
        <f t="shared" si="449"/>
        <v>0</v>
      </c>
      <c r="O1992" s="45">
        <f t="shared" ca="1" si="450"/>
        <v>750.99633315000005</v>
      </c>
      <c r="P1992" s="51" t="str">
        <f t="shared" si="451"/>
        <v>A+J=</v>
      </c>
      <c r="Q1992" s="52">
        <f t="shared" si="452"/>
        <v>47129</v>
      </c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</row>
    <row r="1993" spans="1:162" x14ac:dyDescent="0.2">
      <c r="A1993" s="43">
        <f t="shared" si="440"/>
        <v>45479</v>
      </c>
      <c r="B1993" s="44">
        <f t="shared" ca="1" si="442"/>
        <v>1751.82333479</v>
      </c>
      <c r="C1993" s="45">
        <f t="shared" ca="1" si="443"/>
        <v>999.89877561000003</v>
      </c>
      <c r="D1993" s="46">
        <f ca="1">IF(A1993&lt;$B$1,VLOOKUP(A1993,[1]DI!$A$4:$B$15000,2,FALSE),0)</f>
        <v>0</v>
      </c>
      <c r="E1993" s="45">
        <f t="shared" ca="1" si="444"/>
        <v>0</v>
      </c>
      <c r="F1993" s="47">
        <f t="shared" si="441"/>
        <v>1.35</v>
      </c>
      <c r="G1993" s="48">
        <f t="shared" ca="1" si="445"/>
        <v>1</v>
      </c>
      <c r="H1993" s="45">
        <f ca="1">TRUNC(PRODUCT(G$10:G1992),15)</f>
        <v>1.7520006777416</v>
      </c>
      <c r="I1993" s="45">
        <f t="shared" si="446"/>
        <v>1</v>
      </c>
      <c r="J1993" s="45">
        <f t="shared" ca="1" si="447"/>
        <v>1.7520006800000001</v>
      </c>
      <c r="K1993" s="45">
        <f t="shared" ca="1" si="448"/>
        <v>751.92455917999996</v>
      </c>
      <c r="L1993" s="49">
        <f>IF(VLOOKUP(A1993,$U$12:$AD$125,8)=VLOOKUP(A1992,$U$12:$AD$125,8),0,VLOOKUP(A1993,U$12:$AD$125,8))</f>
        <v>0</v>
      </c>
      <c r="M1993" s="50">
        <f>IF(L1993&gt;0,VLOOKUP(L1993,T$12:$AC$125,7),0)</f>
        <v>0</v>
      </c>
      <c r="N1993" s="45">
        <f t="shared" si="449"/>
        <v>0</v>
      </c>
      <c r="O1993" s="45">
        <f t="shared" ca="1" si="450"/>
        <v>751.92455917999996</v>
      </c>
      <c r="P1993" s="51" t="str">
        <f t="shared" si="451"/>
        <v>A+J=</v>
      </c>
      <c r="Q1993" s="52">
        <f t="shared" si="452"/>
        <v>47129</v>
      </c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</row>
    <row r="1994" spans="1:162" x14ac:dyDescent="0.2">
      <c r="A1994" s="43">
        <f t="shared" si="440"/>
        <v>45480</v>
      </c>
      <c r="B1994" s="44">
        <f t="shared" ca="1" si="442"/>
        <v>1751.82333479</v>
      </c>
      <c r="C1994" s="45">
        <f t="shared" ca="1" si="443"/>
        <v>999.89877561000003</v>
      </c>
      <c r="D1994" s="46">
        <f ca="1">IF(A1994&lt;$B$1,VLOOKUP(A1994,[1]DI!$A$4:$B$15000,2,FALSE),0)</f>
        <v>0</v>
      </c>
      <c r="E1994" s="45">
        <f t="shared" ca="1" si="444"/>
        <v>0</v>
      </c>
      <c r="F1994" s="47">
        <f t="shared" si="441"/>
        <v>1.35</v>
      </c>
      <c r="G1994" s="48">
        <f t="shared" ca="1" si="445"/>
        <v>1</v>
      </c>
      <c r="H1994" s="45">
        <f ca="1">TRUNC(PRODUCT(G$10:G1993),15)</f>
        <v>1.7520006777416</v>
      </c>
      <c r="I1994" s="45">
        <f t="shared" si="446"/>
        <v>1</v>
      </c>
      <c r="J1994" s="45">
        <f t="shared" ca="1" si="447"/>
        <v>1.7520006800000001</v>
      </c>
      <c r="K1994" s="45">
        <f t="shared" ca="1" si="448"/>
        <v>751.92455917999996</v>
      </c>
      <c r="L1994" s="49">
        <f>IF(VLOOKUP(A1994,$U$12:$AD$125,8)=VLOOKUP(A1993,$U$12:$AD$125,8),0,VLOOKUP(A1994,U$12:$AD$125,8))</f>
        <v>0</v>
      </c>
      <c r="M1994" s="50">
        <f>IF(L1994&gt;0,VLOOKUP(L1994,T$12:$AC$125,7),0)</f>
        <v>0</v>
      </c>
      <c r="N1994" s="45">
        <f t="shared" si="449"/>
        <v>0</v>
      </c>
      <c r="O1994" s="45">
        <f t="shared" ca="1" si="450"/>
        <v>751.92455917999996</v>
      </c>
      <c r="P1994" s="51" t="str">
        <f t="shared" si="451"/>
        <v>A+J=</v>
      </c>
      <c r="Q1994" s="52">
        <f t="shared" si="452"/>
        <v>47129</v>
      </c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</row>
    <row r="1995" spans="1:162" x14ac:dyDescent="0.2">
      <c r="A1995" s="43">
        <f t="shared" si="440"/>
        <v>45481</v>
      </c>
      <c r="B1995" s="44">
        <f t="shared" ca="1" si="442"/>
        <v>1751.82333479</v>
      </c>
      <c r="C1995" s="45">
        <f t="shared" ca="1" si="443"/>
        <v>999.89877561000003</v>
      </c>
      <c r="D1995" s="46">
        <f ca="1">IF(A1995&lt;$B$1,VLOOKUP(A1995,[1]DI!$A$4:$B$15000,2,FALSE),0)</f>
        <v>0.104</v>
      </c>
      <c r="E1995" s="45">
        <f t="shared" ca="1" si="444"/>
        <v>3.927E-4</v>
      </c>
      <c r="F1995" s="47">
        <f t="shared" si="441"/>
        <v>1.35</v>
      </c>
      <c r="G1995" s="48">
        <f t="shared" ca="1" si="445"/>
        <v>1.0005301449999999</v>
      </c>
      <c r="H1995" s="45">
        <f ca="1">TRUNC(PRODUCT(G$10:G1994),15)</f>
        <v>1.7520006777416</v>
      </c>
      <c r="I1995" s="45">
        <f t="shared" si="446"/>
        <v>1</v>
      </c>
      <c r="J1995" s="45">
        <f t="shared" ca="1" si="447"/>
        <v>1.7520006800000001</v>
      </c>
      <c r="K1995" s="45">
        <f t="shared" ca="1" si="448"/>
        <v>751.92455917999996</v>
      </c>
      <c r="L1995" s="49">
        <f>IF(VLOOKUP(A1995,$U$12:$AD$125,8)=VLOOKUP(A1994,$U$12:$AD$125,8),0,VLOOKUP(A1995,U$12:$AD$125,8))</f>
        <v>0</v>
      </c>
      <c r="M1995" s="50">
        <f>IF(L1995&gt;0,VLOOKUP(L1995,T$12:$AC$125,7),0)</f>
        <v>0</v>
      </c>
      <c r="N1995" s="45">
        <f t="shared" si="449"/>
        <v>0</v>
      </c>
      <c r="O1995" s="45">
        <f t="shared" ca="1" si="450"/>
        <v>751.92455917999996</v>
      </c>
      <c r="P1995" s="51" t="str">
        <f t="shared" si="451"/>
        <v>A+J=</v>
      </c>
      <c r="Q1995" s="52">
        <f t="shared" si="452"/>
        <v>47129</v>
      </c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</row>
    <row r="1996" spans="1:162" x14ac:dyDescent="0.2">
      <c r="A1996" s="43">
        <f t="shared" si="440"/>
        <v>45482</v>
      </c>
      <c r="B1996" s="44">
        <f t="shared" ca="1" si="442"/>
        <v>1752.75205078</v>
      </c>
      <c r="C1996" s="45">
        <f t="shared" ca="1" si="443"/>
        <v>999.89877561000003</v>
      </c>
      <c r="D1996" s="46">
        <f ca="1">IF(A1996&lt;$B$1,VLOOKUP(A1996,[1]DI!$A$4:$B$15000,2,FALSE),0)</f>
        <v>0.104</v>
      </c>
      <c r="E1996" s="45">
        <f t="shared" ca="1" si="444"/>
        <v>3.927E-4</v>
      </c>
      <c r="F1996" s="47">
        <f t="shared" si="441"/>
        <v>1.35</v>
      </c>
      <c r="G1996" s="48">
        <f t="shared" ca="1" si="445"/>
        <v>1.0005301449999999</v>
      </c>
      <c r="H1996" s="45">
        <f ca="1">TRUNC(PRODUCT(G$10:G1995),15)</f>
        <v>1.7529294921409</v>
      </c>
      <c r="I1996" s="45">
        <f t="shared" si="446"/>
        <v>1</v>
      </c>
      <c r="J1996" s="45">
        <f t="shared" ca="1" si="447"/>
        <v>1.7529294900000001</v>
      </c>
      <c r="K1996" s="45">
        <f t="shared" ca="1" si="448"/>
        <v>752.85327516999996</v>
      </c>
      <c r="L1996" s="49">
        <f>IF(VLOOKUP(A1996,$U$12:$AD$125,8)=VLOOKUP(A1995,$U$12:$AD$125,8),0,VLOOKUP(A1996,U$12:$AD$125,8))</f>
        <v>0</v>
      </c>
      <c r="M1996" s="50">
        <f>IF(L1996&gt;0,VLOOKUP(L1996,T$12:$AC$125,7),0)</f>
        <v>0</v>
      </c>
      <c r="N1996" s="45">
        <f t="shared" si="449"/>
        <v>0</v>
      </c>
      <c r="O1996" s="45">
        <f t="shared" ca="1" si="450"/>
        <v>752.85327516999996</v>
      </c>
      <c r="P1996" s="51" t="str">
        <f t="shared" si="451"/>
        <v>A+J=</v>
      </c>
      <c r="Q1996" s="52">
        <f t="shared" si="452"/>
        <v>47129</v>
      </c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</row>
    <row r="1997" spans="1:162" x14ac:dyDescent="0.2">
      <c r="A1997" s="43">
        <f t="shared" si="440"/>
        <v>45483</v>
      </c>
      <c r="B1997" s="44">
        <f t="shared" ca="1" si="442"/>
        <v>1753.68126671</v>
      </c>
      <c r="C1997" s="45">
        <f t="shared" ca="1" si="443"/>
        <v>999.89877561000003</v>
      </c>
      <c r="D1997" s="46">
        <f ca="1">IF(A1997&lt;$B$1,VLOOKUP(A1997,[1]DI!$A$4:$B$15000,2,FALSE),0)</f>
        <v>0.104</v>
      </c>
      <c r="E1997" s="45">
        <f t="shared" ca="1" si="444"/>
        <v>3.927E-4</v>
      </c>
      <c r="F1997" s="47">
        <f t="shared" si="441"/>
        <v>1.35</v>
      </c>
      <c r="G1997" s="48">
        <f t="shared" ca="1" si="445"/>
        <v>1.0005301449999999</v>
      </c>
      <c r="H1997" s="45">
        <f ca="1">TRUNC(PRODUCT(G$10:G1996),15)</f>
        <v>1.75385879894651</v>
      </c>
      <c r="I1997" s="45">
        <f t="shared" si="446"/>
        <v>1</v>
      </c>
      <c r="J1997" s="45">
        <f t="shared" ca="1" si="447"/>
        <v>1.7538587999999999</v>
      </c>
      <c r="K1997" s="45">
        <f t="shared" ca="1" si="448"/>
        <v>753.78249110000002</v>
      </c>
      <c r="L1997" s="49">
        <f>IF(VLOOKUP(A1997,$U$12:$AD$125,8)=VLOOKUP(A1996,$U$12:$AD$125,8),0,VLOOKUP(A1997,U$12:$AD$125,8))</f>
        <v>0</v>
      </c>
      <c r="M1997" s="50">
        <f>IF(L1997&gt;0,VLOOKUP(L1997,T$12:$AC$125,7),0)</f>
        <v>0</v>
      </c>
      <c r="N1997" s="45">
        <f t="shared" si="449"/>
        <v>0</v>
      </c>
      <c r="O1997" s="45">
        <f t="shared" ca="1" si="450"/>
        <v>753.78249110000002</v>
      </c>
      <c r="P1997" s="51" t="str">
        <f t="shared" si="451"/>
        <v>A+J=</v>
      </c>
      <c r="Q1997" s="52">
        <f t="shared" si="452"/>
        <v>47129</v>
      </c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</row>
    <row r="1998" spans="1:162" x14ac:dyDescent="0.2">
      <c r="A1998" s="43">
        <f t="shared" ref="A1998:A2061" si="453">(A1997+1)</f>
        <v>45484</v>
      </c>
      <c r="B1998" s="44">
        <f t="shared" ca="1" si="442"/>
        <v>1754.6109725900001</v>
      </c>
      <c r="C1998" s="45">
        <f t="shared" ca="1" si="443"/>
        <v>999.89877561000003</v>
      </c>
      <c r="D1998" s="46">
        <f ca="1">IF(A1998&lt;$B$1,VLOOKUP(A1998,[1]DI!$A$4:$B$15000,2,FALSE),0)</f>
        <v>0.104</v>
      </c>
      <c r="E1998" s="45">
        <f t="shared" ca="1" si="444"/>
        <v>3.927E-4</v>
      </c>
      <c r="F1998" s="47">
        <f t="shared" ref="F1998:F2061" si="454">F1997</f>
        <v>1.35</v>
      </c>
      <c r="G1998" s="48">
        <f t="shared" ca="1" si="445"/>
        <v>1.0005301449999999</v>
      </c>
      <c r="H1998" s="45">
        <f ca="1">TRUNC(PRODUCT(G$10:G1997),15)</f>
        <v>1.75478859841948</v>
      </c>
      <c r="I1998" s="45">
        <f t="shared" si="446"/>
        <v>1</v>
      </c>
      <c r="J1998" s="45">
        <f t="shared" ca="1" si="447"/>
        <v>1.7547885999999999</v>
      </c>
      <c r="K1998" s="45">
        <f t="shared" ca="1" si="448"/>
        <v>754.71219698000004</v>
      </c>
      <c r="L1998" s="49">
        <f>IF(VLOOKUP(A1998,$U$12:$AD$125,8)=VLOOKUP(A1997,$U$12:$AD$125,8),0,VLOOKUP(A1998,U$12:$AD$125,8))</f>
        <v>0</v>
      </c>
      <c r="M1998" s="50">
        <f>IF(L1998&gt;0,VLOOKUP(L1998,T$12:$AC$125,7),0)</f>
        <v>0</v>
      </c>
      <c r="N1998" s="45">
        <f t="shared" si="449"/>
        <v>0</v>
      </c>
      <c r="O1998" s="45">
        <f t="shared" ca="1" si="450"/>
        <v>754.71219698000004</v>
      </c>
      <c r="P1998" s="51" t="str">
        <f t="shared" si="451"/>
        <v>A+J=</v>
      </c>
      <c r="Q1998" s="52">
        <f t="shared" si="452"/>
        <v>47129</v>
      </c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</row>
    <row r="1999" spans="1:162" x14ac:dyDescent="0.2">
      <c r="A1999" s="43">
        <f t="shared" si="453"/>
        <v>45485</v>
      </c>
      <c r="B1999" s="44">
        <f t="shared" ca="1" si="442"/>
        <v>1755.5411684200001</v>
      </c>
      <c r="C1999" s="45">
        <f t="shared" ca="1" si="443"/>
        <v>999.89877561000003</v>
      </c>
      <c r="D1999" s="46">
        <f ca="1">IF(A1999&lt;$B$1,VLOOKUP(A1999,[1]DI!$A$4:$B$15000,2,FALSE),0)</f>
        <v>0.104</v>
      </c>
      <c r="E1999" s="45">
        <f t="shared" ca="1" si="444"/>
        <v>3.927E-4</v>
      </c>
      <c r="F1999" s="47">
        <f t="shared" si="454"/>
        <v>1.35</v>
      </c>
      <c r="G1999" s="48">
        <f t="shared" ca="1" si="445"/>
        <v>1.0005301449999999</v>
      </c>
      <c r="H1999" s="45">
        <f ca="1">TRUNC(PRODUCT(G$10:G1998),15)</f>
        <v>1.75571889082098</v>
      </c>
      <c r="I1999" s="45">
        <f t="shared" si="446"/>
        <v>1</v>
      </c>
      <c r="J1999" s="45">
        <f t="shared" ca="1" si="447"/>
        <v>1.75571889</v>
      </c>
      <c r="K1999" s="45">
        <f t="shared" ca="1" si="448"/>
        <v>755.64239281000005</v>
      </c>
      <c r="L1999" s="49">
        <f>IF(VLOOKUP(A1999,$U$12:$AD$125,8)=VLOOKUP(A1998,$U$12:$AD$125,8),0,VLOOKUP(A1999,U$12:$AD$125,8))</f>
        <v>0</v>
      </c>
      <c r="M1999" s="50">
        <f>IF(L1999&gt;0,VLOOKUP(L1999,T$12:$AC$125,7),0)</f>
        <v>0</v>
      </c>
      <c r="N1999" s="45">
        <f t="shared" si="449"/>
        <v>0</v>
      </c>
      <c r="O1999" s="45">
        <f t="shared" ca="1" si="450"/>
        <v>755.64239281000005</v>
      </c>
      <c r="P1999" s="51" t="str">
        <f t="shared" si="451"/>
        <v>A+J=</v>
      </c>
      <c r="Q1999" s="52">
        <f t="shared" si="452"/>
        <v>47129</v>
      </c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</row>
    <row r="2000" spans="1:162" x14ac:dyDescent="0.2">
      <c r="A2000" s="43">
        <f t="shared" si="453"/>
        <v>45486</v>
      </c>
      <c r="B2000" s="44">
        <f t="shared" ca="1" si="442"/>
        <v>1756.4718642</v>
      </c>
      <c r="C2000" s="45">
        <f t="shared" ca="1" si="443"/>
        <v>999.89877561000003</v>
      </c>
      <c r="D2000" s="46">
        <f ca="1">IF(A2000&lt;$B$1,VLOOKUP(A2000,[1]DI!$A$4:$B$15000,2,FALSE),0)</f>
        <v>0</v>
      </c>
      <c r="E2000" s="45">
        <f t="shared" ca="1" si="444"/>
        <v>0</v>
      </c>
      <c r="F2000" s="47">
        <f t="shared" si="454"/>
        <v>1.35</v>
      </c>
      <c r="G2000" s="48">
        <f t="shared" ca="1" si="445"/>
        <v>1</v>
      </c>
      <c r="H2000" s="45">
        <f ca="1">TRUNC(PRODUCT(G$10:G1999),15)</f>
        <v>1.75664967641236</v>
      </c>
      <c r="I2000" s="45">
        <f t="shared" si="446"/>
        <v>1</v>
      </c>
      <c r="J2000" s="45">
        <f t="shared" ca="1" si="447"/>
        <v>1.75664968</v>
      </c>
      <c r="K2000" s="45">
        <f t="shared" ca="1" si="448"/>
        <v>756.57308859</v>
      </c>
      <c r="L2000" s="49">
        <f>IF(VLOOKUP(A2000,$U$12:$AD$125,8)=VLOOKUP(A1999,$U$12:$AD$125,8),0,VLOOKUP(A2000,U$12:$AD$125,8))</f>
        <v>0</v>
      </c>
      <c r="M2000" s="50">
        <f>IF(L2000&gt;0,VLOOKUP(L2000,T$12:$AC$125,7),0)</f>
        <v>0</v>
      </c>
      <c r="N2000" s="45">
        <f t="shared" si="449"/>
        <v>0</v>
      </c>
      <c r="O2000" s="45">
        <f t="shared" ca="1" si="450"/>
        <v>756.57308859</v>
      </c>
      <c r="P2000" s="51" t="str">
        <f t="shared" si="451"/>
        <v>A+J=</v>
      </c>
      <c r="Q2000" s="52">
        <f t="shared" si="452"/>
        <v>47129</v>
      </c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</row>
    <row r="2001" spans="1:162" x14ac:dyDescent="0.2">
      <c r="A2001" s="43">
        <f t="shared" si="453"/>
        <v>45487</v>
      </c>
      <c r="B2001" s="44">
        <f t="shared" ca="1" si="442"/>
        <v>1756.4718642</v>
      </c>
      <c r="C2001" s="45">
        <f t="shared" ca="1" si="443"/>
        <v>999.89877561000003</v>
      </c>
      <c r="D2001" s="46">
        <f ca="1">IF(A2001&lt;$B$1,VLOOKUP(A2001,[1]DI!$A$4:$B$15000,2,FALSE),0)</f>
        <v>0</v>
      </c>
      <c r="E2001" s="45">
        <f t="shared" ca="1" si="444"/>
        <v>0</v>
      </c>
      <c r="F2001" s="47">
        <f t="shared" si="454"/>
        <v>1.35</v>
      </c>
      <c r="G2001" s="48">
        <f t="shared" ca="1" si="445"/>
        <v>1</v>
      </c>
      <c r="H2001" s="45">
        <f ca="1">TRUNC(PRODUCT(G$10:G2000),15)</f>
        <v>1.75664967641236</v>
      </c>
      <c r="I2001" s="45">
        <f t="shared" si="446"/>
        <v>1</v>
      </c>
      <c r="J2001" s="45">
        <f t="shared" ca="1" si="447"/>
        <v>1.75664968</v>
      </c>
      <c r="K2001" s="45">
        <f t="shared" ca="1" si="448"/>
        <v>756.57308859</v>
      </c>
      <c r="L2001" s="49">
        <f>IF(VLOOKUP(A2001,$U$12:$AD$125,8)=VLOOKUP(A2000,$U$12:$AD$125,8),0,VLOOKUP(A2001,U$12:$AD$125,8))</f>
        <v>0</v>
      </c>
      <c r="M2001" s="50">
        <f>IF(L2001&gt;0,VLOOKUP(L2001,T$12:$AC$125,7),0)</f>
        <v>0</v>
      </c>
      <c r="N2001" s="45">
        <f t="shared" si="449"/>
        <v>0</v>
      </c>
      <c r="O2001" s="45">
        <f t="shared" ca="1" si="450"/>
        <v>756.57308859</v>
      </c>
      <c r="P2001" s="51" t="str">
        <f t="shared" si="451"/>
        <v>A+J=</v>
      </c>
      <c r="Q2001" s="52">
        <f t="shared" si="452"/>
        <v>47129</v>
      </c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</row>
    <row r="2002" spans="1:162" x14ac:dyDescent="0.2">
      <c r="A2002" s="43">
        <f t="shared" si="453"/>
        <v>45488</v>
      </c>
      <c r="B2002" s="44">
        <f t="shared" ca="1" si="442"/>
        <v>1756.4718642</v>
      </c>
      <c r="C2002" s="45">
        <f t="shared" ca="1" si="443"/>
        <v>999.89877561000003</v>
      </c>
      <c r="D2002" s="46">
        <f ca="1">IF(A2002&lt;$B$1,VLOOKUP(A2002,[1]DI!$A$4:$B$15000,2,FALSE),0)</f>
        <v>0.104</v>
      </c>
      <c r="E2002" s="45">
        <f t="shared" ca="1" si="444"/>
        <v>3.927E-4</v>
      </c>
      <c r="F2002" s="47">
        <f t="shared" si="454"/>
        <v>1.35</v>
      </c>
      <c r="G2002" s="48">
        <f t="shared" ca="1" si="445"/>
        <v>1.0005301449999999</v>
      </c>
      <c r="H2002" s="45">
        <f ca="1">TRUNC(PRODUCT(G$10:G2001),15)</f>
        <v>1.75664967641236</v>
      </c>
      <c r="I2002" s="45">
        <f t="shared" si="446"/>
        <v>1</v>
      </c>
      <c r="J2002" s="45">
        <f t="shared" ca="1" si="447"/>
        <v>1.75664968</v>
      </c>
      <c r="K2002" s="45">
        <f t="shared" ca="1" si="448"/>
        <v>756.57308859</v>
      </c>
      <c r="L2002" s="49">
        <f>IF(VLOOKUP(A2002,$U$12:$AD$125,8)=VLOOKUP(A2001,$U$12:$AD$125,8),0,VLOOKUP(A2002,U$12:$AD$125,8))</f>
        <v>0</v>
      </c>
      <c r="M2002" s="50">
        <f>IF(L2002&gt;0,VLOOKUP(L2002,T$12:$AC$125,7),0)</f>
        <v>0</v>
      </c>
      <c r="N2002" s="45">
        <f t="shared" si="449"/>
        <v>0</v>
      </c>
      <c r="O2002" s="45">
        <f t="shared" ca="1" si="450"/>
        <v>756.57308859</v>
      </c>
      <c r="P2002" s="51" t="str">
        <f t="shared" si="451"/>
        <v>A+J=</v>
      </c>
      <c r="Q2002" s="52">
        <f t="shared" si="452"/>
        <v>47129</v>
      </c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</row>
    <row r="2003" spans="1:162" x14ac:dyDescent="0.2">
      <c r="A2003" s="43">
        <f t="shared" si="453"/>
        <v>45489</v>
      </c>
      <c r="B2003" s="44">
        <f t="shared" ca="1" si="442"/>
        <v>1757.4030499300002</v>
      </c>
      <c r="C2003" s="45">
        <f t="shared" ca="1" si="443"/>
        <v>999.89877561000003</v>
      </c>
      <c r="D2003" s="46">
        <f ca="1">IF(A2003&lt;$B$1,VLOOKUP(A2003,[1]DI!$A$4:$B$15000,2,FALSE),0)</f>
        <v>0.104</v>
      </c>
      <c r="E2003" s="45">
        <f t="shared" ca="1" si="444"/>
        <v>3.927E-4</v>
      </c>
      <c r="F2003" s="47">
        <f t="shared" si="454"/>
        <v>1.35</v>
      </c>
      <c r="G2003" s="48">
        <f t="shared" ca="1" si="445"/>
        <v>1.0005301449999999</v>
      </c>
      <c r="H2003" s="45">
        <f ca="1">TRUNC(PRODUCT(G$10:G2002),15)</f>
        <v>1.7575809554550601</v>
      </c>
      <c r="I2003" s="45">
        <f t="shared" si="446"/>
        <v>1</v>
      </c>
      <c r="J2003" s="45">
        <f t="shared" ca="1" si="447"/>
        <v>1.7575809600000001</v>
      </c>
      <c r="K2003" s="45">
        <f t="shared" ca="1" si="448"/>
        <v>757.50427432000004</v>
      </c>
      <c r="L2003" s="49">
        <f>IF(VLOOKUP(A2003,$U$12:$AD$125,8)=VLOOKUP(A2002,$U$12:$AD$125,8),0,VLOOKUP(A2003,U$12:$AD$125,8))</f>
        <v>0</v>
      </c>
      <c r="M2003" s="50">
        <f>IF(L2003&gt;0,VLOOKUP(L2003,T$12:$AC$125,7),0)</f>
        <v>0</v>
      </c>
      <c r="N2003" s="45">
        <f t="shared" si="449"/>
        <v>0</v>
      </c>
      <c r="O2003" s="45">
        <f t="shared" ca="1" si="450"/>
        <v>757.50427432000004</v>
      </c>
      <c r="P2003" s="51" t="str">
        <f t="shared" si="451"/>
        <v>A+J=</v>
      </c>
      <c r="Q2003" s="52">
        <f t="shared" si="452"/>
        <v>47129</v>
      </c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</row>
    <row r="2004" spans="1:162" x14ac:dyDescent="0.2">
      <c r="A2004" s="43">
        <f t="shared" si="453"/>
        <v>45490</v>
      </c>
      <c r="B2004" s="44">
        <f t="shared" ca="1" si="442"/>
        <v>1758.33472562</v>
      </c>
      <c r="C2004" s="45">
        <f t="shared" ca="1" si="443"/>
        <v>999.89877561000003</v>
      </c>
      <c r="D2004" s="46">
        <f ca="1">IF(A2004&lt;$B$1,VLOOKUP(A2004,[1]DI!$A$4:$B$15000,2,FALSE),0)</f>
        <v>0.104</v>
      </c>
      <c r="E2004" s="45">
        <f t="shared" ca="1" si="444"/>
        <v>3.927E-4</v>
      </c>
      <c r="F2004" s="47">
        <f t="shared" si="454"/>
        <v>1.35</v>
      </c>
      <c r="G2004" s="48">
        <f t="shared" ca="1" si="445"/>
        <v>1.0005301449999999</v>
      </c>
      <c r="H2004" s="45">
        <f ca="1">TRUNC(PRODUCT(G$10:G2003),15)</f>
        <v>1.75851272821069</v>
      </c>
      <c r="I2004" s="45">
        <f t="shared" si="446"/>
        <v>1</v>
      </c>
      <c r="J2004" s="45">
        <f t="shared" ca="1" si="447"/>
        <v>1.7585127300000001</v>
      </c>
      <c r="K2004" s="45">
        <f t="shared" ca="1" si="448"/>
        <v>758.43595001000006</v>
      </c>
      <c r="L2004" s="49">
        <f>IF(VLOOKUP(A2004,$U$12:$AD$125,8)=VLOOKUP(A2003,$U$12:$AD$125,8),0,VLOOKUP(A2004,U$12:$AD$125,8))</f>
        <v>0</v>
      </c>
      <c r="M2004" s="50">
        <f>IF(L2004&gt;0,VLOOKUP(L2004,T$12:$AC$125,7),0)</f>
        <v>0</v>
      </c>
      <c r="N2004" s="45">
        <f t="shared" si="449"/>
        <v>0</v>
      </c>
      <c r="O2004" s="45">
        <f t="shared" ca="1" si="450"/>
        <v>758.43595001000006</v>
      </c>
      <c r="P2004" s="51" t="str">
        <f t="shared" si="451"/>
        <v>A+J=</v>
      </c>
      <c r="Q2004" s="52">
        <f t="shared" si="452"/>
        <v>47129</v>
      </c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</row>
    <row r="2005" spans="1:162" x14ac:dyDescent="0.2">
      <c r="A2005" s="43">
        <f t="shared" si="453"/>
        <v>45491</v>
      </c>
      <c r="B2005" s="44">
        <f t="shared" ca="1" si="442"/>
        <v>1759.2668912500001</v>
      </c>
      <c r="C2005" s="45">
        <f t="shared" ca="1" si="443"/>
        <v>999.89877561000003</v>
      </c>
      <c r="D2005" s="46">
        <f ca="1">IF(A2005&lt;$B$1,VLOOKUP(A2005,[1]DI!$A$4:$B$15000,2,FALSE),0)</f>
        <v>0.104</v>
      </c>
      <c r="E2005" s="45">
        <f t="shared" ca="1" si="444"/>
        <v>3.927E-4</v>
      </c>
      <c r="F2005" s="47">
        <f t="shared" si="454"/>
        <v>1.35</v>
      </c>
      <c r="G2005" s="48">
        <f t="shared" ca="1" si="445"/>
        <v>1.0005301449999999</v>
      </c>
      <c r="H2005" s="45">
        <f ca="1">TRUNC(PRODUCT(G$10:G2004),15)</f>
        <v>1.75944499494099</v>
      </c>
      <c r="I2005" s="45">
        <f t="shared" si="446"/>
        <v>1</v>
      </c>
      <c r="J2005" s="45">
        <f t="shared" ca="1" si="447"/>
        <v>1.75944499</v>
      </c>
      <c r="K2005" s="45">
        <f t="shared" ca="1" si="448"/>
        <v>759.36811564000004</v>
      </c>
      <c r="L2005" s="49">
        <f>IF(VLOOKUP(A2005,$U$12:$AD$125,8)=VLOOKUP(A2004,$U$12:$AD$125,8),0,VLOOKUP(A2005,U$12:$AD$125,8))</f>
        <v>0</v>
      </c>
      <c r="M2005" s="50">
        <f>IF(L2005&gt;0,VLOOKUP(L2005,T$12:$AC$125,7),0)</f>
        <v>0</v>
      </c>
      <c r="N2005" s="45">
        <f t="shared" si="449"/>
        <v>0</v>
      </c>
      <c r="O2005" s="45">
        <f t="shared" ca="1" si="450"/>
        <v>759.36811564000004</v>
      </c>
      <c r="P2005" s="51" t="str">
        <f t="shared" si="451"/>
        <v>A+J=</v>
      </c>
      <c r="Q2005" s="52">
        <f t="shared" si="452"/>
        <v>47129</v>
      </c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</row>
    <row r="2006" spans="1:162" x14ac:dyDescent="0.2">
      <c r="A2006" s="43">
        <f t="shared" si="453"/>
        <v>45492</v>
      </c>
      <c r="B2006" s="44">
        <f t="shared" ca="1" si="442"/>
        <v>1760.1995668300001</v>
      </c>
      <c r="C2006" s="45">
        <f t="shared" ca="1" si="443"/>
        <v>999.89877561000003</v>
      </c>
      <c r="D2006" s="46">
        <f ca="1">IF(A2006&lt;$B$1,VLOOKUP(A2006,[1]DI!$A$4:$B$15000,2,FALSE),0)</f>
        <v>0.104</v>
      </c>
      <c r="E2006" s="45">
        <f t="shared" ca="1" si="444"/>
        <v>3.927E-4</v>
      </c>
      <c r="F2006" s="47">
        <f t="shared" si="454"/>
        <v>1.35</v>
      </c>
      <c r="G2006" s="48">
        <f t="shared" ca="1" si="445"/>
        <v>1.0005301449999999</v>
      </c>
      <c r="H2006" s="45">
        <f ca="1">TRUNC(PRODUCT(G$10:G2005),15)</f>
        <v>1.76037775590783</v>
      </c>
      <c r="I2006" s="45">
        <f t="shared" si="446"/>
        <v>1</v>
      </c>
      <c r="J2006" s="45">
        <f t="shared" ca="1" si="447"/>
        <v>1.7603777599999999</v>
      </c>
      <c r="K2006" s="45">
        <f t="shared" ca="1" si="448"/>
        <v>760.30079121999995</v>
      </c>
      <c r="L2006" s="49">
        <f>IF(VLOOKUP(A2006,$U$12:$AD$125,8)=VLOOKUP(A2005,$U$12:$AD$125,8),0,VLOOKUP(A2006,U$12:$AD$125,8))</f>
        <v>0</v>
      </c>
      <c r="M2006" s="50">
        <f>IF(L2006&gt;0,VLOOKUP(L2006,T$12:$AC$125,7),0)</f>
        <v>0</v>
      </c>
      <c r="N2006" s="45">
        <f t="shared" si="449"/>
        <v>0</v>
      </c>
      <c r="O2006" s="45">
        <f t="shared" ca="1" si="450"/>
        <v>760.30079121999995</v>
      </c>
      <c r="P2006" s="51" t="str">
        <f t="shared" si="451"/>
        <v>A+J=</v>
      </c>
      <c r="Q2006" s="52">
        <f t="shared" si="452"/>
        <v>47129</v>
      </c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</row>
    <row r="2007" spans="1:162" x14ac:dyDescent="0.2">
      <c r="A2007" s="43">
        <f t="shared" si="453"/>
        <v>45493</v>
      </c>
      <c r="B2007" s="44">
        <f t="shared" ca="1" si="442"/>
        <v>1761.1327223600001</v>
      </c>
      <c r="C2007" s="45">
        <f t="shared" ca="1" si="443"/>
        <v>999.89877561000003</v>
      </c>
      <c r="D2007" s="46">
        <f ca="1">IF(A2007&lt;$B$1,VLOOKUP(A2007,[1]DI!$A$4:$B$15000,2,FALSE),0)</f>
        <v>0</v>
      </c>
      <c r="E2007" s="45">
        <f t="shared" ca="1" si="444"/>
        <v>0</v>
      </c>
      <c r="F2007" s="47">
        <f t="shared" si="454"/>
        <v>1.35</v>
      </c>
      <c r="G2007" s="48">
        <f t="shared" ca="1" si="445"/>
        <v>1</v>
      </c>
      <c r="H2007" s="45">
        <f ca="1">TRUNC(PRODUCT(G$10:G2006),15)</f>
        <v>1.76131101137323</v>
      </c>
      <c r="I2007" s="45">
        <f t="shared" si="446"/>
        <v>1</v>
      </c>
      <c r="J2007" s="45">
        <f t="shared" ca="1" si="447"/>
        <v>1.76131101</v>
      </c>
      <c r="K2007" s="45">
        <f t="shared" ca="1" si="448"/>
        <v>761.23394674999997</v>
      </c>
      <c r="L2007" s="49">
        <f>IF(VLOOKUP(A2007,$U$12:$AD$125,8)=VLOOKUP(A2006,$U$12:$AD$125,8),0,VLOOKUP(A2007,U$12:$AD$125,8))</f>
        <v>0</v>
      </c>
      <c r="M2007" s="50">
        <f>IF(L2007&gt;0,VLOOKUP(L2007,T$12:$AC$125,7),0)</f>
        <v>0</v>
      </c>
      <c r="N2007" s="45">
        <f t="shared" si="449"/>
        <v>0</v>
      </c>
      <c r="O2007" s="45">
        <f t="shared" ca="1" si="450"/>
        <v>761.23394674999997</v>
      </c>
      <c r="P2007" s="51" t="str">
        <f t="shared" si="451"/>
        <v>A+J=</v>
      </c>
      <c r="Q2007" s="52">
        <f t="shared" si="452"/>
        <v>47129</v>
      </c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</row>
    <row r="2008" spans="1:162" x14ac:dyDescent="0.2">
      <c r="A2008" s="43">
        <f t="shared" si="453"/>
        <v>45494</v>
      </c>
      <c r="B2008" s="44">
        <f t="shared" ca="1" si="442"/>
        <v>1761.1327223600001</v>
      </c>
      <c r="C2008" s="45">
        <f t="shared" ca="1" si="443"/>
        <v>999.89877561000003</v>
      </c>
      <c r="D2008" s="46">
        <f ca="1">IF(A2008&lt;$B$1,VLOOKUP(A2008,[1]DI!$A$4:$B$15000,2,FALSE),0)</f>
        <v>0</v>
      </c>
      <c r="E2008" s="45">
        <f t="shared" ca="1" si="444"/>
        <v>0</v>
      </c>
      <c r="F2008" s="47">
        <f t="shared" si="454"/>
        <v>1.35</v>
      </c>
      <c r="G2008" s="48">
        <f t="shared" ca="1" si="445"/>
        <v>1</v>
      </c>
      <c r="H2008" s="45">
        <f ca="1">TRUNC(PRODUCT(G$10:G2007),15)</f>
        <v>1.76131101137323</v>
      </c>
      <c r="I2008" s="45">
        <f t="shared" si="446"/>
        <v>1</v>
      </c>
      <c r="J2008" s="45">
        <f t="shared" ca="1" si="447"/>
        <v>1.76131101</v>
      </c>
      <c r="K2008" s="45">
        <f t="shared" ca="1" si="448"/>
        <v>761.23394674999997</v>
      </c>
      <c r="L2008" s="49">
        <f>IF(VLOOKUP(A2008,$U$12:$AD$125,8)=VLOOKUP(A2007,$U$12:$AD$125,8),0,VLOOKUP(A2008,U$12:$AD$125,8))</f>
        <v>0</v>
      </c>
      <c r="M2008" s="50">
        <f>IF(L2008&gt;0,VLOOKUP(L2008,T$12:$AC$125,7),0)</f>
        <v>0</v>
      </c>
      <c r="N2008" s="45">
        <f t="shared" si="449"/>
        <v>0</v>
      </c>
      <c r="O2008" s="45">
        <f t="shared" ca="1" si="450"/>
        <v>761.23394674999997</v>
      </c>
      <c r="P2008" s="51" t="str">
        <f t="shared" si="451"/>
        <v>A+J=</v>
      </c>
      <c r="Q2008" s="52">
        <f t="shared" si="452"/>
        <v>47129</v>
      </c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</row>
    <row r="2009" spans="1:162" x14ac:dyDescent="0.2">
      <c r="A2009" s="43">
        <f t="shared" si="453"/>
        <v>45495</v>
      </c>
      <c r="B2009" s="44">
        <f t="shared" ref="B2009:B2072" ca="1" si="455">IF(A2009&lt;=TODAY(),C2009+K2009,IF(AND(A2009&gt;TODAY(),A2009&lt;=$B$1),IF(VLOOKUP(TODAY(),$A$10:$D$5000,4,FALSE)=0,"n.d",C2009+K2009),"n.d"))</f>
        <v>1761.1327223600001</v>
      </c>
      <c r="C2009" s="45">
        <f t="shared" ref="C2009:C2072" ca="1" si="456">TRUNC(C2008-N2008,8)</f>
        <v>999.89877561000003</v>
      </c>
      <c r="D2009" s="46">
        <f ca="1">IF(A2009&lt;$B$1,VLOOKUP(A2009,[1]DI!$A$4:$B$15000,2,FALSE),0)</f>
        <v>0.104</v>
      </c>
      <c r="E2009" s="45">
        <f t="shared" ref="E2009:E2072" ca="1" si="457">ROUND((((1+D2009)^(1/252)-1)),8)</f>
        <v>3.927E-4</v>
      </c>
      <c r="F2009" s="47">
        <f t="shared" si="454"/>
        <v>1.35</v>
      </c>
      <c r="G2009" s="48">
        <f t="shared" ref="G2009:G2072" ca="1" si="458">TRUNC((1+(E2009*F2009)),15)</f>
        <v>1.0005301449999999</v>
      </c>
      <c r="H2009" s="45">
        <f ca="1">TRUNC(PRODUCT(G$10:G2008),15)</f>
        <v>1.76131101137323</v>
      </c>
      <c r="I2009" s="45">
        <f t="shared" ref="I2009:I2072" si="459">IF(OR(L2008&gt;0,L2008="E"),H2008,I2008)</f>
        <v>1</v>
      </c>
      <c r="J2009" s="45">
        <f t="shared" ref="J2009:J2072" ca="1" si="460">ROUND(TRUNC(H2009/I2009,15),8)</f>
        <v>1.76131101</v>
      </c>
      <c r="K2009" s="45">
        <f t="shared" ref="K2009:K2072" ca="1" si="461">TRUNC((C2009*(J2009-1)),8)</f>
        <v>761.23394674999997</v>
      </c>
      <c r="L2009" s="49">
        <f>IF(VLOOKUP(A2009,$U$12:$AD$125,8)=VLOOKUP(A2008,$U$12:$AD$125,8),0,VLOOKUP(A2009,U$12:$AD$125,8))</f>
        <v>0</v>
      </c>
      <c r="M2009" s="50">
        <f>IF(L2009&gt;0,VLOOKUP(L2009,T$12:$AC$125,7),0)</f>
        <v>0</v>
      </c>
      <c r="N2009" s="45">
        <f t="shared" ref="N2009:N2072" si="462">IF(M2009&gt;0,(M2009*C2009*M2009),0)</f>
        <v>0</v>
      </c>
      <c r="O2009" s="45">
        <f t="shared" ref="O2009:O2072" ca="1" si="463">(K2009+N2009)</f>
        <v>761.23394674999997</v>
      </c>
      <c r="P2009" s="51" t="str">
        <f t="shared" ref="P2009:P2072" si="464">IF(L2008&gt;0,VLOOKUP(A2008,$U$12:$AD$125,9),P2008)</f>
        <v>A+J=</v>
      </c>
      <c r="Q2009" s="52">
        <f t="shared" ref="Q2009:Q2072" si="465">IF(L2008&gt;0,VLOOKUP(A2008,$U$12:$AD$125,10),Q2008)</f>
        <v>47129</v>
      </c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</row>
    <row r="2010" spans="1:162" x14ac:dyDescent="0.2">
      <c r="A2010" s="43">
        <f t="shared" si="453"/>
        <v>45496</v>
      </c>
      <c r="B2010" s="44">
        <f t="shared" ca="1" si="455"/>
        <v>1762.0663778400001</v>
      </c>
      <c r="C2010" s="45">
        <f t="shared" ca="1" si="456"/>
        <v>999.89877561000003</v>
      </c>
      <c r="D2010" s="46">
        <f ca="1">IF(A2010&lt;$B$1,VLOOKUP(A2010,[1]DI!$A$4:$B$15000,2,FALSE),0)</f>
        <v>0.104</v>
      </c>
      <c r="E2010" s="45">
        <f t="shared" ca="1" si="457"/>
        <v>3.927E-4</v>
      </c>
      <c r="F2010" s="47">
        <f t="shared" si="454"/>
        <v>1.35</v>
      </c>
      <c r="G2010" s="48">
        <f t="shared" ca="1" si="458"/>
        <v>1.0005301449999999</v>
      </c>
      <c r="H2010" s="45">
        <f ca="1">TRUNC(PRODUCT(G$10:G2009),15)</f>
        <v>1.7622447615993599</v>
      </c>
      <c r="I2010" s="45">
        <f t="shared" si="459"/>
        <v>1</v>
      </c>
      <c r="J2010" s="45">
        <f t="shared" ca="1" si="460"/>
        <v>1.76224476</v>
      </c>
      <c r="K2010" s="45">
        <f t="shared" ca="1" si="461"/>
        <v>762.16760223000006</v>
      </c>
      <c r="L2010" s="49">
        <f>IF(VLOOKUP(A2010,$U$12:$AD$125,8)=VLOOKUP(A2009,$U$12:$AD$125,8),0,VLOOKUP(A2010,U$12:$AD$125,8))</f>
        <v>0</v>
      </c>
      <c r="M2010" s="50">
        <f>IF(L2010&gt;0,VLOOKUP(L2010,T$12:$AC$125,7),0)</f>
        <v>0</v>
      </c>
      <c r="N2010" s="45">
        <f t="shared" si="462"/>
        <v>0</v>
      </c>
      <c r="O2010" s="45">
        <f t="shared" ca="1" si="463"/>
        <v>762.16760223000006</v>
      </c>
      <c r="P2010" s="51" t="str">
        <f t="shared" si="464"/>
        <v>A+J=</v>
      </c>
      <c r="Q2010" s="52">
        <f t="shared" si="465"/>
        <v>47129</v>
      </c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</row>
    <row r="2011" spans="1:162" x14ac:dyDescent="0.2">
      <c r="A2011" s="43">
        <f t="shared" si="453"/>
        <v>45497</v>
      </c>
      <c r="B2011" s="44">
        <f t="shared" ca="1" si="455"/>
        <v>1763.0005332800001</v>
      </c>
      <c r="C2011" s="45">
        <f t="shared" ca="1" si="456"/>
        <v>999.89877561000003</v>
      </c>
      <c r="D2011" s="46">
        <f ca="1">IF(A2011&lt;$B$1,VLOOKUP(A2011,[1]DI!$A$4:$B$15000,2,FALSE),0)</f>
        <v>0.104</v>
      </c>
      <c r="E2011" s="45">
        <f t="shared" ca="1" si="457"/>
        <v>3.927E-4</v>
      </c>
      <c r="F2011" s="47">
        <f t="shared" si="454"/>
        <v>1.35</v>
      </c>
      <c r="G2011" s="48">
        <f t="shared" ca="1" si="458"/>
        <v>1.0005301449999999</v>
      </c>
      <c r="H2011" s="45">
        <f ca="1">TRUNC(PRODUCT(G$10:G2010),15)</f>
        <v>1.7631790068485</v>
      </c>
      <c r="I2011" s="45">
        <f t="shared" si="459"/>
        <v>1</v>
      </c>
      <c r="J2011" s="45">
        <f t="shared" ca="1" si="460"/>
        <v>1.76317901</v>
      </c>
      <c r="K2011" s="45">
        <f t="shared" ca="1" si="461"/>
        <v>763.10175766999998</v>
      </c>
      <c r="L2011" s="49">
        <f>IF(VLOOKUP(A2011,$U$12:$AD$125,8)=VLOOKUP(A2010,$U$12:$AD$125,8),0,VLOOKUP(A2011,U$12:$AD$125,8))</f>
        <v>0</v>
      </c>
      <c r="M2011" s="50">
        <f>IF(L2011&gt;0,VLOOKUP(L2011,T$12:$AC$125,7),0)</f>
        <v>0</v>
      </c>
      <c r="N2011" s="45">
        <f t="shared" si="462"/>
        <v>0</v>
      </c>
      <c r="O2011" s="45">
        <f t="shared" ca="1" si="463"/>
        <v>763.10175766999998</v>
      </c>
      <c r="P2011" s="51" t="str">
        <f t="shared" si="464"/>
        <v>A+J=</v>
      </c>
      <c r="Q2011" s="52">
        <f t="shared" si="465"/>
        <v>47129</v>
      </c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</row>
    <row r="2012" spans="1:162" x14ac:dyDescent="0.2">
      <c r="A2012" s="43">
        <f t="shared" si="453"/>
        <v>45498</v>
      </c>
      <c r="B2012" s="44">
        <f t="shared" ca="1" si="455"/>
        <v>1763.93517866</v>
      </c>
      <c r="C2012" s="45">
        <f t="shared" ca="1" si="456"/>
        <v>999.89877561000003</v>
      </c>
      <c r="D2012" s="46">
        <f ca="1">IF(A2012&lt;$B$1,VLOOKUP(A2012,[1]DI!$A$4:$B$15000,2,FALSE),0)</f>
        <v>0.104</v>
      </c>
      <c r="E2012" s="45">
        <f t="shared" ca="1" si="457"/>
        <v>3.927E-4</v>
      </c>
      <c r="F2012" s="47">
        <f t="shared" si="454"/>
        <v>1.35</v>
      </c>
      <c r="G2012" s="48">
        <f t="shared" ca="1" si="458"/>
        <v>1.0005301449999999</v>
      </c>
      <c r="H2012" s="45">
        <f ca="1">TRUNC(PRODUCT(G$10:G2011),15)</f>
        <v>1.7641137473830799</v>
      </c>
      <c r="I2012" s="45">
        <f t="shared" si="459"/>
        <v>1</v>
      </c>
      <c r="J2012" s="45">
        <f t="shared" ca="1" si="460"/>
        <v>1.7641137499999999</v>
      </c>
      <c r="K2012" s="45">
        <f t="shared" ca="1" si="461"/>
        <v>764.03640304999999</v>
      </c>
      <c r="L2012" s="49">
        <f>IF(VLOOKUP(A2012,$U$12:$AD$125,8)=VLOOKUP(A2011,$U$12:$AD$125,8),0,VLOOKUP(A2012,U$12:$AD$125,8))</f>
        <v>0</v>
      </c>
      <c r="M2012" s="50">
        <f>IF(L2012&gt;0,VLOOKUP(L2012,T$12:$AC$125,7),0)</f>
        <v>0</v>
      </c>
      <c r="N2012" s="45">
        <f t="shared" si="462"/>
        <v>0</v>
      </c>
      <c r="O2012" s="45">
        <f t="shared" ca="1" si="463"/>
        <v>764.03640304999999</v>
      </c>
      <c r="P2012" s="51" t="str">
        <f t="shared" si="464"/>
        <v>A+J=</v>
      </c>
      <c r="Q2012" s="52">
        <f t="shared" si="465"/>
        <v>47129</v>
      </c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</row>
    <row r="2013" spans="1:162" x14ac:dyDescent="0.2">
      <c r="A2013" s="43">
        <f t="shared" si="453"/>
        <v>45499</v>
      </c>
      <c r="B2013" s="44">
        <f t="shared" ca="1" si="455"/>
        <v>1764.8703139899999</v>
      </c>
      <c r="C2013" s="45">
        <f t="shared" ca="1" si="456"/>
        <v>999.89877561000003</v>
      </c>
      <c r="D2013" s="46">
        <f ca="1">IF(A2013&lt;$B$1,VLOOKUP(A2013,[1]DI!$A$4:$B$15000,2,FALSE),0)</f>
        <v>0.104</v>
      </c>
      <c r="E2013" s="45">
        <f t="shared" ca="1" si="457"/>
        <v>3.927E-4</v>
      </c>
      <c r="F2013" s="47">
        <f t="shared" si="454"/>
        <v>1.35</v>
      </c>
      <c r="G2013" s="48">
        <f t="shared" ca="1" si="458"/>
        <v>1.0005301449999999</v>
      </c>
      <c r="H2013" s="45">
        <f ca="1">TRUNC(PRODUCT(G$10:G2012),15)</f>
        <v>1.7650489834656899</v>
      </c>
      <c r="I2013" s="45">
        <f t="shared" si="459"/>
        <v>1</v>
      </c>
      <c r="J2013" s="45">
        <f t="shared" ca="1" si="460"/>
        <v>1.76504898</v>
      </c>
      <c r="K2013" s="45">
        <f t="shared" ca="1" si="461"/>
        <v>764.97153837999997</v>
      </c>
      <c r="L2013" s="49">
        <f>IF(VLOOKUP(A2013,$U$12:$AD$125,8)=VLOOKUP(A2012,$U$12:$AD$125,8),0,VLOOKUP(A2013,U$12:$AD$125,8))</f>
        <v>0</v>
      </c>
      <c r="M2013" s="50">
        <f>IF(L2013&gt;0,VLOOKUP(L2013,T$12:$AC$125,7),0)</f>
        <v>0</v>
      </c>
      <c r="N2013" s="45">
        <f t="shared" si="462"/>
        <v>0</v>
      </c>
      <c r="O2013" s="45">
        <f t="shared" ca="1" si="463"/>
        <v>764.97153837999997</v>
      </c>
      <c r="P2013" s="51" t="str">
        <f t="shared" si="464"/>
        <v>A+J=</v>
      </c>
      <c r="Q2013" s="52">
        <f t="shared" si="465"/>
        <v>47129</v>
      </c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</row>
    <row r="2014" spans="1:162" x14ac:dyDescent="0.2">
      <c r="A2014" s="43">
        <f t="shared" si="453"/>
        <v>45500</v>
      </c>
      <c r="B2014" s="44">
        <f t="shared" ca="1" si="455"/>
        <v>1765.8059592700001</v>
      </c>
      <c r="C2014" s="45">
        <f t="shared" ca="1" si="456"/>
        <v>999.89877561000003</v>
      </c>
      <c r="D2014" s="46">
        <f ca="1">IF(A2014&lt;$B$1,VLOOKUP(A2014,[1]DI!$A$4:$B$15000,2,FALSE),0)</f>
        <v>0</v>
      </c>
      <c r="E2014" s="45">
        <f t="shared" ca="1" si="457"/>
        <v>0</v>
      </c>
      <c r="F2014" s="47">
        <f t="shared" si="454"/>
        <v>1.35</v>
      </c>
      <c r="G2014" s="48">
        <f t="shared" ca="1" si="458"/>
        <v>1</v>
      </c>
      <c r="H2014" s="45">
        <f ca="1">TRUNC(PRODUCT(G$10:G2013),15)</f>
        <v>1.76598471535903</v>
      </c>
      <c r="I2014" s="45">
        <f t="shared" si="459"/>
        <v>1</v>
      </c>
      <c r="J2014" s="45">
        <f t="shared" ca="1" si="460"/>
        <v>1.7659847200000001</v>
      </c>
      <c r="K2014" s="45">
        <f t="shared" ca="1" si="461"/>
        <v>765.90718365999999</v>
      </c>
      <c r="L2014" s="49">
        <f>IF(VLOOKUP(A2014,$U$12:$AD$125,8)=VLOOKUP(A2013,$U$12:$AD$125,8),0,VLOOKUP(A2014,U$12:$AD$125,8))</f>
        <v>0</v>
      </c>
      <c r="M2014" s="50">
        <f>IF(L2014&gt;0,VLOOKUP(L2014,T$12:$AC$125,7),0)</f>
        <v>0</v>
      </c>
      <c r="N2014" s="45">
        <f t="shared" si="462"/>
        <v>0</v>
      </c>
      <c r="O2014" s="45">
        <f t="shared" ca="1" si="463"/>
        <v>765.90718365999999</v>
      </c>
      <c r="P2014" s="51" t="str">
        <f t="shared" si="464"/>
        <v>A+J=</v>
      </c>
      <c r="Q2014" s="52">
        <f t="shared" si="465"/>
        <v>47129</v>
      </c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</row>
    <row r="2015" spans="1:162" x14ac:dyDescent="0.2">
      <c r="A2015" s="43">
        <f t="shared" si="453"/>
        <v>45501</v>
      </c>
      <c r="B2015" s="44">
        <f t="shared" ca="1" si="455"/>
        <v>1765.8059592700001</v>
      </c>
      <c r="C2015" s="45">
        <f t="shared" ca="1" si="456"/>
        <v>999.89877561000003</v>
      </c>
      <c r="D2015" s="46">
        <f ca="1">IF(A2015&lt;$B$1,VLOOKUP(A2015,[1]DI!$A$4:$B$15000,2,FALSE),0)</f>
        <v>0</v>
      </c>
      <c r="E2015" s="45">
        <f t="shared" ca="1" si="457"/>
        <v>0</v>
      </c>
      <c r="F2015" s="47">
        <f t="shared" si="454"/>
        <v>1.35</v>
      </c>
      <c r="G2015" s="48">
        <f t="shared" ca="1" si="458"/>
        <v>1</v>
      </c>
      <c r="H2015" s="45">
        <f ca="1">TRUNC(PRODUCT(G$10:G2014),15)</f>
        <v>1.76598471535903</v>
      </c>
      <c r="I2015" s="45">
        <f t="shared" si="459"/>
        <v>1</v>
      </c>
      <c r="J2015" s="45">
        <f t="shared" ca="1" si="460"/>
        <v>1.7659847200000001</v>
      </c>
      <c r="K2015" s="45">
        <f t="shared" ca="1" si="461"/>
        <v>765.90718365999999</v>
      </c>
      <c r="L2015" s="49">
        <f>IF(VLOOKUP(A2015,$U$12:$AD$125,8)=VLOOKUP(A2014,$U$12:$AD$125,8),0,VLOOKUP(A2015,U$12:$AD$125,8))</f>
        <v>0</v>
      </c>
      <c r="M2015" s="50">
        <f>IF(L2015&gt;0,VLOOKUP(L2015,T$12:$AC$125,7),0)</f>
        <v>0</v>
      </c>
      <c r="N2015" s="45">
        <f t="shared" si="462"/>
        <v>0</v>
      </c>
      <c r="O2015" s="45">
        <f t="shared" ca="1" si="463"/>
        <v>765.90718365999999</v>
      </c>
      <c r="P2015" s="51" t="str">
        <f t="shared" si="464"/>
        <v>A+J=</v>
      </c>
      <c r="Q2015" s="52">
        <f t="shared" si="465"/>
        <v>47129</v>
      </c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</row>
    <row r="2016" spans="1:162" x14ac:dyDescent="0.2">
      <c r="A2016" s="43">
        <f t="shared" si="453"/>
        <v>45502</v>
      </c>
      <c r="B2016" s="44">
        <f t="shared" ca="1" si="455"/>
        <v>1765.8059592700001</v>
      </c>
      <c r="C2016" s="45">
        <f t="shared" ca="1" si="456"/>
        <v>999.89877561000003</v>
      </c>
      <c r="D2016" s="46">
        <f ca="1">IF(A2016&lt;$B$1,VLOOKUP(A2016,[1]DI!$A$4:$B$15000,2,FALSE),0)</f>
        <v>0.104</v>
      </c>
      <c r="E2016" s="45">
        <f t="shared" ca="1" si="457"/>
        <v>3.927E-4</v>
      </c>
      <c r="F2016" s="47">
        <f t="shared" si="454"/>
        <v>1.35</v>
      </c>
      <c r="G2016" s="48">
        <f t="shared" ca="1" si="458"/>
        <v>1.0005301449999999</v>
      </c>
      <c r="H2016" s="45">
        <f ca="1">TRUNC(PRODUCT(G$10:G2015),15)</f>
        <v>1.76598471535903</v>
      </c>
      <c r="I2016" s="45">
        <f t="shared" si="459"/>
        <v>1</v>
      </c>
      <c r="J2016" s="45">
        <f t="shared" ca="1" si="460"/>
        <v>1.7659847200000001</v>
      </c>
      <c r="K2016" s="45">
        <f t="shared" ca="1" si="461"/>
        <v>765.90718365999999</v>
      </c>
      <c r="L2016" s="49">
        <f>IF(VLOOKUP(A2016,$U$12:$AD$125,8)=VLOOKUP(A2015,$U$12:$AD$125,8),0,VLOOKUP(A2016,U$12:$AD$125,8))</f>
        <v>0</v>
      </c>
      <c r="M2016" s="50">
        <f>IF(L2016&gt;0,VLOOKUP(L2016,T$12:$AC$125,7),0)</f>
        <v>0</v>
      </c>
      <c r="N2016" s="45">
        <f t="shared" si="462"/>
        <v>0</v>
      </c>
      <c r="O2016" s="45">
        <f t="shared" ca="1" si="463"/>
        <v>765.90718365999999</v>
      </c>
      <c r="P2016" s="51" t="str">
        <f t="shared" si="464"/>
        <v>A+J=</v>
      </c>
      <c r="Q2016" s="52">
        <f t="shared" si="465"/>
        <v>47129</v>
      </c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</row>
    <row r="2017" spans="1:162" x14ac:dyDescent="0.2">
      <c r="A2017" s="43">
        <f t="shared" si="453"/>
        <v>45503</v>
      </c>
      <c r="B2017" s="44">
        <f t="shared" ca="1" si="455"/>
        <v>1766.7420845000001</v>
      </c>
      <c r="C2017" s="45">
        <f t="shared" ca="1" si="456"/>
        <v>999.89877561000003</v>
      </c>
      <c r="D2017" s="46">
        <f ca="1">IF(A2017&lt;$B$1,VLOOKUP(A2017,[1]DI!$A$4:$B$15000,2,FALSE),0)</f>
        <v>0.104</v>
      </c>
      <c r="E2017" s="45">
        <f t="shared" ca="1" si="457"/>
        <v>3.927E-4</v>
      </c>
      <c r="F2017" s="47">
        <f t="shared" si="454"/>
        <v>1.35</v>
      </c>
      <c r="G2017" s="48">
        <f t="shared" ca="1" si="458"/>
        <v>1.0005301449999999</v>
      </c>
      <c r="H2017" s="45">
        <f ca="1">TRUNC(PRODUCT(G$10:G2016),15)</f>
        <v>1.7669209433259501</v>
      </c>
      <c r="I2017" s="45">
        <f t="shared" si="459"/>
        <v>1</v>
      </c>
      <c r="J2017" s="45">
        <f t="shared" ca="1" si="460"/>
        <v>1.7669209400000001</v>
      </c>
      <c r="K2017" s="45">
        <f t="shared" ca="1" si="461"/>
        <v>766.84330889</v>
      </c>
      <c r="L2017" s="49">
        <f>IF(VLOOKUP(A2017,$U$12:$AD$125,8)=VLOOKUP(A2016,$U$12:$AD$125,8),0,VLOOKUP(A2017,U$12:$AD$125,8))</f>
        <v>0</v>
      </c>
      <c r="M2017" s="50">
        <f>IF(L2017&gt;0,VLOOKUP(L2017,T$12:$AC$125,7),0)</f>
        <v>0</v>
      </c>
      <c r="N2017" s="45">
        <f t="shared" si="462"/>
        <v>0</v>
      </c>
      <c r="O2017" s="45">
        <f t="shared" ca="1" si="463"/>
        <v>766.84330889</v>
      </c>
      <c r="P2017" s="51" t="str">
        <f t="shared" si="464"/>
        <v>A+J=</v>
      </c>
      <c r="Q2017" s="52">
        <f t="shared" si="465"/>
        <v>47129</v>
      </c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</row>
    <row r="2018" spans="1:162" x14ac:dyDescent="0.2">
      <c r="A2018" s="43">
        <f t="shared" si="453"/>
        <v>45504</v>
      </c>
      <c r="B2018" s="44">
        <f t="shared" ca="1" si="455"/>
        <v>1767.6787196800001</v>
      </c>
      <c r="C2018" s="45">
        <f t="shared" ca="1" si="456"/>
        <v>999.89877561000003</v>
      </c>
      <c r="D2018" s="46">
        <f ca="1">IF(A2018&lt;$B$1,VLOOKUP(A2018,[1]DI!$A$4:$B$15000,2,FALSE),0)</f>
        <v>0.104</v>
      </c>
      <c r="E2018" s="45">
        <f t="shared" ca="1" si="457"/>
        <v>3.927E-4</v>
      </c>
      <c r="F2018" s="47">
        <f t="shared" si="454"/>
        <v>1.35</v>
      </c>
      <c r="G2018" s="48">
        <f t="shared" ca="1" si="458"/>
        <v>1.0005301449999999</v>
      </c>
      <c r="H2018" s="45">
        <f ca="1">TRUNC(PRODUCT(G$10:G2017),15)</f>
        <v>1.76785766762945</v>
      </c>
      <c r="I2018" s="45">
        <f t="shared" si="459"/>
        <v>1</v>
      </c>
      <c r="J2018" s="45">
        <f t="shared" ca="1" si="460"/>
        <v>1.7678576699999999</v>
      </c>
      <c r="K2018" s="45">
        <f t="shared" ca="1" si="461"/>
        <v>767.77994407000006</v>
      </c>
      <c r="L2018" s="49">
        <f>IF(VLOOKUP(A2018,$U$12:$AD$125,8)=VLOOKUP(A2017,$U$12:$AD$125,8),0,VLOOKUP(A2018,U$12:$AD$125,8))</f>
        <v>0</v>
      </c>
      <c r="M2018" s="50">
        <f>IF(L2018&gt;0,VLOOKUP(L2018,T$12:$AC$125,7),0)</f>
        <v>0</v>
      </c>
      <c r="N2018" s="45">
        <f t="shared" si="462"/>
        <v>0</v>
      </c>
      <c r="O2018" s="45">
        <f t="shared" ca="1" si="463"/>
        <v>767.77994407000006</v>
      </c>
      <c r="P2018" s="51" t="str">
        <f t="shared" si="464"/>
        <v>A+J=</v>
      </c>
      <c r="Q2018" s="52">
        <f t="shared" si="465"/>
        <v>47129</v>
      </c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</row>
    <row r="2019" spans="1:162" x14ac:dyDescent="0.2">
      <c r="A2019" s="43">
        <f t="shared" si="453"/>
        <v>45505</v>
      </c>
      <c r="B2019" s="44">
        <f t="shared" ca="1" si="455"/>
        <v>1768.61584481</v>
      </c>
      <c r="C2019" s="45">
        <f t="shared" ca="1" si="456"/>
        <v>999.89877561000003</v>
      </c>
      <c r="D2019" s="46">
        <f ca="1">IF(A2019&lt;$B$1,VLOOKUP(A2019,[1]DI!$A$4:$B$15000,2,FALSE),0)</f>
        <v>0.104</v>
      </c>
      <c r="E2019" s="45">
        <f t="shared" ca="1" si="457"/>
        <v>3.927E-4</v>
      </c>
      <c r="F2019" s="47">
        <f t="shared" si="454"/>
        <v>1.35</v>
      </c>
      <c r="G2019" s="48">
        <f t="shared" ca="1" si="458"/>
        <v>1.0005301449999999</v>
      </c>
      <c r="H2019" s="45">
        <f ca="1">TRUNC(PRODUCT(G$10:G2018),15)</f>
        <v>1.7687948885326601</v>
      </c>
      <c r="I2019" s="45">
        <f t="shared" si="459"/>
        <v>1</v>
      </c>
      <c r="J2019" s="45">
        <f t="shared" ca="1" si="460"/>
        <v>1.7687948899999999</v>
      </c>
      <c r="K2019" s="45">
        <f t="shared" ca="1" si="461"/>
        <v>768.71706919999997</v>
      </c>
      <c r="L2019" s="49">
        <f>IF(VLOOKUP(A2019,$U$12:$AD$125,8)=VLOOKUP(A2018,$U$12:$AD$125,8),0,VLOOKUP(A2019,U$12:$AD$125,8))</f>
        <v>0</v>
      </c>
      <c r="M2019" s="50">
        <f>IF(L2019&gt;0,VLOOKUP(L2019,T$12:$AC$125,7),0)</f>
        <v>0</v>
      </c>
      <c r="N2019" s="45">
        <f t="shared" si="462"/>
        <v>0</v>
      </c>
      <c r="O2019" s="45">
        <f t="shared" ca="1" si="463"/>
        <v>768.71706919999997</v>
      </c>
      <c r="P2019" s="51" t="str">
        <f t="shared" si="464"/>
        <v>A+J=</v>
      </c>
      <c r="Q2019" s="52">
        <f t="shared" si="465"/>
        <v>47129</v>
      </c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</row>
    <row r="2020" spans="1:162" x14ac:dyDescent="0.2">
      <c r="A2020" s="43">
        <f t="shared" si="453"/>
        <v>45506</v>
      </c>
      <c r="B2020" s="44">
        <f t="shared" ca="1" si="455"/>
        <v>1769.5534698900001</v>
      </c>
      <c r="C2020" s="45">
        <f t="shared" ca="1" si="456"/>
        <v>999.89877561000003</v>
      </c>
      <c r="D2020" s="46">
        <f ca="1">IF(A2020&lt;$B$1,VLOOKUP(A2020,[1]DI!$A$4:$B$15000,2,FALSE),0)</f>
        <v>0.104</v>
      </c>
      <c r="E2020" s="45">
        <f t="shared" ca="1" si="457"/>
        <v>3.927E-4</v>
      </c>
      <c r="F2020" s="47">
        <f t="shared" si="454"/>
        <v>1.35</v>
      </c>
      <c r="G2020" s="48">
        <f t="shared" ca="1" si="458"/>
        <v>1.0005301449999999</v>
      </c>
      <c r="H2020" s="45">
        <f ca="1">TRUNC(PRODUCT(G$10:G2019),15)</f>
        <v>1.7697326062988401</v>
      </c>
      <c r="I2020" s="45">
        <f t="shared" si="459"/>
        <v>1</v>
      </c>
      <c r="J2020" s="45">
        <f t="shared" ca="1" si="460"/>
        <v>1.7697326099999999</v>
      </c>
      <c r="K2020" s="45">
        <f t="shared" ca="1" si="461"/>
        <v>769.65469427999994</v>
      </c>
      <c r="L2020" s="49">
        <f>IF(VLOOKUP(A2020,$U$12:$AD$125,8)=VLOOKUP(A2019,$U$12:$AD$125,8),0,VLOOKUP(A2020,U$12:$AD$125,8))</f>
        <v>0</v>
      </c>
      <c r="M2020" s="50">
        <f>IF(L2020&gt;0,VLOOKUP(L2020,T$12:$AC$125,7),0)</f>
        <v>0</v>
      </c>
      <c r="N2020" s="45">
        <f t="shared" si="462"/>
        <v>0</v>
      </c>
      <c r="O2020" s="45">
        <f t="shared" ca="1" si="463"/>
        <v>769.65469427999994</v>
      </c>
      <c r="P2020" s="51" t="str">
        <f t="shared" si="464"/>
        <v>A+J=</v>
      </c>
      <c r="Q2020" s="52">
        <f t="shared" si="465"/>
        <v>47129</v>
      </c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</row>
    <row r="2021" spans="1:162" x14ac:dyDescent="0.2">
      <c r="A2021" s="43">
        <f t="shared" si="453"/>
        <v>45507</v>
      </c>
      <c r="B2021" s="44">
        <f t="shared" ca="1" si="455"/>
        <v>1770.4915849200002</v>
      </c>
      <c r="C2021" s="45">
        <f t="shared" ca="1" si="456"/>
        <v>999.89877561000003</v>
      </c>
      <c r="D2021" s="46">
        <f ca="1">IF(A2021&lt;$B$1,VLOOKUP(A2021,[1]DI!$A$4:$B$15000,2,FALSE),0)</f>
        <v>0</v>
      </c>
      <c r="E2021" s="45">
        <f t="shared" ca="1" si="457"/>
        <v>0</v>
      </c>
      <c r="F2021" s="47">
        <f t="shared" si="454"/>
        <v>1.35</v>
      </c>
      <c r="G2021" s="48">
        <f t="shared" ca="1" si="458"/>
        <v>1</v>
      </c>
      <c r="H2021" s="45">
        <f ca="1">TRUNC(PRODUCT(G$10:G2020),15)</f>
        <v>1.7706708211914</v>
      </c>
      <c r="I2021" s="45">
        <f t="shared" si="459"/>
        <v>1</v>
      </c>
      <c r="J2021" s="45">
        <f t="shared" ca="1" si="460"/>
        <v>1.7706708200000001</v>
      </c>
      <c r="K2021" s="45">
        <f t="shared" ca="1" si="461"/>
        <v>770.59280931000001</v>
      </c>
      <c r="L2021" s="49">
        <f>IF(VLOOKUP(A2021,$U$12:$AD$125,8)=VLOOKUP(A2020,$U$12:$AD$125,8),0,VLOOKUP(A2021,U$12:$AD$125,8))</f>
        <v>0</v>
      </c>
      <c r="M2021" s="50">
        <f>IF(L2021&gt;0,VLOOKUP(L2021,T$12:$AC$125,7),0)</f>
        <v>0</v>
      </c>
      <c r="N2021" s="45">
        <f t="shared" si="462"/>
        <v>0</v>
      </c>
      <c r="O2021" s="45">
        <f t="shared" ca="1" si="463"/>
        <v>770.59280931000001</v>
      </c>
      <c r="P2021" s="51" t="str">
        <f t="shared" si="464"/>
        <v>A+J=</v>
      </c>
      <c r="Q2021" s="52">
        <f t="shared" si="465"/>
        <v>47129</v>
      </c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</row>
    <row r="2022" spans="1:162" x14ac:dyDescent="0.2">
      <c r="A2022" s="43">
        <f t="shared" si="453"/>
        <v>45508</v>
      </c>
      <c r="B2022" s="44">
        <f t="shared" ca="1" si="455"/>
        <v>1770.4915849200002</v>
      </c>
      <c r="C2022" s="45">
        <f t="shared" ca="1" si="456"/>
        <v>999.89877561000003</v>
      </c>
      <c r="D2022" s="46">
        <f ca="1">IF(A2022&lt;$B$1,VLOOKUP(A2022,[1]DI!$A$4:$B$15000,2,FALSE),0)</f>
        <v>0</v>
      </c>
      <c r="E2022" s="45">
        <f t="shared" ca="1" si="457"/>
        <v>0</v>
      </c>
      <c r="F2022" s="47">
        <f t="shared" si="454"/>
        <v>1.35</v>
      </c>
      <c r="G2022" s="48">
        <f t="shared" ca="1" si="458"/>
        <v>1</v>
      </c>
      <c r="H2022" s="45">
        <f ca="1">TRUNC(PRODUCT(G$10:G2021),15)</f>
        <v>1.7706708211914</v>
      </c>
      <c r="I2022" s="45">
        <f t="shared" si="459"/>
        <v>1</v>
      </c>
      <c r="J2022" s="45">
        <f t="shared" ca="1" si="460"/>
        <v>1.7706708200000001</v>
      </c>
      <c r="K2022" s="45">
        <f t="shared" ca="1" si="461"/>
        <v>770.59280931000001</v>
      </c>
      <c r="L2022" s="49">
        <f>IF(VLOOKUP(A2022,$U$12:$AD$125,8)=VLOOKUP(A2021,$U$12:$AD$125,8),0,VLOOKUP(A2022,U$12:$AD$125,8))</f>
        <v>0</v>
      </c>
      <c r="M2022" s="50">
        <f>IF(L2022&gt;0,VLOOKUP(L2022,T$12:$AC$125,7),0)</f>
        <v>0</v>
      </c>
      <c r="N2022" s="45">
        <f t="shared" si="462"/>
        <v>0</v>
      </c>
      <c r="O2022" s="45">
        <f t="shared" ca="1" si="463"/>
        <v>770.59280931000001</v>
      </c>
      <c r="P2022" s="51" t="str">
        <f t="shared" si="464"/>
        <v>A+J=</v>
      </c>
      <c r="Q2022" s="52">
        <f t="shared" si="465"/>
        <v>47129</v>
      </c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</row>
    <row r="2023" spans="1:162" x14ac:dyDescent="0.2">
      <c r="A2023" s="43">
        <f t="shared" si="453"/>
        <v>45509</v>
      </c>
      <c r="B2023" s="44">
        <f t="shared" ca="1" si="455"/>
        <v>1770.4915849200002</v>
      </c>
      <c r="C2023" s="45">
        <f t="shared" ca="1" si="456"/>
        <v>999.89877561000003</v>
      </c>
      <c r="D2023" s="46">
        <f ca="1">IF(A2023&lt;$B$1,VLOOKUP(A2023,[1]DI!$A$4:$B$15000,2,FALSE),0)</f>
        <v>0.104</v>
      </c>
      <c r="E2023" s="45">
        <f t="shared" ca="1" si="457"/>
        <v>3.927E-4</v>
      </c>
      <c r="F2023" s="47">
        <f t="shared" si="454"/>
        <v>1.35</v>
      </c>
      <c r="G2023" s="48">
        <f t="shared" ca="1" si="458"/>
        <v>1.0005301449999999</v>
      </c>
      <c r="H2023" s="45">
        <f ca="1">TRUNC(PRODUCT(G$10:G2022),15)</f>
        <v>1.7706708211914</v>
      </c>
      <c r="I2023" s="45">
        <f t="shared" si="459"/>
        <v>1</v>
      </c>
      <c r="J2023" s="45">
        <f t="shared" ca="1" si="460"/>
        <v>1.7706708200000001</v>
      </c>
      <c r="K2023" s="45">
        <f t="shared" ca="1" si="461"/>
        <v>770.59280931000001</v>
      </c>
      <c r="L2023" s="49">
        <f>IF(VLOOKUP(A2023,$U$12:$AD$125,8)=VLOOKUP(A2022,$U$12:$AD$125,8),0,VLOOKUP(A2023,U$12:$AD$125,8))</f>
        <v>0</v>
      </c>
      <c r="M2023" s="50">
        <f>IF(L2023&gt;0,VLOOKUP(L2023,T$12:$AC$125,7),0)</f>
        <v>0</v>
      </c>
      <c r="N2023" s="45">
        <f t="shared" si="462"/>
        <v>0</v>
      </c>
      <c r="O2023" s="45">
        <f t="shared" ca="1" si="463"/>
        <v>770.59280931000001</v>
      </c>
      <c r="P2023" s="51" t="str">
        <f t="shared" si="464"/>
        <v>A+J=</v>
      </c>
      <c r="Q2023" s="52">
        <f t="shared" si="465"/>
        <v>47129</v>
      </c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</row>
    <row r="2024" spans="1:162" x14ac:dyDescent="0.2">
      <c r="A2024" s="43">
        <f t="shared" si="453"/>
        <v>45510</v>
      </c>
      <c r="B2024" s="44">
        <f t="shared" ca="1" si="455"/>
        <v>1771.4301998999999</v>
      </c>
      <c r="C2024" s="45">
        <f t="shared" ca="1" si="456"/>
        <v>999.89877561000003</v>
      </c>
      <c r="D2024" s="46">
        <f ca="1">IF(A2024&lt;$B$1,VLOOKUP(A2024,[1]DI!$A$4:$B$15000,2,FALSE),0)</f>
        <v>0.104</v>
      </c>
      <c r="E2024" s="45">
        <f t="shared" ca="1" si="457"/>
        <v>3.927E-4</v>
      </c>
      <c r="F2024" s="47">
        <f t="shared" si="454"/>
        <v>1.35</v>
      </c>
      <c r="G2024" s="48">
        <f t="shared" ca="1" si="458"/>
        <v>1.0005301449999999</v>
      </c>
      <c r="H2024" s="45">
        <f ca="1">TRUNC(PRODUCT(G$10:G2023),15)</f>
        <v>1.7716095334738999</v>
      </c>
      <c r="I2024" s="45">
        <f t="shared" si="459"/>
        <v>1</v>
      </c>
      <c r="J2024" s="45">
        <f t="shared" ca="1" si="460"/>
        <v>1.7716095300000001</v>
      </c>
      <c r="K2024" s="45">
        <f t="shared" ca="1" si="461"/>
        <v>771.53142429000002</v>
      </c>
      <c r="L2024" s="49">
        <f>IF(VLOOKUP(A2024,$U$12:$AD$125,8)=VLOOKUP(A2023,$U$12:$AD$125,8),0,VLOOKUP(A2024,U$12:$AD$125,8))</f>
        <v>0</v>
      </c>
      <c r="M2024" s="50">
        <f>IF(L2024&gt;0,VLOOKUP(L2024,T$12:$AC$125,7),0)</f>
        <v>0</v>
      </c>
      <c r="N2024" s="45">
        <f t="shared" si="462"/>
        <v>0</v>
      </c>
      <c r="O2024" s="45">
        <f t="shared" ca="1" si="463"/>
        <v>771.53142429000002</v>
      </c>
      <c r="P2024" s="51" t="str">
        <f t="shared" si="464"/>
        <v>A+J=</v>
      </c>
      <c r="Q2024" s="52">
        <f t="shared" si="465"/>
        <v>47129</v>
      </c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</row>
    <row r="2025" spans="1:162" x14ac:dyDescent="0.2">
      <c r="A2025" s="43">
        <f t="shared" si="453"/>
        <v>45511</v>
      </c>
      <c r="B2025" s="44">
        <f t="shared" ca="1" si="455"/>
        <v>1772.3693148299999</v>
      </c>
      <c r="C2025" s="45">
        <f t="shared" ca="1" si="456"/>
        <v>999.89877561000003</v>
      </c>
      <c r="D2025" s="46">
        <f ca="1">IF(A2025&lt;$B$1,VLOOKUP(A2025,[1]DI!$A$4:$B$15000,2,FALSE),0)</f>
        <v>0.104</v>
      </c>
      <c r="E2025" s="45">
        <f t="shared" ca="1" si="457"/>
        <v>3.927E-4</v>
      </c>
      <c r="F2025" s="47">
        <f t="shared" si="454"/>
        <v>1.35</v>
      </c>
      <c r="G2025" s="48">
        <f t="shared" ca="1" si="458"/>
        <v>1.0005301449999999</v>
      </c>
      <c r="H2025" s="45">
        <f ca="1">TRUNC(PRODUCT(G$10:G2024),15)</f>
        <v>1.77254874341003</v>
      </c>
      <c r="I2025" s="45">
        <f t="shared" si="459"/>
        <v>1</v>
      </c>
      <c r="J2025" s="45">
        <f t="shared" ca="1" si="460"/>
        <v>1.77254874</v>
      </c>
      <c r="K2025" s="45">
        <f t="shared" ca="1" si="461"/>
        <v>772.47053921999998</v>
      </c>
      <c r="L2025" s="49">
        <f>IF(VLOOKUP(A2025,$U$12:$AD$125,8)=VLOOKUP(A2024,$U$12:$AD$125,8),0,VLOOKUP(A2025,U$12:$AD$125,8))</f>
        <v>0</v>
      </c>
      <c r="M2025" s="50">
        <f>IF(L2025&gt;0,VLOOKUP(L2025,T$12:$AC$125,7),0)</f>
        <v>0</v>
      </c>
      <c r="N2025" s="45">
        <f t="shared" si="462"/>
        <v>0</v>
      </c>
      <c r="O2025" s="45">
        <f t="shared" ca="1" si="463"/>
        <v>772.47053921999998</v>
      </c>
      <c r="P2025" s="51" t="str">
        <f t="shared" si="464"/>
        <v>A+J=</v>
      </c>
      <c r="Q2025" s="52">
        <f t="shared" si="465"/>
        <v>47129</v>
      </c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</row>
    <row r="2026" spans="1:162" x14ac:dyDescent="0.2">
      <c r="A2026" s="43">
        <f t="shared" si="453"/>
        <v>45512</v>
      </c>
      <c r="B2026" s="44">
        <f t="shared" ca="1" si="455"/>
        <v>1773.30892971</v>
      </c>
      <c r="C2026" s="45">
        <f t="shared" ca="1" si="456"/>
        <v>999.89877561000003</v>
      </c>
      <c r="D2026" s="46">
        <f ca="1">IF(A2026&lt;$B$1,VLOOKUP(A2026,[1]DI!$A$4:$B$15000,2,FALSE),0)</f>
        <v>0.104</v>
      </c>
      <c r="E2026" s="45">
        <f t="shared" ca="1" si="457"/>
        <v>3.927E-4</v>
      </c>
      <c r="F2026" s="47">
        <f t="shared" si="454"/>
        <v>1.35</v>
      </c>
      <c r="G2026" s="48">
        <f t="shared" ca="1" si="458"/>
        <v>1.0005301449999999</v>
      </c>
      <c r="H2026" s="45">
        <f ca="1">TRUNC(PRODUCT(G$10:G2025),15)</f>
        <v>1.7734884512636</v>
      </c>
      <c r="I2026" s="45">
        <f t="shared" si="459"/>
        <v>1</v>
      </c>
      <c r="J2026" s="45">
        <f t="shared" ca="1" si="460"/>
        <v>1.7734884500000001</v>
      </c>
      <c r="K2026" s="45">
        <f t="shared" ca="1" si="461"/>
        <v>773.4101541</v>
      </c>
      <c r="L2026" s="49">
        <f>IF(VLOOKUP(A2026,$U$12:$AD$125,8)=VLOOKUP(A2025,$U$12:$AD$125,8),0,VLOOKUP(A2026,U$12:$AD$125,8))</f>
        <v>0</v>
      </c>
      <c r="M2026" s="50">
        <f>IF(L2026&gt;0,VLOOKUP(L2026,T$12:$AC$125,7),0)</f>
        <v>0</v>
      </c>
      <c r="N2026" s="45">
        <f t="shared" si="462"/>
        <v>0</v>
      </c>
      <c r="O2026" s="45">
        <f t="shared" ca="1" si="463"/>
        <v>773.4101541</v>
      </c>
      <c r="P2026" s="51" t="str">
        <f t="shared" si="464"/>
        <v>A+J=</v>
      </c>
      <c r="Q2026" s="52">
        <f t="shared" si="465"/>
        <v>47129</v>
      </c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</row>
    <row r="2027" spans="1:162" x14ac:dyDescent="0.2">
      <c r="A2027" s="43">
        <f t="shared" si="453"/>
        <v>45513</v>
      </c>
      <c r="B2027" s="44">
        <f t="shared" ca="1" si="455"/>
        <v>1774.2490445399999</v>
      </c>
      <c r="C2027" s="45">
        <f t="shared" ca="1" si="456"/>
        <v>999.89877561000003</v>
      </c>
      <c r="D2027" s="46">
        <f ca="1">IF(A2027&lt;$B$1,VLOOKUP(A2027,[1]DI!$A$4:$B$15000,2,FALSE),0)</f>
        <v>0.104</v>
      </c>
      <c r="E2027" s="45">
        <f t="shared" ca="1" si="457"/>
        <v>3.927E-4</v>
      </c>
      <c r="F2027" s="47">
        <f t="shared" si="454"/>
        <v>1.35</v>
      </c>
      <c r="G2027" s="48">
        <f t="shared" ca="1" si="458"/>
        <v>1.0005301449999999</v>
      </c>
      <c r="H2027" s="45">
        <f ca="1">TRUNC(PRODUCT(G$10:G2026),15)</f>
        <v>1.7744286572986001</v>
      </c>
      <c r="I2027" s="45">
        <f t="shared" si="459"/>
        <v>1</v>
      </c>
      <c r="J2027" s="45">
        <f t="shared" ca="1" si="460"/>
        <v>1.7744286600000001</v>
      </c>
      <c r="K2027" s="45">
        <f t="shared" ca="1" si="461"/>
        <v>774.35026892999997</v>
      </c>
      <c r="L2027" s="49">
        <f>IF(VLOOKUP(A2027,$U$12:$AD$125,8)=VLOOKUP(A2026,$U$12:$AD$125,8),0,VLOOKUP(A2027,U$12:$AD$125,8))</f>
        <v>0</v>
      </c>
      <c r="M2027" s="50">
        <f>IF(L2027&gt;0,VLOOKUP(L2027,T$12:$AC$125,7),0)</f>
        <v>0</v>
      </c>
      <c r="N2027" s="45">
        <f t="shared" si="462"/>
        <v>0</v>
      </c>
      <c r="O2027" s="45">
        <f t="shared" ca="1" si="463"/>
        <v>774.35026892999997</v>
      </c>
      <c r="P2027" s="51" t="str">
        <f t="shared" si="464"/>
        <v>A+J=</v>
      </c>
      <c r="Q2027" s="52">
        <f t="shared" si="465"/>
        <v>47129</v>
      </c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</row>
    <row r="2028" spans="1:162" x14ac:dyDescent="0.2">
      <c r="A2028" s="43">
        <f t="shared" si="453"/>
        <v>45514</v>
      </c>
      <c r="B2028" s="44">
        <f t="shared" ca="1" si="455"/>
        <v>1775.18964931</v>
      </c>
      <c r="C2028" s="45">
        <f t="shared" ca="1" si="456"/>
        <v>999.89877561000003</v>
      </c>
      <c r="D2028" s="46">
        <f ca="1">IF(A2028&lt;$B$1,VLOOKUP(A2028,[1]DI!$A$4:$B$15000,2,FALSE),0)</f>
        <v>0</v>
      </c>
      <c r="E2028" s="45">
        <f t="shared" ca="1" si="457"/>
        <v>0</v>
      </c>
      <c r="F2028" s="47">
        <f t="shared" si="454"/>
        <v>1.35</v>
      </c>
      <c r="G2028" s="48">
        <f t="shared" ca="1" si="458"/>
        <v>1</v>
      </c>
      <c r="H2028" s="45">
        <f ca="1">TRUNC(PRODUCT(G$10:G2027),15)</f>
        <v>1.77536936177912</v>
      </c>
      <c r="I2028" s="45">
        <f t="shared" si="459"/>
        <v>1</v>
      </c>
      <c r="J2028" s="45">
        <f t="shared" ca="1" si="460"/>
        <v>1.77536936</v>
      </c>
      <c r="K2028" s="45">
        <f t="shared" ca="1" si="461"/>
        <v>775.29087370000002</v>
      </c>
      <c r="L2028" s="49">
        <f>IF(VLOOKUP(A2028,$U$12:$AD$125,8)=VLOOKUP(A2027,$U$12:$AD$125,8),0,VLOOKUP(A2028,U$12:$AD$125,8))</f>
        <v>0</v>
      </c>
      <c r="M2028" s="50">
        <f>IF(L2028&gt;0,VLOOKUP(L2028,T$12:$AC$125,7),0)</f>
        <v>0</v>
      </c>
      <c r="N2028" s="45">
        <f t="shared" si="462"/>
        <v>0</v>
      </c>
      <c r="O2028" s="45">
        <f t="shared" ca="1" si="463"/>
        <v>775.29087370000002</v>
      </c>
      <c r="P2028" s="51" t="str">
        <f t="shared" si="464"/>
        <v>A+J=</v>
      </c>
      <c r="Q2028" s="52">
        <f t="shared" si="465"/>
        <v>47129</v>
      </c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</row>
    <row r="2029" spans="1:162" x14ac:dyDescent="0.2">
      <c r="A2029" s="43">
        <f t="shared" si="453"/>
        <v>45515</v>
      </c>
      <c r="B2029" s="44">
        <f t="shared" ca="1" si="455"/>
        <v>1775.18964931</v>
      </c>
      <c r="C2029" s="45">
        <f t="shared" ca="1" si="456"/>
        <v>999.89877561000003</v>
      </c>
      <c r="D2029" s="46">
        <f ca="1">IF(A2029&lt;$B$1,VLOOKUP(A2029,[1]DI!$A$4:$B$15000,2,FALSE),0)</f>
        <v>0</v>
      </c>
      <c r="E2029" s="45">
        <f t="shared" ca="1" si="457"/>
        <v>0</v>
      </c>
      <c r="F2029" s="47">
        <f t="shared" si="454"/>
        <v>1.35</v>
      </c>
      <c r="G2029" s="48">
        <f t="shared" ca="1" si="458"/>
        <v>1</v>
      </c>
      <c r="H2029" s="45">
        <f ca="1">TRUNC(PRODUCT(G$10:G2028),15)</f>
        <v>1.77536936177912</v>
      </c>
      <c r="I2029" s="45">
        <f t="shared" si="459"/>
        <v>1</v>
      </c>
      <c r="J2029" s="45">
        <f t="shared" ca="1" si="460"/>
        <v>1.77536936</v>
      </c>
      <c r="K2029" s="45">
        <f t="shared" ca="1" si="461"/>
        <v>775.29087370000002</v>
      </c>
      <c r="L2029" s="49">
        <f>IF(VLOOKUP(A2029,$U$12:$AD$125,8)=VLOOKUP(A2028,$U$12:$AD$125,8),0,VLOOKUP(A2029,U$12:$AD$125,8))</f>
        <v>0</v>
      </c>
      <c r="M2029" s="50">
        <f>IF(L2029&gt;0,VLOOKUP(L2029,T$12:$AC$125,7),0)</f>
        <v>0</v>
      </c>
      <c r="N2029" s="45">
        <f t="shared" si="462"/>
        <v>0</v>
      </c>
      <c r="O2029" s="45">
        <f t="shared" ca="1" si="463"/>
        <v>775.29087370000002</v>
      </c>
      <c r="P2029" s="51" t="str">
        <f t="shared" si="464"/>
        <v>A+J=</v>
      </c>
      <c r="Q2029" s="52">
        <f t="shared" si="465"/>
        <v>47129</v>
      </c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</row>
    <row r="2030" spans="1:162" x14ac:dyDescent="0.2">
      <c r="A2030" s="43">
        <f t="shared" si="453"/>
        <v>45516</v>
      </c>
      <c r="B2030" s="44">
        <f t="shared" ca="1" si="455"/>
        <v>1775.18964931</v>
      </c>
      <c r="C2030" s="45">
        <f t="shared" ca="1" si="456"/>
        <v>999.89877561000003</v>
      </c>
      <c r="D2030" s="46">
        <f ca="1">IF(A2030&lt;$B$1,VLOOKUP(A2030,[1]DI!$A$4:$B$15000,2,FALSE),0)</f>
        <v>0.104</v>
      </c>
      <c r="E2030" s="45">
        <f t="shared" ca="1" si="457"/>
        <v>3.927E-4</v>
      </c>
      <c r="F2030" s="47">
        <f t="shared" si="454"/>
        <v>1.35</v>
      </c>
      <c r="G2030" s="48">
        <f t="shared" ca="1" si="458"/>
        <v>1.0005301449999999</v>
      </c>
      <c r="H2030" s="45">
        <f ca="1">TRUNC(PRODUCT(G$10:G2029),15)</f>
        <v>1.77536936177912</v>
      </c>
      <c r="I2030" s="45">
        <f t="shared" si="459"/>
        <v>1</v>
      </c>
      <c r="J2030" s="45">
        <f t="shared" ca="1" si="460"/>
        <v>1.77536936</v>
      </c>
      <c r="K2030" s="45">
        <f t="shared" ca="1" si="461"/>
        <v>775.29087370000002</v>
      </c>
      <c r="L2030" s="49">
        <f>IF(VLOOKUP(A2030,$U$12:$AD$125,8)=VLOOKUP(A2029,$U$12:$AD$125,8),0,VLOOKUP(A2030,U$12:$AD$125,8))</f>
        <v>0</v>
      </c>
      <c r="M2030" s="50">
        <f>IF(L2030&gt;0,VLOOKUP(L2030,T$12:$AC$125,7),0)</f>
        <v>0</v>
      </c>
      <c r="N2030" s="45">
        <f t="shared" si="462"/>
        <v>0</v>
      </c>
      <c r="O2030" s="45">
        <f t="shared" ca="1" si="463"/>
        <v>775.29087370000002</v>
      </c>
      <c r="P2030" s="51" t="str">
        <f t="shared" si="464"/>
        <v>A+J=</v>
      </c>
      <c r="Q2030" s="52">
        <f t="shared" si="465"/>
        <v>47129</v>
      </c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</row>
    <row r="2031" spans="1:162" x14ac:dyDescent="0.2">
      <c r="A2031" s="43">
        <f t="shared" si="453"/>
        <v>45517</v>
      </c>
      <c r="B2031" s="44">
        <f t="shared" ca="1" si="455"/>
        <v>1776.1307540400001</v>
      </c>
      <c r="C2031" s="45">
        <f t="shared" ca="1" si="456"/>
        <v>999.89877561000003</v>
      </c>
      <c r="D2031" s="46">
        <f ca="1">IF(A2031&lt;$B$1,VLOOKUP(A2031,[1]DI!$A$4:$B$15000,2,FALSE),0)</f>
        <v>0.104</v>
      </c>
      <c r="E2031" s="45">
        <f t="shared" ca="1" si="457"/>
        <v>3.927E-4</v>
      </c>
      <c r="F2031" s="47">
        <f t="shared" si="454"/>
        <v>1.35</v>
      </c>
      <c r="G2031" s="48">
        <f t="shared" ca="1" si="458"/>
        <v>1.0005301449999999</v>
      </c>
      <c r="H2031" s="45">
        <f ca="1">TRUNC(PRODUCT(G$10:G2030),15)</f>
        <v>1.77631056496942</v>
      </c>
      <c r="I2031" s="45">
        <f t="shared" si="459"/>
        <v>1</v>
      </c>
      <c r="J2031" s="45">
        <f t="shared" ca="1" si="460"/>
        <v>1.77631056</v>
      </c>
      <c r="K2031" s="45">
        <f t="shared" ca="1" si="461"/>
        <v>776.23197843000003</v>
      </c>
      <c r="L2031" s="49">
        <f>IF(VLOOKUP(A2031,$U$12:$AD$125,8)=VLOOKUP(A2030,$U$12:$AD$125,8),0,VLOOKUP(A2031,U$12:$AD$125,8))</f>
        <v>0</v>
      </c>
      <c r="M2031" s="50">
        <f>IF(L2031&gt;0,VLOOKUP(L2031,T$12:$AC$125,7),0)</f>
        <v>0</v>
      </c>
      <c r="N2031" s="45">
        <f t="shared" si="462"/>
        <v>0</v>
      </c>
      <c r="O2031" s="45">
        <f t="shared" ca="1" si="463"/>
        <v>776.23197843000003</v>
      </c>
      <c r="P2031" s="51" t="str">
        <f t="shared" si="464"/>
        <v>A+J=</v>
      </c>
      <c r="Q2031" s="52">
        <f t="shared" si="465"/>
        <v>47129</v>
      </c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</row>
    <row r="2032" spans="1:162" x14ac:dyDescent="0.2">
      <c r="A2032" s="43">
        <f t="shared" si="453"/>
        <v>45518</v>
      </c>
      <c r="B2032" s="44">
        <f t="shared" ca="1" si="455"/>
        <v>1777.07236872</v>
      </c>
      <c r="C2032" s="45">
        <f t="shared" ca="1" si="456"/>
        <v>999.89877561000003</v>
      </c>
      <c r="D2032" s="46">
        <f ca="1">IF(A2032&lt;$B$1,VLOOKUP(A2032,[1]DI!$A$4:$B$15000,2,FALSE),0)</f>
        <v>0.104</v>
      </c>
      <c r="E2032" s="45">
        <f t="shared" ca="1" si="457"/>
        <v>3.927E-4</v>
      </c>
      <c r="F2032" s="47">
        <f t="shared" si="454"/>
        <v>1.35</v>
      </c>
      <c r="G2032" s="48">
        <f t="shared" ca="1" si="458"/>
        <v>1.0005301449999999</v>
      </c>
      <c r="H2032" s="45">
        <f ca="1">TRUNC(PRODUCT(G$10:G2031),15)</f>
        <v>1.77725226713389</v>
      </c>
      <c r="I2032" s="45">
        <f t="shared" si="459"/>
        <v>1</v>
      </c>
      <c r="J2032" s="45">
        <f t="shared" ca="1" si="460"/>
        <v>1.77725227</v>
      </c>
      <c r="K2032" s="45">
        <f t="shared" ca="1" si="461"/>
        <v>777.17359310999996</v>
      </c>
      <c r="L2032" s="49">
        <f>IF(VLOOKUP(A2032,$U$12:$AD$125,8)=VLOOKUP(A2031,$U$12:$AD$125,8),0,VLOOKUP(A2032,U$12:$AD$125,8))</f>
        <v>0</v>
      </c>
      <c r="M2032" s="50">
        <f>IF(L2032&gt;0,VLOOKUP(L2032,T$12:$AC$125,7),0)</f>
        <v>0</v>
      </c>
      <c r="N2032" s="45">
        <f t="shared" si="462"/>
        <v>0</v>
      </c>
      <c r="O2032" s="45">
        <f t="shared" ca="1" si="463"/>
        <v>777.17359310999996</v>
      </c>
      <c r="P2032" s="51" t="str">
        <f t="shared" si="464"/>
        <v>A+J=</v>
      </c>
      <c r="Q2032" s="52">
        <f t="shared" si="465"/>
        <v>47129</v>
      </c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</row>
    <row r="2033" spans="1:162" x14ac:dyDescent="0.2">
      <c r="A2033" s="43">
        <f t="shared" si="453"/>
        <v>45519</v>
      </c>
      <c r="B2033" s="44">
        <f t="shared" ca="1" si="455"/>
        <v>1778.01447334</v>
      </c>
      <c r="C2033" s="45">
        <f t="shared" ca="1" si="456"/>
        <v>999.89877561000003</v>
      </c>
      <c r="D2033" s="46">
        <f ca="1">IF(A2033&lt;$B$1,VLOOKUP(A2033,[1]DI!$A$4:$B$15000,2,FALSE),0)</f>
        <v>0.104</v>
      </c>
      <c r="E2033" s="45">
        <f t="shared" ca="1" si="457"/>
        <v>3.927E-4</v>
      </c>
      <c r="F2033" s="47">
        <f t="shared" si="454"/>
        <v>1.35</v>
      </c>
      <c r="G2033" s="48">
        <f t="shared" ca="1" si="458"/>
        <v>1.0005301449999999</v>
      </c>
      <c r="H2033" s="45">
        <f ca="1">TRUNC(PRODUCT(G$10:G2032),15)</f>
        <v>1.7781944685370501</v>
      </c>
      <c r="I2033" s="45">
        <f t="shared" si="459"/>
        <v>1</v>
      </c>
      <c r="J2033" s="45">
        <f t="shared" ca="1" si="460"/>
        <v>1.7781944700000001</v>
      </c>
      <c r="K2033" s="45">
        <f t="shared" ca="1" si="461"/>
        <v>778.11569772999997</v>
      </c>
      <c r="L2033" s="49">
        <f>IF(VLOOKUP(A2033,$U$12:$AD$125,8)=VLOOKUP(A2032,$U$12:$AD$125,8),0,VLOOKUP(A2033,U$12:$AD$125,8))</f>
        <v>0</v>
      </c>
      <c r="M2033" s="50">
        <f>IF(L2033&gt;0,VLOOKUP(L2033,T$12:$AC$125,7),0)</f>
        <v>0</v>
      </c>
      <c r="N2033" s="45">
        <f t="shared" si="462"/>
        <v>0</v>
      </c>
      <c r="O2033" s="45">
        <f t="shared" ca="1" si="463"/>
        <v>778.11569772999997</v>
      </c>
      <c r="P2033" s="51" t="str">
        <f t="shared" si="464"/>
        <v>A+J=</v>
      </c>
      <c r="Q2033" s="52">
        <f t="shared" si="465"/>
        <v>47129</v>
      </c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</row>
    <row r="2034" spans="1:162" x14ac:dyDescent="0.2">
      <c r="A2034" s="43">
        <f t="shared" si="453"/>
        <v>45520</v>
      </c>
      <c r="B2034" s="44">
        <f t="shared" ca="1" si="455"/>
        <v>1778.9570779200001</v>
      </c>
      <c r="C2034" s="45">
        <f t="shared" ca="1" si="456"/>
        <v>999.89877561000003</v>
      </c>
      <c r="D2034" s="46">
        <f ca="1">IF(A2034&lt;$B$1,VLOOKUP(A2034,[1]DI!$A$4:$B$15000,2,FALSE),0)</f>
        <v>0.104</v>
      </c>
      <c r="E2034" s="45">
        <f t="shared" ca="1" si="457"/>
        <v>3.927E-4</v>
      </c>
      <c r="F2034" s="47">
        <f t="shared" si="454"/>
        <v>1.35</v>
      </c>
      <c r="G2034" s="48">
        <f t="shared" ca="1" si="458"/>
        <v>1.0005301449999999</v>
      </c>
      <c r="H2034" s="45">
        <f ca="1">TRUNC(PRODUCT(G$10:G2033),15)</f>
        <v>1.77913716944357</v>
      </c>
      <c r="I2034" s="45">
        <f t="shared" si="459"/>
        <v>1</v>
      </c>
      <c r="J2034" s="45">
        <f t="shared" ca="1" si="460"/>
        <v>1.77913717</v>
      </c>
      <c r="K2034" s="45">
        <f t="shared" ca="1" si="461"/>
        <v>779.05830231000004</v>
      </c>
      <c r="L2034" s="49">
        <f>IF(VLOOKUP(A2034,$U$12:$AD$125,8)=VLOOKUP(A2033,$U$12:$AD$125,8),0,VLOOKUP(A2034,U$12:$AD$125,8))</f>
        <v>0</v>
      </c>
      <c r="M2034" s="50">
        <f>IF(L2034&gt;0,VLOOKUP(L2034,T$12:$AC$125,7),0)</f>
        <v>0</v>
      </c>
      <c r="N2034" s="45">
        <f t="shared" si="462"/>
        <v>0</v>
      </c>
      <c r="O2034" s="45">
        <f t="shared" ca="1" si="463"/>
        <v>779.05830231000004</v>
      </c>
      <c r="P2034" s="51" t="str">
        <f t="shared" si="464"/>
        <v>A+J=</v>
      </c>
      <c r="Q2034" s="52">
        <f t="shared" si="465"/>
        <v>47129</v>
      </c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</row>
    <row r="2035" spans="1:162" x14ac:dyDescent="0.2">
      <c r="A2035" s="43">
        <f t="shared" si="453"/>
        <v>45521</v>
      </c>
      <c r="B2035" s="44">
        <f t="shared" ca="1" si="455"/>
        <v>1779.9001824500001</v>
      </c>
      <c r="C2035" s="45">
        <f t="shared" ca="1" si="456"/>
        <v>999.89877561000003</v>
      </c>
      <c r="D2035" s="46">
        <f ca="1">IF(A2035&lt;$B$1,VLOOKUP(A2035,[1]DI!$A$4:$B$15000,2,FALSE),0)</f>
        <v>0</v>
      </c>
      <c r="E2035" s="45">
        <f t="shared" ca="1" si="457"/>
        <v>0</v>
      </c>
      <c r="F2035" s="47">
        <f t="shared" si="454"/>
        <v>1.35</v>
      </c>
      <c r="G2035" s="48">
        <f t="shared" ca="1" si="458"/>
        <v>1</v>
      </c>
      <c r="H2035" s="45">
        <f ca="1">TRUNC(PRODUCT(G$10:G2034),15)</f>
        <v>1.7800803701182599</v>
      </c>
      <c r="I2035" s="45">
        <f t="shared" si="459"/>
        <v>1</v>
      </c>
      <c r="J2035" s="45">
        <f t="shared" ca="1" si="460"/>
        <v>1.7800803700000001</v>
      </c>
      <c r="K2035" s="45">
        <f t="shared" ca="1" si="461"/>
        <v>780.00140683999996</v>
      </c>
      <c r="L2035" s="49">
        <f>IF(VLOOKUP(A2035,$U$12:$AD$125,8)=VLOOKUP(A2034,$U$12:$AD$125,8),0,VLOOKUP(A2035,U$12:$AD$125,8))</f>
        <v>0</v>
      </c>
      <c r="M2035" s="50">
        <f>IF(L2035&gt;0,VLOOKUP(L2035,T$12:$AC$125,7),0)</f>
        <v>0</v>
      </c>
      <c r="N2035" s="45">
        <f t="shared" si="462"/>
        <v>0</v>
      </c>
      <c r="O2035" s="45">
        <f t="shared" ca="1" si="463"/>
        <v>780.00140683999996</v>
      </c>
      <c r="P2035" s="51" t="str">
        <f t="shared" si="464"/>
        <v>A+J=</v>
      </c>
      <c r="Q2035" s="52">
        <f t="shared" si="465"/>
        <v>47129</v>
      </c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</row>
    <row r="2036" spans="1:162" x14ac:dyDescent="0.2">
      <c r="A2036" s="43">
        <f t="shared" si="453"/>
        <v>45522</v>
      </c>
      <c r="B2036" s="44">
        <f t="shared" ca="1" si="455"/>
        <v>1779.9001824500001</v>
      </c>
      <c r="C2036" s="45">
        <f t="shared" ca="1" si="456"/>
        <v>999.89877561000003</v>
      </c>
      <c r="D2036" s="46">
        <f ca="1">IF(A2036&lt;$B$1,VLOOKUP(A2036,[1]DI!$A$4:$B$15000,2,FALSE),0)</f>
        <v>0</v>
      </c>
      <c r="E2036" s="45">
        <f t="shared" ca="1" si="457"/>
        <v>0</v>
      </c>
      <c r="F2036" s="47">
        <f t="shared" si="454"/>
        <v>1.35</v>
      </c>
      <c r="G2036" s="48">
        <f t="shared" ca="1" si="458"/>
        <v>1</v>
      </c>
      <c r="H2036" s="45">
        <f ca="1">TRUNC(PRODUCT(G$10:G2035),15)</f>
        <v>1.7800803701182599</v>
      </c>
      <c r="I2036" s="45">
        <f t="shared" si="459"/>
        <v>1</v>
      </c>
      <c r="J2036" s="45">
        <f t="shared" ca="1" si="460"/>
        <v>1.7800803700000001</v>
      </c>
      <c r="K2036" s="45">
        <f t="shared" ca="1" si="461"/>
        <v>780.00140683999996</v>
      </c>
      <c r="L2036" s="49">
        <f>IF(VLOOKUP(A2036,$U$12:$AD$125,8)=VLOOKUP(A2035,$U$12:$AD$125,8),0,VLOOKUP(A2036,U$12:$AD$125,8))</f>
        <v>0</v>
      </c>
      <c r="M2036" s="50">
        <f>IF(L2036&gt;0,VLOOKUP(L2036,T$12:$AC$125,7),0)</f>
        <v>0</v>
      </c>
      <c r="N2036" s="45">
        <f t="shared" si="462"/>
        <v>0</v>
      </c>
      <c r="O2036" s="45">
        <f t="shared" ca="1" si="463"/>
        <v>780.00140683999996</v>
      </c>
      <c r="P2036" s="51" t="str">
        <f t="shared" si="464"/>
        <v>A+J=</v>
      </c>
      <c r="Q2036" s="52">
        <f t="shared" si="465"/>
        <v>47129</v>
      </c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</row>
    <row r="2037" spans="1:162" x14ac:dyDescent="0.2">
      <c r="A2037" s="43">
        <f t="shared" si="453"/>
        <v>45523</v>
      </c>
      <c r="B2037" s="44">
        <f t="shared" ca="1" si="455"/>
        <v>1779.9001824500001</v>
      </c>
      <c r="C2037" s="45">
        <f t="shared" ca="1" si="456"/>
        <v>999.89877561000003</v>
      </c>
      <c r="D2037" s="46">
        <f ca="1">IF(A2037&lt;$B$1,VLOOKUP(A2037,[1]DI!$A$4:$B$15000,2,FALSE),0)</f>
        <v>0.104</v>
      </c>
      <c r="E2037" s="45">
        <f t="shared" ca="1" si="457"/>
        <v>3.927E-4</v>
      </c>
      <c r="F2037" s="47">
        <f t="shared" si="454"/>
        <v>1.35</v>
      </c>
      <c r="G2037" s="48">
        <f t="shared" ca="1" si="458"/>
        <v>1.0005301449999999</v>
      </c>
      <c r="H2037" s="45">
        <f ca="1">TRUNC(PRODUCT(G$10:G2036),15)</f>
        <v>1.7800803701182599</v>
      </c>
      <c r="I2037" s="45">
        <f t="shared" si="459"/>
        <v>1</v>
      </c>
      <c r="J2037" s="45">
        <f t="shared" ca="1" si="460"/>
        <v>1.7800803700000001</v>
      </c>
      <c r="K2037" s="45">
        <f t="shared" ca="1" si="461"/>
        <v>780.00140683999996</v>
      </c>
      <c r="L2037" s="49">
        <f>IF(VLOOKUP(A2037,$U$12:$AD$125,8)=VLOOKUP(A2036,$U$12:$AD$125,8),0,VLOOKUP(A2037,U$12:$AD$125,8))</f>
        <v>0</v>
      </c>
      <c r="M2037" s="50">
        <f>IF(L2037&gt;0,VLOOKUP(L2037,T$12:$AC$125,7),0)</f>
        <v>0</v>
      </c>
      <c r="N2037" s="45">
        <f t="shared" si="462"/>
        <v>0</v>
      </c>
      <c r="O2037" s="45">
        <f t="shared" ca="1" si="463"/>
        <v>780.00140683999996</v>
      </c>
      <c r="P2037" s="51" t="str">
        <f t="shared" si="464"/>
        <v>A+J=</v>
      </c>
      <c r="Q2037" s="52">
        <f t="shared" si="465"/>
        <v>47129</v>
      </c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</row>
    <row r="2038" spans="1:162" x14ac:dyDescent="0.2">
      <c r="A2038" s="43">
        <f t="shared" si="453"/>
        <v>45524</v>
      </c>
      <c r="B2038" s="44">
        <f t="shared" ca="1" si="455"/>
        <v>1780.8437869200002</v>
      </c>
      <c r="C2038" s="45">
        <f t="shared" ca="1" si="456"/>
        <v>999.89877561000003</v>
      </c>
      <c r="D2038" s="46">
        <f ca="1">IF(A2038&lt;$B$1,VLOOKUP(A2038,[1]DI!$A$4:$B$15000,2,FALSE),0)</f>
        <v>0.104</v>
      </c>
      <c r="E2038" s="45">
        <f t="shared" ca="1" si="457"/>
        <v>3.927E-4</v>
      </c>
      <c r="F2038" s="47">
        <f t="shared" si="454"/>
        <v>1.35</v>
      </c>
      <c r="G2038" s="48">
        <f t="shared" ca="1" si="458"/>
        <v>1.0005301449999999</v>
      </c>
      <c r="H2038" s="45">
        <f ca="1">TRUNC(PRODUCT(G$10:G2037),15)</f>
        <v>1.7810240708260801</v>
      </c>
      <c r="I2038" s="45">
        <f t="shared" si="459"/>
        <v>1</v>
      </c>
      <c r="J2038" s="45">
        <f t="shared" ca="1" si="460"/>
        <v>1.78102407</v>
      </c>
      <c r="K2038" s="45">
        <f t="shared" ca="1" si="461"/>
        <v>780.94501131000004</v>
      </c>
      <c r="L2038" s="49">
        <f>IF(VLOOKUP(A2038,$U$12:$AD$125,8)=VLOOKUP(A2037,$U$12:$AD$125,8),0,VLOOKUP(A2038,U$12:$AD$125,8))</f>
        <v>0</v>
      </c>
      <c r="M2038" s="50">
        <f>IF(L2038&gt;0,VLOOKUP(L2038,T$12:$AC$125,7),0)</f>
        <v>0</v>
      </c>
      <c r="N2038" s="45">
        <f t="shared" si="462"/>
        <v>0</v>
      </c>
      <c r="O2038" s="45">
        <f t="shared" ca="1" si="463"/>
        <v>780.94501131000004</v>
      </c>
      <c r="P2038" s="51" t="str">
        <f t="shared" si="464"/>
        <v>A+J=</v>
      </c>
      <c r="Q2038" s="52">
        <f t="shared" si="465"/>
        <v>47129</v>
      </c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</row>
    <row r="2039" spans="1:162" x14ac:dyDescent="0.2">
      <c r="A2039" s="43">
        <f t="shared" si="453"/>
        <v>45525</v>
      </c>
      <c r="B2039" s="44">
        <f t="shared" ca="1" si="455"/>
        <v>1781.78789134</v>
      </c>
      <c r="C2039" s="45">
        <f t="shared" ca="1" si="456"/>
        <v>999.89877561000003</v>
      </c>
      <c r="D2039" s="46">
        <f ca="1">IF(A2039&lt;$B$1,VLOOKUP(A2039,[1]DI!$A$4:$B$15000,2,FALSE),0)</f>
        <v>0.104</v>
      </c>
      <c r="E2039" s="45">
        <f t="shared" ca="1" si="457"/>
        <v>3.927E-4</v>
      </c>
      <c r="F2039" s="47">
        <f t="shared" si="454"/>
        <v>1.35</v>
      </c>
      <c r="G2039" s="48">
        <f t="shared" ca="1" si="458"/>
        <v>1.0005301449999999</v>
      </c>
      <c r="H2039" s="45">
        <f ca="1">TRUNC(PRODUCT(G$10:G2038),15)</f>
        <v>1.7819682718321099</v>
      </c>
      <c r="I2039" s="45">
        <f t="shared" si="459"/>
        <v>1</v>
      </c>
      <c r="J2039" s="45">
        <f t="shared" ca="1" si="460"/>
        <v>1.7819682699999999</v>
      </c>
      <c r="K2039" s="45">
        <f t="shared" ca="1" si="461"/>
        <v>781.88911572999996</v>
      </c>
      <c r="L2039" s="49">
        <f>IF(VLOOKUP(A2039,$U$12:$AD$125,8)=VLOOKUP(A2038,$U$12:$AD$125,8),0,VLOOKUP(A2039,U$12:$AD$125,8))</f>
        <v>0</v>
      </c>
      <c r="M2039" s="50">
        <f>IF(L2039&gt;0,VLOOKUP(L2039,T$12:$AC$125,7),0)</f>
        <v>0</v>
      </c>
      <c r="N2039" s="45">
        <f t="shared" si="462"/>
        <v>0</v>
      </c>
      <c r="O2039" s="45">
        <f t="shared" ca="1" si="463"/>
        <v>781.88911572999996</v>
      </c>
      <c r="P2039" s="51" t="str">
        <f t="shared" si="464"/>
        <v>A+J=</v>
      </c>
      <c r="Q2039" s="52">
        <f t="shared" si="465"/>
        <v>47129</v>
      </c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</row>
    <row r="2040" spans="1:162" x14ac:dyDescent="0.2">
      <c r="A2040" s="43">
        <f t="shared" si="453"/>
        <v>45526</v>
      </c>
      <c r="B2040" s="44">
        <f t="shared" ca="1" si="455"/>
        <v>1782.7324957199999</v>
      </c>
      <c r="C2040" s="45">
        <f t="shared" ca="1" si="456"/>
        <v>999.89877561000003</v>
      </c>
      <c r="D2040" s="46">
        <f ca="1">IF(A2040&lt;$B$1,VLOOKUP(A2040,[1]DI!$A$4:$B$15000,2,FALSE),0)</f>
        <v>0.104</v>
      </c>
      <c r="E2040" s="45">
        <f t="shared" ca="1" si="457"/>
        <v>3.927E-4</v>
      </c>
      <c r="F2040" s="47">
        <f t="shared" si="454"/>
        <v>1.35</v>
      </c>
      <c r="G2040" s="48">
        <f t="shared" ca="1" si="458"/>
        <v>1.0005301449999999</v>
      </c>
      <c r="H2040" s="45">
        <f ca="1">TRUNC(PRODUCT(G$10:G2039),15)</f>
        <v>1.7829129734015801</v>
      </c>
      <c r="I2040" s="45">
        <f t="shared" si="459"/>
        <v>1</v>
      </c>
      <c r="J2040" s="45">
        <f t="shared" ca="1" si="460"/>
        <v>1.7829129699999999</v>
      </c>
      <c r="K2040" s="45">
        <f t="shared" ca="1" si="461"/>
        <v>782.83372010999994</v>
      </c>
      <c r="L2040" s="49">
        <f>IF(VLOOKUP(A2040,$U$12:$AD$125,8)=VLOOKUP(A2039,$U$12:$AD$125,8),0,VLOOKUP(A2040,U$12:$AD$125,8))</f>
        <v>0</v>
      </c>
      <c r="M2040" s="50">
        <f>IF(L2040&gt;0,VLOOKUP(L2040,T$12:$AC$125,7),0)</f>
        <v>0</v>
      </c>
      <c r="N2040" s="45">
        <f t="shared" si="462"/>
        <v>0</v>
      </c>
      <c r="O2040" s="45">
        <f t="shared" ca="1" si="463"/>
        <v>782.83372010999994</v>
      </c>
      <c r="P2040" s="51" t="str">
        <f t="shared" si="464"/>
        <v>A+J=</v>
      </c>
      <c r="Q2040" s="52">
        <f t="shared" si="465"/>
        <v>47129</v>
      </c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</row>
    <row r="2041" spans="1:162" x14ac:dyDescent="0.2">
      <c r="A2041" s="43">
        <f t="shared" si="453"/>
        <v>45527</v>
      </c>
      <c r="B2041" s="44">
        <f t="shared" ca="1" si="455"/>
        <v>1783.67761004</v>
      </c>
      <c r="C2041" s="45">
        <f t="shared" ca="1" si="456"/>
        <v>999.89877561000003</v>
      </c>
      <c r="D2041" s="46">
        <f ca="1">IF(A2041&lt;$B$1,VLOOKUP(A2041,[1]DI!$A$4:$B$15000,2,FALSE),0)</f>
        <v>0.104</v>
      </c>
      <c r="E2041" s="45">
        <f t="shared" ca="1" si="457"/>
        <v>3.927E-4</v>
      </c>
      <c r="F2041" s="47">
        <f t="shared" si="454"/>
        <v>1.35</v>
      </c>
      <c r="G2041" s="48">
        <f t="shared" ca="1" si="458"/>
        <v>1.0005301449999999</v>
      </c>
      <c r="H2041" s="45">
        <f ca="1">TRUNC(PRODUCT(G$10:G2040),15)</f>
        <v>1.7838581757998599</v>
      </c>
      <c r="I2041" s="45">
        <f t="shared" si="459"/>
        <v>1</v>
      </c>
      <c r="J2041" s="45">
        <f t="shared" ca="1" si="460"/>
        <v>1.78385818</v>
      </c>
      <c r="K2041" s="45">
        <f t="shared" ca="1" si="461"/>
        <v>783.77883442999996</v>
      </c>
      <c r="L2041" s="49">
        <f>IF(VLOOKUP(A2041,$U$12:$AD$125,8)=VLOOKUP(A2040,$U$12:$AD$125,8),0,VLOOKUP(A2041,U$12:$AD$125,8))</f>
        <v>0</v>
      </c>
      <c r="M2041" s="50">
        <f>IF(L2041&gt;0,VLOOKUP(L2041,T$12:$AC$125,7),0)</f>
        <v>0</v>
      </c>
      <c r="N2041" s="45">
        <f t="shared" si="462"/>
        <v>0</v>
      </c>
      <c r="O2041" s="45">
        <f t="shared" ca="1" si="463"/>
        <v>783.77883442999996</v>
      </c>
      <c r="P2041" s="51" t="str">
        <f t="shared" si="464"/>
        <v>A+J=</v>
      </c>
      <c r="Q2041" s="52">
        <f t="shared" si="465"/>
        <v>47129</v>
      </c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</row>
    <row r="2042" spans="1:162" x14ac:dyDescent="0.2">
      <c r="A2042" s="43">
        <f t="shared" si="453"/>
        <v>45528</v>
      </c>
      <c r="B2042" s="44">
        <f t="shared" ca="1" si="455"/>
        <v>1784.6232143100001</v>
      </c>
      <c r="C2042" s="45">
        <f t="shared" ca="1" si="456"/>
        <v>999.89877561000003</v>
      </c>
      <c r="D2042" s="46">
        <f ca="1">IF(A2042&lt;$B$1,VLOOKUP(A2042,[1]DI!$A$4:$B$15000,2,FALSE),0)</f>
        <v>0</v>
      </c>
      <c r="E2042" s="45">
        <f t="shared" ca="1" si="457"/>
        <v>0</v>
      </c>
      <c r="F2042" s="47">
        <f t="shared" si="454"/>
        <v>1.35</v>
      </c>
      <c r="G2042" s="48">
        <f t="shared" ca="1" si="458"/>
        <v>1</v>
      </c>
      <c r="H2042" s="45">
        <f ca="1">TRUNC(PRODUCT(G$10:G2041),15)</f>
        <v>1.7848038792924701</v>
      </c>
      <c r="I2042" s="45">
        <f t="shared" si="459"/>
        <v>1</v>
      </c>
      <c r="J2042" s="45">
        <f t="shared" ca="1" si="460"/>
        <v>1.7848038799999999</v>
      </c>
      <c r="K2042" s="45">
        <f t="shared" ca="1" si="461"/>
        <v>784.72443869999995</v>
      </c>
      <c r="L2042" s="49">
        <f>IF(VLOOKUP(A2042,$U$12:$AD$125,8)=VLOOKUP(A2041,$U$12:$AD$125,8),0,VLOOKUP(A2042,U$12:$AD$125,8))</f>
        <v>0</v>
      </c>
      <c r="M2042" s="50">
        <f>IF(L2042&gt;0,VLOOKUP(L2042,T$12:$AC$125,7),0)</f>
        <v>0</v>
      </c>
      <c r="N2042" s="45">
        <f t="shared" si="462"/>
        <v>0</v>
      </c>
      <c r="O2042" s="45">
        <f t="shared" ca="1" si="463"/>
        <v>784.72443869999995</v>
      </c>
      <c r="P2042" s="51" t="str">
        <f t="shared" si="464"/>
        <v>A+J=</v>
      </c>
      <c r="Q2042" s="52">
        <f t="shared" si="465"/>
        <v>47129</v>
      </c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</row>
    <row r="2043" spans="1:162" x14ac:dyDescent="0.2">
      <c r="A2043" s="43">
        <f t="shared" si="453"/>
        <v>45529</v>
      </c>
      <c r="B2043" s="44">
        <f t="shared" ca="1" si="455"/>
        <v>1784.6232143100001</v>
      </c>
      <c r="C2043" s="45">
        <f t="shared" ca="1" si="456"/>
        <v>999.89877561000003</v>
      </c>
      <c r="D2043" s="46">
        <f ca="1">IF(A2043&lt;$B$1,VLOOKUP(A2043,[1]DI!$A$4:$B$15000,2,FALSE),0)</f>
        <v>0</v>
      </c>
      <c r="E2043" s="45">
        <f t="shared" ca="1" si="457"/>
        <v>0</v>
      </c>
      <c r="F2043" s="47">
        <f t="shared" si="454"/>
        <v>1.35</v>
      </c>
      <c r="G2043" s="48">
        <f t="shared" ca="1" si="458"/>
        <v>1</v>
      </c>
      <c r="H2043" s="45">
        <f ca="1">TRUNC(PRODUCT(G$10:G2042),15)</f>
        <v>1.7848038792924701</v>
      </c>
      <c r="I2043" s="45">
        <f t="shared" si="459"/>
        <v>1</v>
      </c>
      <c r="J2043" s="45">
        <f t="shared" ca="1" si="460"/>
        <v>1.7848038799999999</v>
      </c>
      <c r="K2043" s="45">
        <f t="shared" ca="1" si="461"/>
        <v>784.72443869999995</v>
      </c>
      <c r="L2043" s="49">
        <f>IF(VLOOKUP(A2043,$U$12:$AD$125,8)=VLOOKUP(A2042,$U$12:$AD$125,8),0,VLOOKUP(A2043,U$12:$AD$125,8))</f>
        <v>0</v>
      </c>
      <c r="M2043" s="50">
        <f>IF(L2043&gt;0,VLOOKUP(L2043,T$12:$AC$125,7),0)</f>
        <v>0</v>
      </c>
      <c r="N2043" s="45">
        <f t="shared" si="462"/>
        <v>0</v>
      </c>
      <c r="O2043" s="45">
        <f t="shared" ca="1" si="463"/>
        <v>784.72443869999995</v>
      </c>
      <c r="P2043" s="51" t="str">
        <f t="shared" si="464"/>
        <v>A+J=</v>
      </c>
      <c r="Q2043" s="52">
        <f t="shared" si="465"/>
        <v>47129</v>
      </c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</row>
    <row r="2044" spans="1:162" x14ac:dyDescent="0.2">
      <c r="A2044" s="43">
        <f t="shared" si="453"/>
        <v>45530</v>
      </c>
      <c r="B2044" s="44">
        <f t="shared" ca="1" si="455"/>
        <v>1784.6232143100001</v>
      </c>
      <c r="C2044" s="45">
        <f t="shared" ca="1" si="456"/>
        <v>999.89877561000003</v>
      </c>
      <c r="D2044" s="46">
        <f ca="1">IF(A2044&lt;$B$1,VLOOKUP(A2044,[1]DI!$A$4:$B$15000,2,FALSE),0)</f>
        <v>0.104</v>
      </c>
      <c r="E2044" s="45">
        <f t="shared" ca="1" si="457"/>
        <v>3.927E-4</v>
      </c>
      <c r="F2044" s="47">
        <f t="shared" si="454"/>
        <v>1.35</v>
      </c>
      <c r="G2044" s="48">
        <f t="shared" ca="1" si="458"/>
        <v>1.0005301449999999</v>
      </c>
      <c r="H2044" s="45">
        <f ca="1">TRUNC(PRODUCT(G$10:G2043),15)</f>
        <v>1.7848038792924701</v>
      </c>
      <c r="I2044" s="45">
        <f t="shared" si="459"/>
        <v>1</v>
      </c>
      <c r="J2044" s="45">
        <f t="shared" ca="1" si="460"/>
        <v>1.7848038799999999</v>
      </c>
      <c r="K2044" s="45">
        <f t="shared" ca="1" si="461"/>
        <v>784.72443869999995</v>
      </c>
      <c r="L2044" s="49">
        <f>IF(VLOOKUP(A2044,$U$12:$AD$125,8)=VLOOKUP(A2043,$U$12:$AD$125,8),0,VLOOKUP(A2044,U$12:$AD$125,8))</f>
        <v>0</v>
      </c>
      <c r="M2044" s="50">
        <f>IF(L2044&gt;0,VLOOKUP(L2044,T$12:$AC$125,7),0)</f>
        <v>0</v>
      </c>
      <c r="N2044" s="45">
        <f t="shared" si="462"/>
        <v>0</v>
      </c>
      <c r="O2044" s="45">
        <f t="shared" ca="1" si="463"/>
        <v>784.72443869999995</v>
      </c>
      <c r="P2044" s="51" t="str">
        <f t="shared" si="464"/>
        <v>A+J=</v>
      </c>
      <c r="Q2044" s="52">
        <f t="shared" si="465"/>
        <v>47129</v>
      </c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</row>
    <row r="2045" spans="1:162" x14ac:dyDescent="0.2">
      <c r="A2045" s="43">
        <f t="shared" si="453"/>
        <v>45531</v>
      </c>
      <c r="B2045" s="44">
        <f t="shared" ca="1" si="455"/>
        <v>1785.5693185300001</v>
      </c>
      <c r="C2045" s="45">
        <f t="shared" ca="1" si="456"/>
        <v>999.89877561000003</v>
      </c>
      <c r="D2045" s="46">
        <f ca="1">IF(A2045&lt;$B$1,VLOOKUP(A2045,[1]DI!$A$4:$B$15000,2,FALSE),0)</f>
        <v>0.104</v>
      </c>
      <c r="E2045" s="45">
        <f t="shared" ca="1" si="457"/>
        <v>3.927E-4</v>
      </c>
      <c r="F2045" s="47">
        <f t="shared" si="454"/>
        <v>1.35</v>
      </c>
      <c r="G2045" s="48">
        <f t="shared" ca="1" si="458"/>
        <v>1.0005301449999999</v>
      </c>
      <c r="H2045" s="45">
        <f ca="1">TRUNC(PRODUCT(G$10:G2044),15)</f>
        <v>1.78575008414506</v>
      </c>
      <c r="I2045" s="45">
        <f t="shared" si="459"/>
        <v>1</v>
      </c>
      <c r="J2045" s="45">
        <f t="shared" ca="1" si="460"/>
        <v>1.7857500799999999</v>
      </c>
      <c r="K2045" s="45">
        <f t="shared" ca="1" si="461"/>
        <v>785.67054292</v>
      </c>
      <c r="L2045" s="49">
        <f>IF(VLOOKUP(A2045,$U$12:$AD$125,8)=VLOOKUP(A2044,$U$12:$AD$125,8),0,VLOOKUP(A2045,U$12:$AD$125,8))</f>
        <v>0</v>
      </c>
      <c r="M2045" s="50">
        <f>IF(L2045&gt;0,VLOOKUP(L2045,T$12:$AC$125,7),0)</f>
        <v>0</v>
      </c>
      <c r="N2045" s="45">
        <f t="shared" si="462"/>
        <v>0</v>
      </c>
      <c r="O2045" s="45">
        <f t="shared" ca="1" si="463"/>
        <v>785.67054292</v>
      </c>
      <c r="P2045" s="51" t="str">
        <f t="shared" si="464"/>
        <v>A+J=</v>
      </c>
      <c r="Q2045" s="52">
        <f t="shared" si="465"/>
        <v>47129</v>
      </c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</row>
    <row r="2046" spans="1:162" x14ac:dyDescent="0.2">
      <c r="A2046" s="43">
        <f t="shared" si="453"/>
        <v>45532</v>
      </c>
      <c r="B2046" s="44">
        <f t="shared" ca="1" si="455"/>
        <v>1786.5159327000001</v>
      </c>
      <c r="C2046" s="45">
        <f t="shared" ca="1" si="456"/>
        <v>999.89877561000003</v>
      </c>
      <c r="D2046" s="46">
        <f ca="1">IF(A2046&lt;$B$1,VLOOKUP(A2046,[1]DI!$A$4:$B$15000,2,FALSE),0)</f>
        <v>0.104</v>
      </c>
      <c r="E2046" s="45">
        <f t="shared" ca="1" si="457"/>
        <v>3.927E-4</v>
      </c>
      <c r="F2046" s="47">
        <f t="shared" si="454"/>
        <v>1.35</v>
      </c>
      <c r="G2046" s="48">
        <f t="shared" ca="1" si="458"/>
        <v>1.0005301449999999</v>
      </c>
      <c r="H2046" s="45">
        <f ca="1">TRUNC(PRODUCT(G$10:G2045),15)</f>
        <v>1.7866967906234199</v>
      </c>
      <c r="I2046" s="45">
        <f t="shared" si="459"/>
        <v>1</v>
      </c>
      <c r="J2046" s="45">
        <f t="shared" ca="1" si="460"/>
        <v>1.7866967899999999</v>
      </c>
      <c r="K2046" s="45">
        <f t="shared" ca="1" si="461"/>
        <v>786.61715708999998</v>
      </c>
      <c r="L2046" s="49">
        <f>IF(VLOOKUP(A2046,$U$12:$AD$125,8)=VLOOKUP(A2045,$U$12:$AD$125,8),0,VLOOKUP(A2046,U$12:$AD$125,8))</f>
        <v>0</v>
      </c>
      <c r="M2046" s="50">
        <f>IF(L2046&gt;0,VLOOKUP(L2046,T$12:$AC$125,7),0)</f>
        <v>0</v>
      </c>
      <c r="N2046" s="45">
        <f t="shared" si="462"/>
        <v>0</v>
      </c>
      <c r="O2046" s="45">
        <f t="shared" ca="1" si="463"/>
        <v>786.61715708999998</v>
      </c>
      <c r="P2046" s="51" t="str">
        <f t="shared" si="464"/>
        <v>A+J=</v>
      </c>
      <c r="Q2046" s="52">
        <f t="shared" si="465"/>
        <v>47129</v>
      </c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</row>
    <row r="2047" spans="1:162" x14ac:dyDescent="0.2">
      <c r="A2047" s="43">
        <f t="shared" si="453"/>
        <v>45533</v>
      </c>
      <c r="B2047" s="44">
        <f t="shared" ca="1" si="455"/>
        <v>1787.46304682</v>
      </c>
      <c r="C2047" s="45">
        <f t="shared" ca="1" si="456"/>
        <v>999.89877561000003</v>
      </c>
      <c r="D2047" s="46">
        <f ca="1">IF(A2047&lt;$B$1,VLOOKUP(A2047,[1]DI!$A$4:$B$15000,2,FALSE),0)</f>
        <v>0.104</v>
      </c>
      <c r="E2047" s="45">
        <f t="shared" ca="1" si="457"/>
        <v>3.927E-4</v>
      </c>
      <c r="F2047" s="47">
        <f t="shared" si="454"/>
        <v>1.35</v>
      </c>
      <c r="G2047" s="48">
        <f t="shared" ca="1" si="458"/>
        <v>1.0005301449999999</v>
      </c>
      <c r="H2047" s="45">
        <f ca="1">TRUNC(PRODUCT(G$10:G2046),15)</f>
        <v>1.78764399899348</v>
      </c>
      <c r="I2047" s="45">
        <f t="shared" si="459"/>
        <v>1</v>
      </c>
      <c r="J2047" s="45">
        <f t="shared" ca="1" si="460"/>
        <v>1.787644</v>
      </c>
      <c r="K2047" s="45">
        <f t="shared" ca="1" si="461"/>
        <v>787.56427121000002</v>
      </c>
      <c r="L2047" s="49">
        <f>IF(VLOOKUP(A2047,$U$12:$AD$125,8)=VLOOKUP(A2046,$U$12:$AD$125,8),0,VLOOKUP(A2047,U$12:$AD$125,8))</f>
        <v>0</v>
      </c>
      <c r="M2047" s="50">
        <f>IF(L2047&gt;0,VLOOKUP(L2047,T$12:$AC$125,7),0)</f>
        <v>0</v>
      </c>
      <c r="N2047" s="45">
        <f t="shared" si="462"/>
        <v>0</v>
      </c>
      <c r="O2047" s="45">
        <f t="shared" ca="1" si="463"/>
        <v>787.56427121000002</v>
      </c>
      <c r="P2047" s="51" t="str">
        <f t="shared" si="464"/>
        <v>A+J=</v>
      </c>
      <c r="Q2047" s="52">
        <f t="shared" si="465"/>
        <v>47129</v>
      </c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</row>
    <row r="2048" spans="1:162" x14ac:dyDescent="0.2">
      <c r="A2048" s="43">
        <f t="shared" si="453"/>
        <v>45534</v>
      </c>
      <c r="B2048" s="44">
        <f t="shared" ca="1" si="455"/>
        <v>1788.4106608900001</v>
      </c>
      <c r="C2048" s="45">
        <f t="shared" ca="1" si="456"/>
        <v>999.89877561000003</v>
      </c>
      <c r="D2048" s="46">
        <f ca="1">IF(A2048&lt;$B$1,VLOOKUP(A2048,[1]DI!$A$4:$B$15000,2,FALSE),0)</f>
        <v>0.104</v>
      </c>
      <c r="E2048" s="45">
        <f t="shared" ca="1" si="457"/>
        <v>3.927E-4</v>
      </c>
      <c r="F2048" s="47">
        <f t="shared" si="454"/>
        <v>1.35</v>
      </c>
      <c r="G2048" s="48">
        <f t="shared" ca="1" si="458"/>
        <v>1.0005301449999999</v>
      </c>
      <c r="H2048" s="45">
        <f ca="1">TRUNC(PRODUCT(G$10:G2047),15)</f>
        <v>1.78859170952133</v>
      </c>
      <c r="I2048" s="45">
        <f t="shared" si="459"/>
        <v>1</v>
      </c>
      <c r="J2048" s="45">
        <f t="shared" ca="1" si="460"/>
        <v>1.7885917099999999</v>
      </c>
      <c r="K2048" s="45">
        <f t="shared" ca="1" si="461"/>
        <v>788.51188528</v>
      </c>
      <c r="L2048" s="49">
        <f>IF(VLOOKUP(A2048,$U$12:$AD$125,8)=VLOOKUP(A2047,$U$12:$AD$125,8),0,VLOOKUP(A2048,U$12:$AD$125,8))</f>
        <v>0</v>
      </c>
      <c r="M2048" s="50">
        <f>IF(L2048&gt;0,VLOOKUP(L2048,T$12:$AC$125,7),0)</f>
        <v>0</v>
      </c>
      <c r="N2048" s="45">
        <f t="shared" si="462"/>
        <v>0</v>
      </c>
      <c r="O2048" s="45">
        <f t="shared" ca="1" si="463"/>
        <v>788.51188528</v>
      </c>
      <c r="P2048" s="51" t="str">
        <f t="shared" si="464"/>
        <v>A+J=</v>
      </c>
      <c r="Q2048" s="52">
        <f t="shared" si="465"/>
        <v>47129</v>
      </c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</row>
    <row r="2049" spans="1:162" x14ac:dyDescent="0.2">
      <c r="A2049" s="43">
        <f t="shared" si="453"/>
        <v>45535</v>
      </c>
      <c r="B2049" s="44">
        <f t="shared" ca="1" si="455"/>
        <v>1789.3587749100002</v>
      </c>
      <c r="C2049" s="45">
        <f t="shared" ca="1" si="456"/>
        <v>999.89877561000003</v>
      </c>
      <c r="D2049" s="46">
        <f ca="1">IF(A2049&lt;$B$1,VLOOKUP(A2049,[1]DI!$A$4:$B$15000,2,FALSE),0)</f>
        <v>0</v>
      </c>
      <c r="E2049" s="45">
        <f t="shared" ca="1" si="457"/>
        <v>0</v>
      </c>
      <c r="F2049" s="47">
        <f t="shared" si="454"/>
        <v>1.35</v>
      </c>
      <c r="G2049" s="48">
        <f t="shared" ca="1" si="458"/>
        <v>1</v>
      </c>
      <c r="H2049" s="45">
        <f ca="1">TRUNC(PRODUCT(G$10:G2048),15)</f>
        <v>1.7895399224731701</v>
      </c>
      <c r="I2049" s="45">
        <f t="shared" si="459"/>
        <v>1</v>
      </c>
      <c r="J2049" s="45">
        <f t="shared" ca="1" si="460"/>
        <v>1.78953992</v>
      </c>
      <c r="K2049" s="45">
        <f t="shared" ca="1" si="461"/>
        <v>789.45999930000005</v>
      </c>
      <c r="L2049" s="49">
        <f>IF(VLOOKUP(A2049,$U$12:$AD$125,8)=VLOOKUP(A2048,$U$12:$AD$125,8),0,VLOOKUP(A2049,U$12:$AD$125,8))</f>
        <v>0</v>
      </c>
      <c r="M2049" s="50">
        <f>IF(L2049&gt;0,VLOOKUP(L2049,T$12:$AC$125,7),0)</f>
        <v>0</v>
      </c>
      <c r="N2049" s="45">
        <f t="shared" si="462"/>
        <v>0</v>
      </c>
      <c r="O2049" s="45">
        <f t="shared" ca="1" si="463"/>
        <v>789.45999930000005</v>
      </c>
      <c r="P2049" s="51" t="str">
        <f t="shared" si="464"/>
        <v>A+J=</v>
      </c>
      <c r="Q2049" s="52">
        <f t="shared" si="465"/>
        <v>47129</v>
      </c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</row>
    <row r="2050" spans="1:162" x14ac:dyDescent="0.2">
      <c r="A2050" s="43">
        <f t="shared" si="453"/>
        <v>45536</v>
      </c>
      <c r="B2050" s="44">
        <f t="shared" ca="1" si="455"/>
        <v>1789.3587749100002</v>
      </c>
      <c r="C2050" s="45">
        <f t="shared" ca="1" si="456"/>
        <v>999.89877561000003</v>
      </c>
      <c r="D2050" s="46">
        <f ca="1">IF(A2050&lt;$B$1,VLOOKUP(A2050,[1]DI!$A$4:$B$15000,2,FALSE),0)</f>
        <v>0</v>
      </c>
      <c r="E2050" s="45">
        <f t="shared" ca="1" si="457"/>
        <v>0</v>
      </c>
      <c r="F2050" s="47">
        <f t="shared" si="454"/>
        <v>1.35</v>
      </c>
      <c r="G2050" s="48">
        <f t="shared" ca="1" si="458"/>
        <v>1</v>
      </c>
      <c r="H2050" s="45">
        <f ca="1">TRUNC(PRODUCT(G$10:G2049),15)</f>
        <v>1.7895399224731701</v>
      </c>
      <c r="I2050" s="45">
        <f t="shared" si="459"/>
        <v>1</v>
      </c>
      <c r="J2050" s="45">
        <f t="shared" ca="1" si="460"/>
        <v>1.78953992</v>
      </c>
      <c r="K2050" s="45">
        <f t="shared" ca="1" si="461"/>
        <v>789.45999930000005</v>
      </c>
      <c r="L2050" s="49">
        <f>IF(VLOOKUP(A2050,$U$12:$AD$125,8)=VLOOKUP(A2049,$U$12:$AD$125,8),0,VLOOKUP(A2050,U$12:$AD$125,8))</f>
        <v>0</v>
      </c>
      <c r="M2050" s="50">
        <f>IF(L2050&gt;0,VLOOKUP(L2050,T$12:$AC$125,7),0)</f>
        <v>0</v>
      </c>
      <c r="N2050" s="45">
        <f t="shared" si="462"/>
        <v>0</v>
      </c>
      <c r="O2050" s="45">
        <f t="shared" ca="1" si="463"/>
        <v>789.45999930000005</v>
      </c>
      <c r="P2050" s="51" t="str">
        <f t="shared" si="464"/>
        <v>A+J=</v>
      </c>
      <c r="Q2050" s="52">
        <f t="shared" si="465"/>
        <v>47129</v>
      </c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</row>
    <row r="2051" spans="1:162" x14ac:dyDescent="0.2">
      <c r="A2051" s="43">
        <f t="shared" si="453"/>
        <v>45537</v>
      </c>
      <c r="B2051" s="44">
        <f t="shared" ca="1" si="455"/>
        <v>1789.3587749100002</v>
      </c>
      <c r="C2051" s="45">
        <f t="shared" ca="1" si="456"/>
        <v>999.89877561000003</v>
      </c>
      <c r="D2051" s="46">
        <f ca="1">IF(A2051&lt;$B$1,VLOOKUP(A2051,[1]DI!$A$4:$B$15000,2,FALSE),0)</f>
        <v>0.104</v>
      </c>
      <c r="E2051" s="45">
        <f t="shared" ca="1" si="457"/>
        <v>3.927E-4</v>
      </c>
      <c r="F2051" s="47">
        <f t="shared" si="454"/>
        <v>1.35</v>
      </c>
      <c r="G2051" s="48">
        <f t="shared" ca="1" si="458"/>
        <v>1.0005301449999999</v>
      </c>
      <c r="H2051" s="45">
        <f ca="1">TRUNC(PRODUCT(G$10:G2050),15)</f>
        <v>1.7895399224731701</v>
      </c>
      <c r="I2051" s="45">
        <f t="shared" si="459"/>
        <v>1</v>
      </c>
      <c r="J2051" s="45">
        <f t="shared" ca="1" si="460"/>
        <v>1.78953992</v>
      </c>
      <c r="K2051" s="45">
        <f t="shared" ca="1" si="461"/>
        <v>789.45999930000005</v>
      </c>
      <c r="L2051" s="49">
        <f>IF(VLOOKUP(A2051,$U$12:$AD$125,8)=VLOOKUP(A2050,$U$12:$AD$125,8),0,VLOOKUP(A2051,U$12:$AD$125,8))</f>
        <v>0</v>
      </c>
      <c r="M2051" s="50">
        <f>IF(L2051&gt;0,VLOOKUP(L2051,T$12:$AC$125,7),0)</f>
        <v>0</v>
      </c>
      <c r="N2051" s="45">
        <f t="shared" si="462"/>
        <v>0</v>
      </c>
      <c r="O2051" s="45">
        <f t="shared" ca="1" si="463"/>
        <v>789.45999930000005</v>
      </c>
      <c r="P2051" s="51" t="str">
        <f t="shared" si="464"/>
        <v>A+J=</v>
      </c>
      <c r="Q2051" s="52">
        <f t="shared" si="465"/>
        <v>47129</v>
      </c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</row>
    <row r="2052" spans="1:162" x14ac:dyDescent="0.2">
      <c r="A2052" s="43">
        <f t="shared" si="453"/>
        <v>45538</v>
      </c>
      <c r="B2052" s="44">
        <f t="shared" ca="1" si="455"/>
        <v>1790.30739887</v>
      </c>
      <c r="C2052" s="45">
        <f t="shared" ca="1" si="456"/>
        <v>999.89877561000003</v>
      </c>
      <c r="D2052" s="46">
        <f ca="1">IF(A2052&lt;$B$1,VLOOKUP(A2052,[1]DI!$A$4:$B$15000,2,FALSE),0)</f>
        <v>0.104</v>
      </c>
      <c r="E2052" s="45">
        <f t="shared" ca="1" si="457"/>
        <v>3.927E-4</v>
      </c>
      <c r="F2052" s="47">
        <f t="shared" si="454"/>
        <v>1.35</v>
      </c>
      <c r="G2052" s="48">
        <f t="shared" ca="1" si="458"/>
        <v>1.0005301449999999</v>
      </c>
      <c r="H2052" s="45">
        <f ca="1">TRUNC(PRODUCT(G$10:G2051),15)</f>
        <v>1.79048863811537</v>
      </c>
      <c r="I2052" s="45">
        <f t="shared" si="459"/>
        <v>1</v>
      </c>
      <c r="J2052" s="45">
        <f t="shared" ca="1" si="460"/>
        <v>1.79048864</v>
      </c>
      <c r="K2052" s="45">
        <f t="shared" ca="1" si="461"/>
        <v>790.40862326000001</v>
      </c>
      <c r="L2052" s="49">
        <f>IF(VLOOKUP(A2052,$U$12:$AD$125,8)=VLOOKUP(A2051,$U$12:$AD$125,8),0,VLOOKUP(A2052,U$12:$AD$125,8))</f>
        <v>0</v>
      </c>
      <c r="M2052" s="50">
        <f>IF(L2052&gt;0,VLOOKUP(L2052,T$12:$AC$125,7),0)</f>
        <v>0</v>
      </c>
      <c r="N2052" s="45">
        <f t="shared" si="462"/>
        <v>0</v>
      </c>
      <c r="O2052" s="45">
        <f t="shared" ca="1" si="463"/>
        <v>790.40862326000001</v>
      </c>
      <c r="P2052" s="51" t="str">
        <f t="shared" si="464"/>
        <v>A+J=</v>
      </c>
      <c r="Q2052" s="52">
        <f t="shared" si="465"/>
        <v>47129</v>
      </c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</row>
    <row r="2053" spans="1:162" x14ac:dyDescent="0.2">
      <c r="A2053" s="43">
        <f t="shared" si="453"/>
        <v>45539</v>
      </c>
      <c r="B2053" s="44">
        <f t="shared" ca="1" si="455"/>
        <v>1791.25652279</v>
      </c>
      <c r="C2053" s="45">
        <f t="shared" ca="1" si="456"/>
        <v>999.89877561000003</v>
      </c>
      <c r="D2053" s="46">
        <f ca="1">IF(A2053&lt;$B$1,VLOOKUP(A2053,[1]DI!$A$4:$B$15000,2,FALSE),0)</f>
        <v>0.104</v>
      </c>
      <c r="E2053" s="45">
        <f t="shared" ca="1" si="457"/>
        <v>3.927E-4</v>
      </c>
      <c r="F2053" s="47">
        <f t="shared" si="454"/>
        <v>1.35</v>
      </c>
      <c r="G2053" s="48">
        <f t="shared" ca="1" si="458"/>
        <v>1.0005301449999999</v>
      </c>
      <c r="H2053" s="45">
        <f ca="1">TRUNC(PRODUCT(G$10:G2052),15)</f>
        <v>1.79143785671443</v>
      </c>
      <c r="I2053" s="45">
        <f t="shared" si="459"/>
        <v>1</v>
      </c>
      <c r="J2053" s="45">
        <f t="shared" ca="1" si="460"/>
        <v>1.79143786</v>
      </c>
      <c r="K2053" s="45">
        <f t="shared" ca="1" si="461"/>
        <v>791.35774718000005</v>
      </c>
      <c r="L2053" s="49">
        <f>IF(VLOOKUP(A2053,$U$12:$AD$125,8)=VLOOKUP(A2052,$U$12:$AD$125,8),0,VLOOKUP(A2053,U$12:$AD$125,8))</f>
        <v>0</v>
      </c>
      <c r="M2053" s="50">
        <f>IF(L2053&gt;0,VLOOKUP(L2053,T$12:$AC$125,7),0)</f>
        <v>0</v>
      </c>
      <c r="N2053" s="45">
        <f t="shared" si="462"/>
        <v>0</v>
      </c>
      <c r="O2053" s="45">
        <f t="shared" ca="1" si="463"/>
        <v>791.35774718000005</v>
      </c>
      <c r="P2053" s="51" t="str">
        <f t="shared" si="464"/>
        <v>A+J=</v>
      </c>
      <c r="Q2053" s="52">
        <f t="shared" si="465"/>
        <v>47129</v>
      </c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</row>
    <row r="2054" spans="1:162" x14ac:dyDescent="0.2">
      <c r="A2054" s="43">
        <f t="shared" si="453"/>
        <v>45540</v>
      </c>
      <c r="B2054" s="44">
        <f t="shared" ca="1" si="455"/>
        <v>1792.2061466600001</v>
      </c>
      <c r="C2054" s="45">
        <f t="shared" ca="1" si="456"/>
        <v>999.89877561000003</v>
      </c>
      <c r="D2054" s="46">
        <f ca="1">IF(A2054&lt;$B$1,VLOOKUP(A2054,[1]DI!$A$4:$B$15000,2,FALSE),0)</f>
        <v>0.104</v>
      </c>
      <c r="E2054" s="45">
        <f t="shared" ca="1" si="457"/>
        <v>3.927E-4</v>
      </c>
      <c r="F2054" s="47">
        <f t="shared" si="454"/>
        <v>1.35</v>
      </c>
      <c r="G2054" s="48">
        <f t="shared" ca="1" si="458"/>
        <v>1.0005301449999999</v>
      </c>
      <c r="H2054" s="45">
        <f ca="1">TRUNC(PRODUCT(G$10:G2053),15)</f>
        <v>1.7923875785369701</v>
      </c>
      <c r="I2054" s="45">
        <f t="shared" si="459"/>
        <v>1</v>
      </c>
      <c r="J2054" s="45">
        <f t="shared" ca="1" si="460"/>
        <v>1.79238758</v>
      </c>
      <c r="K2054" s="45">
        <f t="shared" ca="1" si="461"/>
        <v>792.30737105000003</v>
      </c>
      <c r="L2054" s="49">
        <f>IF(VLOOKUP(A2054,$U$12:$AD$125,8)=VLOOKUP(A2053,$U$12:$AD$125,8),0,VLOOKUP(A2054,U$12:$AD$125,8))</f>
        <v>0</v>
      </c>
      <c r="M2054" s="50">
        <f>IF(L2054&gt;0,VLOOKUP(L2054,T$12:$AC$125,7),0)</f>
        <v>0</v>
      </c>
      <c r="N2054" s="45">
        <f t="shared" si="462"/>
        <v>0</v>
      </c>
      <c r="O2054" s="45">
        <f t="shared" ca="1" si="463"/>
        <v>792.30737105000003</v>
      </c>
      <c r="P2054" s="51" t="str">
        <f t="shared" si="464"/>
        <v>A+J=</v>
      </c>
      <c r="Q2054" s="52">
        <f t="shared" si="465"/>
        <v>47129</v>
      </c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</row>
    <row r="2055" spans="1:162" x14ac:dyDescent="0.2">
      <c r="A2055" s="43">
        <f t="shared" si="453"/>
        <v>45541</v>
      </c>
      <c r="B2055" s="44">
        <f t="shared" ca="1" si="455"/>
        <v>1793.15627047</v>
      </c>
      <c r="C2055" s="45">
        <f t="shared" ca="1" si="456"/>
        <v>999.89877561000003</v>
      </c>
      <c r="D2055" s="46">
        <f ca="1">IF(A2055&lt;$B$1,VLOOKUP(A2055,[1]DI!$A$4:$B$15000,2,FALSE),0)</f>
        <v>0.104</v>
      </c>
      <c r="E2055" s="45">
        <f t="shared" ca="1" si="457"/>
        <v>3.927E-4</v>
      </c>
      <c r="F2055" s="47">
        <f t="shared" si="454"/>
        <v>1.35</v>
      </c>
      <c r="G2055" s="48">
        <f t="shared" ca="1" si="458"/>
        <v>1.0005301449999999</v>
      </c>
      <c r="H2055" s="45">
        <f ca="1">TRUNC(PRODUCT(G$10:G2054),15)</f>
        <v>1.7933378038498</v>
      </c>
      <c r="I2055" s="45">
        <f t="shared" si="459"/>
        <v>1</v>
      </c>
      <c r="J2055" s="45">
        <f t="shared" ca="1" si="460"/>
        <v>1.7933378</v>
      </c>
      <c r="K2055" s="45">
        <f t="shared" ca="1" si="461"/>
        <v>793.25749485999995</v>
      </c>
      <c r="L2055" s="49">
        <f>IF(VLOOKUP(A2055,$U$12:$AD$125,8)=VLOOKUP(A2054,$U$12:$AD$125,8),0,VLOOKUP(A2055,U$12:$AD$125,8))</f>
        <v>0</v>
      </c>
      <c r="M2055" s="50">
        <f>IF(L2055&gt;0,VLOOKUP(L2055,T$12:$AC$125,7),0)</f>
        <v>0</v>
      </c>
      <c r="N2055" s="45">
        <f t="shared" si="462"/>
        <v>0</v>
      </c>
      <c r="O2055" s="45">
        <f t="shared" ca="1" si="463"/>
        <v>793.25749485999995</v>
      </c>
      <c r="P2055" s="51" t="str">
        <f t="shared" si="464"/>
        <v>A+J=</v>
      </c>
      <c r="Q2055" s="52">
        <f t="shared" si="465"/>
        <v>47129</v>
      </c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</row>
    <row r="2056" spans="1:162" x14ac:dyDescent="0.2">
      <c r="A2056" s="43">
        <f t="shared" si="453"/>
        <v>45542</v>
      </c>
      <c r="B2056" s="44">
        <f t="shared" ca="1" si="455"/>
        <v>1794.1069042300001</v>
      </c>
      <c r="C2056" s="45">
        <f t="shared" ca="1" si="456"/>
        <v>999.89877561000003</v>
      </c>
      <c r="D2056" s="46">
        <f ca="1">IF(A2056&lt;$B$1,VLOOKUP(A2056,[1]DI!$A$4:$B$15000,2,FALSE),0)</f>
        <v>0</v>
      </c>
      <c r="E2056" s="45">
        <f t="shared" ca="1" si="457"/>
        <v>0</v>
      </c>
      <c r="F2056" s="47">
        <f t="shared" si="454"/>
        <v>1.35</v>
      </c>
      <c r="G2056" s="48">
        <f t="shared" ca="1" si="458"/>
        <v>1</v>
      </c>
      <c r="H2056" s="45">
        <f ca="1">TRUNC(PRODUCT(G$10:G2055),15)</f>
        <v>1.7942885329198199</v>
      </c>
      <c r="I2056" s="45">
        <f t="shared" si="459"/>
        <v>1</v>
      </c>
      <c r="J2056" s="45">
        <f t="shared" ca="1" si="460"/>
        <v>1.79428853</v>
      </c>
      <c r="K2056" s="45">
        <f t="shared" ca="1" si="461"/>
        <v>794.20812862000002</v>
      </c>
      <c r="L2056" s="49">
        <f>IF(VLOOKUP(A2056,$U$12:$AD$125,8)=VLOOKUP(A2055,$U$12:$AD$125,8),0,VLOOKUP(A2056,U$12:$AD$125,8))</f>
        <v>0</v>
      </c>
      <c r="M2056" s="50">
        <f>IF(L2056&gt;0,VLOOKUP(L2056,T$12:$AC$125,7),0)</f>
        <v>0</v>
      </c>
      <c r="N2056" s="45">
        <f t="shared" si="462"/>
        <v>0</v>
      </c>
      <c r="O2056" s="45">
        <f t="shared" ca="1" si="463"/>
        <v>794.20812862000002</v>
      </c>
      <c r="P2056" s="51" t="str">
        <f t="shared" si="464"/>
        <v>A+J=</v>
      </c>
      <c r="Q2056" s="52">
        <f t="shared" si="465"/>
        <v>47129</v>
      </c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</row>
    <row r="2057" spans="1:162" x14ac:dyDescent="0.2">
      <c r="A2057" s="43">
        <f t="shared" si="453"/>
        <v>45543</v>
      </c>
      <c r="B2057" s="44">
        <f t="shared" ca="1" si="455"/>
        <v>1794.1069042300001</v>
      </c>
      <c r="C2057" s="45">
        <f t="shared" ca="1" si="456"/>
        <v>999.89877561000003</v>
      </c>
      <c r="D2057" s="46">
        <f ca="1">IF(A2057&lt;$B$1,VLOOKUP(A2057,[1]DI!$A$4:$B$15000,2,FALSE),0)</f>
        <v>0</v>
      </c>
      <c r="E2057" s="45">
        <f t="shared" ca="1" si="457"/>
        <v>0</v>
      </c>
      <c r="F2057" s="47">
        <f t="shared" si="454"/>
        <v>1.35</v>
      </c>
      <c r="G2057" s="48">
        <f t="shared" ca="1" si="458"/>
        <v>1</v>
      </c>
      <c r="H2057" s="45">
        <f ca="1">TRUNC(PRODUCT(G$10:G2056),15)</f>
        <v>1.7942885329198199</v>
      </c>
      <c r="I2057" s="45">
        <f t="shared" si="459"/>
        <v>1</v>
      </c>
      <c r="J2057" s="45">
        <f t="shared" ca="1" si="460"/>
        <v>1.79428853</v>
      </c>
      <c r="K2057" s="45">
        <f t="shared" ca="1" si="461"/>
        <v>794.20812862000002</v>
      </c>
      <c r="L2057" s="49">
        <f>IF(VLOOKUP(A2057,$U$12:$AD$125,8)=VLOOKUP(A2056,$U$12:$AD$125,8),0,VLOOKUP(A2057,U$12:$AD$125,8))</f>
        <v>0</v>
      </c>
      <c r="M2057" s="50">
        <f>IF(L2057&gt;0,VLOOKUP(L2057,T$12:$AC$125,7),0)</f>
        <v>0</v>
      </c>
      <c r="N2057" s="45">
        <f t="shared" si="462"/>
        <v>0</v>
      </c>
      <c r="O2057" s="45">
        <f t="shared" ca="1" si="463"/>
        <v>794.20812862000002</v>
      </c>
      <c r="P2057" s="51" t="str">
        <f t="shared" si="464"/>
        <v>A+J=</v>
      </c>
      <c r="Q2057" s="52">
        <f t="shared" si="465"/>
        <v>47129</v>
      </c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</row>
    <row r="2058" spans="1:162" x14ac:dyDescent="0.2">
      <c r="A2058" s="43">
        <f t="shared" si="453"/>
        <v>45544</v>
      </c>
      <c r="B2058" s="44">
        <f t="shared" ca="1" si="455"/>
        <v>1794.1069042300001</v>
      </c>
      <c r="C2058" s="45">
        <f t="shared" ca="1" si="456"/>
        <v>999.89877561000003</v>
      </c>
      <c r="D2058" s="46">
        <f ca="1">IF(A2058&lt;$B$1,VLOOKUP(A2058,[1]DI!$A$4:$B$15000,2,FALSE),0)</f>
        <v>0.104</v>
      </c>
      <c r="E2058" s="45">
        <f t="shared" ca="1" si="457"/>
        <v>3.927E-4</v>
      </c>
      <c r="F2058" s="47">
        <f t="shared" si="454"/>
        <v>1.35</v>
      </c>
      <c r="G2058" s="48">
        <f t="shared" ca="1" si="458"/>
        <v>1.0005301449999999</v>
      </c>
      <c r="H2058" s="45">
        <f ca="1">TRUNC(PRODUCT(G$10:G2057),15)</f>
        <v>1.7942885329198199</v>
      </c>
      <c r="I2058" s="45">
        <f t="shared" si="459"/>
        <v>1</v>
      </c>
      <c r="J2058" s="45">
        <f t="shared" ca="1" si="460"/>
        <v>1.79428853</v>
      </c>
      <c r="K2058" s="45">
        <f t="shared" ca="1" si="461"/>
        <v>794.20812862000002</v>
      </c>
      <c r="L2058" s="49">
        <f>IF(VLOOKUP(A2058,$U$12:$AD$125,8)=VLOOKUP(A2057,$U$12:$AD$125,8),0,VLOOKUP(A2058,U$12:$AD$125,8))</f>
        <v>0</v>
      </c>
      <c r="M2058" s="50">
        <f>IF(L2058&gt;0,VLOOKUP(L2058,T$12:$AC$125,7),0)</f>
        <v>0</v>
      </c>
      <c r="N2058" s="45">
        <f t="shared" si="462"/>
        <v>0</v>
      </c>
      <c r="O2058" s="45">
        <f t="shared" ca="1" si="463"/>
        <v>794.20812862000002</v>
      </c>
      <c r="P2058" s="51" t="str">
        <f t="shared" si="464"/>
        <v>A+J=</v>
      </c>
      <c r="Q2058" s="52">
        <f t="shared" si="465"/>
        <v>47129</v>
      </c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</row>
    <row r="2059" spans="1:162" x14ac:dyDescent="0.2">
      <c r="A2059" s="43">
        <f t="shared" si="453"/>
        <v>45545</v>
      </c>
      <c r="B2059" s="44">
        <f t="shared" ca="1" si="455"/>
        <v>1795.0580479400001</v>
      </c>
      <c r="C2059" s="45">
        <f t="shared" ca="1" si="456"/>
        <v>999.89877561000003</v>
      </c>
      <c r="D2059" s="46">
        <f ca="1">IF(A2059&lt;$B$1,VLOOKUP(A2059,[1]DI!$A$4:$B$15000,2,FALSE),0)</f>
        <v>0.104</v>
      </c>
      <c r="E2059" s="45">
        <f t="shared" ca="1" si="457"/>
        <v>3.927E-4</v>
      </c>
      <c r="F2059" s="47">
        <f t="shared" si="454"/>
        <v>1.35</v>
      </c>
      <c r="G2059" s="48">
        <f t="shared" ca="1" si="458"/>
        <v>1.0005301449999999</v>
      </c>
      <c r="H2059" s="45">
        <f ca="1">TRUNC(PRODUCT(G$10:G2058),15)</f>
        <v>1.7952397660141</v>
      </c>
      <c r="I2059" s="45">
        <f t="shared" si="459"/>
        <v>1</v>
      </c>
      <c r="J2059" s="45">
        <f t="shared" ca="1" si="460"/>
        <v>1.79523977</v>
      </c>
      <c r="K2059" s="45">
        <f t="shared" ca="1" si="461"/>
        <v>795.15927233000002</v>
      </c>
      <c r="L2059" s="49">
        <f>IF(VLOOKUP(A2059,$U$12:$AD$125,8)=VLOOKUP(A2058,$U$12:$AD$125,8),0,VLOOKUP(A2059,U$12:$AD$125,8))</f>
        <v>0</v>
      </c>
      <c r="M2059" s="50">
        <f>IF(L2059&gt;0,VLOOKUP(L2059,T$12:$AC$125,7),0)</f>
        <v>0</v>
      </c>
      <c r="N2059" s="45">
        <f t="shared" si="462"/>
        <v>0</v>
      </c>
      <c r="O2059" s="45">
        <f t="shared" ca="1" si="463"/>
        <v>795.15927233000002</v>
      </c>
      <c r="P2059" s="51" t="str">
        <f t="shared" si="464"/>
        <v>A+J=</v>
      </c>
      <c r="Q2059" s="52">
        <f t="shared" si="465"/>
        <v>47129</v>
      </c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</row>
    <row r="2060" spans="1:162" x14ac:dyDescent="0.2">
      <c r="A2060" s="43">
        <f t="shared" si="453"/>
        <v>45546</v>
      </c>
      <c r="B2060" s="44">
        <f t="shared" ca="1" si="455"/>
        <v>1796.0096816099999</v>
      </c>
      <c r="C2060" s="45">
        <f t="shared" ca="1" si="456"/>
        <v>999.89877561000003</v>
      </c>
      <c r="D2060" s="46">
        <f ca="1">IF(A2060&lt;$B$1,VLOOKUP(A2060,[1]DI!$A$4:$B$15000,2,FALSE),0)</f>
        <v>0.104</v>
      </c>
      <c r="E2060" s="45">
        <f t="shared" ca="1" si="457"/>
        <v>3.927E-4</v>
      </c>
      <c r="F2060" s="47">
        <f t="shared" si="454"/>
        <v>1.35</v>
      </c>
      <c r="G2060" s="48">
        <f t="shared" ca="1" si="458"/>
        <v>1.0005301449999999</v>
      </c>
      <c r="H2060" s="45">
        <f ca="1">TRUNC(PRODUCT(G$10:G2059),15)</f>
        <v>1.7961915033998599</v>
      </c>
      <c r="I2060" s="45">
        <f t="shared" si="459"/>
        <v>1</v>
      </c>
      <c r="J2060" s="45">
        <f t="shared" ca="1" si="460"/>
        <v>1.7961914999999999</v>
      </c>
      <c r="K2060" s="45">
        <f t="shared" ca="1" si="461"/>
        <v>796.110906</v>
      </c>
      <c r="L2060" s="49">
        <f>IF(VLOOKUP(A2060,$U$12:$AD$125,8)=VLOOKUP(A2059,$U$12:$AD$125,8),0,VLOOKUP(A2060,U$12:$AD$125,8))</f>
        <v>0</v>
      </c>
      <c r="M2060" s="50">
        <f>IF(L2060&gt;0,VLOOKUP(L2060,T$12:$AC$125,7),0)</f>
        <v>0</v>
      </c>
      <c r="N2060" s="45">
        <f t="shared" si="462"/>
        <v>0</v>
      </c>
      <c r="O2060" s="45">
        <f t="shared" ca="1" si="463"/>
        <v>796.110906</v>
      </c>
      <c r="P2060" s="51" t="str">
        <f t="shared" si="464"/>
        <v>A+J=</v>
      </c>
      <c r="Q2060" s="52">
        <f t="shared" si="465"/>
        <v>47129</v>
      </c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</row>
    <row r="2061" spans="1:162" x14ac:dyDescent="0.2">
      <c r="A2061" s="43">
        <f t="shared" si="453"/>
        <v>45547</v>
      </c>
      <c r="B2061" s="44">
        <f t="shared" ca="1" si="455"/>
        <v>1796.96183522</v>
      </c>
      <c r="C2061" s="45">
        <f t="shared" ca="1" si="456"/>
        <v>999.89877561000003</v>
      </c>
      <c r="D2061" s="46">
        <f ca="1">IF(A2061&lt;$B$1,VLOOKUP(A2061,[1]DI!$A$4:$B$15000,2,FALSE),0)</f>
        <v>0.104</v>
      </c>
      <c r="E2061" s="45">
        <f t="shared" ca="1" si="457"/>
        <v>3.927E-4</v>
      </c>
      <c r="F2061" s="47">
        <f t="shared" si="454"/>
        <v>1.35</v>
      </c>
      <c r="G2061" s="48">
        <f t="shared" ca="1" si="458"/>
        <v>1.0005301449999999</v>
      </c>
      <c r="H2061" s="45">
        <f ca="1">TRUNC(PRODUCT(G$10:G2060),15)</f>
        <v>1.7971437453444301</v>
      </c>
      <c r="I2061" s="45">
        <f t="shared" si="459"/>
        <v>1</v>
      </c>
      <c r="J2061" s="45">
        <f t="shared" ca="1" si="460"/>
        <v>1.79714375</v>
      </c>
      <c r="K2061" s="45">
        <f t="shared" ca="1" si="461"/>
        <v>797.06305960999998</v>
      </c>
      <c r="L2061" s="49">
        <f>IF(VLOOKUP(A2061,$U$12:$AD$125,8)=VLOOKUP(A2060,$U$12:$AD$125,8),0,VLOOKUP(A2061,U$12:$AD$125,8))</f>
        <v>0</v>
      </c>
      <c r="M2061" s="50">
        <f>IF(L2061&gt;0,VLOOKUP(L2061,T$12:$AC$125,7),0)</f>
        <v>0</v>
      </c>
      <c r="N2061" s="45">
        <f t="shared" si="462"/>
        <v>0</v>
      </c>
      <c r="O2061" s="45">
        <f t="shared" ca="1" si="463"/>
        <v>797.06305960999998</v>
      </c>
      <c r="P2061" s="51" t="str">
        <f t="shared" si="464"/>
        <v>A+J=</v>
      </c>
      <c r="Q2061" s="52">
        <f t="shared" si="465"/>
        <v>47129</v>
      </c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</row>
    <row r="2062" spans="1:162" x14ac:dyDescent="0.2">
      <c r="A2062" s="43">
        <f t="shared" ref="A2062:A2125" si="466">(A2061+1)</f>
        <v>45548</v>
      </c>
      <c r="B2062" s="44">
        <f t="shared" ca="1" si="455"/>
        <v>1797.9144787700002</v>
      </c>
      <c r="C2062" s="45">
        <f t="shared" ca="1" si="456"/>
        <v>999.89877561000003</v>
      </c>
      <c r="D2062" s="46">
        <f ca="1">IF(A2062&lt;$B$1,VLOOKUP(A2062,[1]DI!$A$4:$B$15000,2,FALSE),0)</f>
        <v>0.104</v>
      </c>
      <c r="E2062" s="45">
        <f t="shared" ca="1" si="457"/>
        <v>3.927E-4</v>
      </c>
      <c r="F2062" s="47">
        <f t="shared" ref="F2062:F2125" si="467">F2061</f>
        <v>1.35</v>
      </c>
      <c r="G2062" s="48">
        <f t="shared" ca="1" si="458"/>
        <v>1.0005301449999999</v>
      </c>
      <c r="H2062" s="45">
        <f ca="1">TRUNC(PRODUCT(G$10:G2061),15)</f>
        <v>1.7980964921153</v>
      </c>
      <c r="I2062" s="45">
        <f t="shared" si="459"/>
        <v>1</v>
      </c>
      <c r="J2062" s="45">
        <f t="shared" ca="1" si="460"/>
        <v>1.79809649</v>
      </c>
      <c r="K2062" s="45">
        <f t="shared" ca="1" si="461"/>
        <v>798.01570316000004</v>
      </c>
      <c r="L2062" s="49">
        <f>IF(VLOOKUP(A2062,$U$12:$AD$125,8)=VLOOKUP(A2061,$U$12:$AD$125,8),0,VLOOKUP(A2062,U$12:$AD$125,8))</f>
        <v>0</v>
      </c>
      <c r="M2062" s="50">
        <f>IF(L2062&gt;0,VLOOKUP(L2062,T$12:$AC$125,7),0)</f>
        <v>0</v>
      </c>
      <c r="N2062" s="45">
        <f t="shared" si="462"/>
        <v>0</v>
      </c>
      <c r="O2062" s="45">
        <f t="shared" ca="1" si="463"/>
        <v>798.01570316000004</v>
      </c>
      <c r="P2062" s="51" t="str">
        <f t="shared" si="464"/>
        <v>A+J=</v>
      </c>
      <c r="Q2062" s="52">
        <f t="shared" si="465"/>
        <v>47129</v>
      </c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</row>
    <row r="2063" spans="1:162" x14ac:dyDescent="0.2">
      <c r="A2063" s="43">
        <f t="shared" si="466"/>
        <v>45549</v>
      </c>
      <c r="B2063" s="44">
        <f t="shared" ca="1" si="455"/>
        <v>1798.8676322800002</v>
      </c>
      <c r="C2063" s="45">
        <f t="shared" ca="1" si="456"/>
        <v>999.89877561000003</v>
      </c>
      <c r="D2063" s="46">
        <f ca="1">IF(A2063&lt;$B$1,VLOOKUP(A2063,[1]DI!$A$4:$B$15000,2,FALSE),0)</f>
        <v>0</v>
      </c>
      <c r="E2063" s="45">
        <f t="shared" ca="1" si="457"/>
        <v>0</v>
      </c>
      <c r="F2063" s="47">
        <f t="shared" si="467"/>
        <v>1.35</v>
      </c>
      <c r="G2063" s="48">
        <f t="shared" ca="1" si="458"/>
        <v>1</v>
      </c>
      <c r="H2063" s="45">
        <f ca="1">TRUNC(PRODUCT(G$10:G2062),15)</f>
        <v>1.7990497439801101</v>
      </c>
      <c r="I2063" s="45">
        <f t="shared" si="459"/>
        <v>1</v>
      </c>
      <c r="J2063" s="45">
        <f t="shared" ca="1" si="460"/>
        <v>1.7990497400000001</v>
      </c>
      <c r="K2063" s="45">
        <f t="shared" ca="1" si="461"/>
        <v>798.96885667000004</v>
      </c>
      <c r="L2063" s="49">
        <f>IF(VLOOKUP(A2063,$U$12:$AD$125,8)=VLOOKUP(A2062,$U$12:$AD$125,8),0,VLOOKUP(A2063,U$12:$AD$125,8))</f>
        <v>0</v>
      </c>
      <c r="M2063" s="50">
        <f>IF(L2063&gt;0,VLOOKUP(L2063,T$12:$AC$125,7),0)</f>
        <v>0</v>
      </c>
      <c r="N2063" s="45">
        <f t="shared" si="462"/>
        <v>0</v>
      </c>
      <c r="O2063" s="45">
        <f t="shared" ca="1" si="463"/>
        <v>798.96885667000004</v>
      </c>
      <c r="P2063" s="51" t="str">
        <f t="shared" si="464"/>
        <v>A+J=</v>
      </c>
      <c r="Q2063" s="52">
        <f t="shared" si="465"/>
        <v>47129</v>
      </c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</row>
    <row r="2064" spans="1:162" x14ac:dyDescent="0.2">
      <c r="A2064" s="43">
        <f t="shared" si="466"/>
        <v>45550</v>
      </c>
      <c r="B2064" s="44">
        <f t="shared" ca="1" si="455"/>
        <v>1798.8676322800002</v>
      </c>
      <c r="C2064" s="45">
        <f t="shared" ca="1" si="456"/>
        <v>999.89877561000003</v>
      </c>
      <c r="D2064" s="46">
        <f ca="1">IF(A2064&lt;$B$1,VLOOKUP(A2064,[1]DI!$A$4:$B$15000,2,FALSE),0)</f>
        <v>0</v>
      </c>
      <c r="E2064" s="45">
        <f t="shared" ca="1" si="457"/>
        <v>0</v>
      </c>
      <c r="F2064" s="47">
        <f t="shared" si="467"/>
        <v>1.35</v>
      </c>
      <c r="G2064" s="48">
        <f t="shared" ca="1" si="458"/>
        <v>1</v>
      </c>
      <c r="H2064" s="45">
        <f ca="1">TRUNC(PRODUCT(G$10:G2063),15)</f>
        <v>1.7990497439801101</v>
      </c>
      <c r="I2064" s="45">
        <f t="shared" si="459"/>
        <v>1</v>
      </c>
      <c r="J2064" s="45">
        <f t="shared" ca="1" si="460"/>
        <v>1.7990497400000001</v>
      </c>
      <c r="K2064" s="45">
        <f t="shared" ca="1" si="461"/>
        <v>798.96885667000004</v>
      </c>
      <c r="L2064" s="49">
        <f>IF(VLOOKUP(A2064,$U$12:$AD$125,8)=VLOOKUP(A2063,$U$12:$AD$125,8),0,VLOOKUP(A2064,U$12:$AD$125,8))</f>
        <v>0</v>
      </c>
      <c r="M2064" s="50">
        <f>IF(L2064&gt;0,VLOOKUP(L2064,T$12:$AC$125,7),0)</f>
        <v>0</v>
      </c>
      <c r="N2064" s="45">
        <f t="shared" si="462"/>
        <v>0</v>
      </c>
      <c r="O2064" s="45">
        <f t="shared" ca="1" si="463"/>
        <v>798.96885667000004</v>
      </c>
      <c r="P2064" s="51" t="str">
        <f t="shared" si="464"/>
        <v>A+J=</v>
      </c>
      <c r="Q2064" s="52">
        <f t="shared" si="465"/>
        <v>47129</v>
      </c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</row>
    <row r="2065" spans="1:162" x14ac:dyDescent="0.2">
      <c r="A2065" s="43">
        <f t="shared" si="466"/>
        <v>45551</v>
      </c>
      <c r="B2065" s="44">
        <f t="shared" ca="1" si="455"/>
        <v>1798.8676322800002</v>
      </c>
      <c r="C2065" s="45">
        <f t="shared" ca="1" si="456"/>
        <v>999.89877561000003</v>
      </c>
      <c r="D2065" s="46">
        <f ca="1">IF(A2065&lt;$B$1,VLOOKUP(A2065,[1]DI!$A$4:$B$15000,2,FALSE),0)</f>
        <v>0.104</v>
      </c>
      <c r="E2065" s="45">
        <f t="shared" ca="1" si="457"/>
        <v>3.927E-4</v>
      </c>
      <c r="F2065" s="47">
        <f t="shared" si="467"/>
        <v>1.35</v>
      </c>
      <c r="G2065" s="48">
        <f t="shared" ca="1" si="458"/>
        <v>1.0005301449999999</v>
      </c>
      <c r="H2065" s="45">
        <f ca="1">TRUNC(PRODUCT(G$10:G2064),15)</f>
        <v>1.7990497439801101</v>
      </c>
      <c r="I2065" s="45">
        <f t="shared" si="459"/>
        <v>1</v>
      </c>
      <c r="J2065" s="45">
        <f t="shared" ca="1" si="460"/>
        <v>1.7990497400000001</v>
      </c>
      <c r="K2065" s="45">
        <f t="shared" ca="1" si="461"/>
        <v>798.96885667000004</v>
      </c>
      <c r="L2065" s="49">
        <f>IF(VLOOKUP(A2065,$U$12:$AD$125,8)=VLOOKUP(A2064,$U$12:$AD$125,8),0,VLOOKUP(A2065,U$12:$AD$125,8))</f>
        <v>0</v>
      </c>
      <c r="M2065" s="50">
        <f>IF(L2065&gt;0,VLOOKUP(L2065,T$12:$AC$125,7),0)</f>
        <v>0</v>
      </c>
      <c r="N2065" s="45">
        <f t="shared" si="462"/>
        <v>0</v>
      </c>
      <c r="O2065" s="45">
        <f t="shared" ca="1" si="463"/>
        <v>798.96885667000004</v>
      </c>
      <c r="P2065" s="51" t="str">
        <f t="shared" si="464"/>
        <v>A+J=</v>
      </c>
      <c r="Q2065" s="52">
        <f t="shared" si="465"/>
        <v>47129</v>
      </c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</row>
    <row r="2066" spans="1:162" x14ac:dyDescent="0.2">
      <c r="A2066" s="43">
        <f t="shared" si="466"/>
        <v>45552</v>
      </c>
      <c r="B2066" s="44">
        <f t="shared" ca="1" si="455"/>
        <v>1799.8212957400001</v>
      </c>
      <c r="C2066" s="45">
        <f t="shared" ca="1" si="456"/>
        <v>999.89877561000003</v>
      </c>
      <c r="D2066" s="46">
        <f ca="1">IF(A2066&lt;$B$1,VLOOKUP(A2066,[1]DI!$A$4:$B$15000,2,FALSE),0)</f>
        <v>0.104</v>
      </c>
      <c r="E2066" s="45">
        <f t="shared" ca="1" si="457"/>
        <v>3.927E-4</v>
      </c>
      <c r="F2066" s="47">
        <f t="shared" si="467"/>
        <v>1.35</v>
      </c>
      <c r="G2066" s="48">
        <f t="shared" ca="1" si="458"/>
        <v>1.0005301449999999</v>
      </c>
      <c r="H2066" s="45">
        <f ca="1">TRUNC(PRODUCT(G$10:G2065),15)</f>
        <v>1.80000350120664</v>
      </c>
      <c r="I2066" s="45">
        <f t="shared" si="459"/>
        <v>1</v>
      </c>
      <c r="J2066" s="45">
        <f t="shared" ca="1" si="460"/>
        <v>1.8000035000000001</v>
      </c>
      <c r="K2066" s="45">
        <f t="shared" ca="1" si="461"/>
        <v>799.92252012999995</v>
      </c>
      <c r="L2066" s="49">
        <f>IF(VLOOKUP(A2066,$U$12:$AD$125,8)=VLOOKUP(A2065,$U$12:$AD$125,8),0,VLOOKUP(A2066,U$12:$AD$125,8))</f>
        <v>0</v>
      </c>
      <c r="M2066" s="50">
        <f>IF(L2066&gt;0,VLOOKUP(L2066,T$12:$AC$125,7),0)</f>
        <v>0</v>
      </c>
      <c r="N2066" s="45">
        <f t="shared" si="462"/>
        <v>0</v>
      </c>
      <c r="O2066" s="45">
        <f t="shared" ca="1" si="463"/>
        <v>799.92252012999995</v>
      </c>
      <c r="P2066" s="51" t="str">
        <f t="shared" si="464"/>
        <v>A+J=</v>
      </c>
      <c r="Q2066" s="52">
        <f t="shared" si="465"/>
        <v>47129</v>
      </c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</row>
    <row r="2067" spans="1:162" x14ac:dyDescent="0.2">
      <c r="A2067" s="43">
        <f t="shared" si="466"/>
        <v>45553</v>
      </c>
      <c r="B2067" s="44">
        <f t="shared" ca="1" si="455"/>
        <v>1800.7754591400001</v>
      </c>
      <c r="C2067" s="45">
        <f t="shared" ca="1" si="456"/>
        <v>999.89877561000003</v>
      </c>
      <c r="D2067" s="46">
        <f ca="1">IF(A2067&lt;$B$1,VLOOKUP(A2067,[1]DI!$A$4:$B$15000,2,FALSE),0)</f>
        <v>0.104</v>
      </c>
      <c r="E2067" s="45">
        <f t="shared" ca="1" si="457"/>
        <v>3.927E-4</v>
      </c>
      <c r="F2067" s="47">
        <f t="shared" si="467"/>
        <v>1.35</v>
      </c>
      <c r="G2067" s="48">
        <f t="shared" ca="1" si="458"/>
        <v>1.0005301449999999</v>
      </c>
      <c r="H2067" s="45">
        <f ca="1">TRUNC(PRODUCT(G$10:G2066),15)</f>
        <v>1.8009577640627801</v>
      </c>
      <c r="I2067" s="45">
        <f t="shared" si="459"/>
        <v>1</v>
      </c>
      <c r="J2067" s="45">
        <f t="shared" ca="1" si="460"/>
        <v>1.80095776</v>
      </c>
      <c r="K2067" s="45">
        <f t="shared" ca="1" si="461"/>
        <v>800.87668353000004</v>
      </c>
      <c r="L2067" s="49">
        <f>IF(VLOOKUP(A2067,$U$12:$AD$125,8)=VLOOKUP(A2066,$U$12:$AD$125,8),0,VLOOKUP(A2067,U$12:$AD$125,8))</f>
        <v>0</v>
      </c>
      <c r="M2067" s="50">
        <f>IF(L2067&gt;0,VLOOKUP(L2067,T$12:$AC$125,7),0)</f>
        <v>0</v>
      </c>
      <c r="N2067" s="45">
        <f t="shared" si="462"/>
        <v>0</v>
      </c>
      <c r="O2067" s="45">
        <f t="shared" ca="1" si="463"/>
        <v>800.87668353000004</v>
      </c>
      <c r="P2067" s="51" t="str">
        <f t="shared" si="464"/>
        <v>A+J=</v>
      </c>
      <c r="Q2067" s="52">
        <f t="shared" si="465"/>
        <v>47129</v>
      </c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</row>
    <row r="2068" spans="1:162" x14ac:dyDescent="0.2">
      <c r="A2068" s="43">
        <f t="shared" si="466"/>
        <v>45554</v>
      </c>
      <c r="B2068" s="44">
        <f t="shared" ca="1" si="455"/>
        <v>1801.7301325000001</v>
      </c>
      <c r="C2068" s="45">
        <f t="shared" ca="1" si="456"/>
        <v>999.89877561000003</v>
      </c>
      <c r="D2068" s="46">
        <f ca="1">IF(A2068&lt;$B$1,VLOOKUP(A2068,[1]DI!$A$4:$B$15000,2,FALSE),0)</f>
        <v>0.1065</v>
      </c>
      <c r="E2068" s="45">
        <f t="shared" ca="1" si="457"/>
        <v>4.0168000000000002E-4</v>
      </c>
      <c r="F2068" s="47">
        <f t="shared" si="467"/>
        <v>1.35</v>
      </c>
      <c r="G2068" s="48">
        <f t="shared" ca="1" si="458"/>
        <v>1.000542268</v>
      </c>
      <c r="H2068" s="45">
        <f ca="1">TRUNC(PRODUCT(G$10:G2067),15)</f>
        <v>1.8019125328166099</v>
      </c>
      <c r="I2068" s="45">
        <f t="shared" si="459"/>
        <v>1</v>
      </c>
      <c r="J2068" s="45">
        <f t="shared" ca="1" si="460"/>
        <v>1.8019125300000001</v>
      </c>
      <c r="K2068" s="45">
        <f t="shared" ca="1" si="461"/>
        <v>801.83135689000005</v>
      </c>
      <c r="L2068" s="49">
        <f>IF(VLOOKUP(A2068,$U$12:$AD$125,8)=VLOOKUP(A2067,$U$12:$AD$125,8),0,VLOOKUP(A2068,U$12:$AD$125,8))</f>
        <v>0</v>
      </c>
      <c r="M2068" s="50">
        <f>IF(L2068&gt;0,VLOOKUP(L2068,T$12:$AC$125,7),0)</f>
        <v>0</v>
      </c>
      <c r="N2068" s="45">
        <f t="shared" si="462"/>
        <v>0</v>
      </c>
      <c r="O2068" s="45">
        <f t="shared" ca="1" si="463"/>
        <v>801.83135689000005</v>
      </c>
      <c r="P2068" s="51" t="str">
        <f t="shared" si="464"/>
        <v>A+J=</v>
      </c>
      <c r="Q2068" s="52">
        <f t="shared" si="465"/>
        <v>47129</v>
      </c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</row>
    <row r="2069" spans="1:162" x14ac:dyDescent="0.2">
      <c r="A2069" s="43">
        <f t="shared" si="466"/>
        <v>45555</v>
      </c>
      <c r="B2069" s="44">
        <f t="shared" ca="1" si="455"/>
        <v>1802.70715359</v>
      </c>
      <c r="C2069" s="45">
        <f t="shared" ca="1" si="456"/>
        <v>999.89877561000003</v>
      </c>
      <c r="D2069" s="46">
        <f ca="1">IF(A2069&lt;$B$1,VLOOKUP(A2069,[1]DI!$A$4:$B$15000,2,FALSE),0)</f>
        <v>0.1065</v>
      </c>
      <c r="E2069" s="45">
        <f t="shared" ca="1" si="457"/>
        <v>4.0168000000000002E-4</v>
      </c>
      <c r="F2069" s="47">
        <f t="shared" si="467"/>
        <v>1.35</v>
      </c>
      <c r="G2069" s="48">
        <f t="shared" ca="1" si="458"/>
        <v>1.000542268</v>
      </c>
      <c r="H2069" s="45">
        <f ca="1">TRUNC(PRODUCT(G$10:G2068),15)</f>
        <v>1.80288965232196</v>
      </c>
      <c r="I2069" s="45">
        <f t="shared" si="459"/>
        <v>1</v>
      </c>
      <c r="J2069" s="45">
        <f t="shared" ca="1" si="460"/>
        <v>1.80288965</v>
      </c>
      <c r="K2069" s="45">
        <f t="shared" ca="1" si="461"/>
        <v>802.80837798000005</v>
      </c>
      <c r="L2069" s="49">
        <f>IF(VLOOKUP(A2069,$U$12:$AD$125,8)=VLOOKUP(A2068,$U$12:$AD$125,8),0,VLOOKUP(A2069,U$12:$AD$125,8))</f>
        <v>0</v>
      </c>
      <c r="M2069" s="50">
        <f>IF(L2069&gt;0,VLOOKUP(L2069,T$12:$AC$125,7),0)</f>
        <v>0</v>
      </c>
      <c r="N2069" s="45">
        <f t="shared" si="462"/>
        <v>0</v>
      </c>
      <c r="O2069" s="45">
        <f t="shared" ca="1" si="463"/>
        <v>802.80837798000005</v>
      </c>
      <c r="P2069" s="51" t="str">
        <f t="shared" si="464"/>
        <v>A+J=</v>
      </c>
      <c r="Q2069" s="52">
        <f t="shared" si="465"/>
        <v>47129</v>
      </c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</row>
    <row r="2070" spans="1:162" x14ac:dyDescent="0.2">
      <c r="A2070" s="43">
        <f t="shared" si="466"/>
        <v>45556</v>
      </c>
      <c r="B2070" s="44">
        <f t="shared" ca="1" si="455"/>
        <v>1803.6847046299999</v>
      </c>
      <c r="C2070" s="45">
        <f t="shared" ca="1" si="456"/>
        <v>999.89877561000003</v>
      </c>
      <c r="D2070" s="46">
        <f ca="1">IF(A2070&lt;$B$1,VLOOKUP(A2070,[1]DI!$A$4:$B$15000,2,FALSE),0)</f>
        <v>0</v>
      </c>
      <c r="E2070" s="45">
        <f t="shared" ca="1" si="457"/>
        <v>0</v>
      </c>
      <c r="F2070" s="47">
        <f t="shared" si="467"/>
        <v>1.35</v>
      </c>
      <c r="G2070" s="48">
        <f t="shared" ca="1" si="458"/>
        <v>1</v>
      </c>
      <c r="H2070" s="45">
        <f ca="1">TRUNC(PRODUCT(G$10:G2069),15)</f>
        <v>1.8038673016879401</v>
      </c>
      <c r="I2070" s="45">
        <f t="shared" si="459"/>
        <v>1</v>
      </c>
      <c r="J2070" s="45">
        <f t="shared" ca="1" si="460"/>
        <v>1.8038673000000001</v>
      </c>
      <c r="K2070" s="45">
        <f t="shared" ca="1" si="461"/>
        <v>803.78592902000003</v>
      </c>
      <c r="L2070" s="49">
        <f>IF(VLOOKUP(A2070,$U$12:$AD$125,8)=VLOOKUP(A2069,$U$12:$AD$125,8),0,VLOOKUP(A2070,U$12:$AD$125,8))</f>
        <v>0</v>
      </c>
      <c r="M2070" s="50">
        <f>IF(L2070&gt;0,VLOOKUP(L2070,T$12:$AC$125,7),0)</f>
        <v>0</v>
      </c>
      <c r="N2070" s="45">
        <f t="shared" si="462"/>
        <v>0</v>
      </c>
      <c r="O2070" s="45">
        <f t="shared" ca="1" si="463"/>
        <v>803.78592902000003</v>
      </c>
      <c r="P2070" s="51" t="str">
        <f t="shared" si="464"/>
        <v>A+J=</v>
      </c>
      <c r="Q2070" s="52">
        <f t="shared" si="465"/>
        <v>47129</v>
      </c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</row>
    <row r="2071" spans="1:162" x14ac:dyDescent="0.2">
      <c r="A2071" s="43">
        <f t="shared" si="466"/>
        <v>45557</v>
      </c>
      <c r="B2071" s="44">
        <f t="shared" ca="1" si="455"/>
        <v>1803.6847046299999</v>
      </c>
      <c r="C2071" s="45">
        <f t="shared" ca="1" si="456"/>
        <v>999.89877561000003</v>
      </c>
      <c r="D2071" s="46">
        <f ca="1">IF(A2071&lt;$B$1,VLOOKUP(A2071,[1]DI!$A$4:$B$15000,2,FALSE),0)</f>
        <v>0</v>
      </c>
      <c r="E2071" s="45">
        <f t="shared" ca="1" si="457"/>
        <v>0</v>
      </c>
      <c r="F2071" s="47">
        <f t="shared" si="467"/>
        <v>1.35</v>
      </c>
      <c r="G2071" s="48">
        <f t="shared" ca="1" si="458"/>
        <v>1</v>
      </c>
      <c r="H2071" s="45">
        <f ca="1">TRUNC(PRODUCT(G$10:G2070),15)</f>
        <v>1.8038673016879401</v>
      </c>
      <c r="I2071" s="45">
        <f t="shared" si="459"/>
        <v>1</v>
      </c>
      <c r="J2071" s="45">
        <f t="shared" ca="1" si="460"/>
        <v>1.8038673000000001</v>
      </c>
      <c r="K2071" s="45">
        <f t="shared" ca="1" si="461"/>
        <v>803.78592902000003</v>
      </c>
      <c r="L2071" s="49">
        <f>IF(VLOOKUP(A2071,$U$12:$AD$125,8)=VLOOKUP(A2070,$U$12:$AD$125,8),0,VLOOKUP(A2071,U$12:$AD$125,8))</f>
        <v>0</v>
      </c>
      <c r="M2071" s="50">
        <f>IF(L2071&gt;0,VLOOKUP(L2071,T$12:$AC$125,7),0)</f>
        <v>0</v>
      </c>
      <c r="N2071" s="45">
        <f t="shared" si="462"/>
        <v>0</v>
      </c>
      <c r="O2071" s="45">
        <f t="shared" ca="1" si="463"/>
        <v>803.78592902000003</v>
      </c>
      <c r="P2071" s="51" t="str">
        <f t="shared" si="464"/>
        <v>A+J=</v>
      </c>
      <c r="Q2071" s="52">
        <f t="shared" si="465"/>
        <v>47129</v>
      </c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</row>
    <row r="2072" spans="1:162" x14ac:dyDescent="0.2">
      <c r="A2072" s="43">
        <f t="shared" si="466"/>
        <v>45558</v>
      </c>
      <c r="B2072" s="44">
        <f t="shared" ca="1" si="455"/>
        <v>1803.6847046299999</v>
      </c>
      <c r="C2072" s="45">
        <f t="shared" ca="1" si="456"/>
        <v>999.89877561000003</v>
      </c>
      <c r="D2072" s="46">
        <f ca="1">IF(A2072&lt;$B$1,VLOOKUP(A2072,[1]DI!$A$4:$B$15000,2,FALSE),0)</f>
        <v>0.1065</v>
      </c>
      <c r="E2072" s="45">
        <f t="shared" ca="1" si="457"/>
        <v>4.0168000000000002E-4</v>
      </c>
      <c r="F2072" s="47">
        <f t="shared" si="467"/>
        <v>1.35</v>
      </c>
      <c r="G2072" s="48">
        <f t="shared" ca="1" si="458"/>
        <v>1.000542268</v>
      </c>
      <c r="H2072" s="45">
        <f ca="1">TRUNC(PRODUCT(G$10:G2071),15)</f>
        <v>1.8038673016879401</v>
      </c>
      <c r="I2072" s="45">
        <f t="shared" si="459"/>
        <v>1</v>
      </c>
      <c r="J2072" s="45">
        <f t="shared" ca="1" si="460"/>
        <v>1.8038673000000001</v>
      </c>
      <c r="K2072" s="45">
        <f t="shared" ca="1" si="461"/>
        <v>803.78592902000003</v>
      </c>
      <c r="L2072" s="49">
        <f>IF(VLOOKUP(A2072,$U$12:$AD$125,8)=VLOOKUP(A2071,$U$12:$AD$125,8),0,VLOOKUP(A2072,U$12:$AD$125,8))</f>
        <v>0</v>
      </c>
      <c r="M2072" s="50">
        <f>IF(L2072&gt;0,VLOOKUP(L2072,T$12:$AC$125,7),0)</f>
        <v>0</v>
      </c>
      <c r="N2072" s="45">
        <f t="shared" si="462"/>
        <v>0</v>
      </c>
      <c r="O2072" s="45">
        <f t="shared" ca="1" si="463"/>
        <v>803.78592902000003</v>
      </c>
      <c r="P2072" s="51" t="str">
        <f t="shared" si="464"/>
        <v>A+J=</v>
      </c>
      <c r="Q2072" s="52">
        <f t="shared" si="465"/>
        <v>47129</v>
      </c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</row>
    <row r="2073" spans="1:162" x14ac:dyDescent="0.2">
      <c r="A2073" s="43">
        <f t="shared" si="466"/>
        <v>45559</v>
      </c>
      <c r="B2073" s="44">
        <f t="shared" ref="B2073:B2136" ca="1" si="468">IF(A2073&lt;=TODAY(),C2073+K2073,IF(AND(A2073&gt;TODAY(),A2073&lt;=$B$1),IF(VLOOKUP(TODAY(),$A$10:$D$5000,4,FALSE)=0,"n.d",C2073+K2073),"n.d"))</f>
        <v>1804.6627856099999</v>
      </c>
      <c r="C2073" s="45">
        <f t="shared" ref="C2073:C2136" ca="1" si="469">TRUNC(C2072-N2072,8)</f>
        <v>999.89877561000003</v>
      </c>
      <c r="D2073" s="46">
        <f ca="1">IF(A2073&lt;$B$1,VLOOKUP(A2073,[1]DI!$A$4:$B$15000,2,FALSE),0)</f>
        <v>0.1065</v>
      </c>
      <c r="E2073" s="45">
        <f t="shared" ref="E2073:E2136" ca="1" si="470">ROUND((((1+D2073)^(1/252)-1)),8)</f>
        <v>4.0168000000000002E-4</v>
      </c>
      <c r="F2073" s="47">
        <f t="shared" si="467"/>
        <v>1.35</v>
      </c>
      <c r="G2073" s="48">
        <f t="shared" ref="G2073:G2136" ca="1" si="471">TRUNC((1+(E2073*F2073)),15)</f>
        <v>1.000542268</v>
      </c>
      <c r="H2073" s="45">
        <f ca="1">TRUNC(PRODUCT(G$10:G2072),15)</f>
        <v>1.8048454812018999</v>
      </c>
      <c r="I2073" s="45">
        <f t="shared" ref="I2073:I2136" si="472">IF(OR(L2072&gt;0,L2072="E"),H2072,I2072)</f>
        <v>1</v>
      </c>
      <c r="J2073" s="45">
        <f t="shared" ref="J2073:J2136" ca="1" si="473">ROUND(TRUNC(H2073/I2073,15),8)</f>
        <v>1.80484548</v>
      </c>
      <c r="K2073" s="45">
        <f t="shared" ref="K2073:K2136" ca="1" si="474">TRUNC((C2073*(J2073-1)),8)</f>
        <v>804.76400999999998</v>
      </c>
      <c r="L2073" s="49">
        <f>IF(VLOOKUP(A2073,$U$12:$AD$125,8)=VLOOKUP(A2072,$U$12:$AD$125,8),0,VLOOKUP(A2073,U$12:$AD$125,8))</f>
        <v>0</v>
      </c>
      <c r="M2073" s="50">
        <f>IF(L2073&gt;0,VLOOKUP(L2073,T$12:$AC$125,7),0)</f>
        <v>0</v>
      </c>
      <c r="N2073" s="45">
        <f t="shared" ref="N2073:N2136" si="475">IF(M2073&gt;0,(M2073*C2073*M2073),0)</f>
        <v>0</v>
      </c>
      <c r="O2073" s="45">
        <f t="shared" ref="O2073:O2136" ca="1" si="476">(K2073+N2073)</f>
        <v>804.76400999999998</v>
      </c>
      <c r="P2073" s="51" t="str">
        <f t="shared" ref="P2073:P2136" si="477">IF(L2072&gt;0,VLOOKUP(A2072,$U$12:$AD$125,9),P2072)</f>
        <v>A+J=</v>
      </c>
      <c r="Q2073" s="52">
        <f t="shared" ref="Q2073:Q2136" si="478">IF(L2072&gt;0,VLOOKUP(A2072,$U$12:$AD$125,10),Q2072)</f>
        <v>47129</v>
      </c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</row>
    <row r="2074" spans="1:162" x14ac:dyDescent="0.2">
      <c r="A2074" s="43">
        <f t="shared" si="466"/>
        <v>45560</v>
      </c>
      <c r="B2074" s="44">
        <f t="shared" ca="1" si="468"/>
        <v>1805.6413965400002</v>
      </c>
      <c r="C2074" s="45">
        <f t="shared" ca="1" si="469"/>
        <v>999.89877561000003</v>
      </c>
      <c r="D2074" s="46">
        <f ca="1">IF(A2074&lt;$B$1,VLOOKUP(A2074,[1]DI!$A$4:$B$15000,2,FALSE),0)</f>
        <v>0.1065</v>
      </c>
      <c r="E2074" s="45">
        <f t="shared" ca="1" si="470"/>
        <v>4.0168000000000002E-4</v>
      </c>
      <c r="F2074" s="47">
        <f t="shared" si="467"/>
        <v>1.35</v>
      </c>
      <c r="G2074" s="48">
        <f t="shared" ca="1" si="471"/>
        <v>1.000542268</v>
      </c>
      <c r="H2074" s="45">
        <f ca="1">TRUNC(PRODUCT(G$10:G2073),15)</f>
        <v>1.8058241911513</v>
      </c>
      <c r="I2074" s="45">
        <f t="shared" si="472"/>
        <v>1</v>
      </c>
      <c r="J2074" s="45">
        <f t="shared" ca="1" si="473"/>
        <v>1.8058241900000001</v>
      </c>
      <c r="K2074" s="45">
        <f t="shared" ca="1" si="474"/>
        <v>805.74262093000004</v>
      </c>
      <c r="L2074" s="49">
        <f>IF(VLOOKUP(A2074,$U$12:$AD$125,8)=VLOOKUP(A2073,$U$12:$AD$125,8),0,VLOOKUP(A2074,U$12:$AD$125,8))</f>
        <v>0</v>
      </c>
      <c r="M2074" s="50">
        <f>IF(L2074&gt;0,VLOOKUP(L2074,T$12:$AC$125,7),0)</f>
        <v>0</v>
      </c>
      <c r="N2074" s="45">
        <f t="shared" si="475"/>
        <v>0</v>
      </c>
      <c r="O2074" s="45">
        <f t="shared" ca="1" si="476"/>
        <v>805.74262093000004</v>
      </c>
      <c r="P2074" s="51" t="str">
        <f t="shared" si="477"/>
        <v>A+J=</v>
      </c>
      <c r="Q2074" s="52">
        <f t="shared" si="478"/>
        <v>47129</v>
      </c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</row>
    <row r="2075" spans="1:162" x14ac:dyDescent="0.2">
      <c r="A2075" s="43">
        <f t="shared" si="466"/>
        <v>45561</v>
      </c>
      <c r="B2075" s="44">
        <f t="shared" ca="1" si="468"/>
        <v>1806.6205374199999</v>
      </c>
      <c r="C2075" s="45">
        <f t="shared" ca="1" si="469"/>
        <v>999.89877561000003</v>
      </c>
      <c r="D2075" s="46">
        <f ca="1">IF(A2075&lt;$B$1,VLOOKUP(A2075,[1]DI!$A$4:$B$15000,2,FALSE),0)</f>
        <v>0.1065</v>
      </c>
      <c r="E2075" s="45">
        <f t="shared" ca="1" si="470"/>
        <v>4.0168000000000002E-4</v>
      </c>
      <c r="F2075" s="47">
        <f t="shared" si="467"/>
        <v>1.35</v>
      </c>
      <c r="G2075" s="48">
        <f t="shared" ca="1" si="471"/>
        <v>1.000542268</v>
      </c>
      <c r="H2075" s="45">
        <f ca="1">TRUNC(PRODUCT(G$10:G2074),15)</f>
        <v>1.80680343182378</v>
      </c>
      <c r="I2075" s="45">
        <f t="shared" si="472"/>
        <v>1</v>
      </c>
      <c r="J2075" s="45">
        <f t="shared" ca="1" si="473"/>
        <v>1.80680343</v>
      </c>
      <c r="K2075" s="45">
        <f t="shared" ca="1" si="474"/>
        <v>806.72176180999998</v>
      </c>
      <c r="L2075" s="49">
        <f>IF(VLOOKUP(A2075,$U$12:$AD$125,8)=VLOOKUP(A2074,$U$12:$AD$125,8),0,VLOOKUP(A2075,U$12:$AD$125,8))</f>
        <v>0</v>
      </c>
      <c r="M2075" s="50">
        <f>IF(L2075&gt;0,VLOOKUP(L2075,T$12:$AC$125,7),0)</f>
        <v>0</v>
      </c>
      <c r="N2075" s="45">
        <f t="shared" si="475"/>
        <v>0</v>
      </c>
      <c r="O2075" s="45">
        <f t="shared" ca="1" si="476"/>
        <v>806.72176180999998</v>
      </c>
      <c r="P2075" s="51" t="str">
        <f t="shared" si="477"/>
        <v>A+J=</v>
      </c>
      <c r="Q2075" s="52">
        <f t="shared" si="478"/>
        <v>47129</v>
      </c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</row>
    <row r="2076" spans="1:162" x14ac:dyDescent="0.2">
      <c r="A2076" s="43">
        <f t="shared" si="466"/>
        <v>45562</v>
      </c>
      <c r="B2076" s="44">
        <f t="shared" ca="1" si="468"/>
        <v>1807.60020824</v>
      </c>
      <c r="C2076" s="45">
        <f t="shared" ca="1" si="469"/>
        <v>999.89877561000003</v>
      </c>
      <c r="D2076" s="46">
        <f ca="1">IF(A2076&lt;$B$1,VLOOKUP(A2076,[1]DI!$A$4:$B$15000,2,FALSE),0)</f>
        <v>0.1065</v>
      </c>
      <c r="E2076" s="45">
        <f t="shared" ca="1" si="470"/>
        <v>4.0168000000000002E-4</v>
      </c>
      <c r="F2076" s="47">
        <f t="shared" si="467"/>
        <v>1.35</v>
      </c>
      <c r="G2076" s="48">
        <f t="shared" ca="1" si="471"/>
        <v>1.000542268</v>
      </c>
      <c r="H2076" s="45">
        <f ca="1">TRUNC(PRODUCT(G$10:G2075),15)</f>
        <v>1.8077832035071499</v>
      </c>
      <c r="I2076" s="45">
        <f t="shared" si="472"/>
        <v>1</v>
      </c>
      <c r="J2076" s="45">
        <f t="shared" ca="1" si="473"/>
        <v>1.8077832</v>
      </c>
      <c r="K2076" s="45">
        <f t="shared" ca="1" si="474"/>
        <v>807.70143263</v>
      </c>
      <c r="L2076" s="49">
        <f>IF(VLOOKUP(A2076,$U$12:$AD$125,8)=VLOOKUP(A2075,$U$12:$AD$125,8),0,VLOOKUP(A2076,U$12:$AD$125,8))</f>
        <v>0</v>
      </c>
      <c r="M2076" s="50">
        <f>IF(L2076&gt;0,VLOOKUP(L2076,T$12:$AC$125,7),0)</f>
        <v>0</v>
      </c>
      <c r="N2076" s="45">
        <f t="shared" si="475"/>
        <v>0</v>
      </c>
      <c r="O2076" s="45">
        <f t="shared" ca="1" si="476"/>
        <v>807.70143263</v>
      </c>
      <c r="P2076" s="51" t="str">
        <f t="shared" si="477"/>
        <v>A+J=</v>
      </c>
      <c r="Q2076" s="52">
        <f t="shared" si="478"/>
        <v>47129</v>
      </c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</row>
    <row r="2077" spans="1:162" x14ac:dyDescent="0.2">
      <c r="A2077" s="43">
        <f t="shared" si="466"/>
        <v>45563</v>
      </c>
      <c r="B2077" s="44">
        <f t="shared" ca="1" si="468"/>
        <v>1808.58041901</v>
      </c>
      <c r="C2077" s="45">
        <f t="shared" ca="1" si="469"/>
        <v>999.89877561000003</v>
      </c>
      <c r="D2077" s="46">
        <f ca="1">IF(A2077&lt;$B$1,VLOOKUP(A2077,[1]DI!$A$4:$B$15000,2,FALSE),0)</f>
        <v>0</v>
      </c>
      <c r="E2077" s="45">
        <f t="shared" ca="1" si="470"/>
        <v>0</v>
      </c>
      <c r="F2077" s="47">
        <f t="shared" si="467"/>
        <v>1.35</v>
      </c>
      <c r="G2077" s="48">
        <f t="shared" ca="1" si="471"/>
        <v>1</v>
      </c>
      <c r="H2077" s="45">
        <f ca="1">TRUNC(PRODUCT(G$10:G2076),15)</f>
        <v>1.8087635064893499</v>
      </c>
      <c r="I2077" s="45">
        <f t="shared" si="472"/>
        <v>1</v>
      </c>
      <c r="J2077" s="45">
        <f t="shared" ca="1" si="473"/>
        <v>1.8087635099999999</v>
      </c>
      <c r="K2077" s="45">
        <f t="shared" ca="1" si="474"/>
        <v>808.68164339999998</v>
      </c>
      <c r="L2077" s="49">
        <f>IF(VLOOKUP(A2077,$U$12:$AD$125,8)=VLOOKUP(A2076,$U$12:$AD$125,8),0,VLOOKUP(A2077,U$12:$AD$125,8))</f>
        <v>0</v>
      </c>
      <c r="M2077" s="50">
        <f>IF(L2077&gt;0,VLOOKUP(L2077,T$12:$AC$125,7),0)</f>
        <v>0</v>
      </c>
      <c r="N2077" s="45">
        <f t="shared" si="475"/>
        <v>0</v>
      </c>
      <c r="O2077" s="45">
        <f t="shared" ca="1" si="476"/>
        <v>808.68164339999998</v>
      </c>
      <c r="P2077" s="51" t="str">
        <f t="shared" si="477"/>
        <v>A+J=</v>
      </c>
      <c r="Q2077" s="52">
        <f t="shared" si="478"/>
        <v>47129</v>
      </c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</row>
    <row r="2078" spans="1:162" x14ac:dyDescent="0.2">
      <c r="A2078" s="43">
        <f t="shared" si="466"/>
        <v>45564</v>
      </c>
      <c r="B2078" s="44">
        <f t="shared" ca="1" si="468"/>
        <v>1808.58041901</v>
      </c>
      <c r="C2078" s="45">
        <f t="shared" ca="1" si="469"/>
        <v>999.89877561000003</v>
      </c>
      <c r="D2078" s="46">
        <f ca="1">IF(A2078&lt;$B$1,VLOOKUP(A2078,[1]DI!$A$4:$B$15000,2,FALSE),0)</f>
        <v>0</v>
      </c>
      <c r="E2078" s="45">
        <f t="shared" ca="1" si="470"/>
        <v>0</v>
      </c>
      <c r="F2078" s="47">
        <f t="shared" si="467"/>
        <v>1.35</v>
      </c>
      <c r="G2078" s="48">
        <f t="shared" ca="1" si="471"/>
        <v>1</v>
      </c>
      <c r="H2078" s="45">
        <f ca="1">TRUNC(PRODUCT(G$10:G2077),15)</f>
        <v>1.8087635064893499</v>
      </c>
      <c r="I2078" s="45">
        <f t="shared" si="472"/>
        <v>1</v>
      </c>
      <c r="J2078" s="45">
        <f t="shared" ca="1" si="473"/>
        <v>1.8087635099999999</v>
      </c>
      <c r="K2078" s="45">
        <f t="shared" ca="1" si="474"/>
        <v>808.68164339999998</v>
      </c>
      <c r="L2078" s="49">
        <f>IF(VLOOKUP(A2078,$U$12:$AD$125,8)=VLOOKUP(A2077,$U$12:$AD$125,8),0,VLOOKUP(A2078,U$12:$AD$125,8))</f>
        <v>0</v>
      </c>
      <c r="M2078" s="50">
        <f>IF(L2078&gt;0,VLOOKUP(L2078,T$12:$AC$125,7),0)</f>
        <v>0</v>
      </c>
      <c r="N2078" s="45">
        <f t="shared" si="475"/>
        <v>0</v>
      </c>
      <c r="O2078" s="45">
        <f t="shared" ca="1" si="476"/>
        <v>808.68164339999998</v>
      </c>
      <c r="P2078" s="51" t="str">
        <f t="shared" si="477"/>
        <v>A+J=</v>
      </c>
      <c r="Q2078" s="52">
        <f t="shared" si="478"/>
        <v>47129</v>
      </c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</row>
    <row r="2079" spans="1:162" x14ac:dyDescent="0.2">
      <c r="A2079" s="43">
        <f t="shared" si="466"/>
        <v>45565</v>
      </c>
      <c r="B2079" s="44">
        <f t="shared" ca="1" si="468"/>
        <v>1808.58041901</v>
      </c>
      <c r="C2079" s="45">
        <f t="shared" ca="1" si="469"/>
        <v>999.89877561000003</v>
      </c>
      <c r="D2079" s="46">
        <f ca="1">IF(A2079&lt;$B$1,VLOOKUP(A2079,[1]DI!$A$4:$B$15000,2,FALSE),0)</f>
        <v>0.1065</v>
      </c>
      <c r="E2079" s="45">
        <f t="shared" ca="1" si="470"/>
        <v>4.0168000000000002E-4</v>
      </c>
      <c r="F2079" s="47">
        <f t="shared" si="467"/>
        <v>1.35</v>
      </c>
      <c r="G2079" s="48">
        <f t="shared" ca="1" si="471"/>
        <v>1.000542268</v>
      </c>
      <c r="H2079" s="45">
        <f ca="1">TRUNC(PRODUCT(G$10:G2078),15)</f>
        <v>1.8087635064893499</v>
      </c>
      <c r="I2079" s="45">
        <f t="shared" si="472"/>
        <v>1</v>
      </c>
      <c r="J2079" s="45">
        <f t="shared" ca="1" si="473"/>
        <v>1.8087635099999999</v>
      </c>
      <c r="K2079" s="45">
        <f t="shared" ca="1" si="474"/>
        <v>808.68164339999998</v>
      </c>
      <c r="L2079" s="49">
        <f>IF(VLOOKUP(A2079,$U$12:$AD$125,8)=VLOOKUP(A2078,$U$12:$AD$125,8),0,VLOOKUP(A2079,U$12:$AD$125,8))</f>
        <v>0</v>
      </c>
      <c r="M2079" s="50">
        <f>IF(L2079&gt;0,VLOOKUP(L2079,T$12:$AC$125,7),0)</f>
        <v>0</v>
      </c>
      <c r="N2079" s="45">
        <f t="shared" si="475"/>
        <v>0</v>
      </c>
      <c r="O2079" s="45">
        <f t="shared" ca="1" si="476"/>
        <v>808.68164339999998</v>
      </c>
      <c r="P2079" s="51" t="str">
        <f t="shared" si="477"/>
        <v>A+J=</v>
      </c>
      <c r="Q2079" s="52">
        <f t="shared" si="478"/>
        <v>47129</v>
      </c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</row>
    <row r="2080" spans="1:162" x14ac:dyDescent="0.2">
      <c r="A2080" s="43">
        <f t="shared" si="466"/>
        <v>45566</v>
      </c>
      <c r="B2080" s="44">
        <f t="shared" ca="1" si="468"/>
        <v>1809.5611497300001</v>
      </c>
      <c r="C2080" s="45">
        <f t="shared" ca="1" si="469"/>
        <v>999.89877561000003</v>
      </c>
      <c r="D2080" s="46">
        <f ca="1">IF(A2080&lt;$B$1,VLOOKUP(A2080,[1]DI!$A$4:$B$15000,2,FALSE),0)</f>
        <v>0.1065</v>
      </c>
      <c r="E2080" s="45">
        <f t="shared" ca="1" si="470"/>
        <v>4.0168000000000002E-4</v>
      </c>
      <c r="F2080" s="47">
        <f t="shared" si="467"/>
        <v>1.35</v>
      </c>
      <c r="G2080" s="48">
        <f t="shared" ca="1" si="471"/>
        <v>1.000542268</v>
      </c>
      <c r="H2080" s="45">
        <f ca="1">TRUNC(PRODUCT(G$10:G2079),15)</f>
        <v>1.8097443410584899</v>
      </c>
      <c r="I2080" s="45">
        <f t="shared" si="472"/>
        <v>1</v>
      </c>
      <c r="J2080" s="45">
        <f t="shared" ca="1" si="473"/>
        <v>1.80974434</v>
      </c>
      <c r="K2080" s="45">
        <f t="shared" ca="1" si="474"/>
        <v>809.66237411999998</v>
      </c>
      <c r="L2080" s="49">
        <f>IF(VLOOKUP(A2080,$U$12:$AD$125,8)=VLOOKUP(A2079,$U$12:$AD$125,8),0,VLOOKUP(A2080,U$12:$AD$125,8))</f>
        <v>0</v>
      </c>
      <c r="M2080" s="50">
        <f>IF(L2080&gt;0,VLOOKUP(L2080,T$12:$AC$125,7),0)</f>
        <v>0</v>
      </c>
      <c r="N2080" s="45">
        <f t="shared" si="475"/>
        <v>0</v>
      </c>
      <c r="O2080" s="45">
        <f t="shared" ca="1" si="476"/>
        <v>809.66237411999998</v>
      </c>
      <c r="P2080" s="51" t="str">
        <f t="shared" si="477"/>
        <v>A+J=</v>
      </c>
      <c r="Q2080" s="52">
        <f t="shared" si="478"/>
        <v>47129</v>
      </c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</row>
    <row r="2081" spans="1:162" x14ac:dyDescent="0.2">
      <c r="A2081" s="43">
        <f t="shared" si="466"/>
        <v>45567</v>
      </c>
      <c r="B2081" s="44">
        <f t="shared" ca="1" si="468"/>
        <v>1810.5424203900002</v>
      </c>
      <c r="C2081" s="45">
        <f t="shared" ca="1" si="469"/>
        <v>999.89877561000003</v>
      </c>
      <c r="D2081" s="46">
        <f ca="1">IF(A2081&lt;$B$1,VLOOKUP(A2081,[1]DI!$A$4:$B$15000,2,FALSE),0)</f>
        <v>0.1065</v>
      </c>
      <c r="E2081" s="45">
        <f t="shared" ca="1" si="470"/>
        <v>4.0168000000000002E-4</v>
      </c>
      <c r="F2081" s="47">
        <f t="shared" si="467"/>
        <v>1.35</v>
      </c>
      <c r="G2081" s="48">
        <f t="shared" ca="1" si="471"/>
        <v>1.000542268</v>
      </c>
      <c r="H2081" s="45">
        <f ca="1">TRUNC(PRODUCT(G$10:G2080),15)</f>
        <v>1.81072570750282</v>
      </c>
      <c r="I2081" s="45">
        <f t="shared" si="472"/>
        <v>1</v>
      </c>
      <c r="J2081" s="45">
        <f t="shared" ca="1" si="473"/>
        <v>1.81072571</v>
      </c>
      <c r="K2081" s="45">
        <f t="shared" ca="1" si="474"/>
        <v>810.64364478000005</v>
      </c>
      <c r="L2081" s="49">
        <f>IF(VLOOKUP(A2081,$U$12:$AD$125,8)=VLOOKUP(A2080,$U$12:$AD$125,8),0,VLOOKUP(A2081,U$12:$AD$125,8))</f>
        <v>0</v>
      </c>
      <c r="M2081" s="50">
        <f>IF(L2081&gt;0,VLOOKUP(L2081,T$12:$AC$125,7),0)</f>
        <v>0</v>
      </c>
      <c r="N2081" s="45">
        <f t="shared" si="475"/>
        <v>0</v>
      </c>
      <c r="O2081" s="45">
        <f t="shared" ca="1" si="476"/>
        <v>810.64364478000005</v>
      </c>
      <c r="P2081" s="51" t="str">
        <f t="shared" si="477"/>
        <v>A+J=</v>
      </c>
      <c r="Q2081" s="52">
        <f t="shared" si="478"/>
        <v>47129</v>
      </c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</row>
    <row r="2082" spans="1:162" x14ac:dyDescent="0.2">
      <c r="A2082" s="43">
        <f t="shared" si="466"/>
        <v>45568</v>
      </c>
      <c r="B2082" s="44">
        <f t="shared" ca="1" si="468"/>
        <v>1811.5242210000001</v>
      </c>
      <c r="C2082" s="45">
        <f t="shared" ca="1" si="469"/>
        <v>999.89877561000003</v>
      </c>
      <c r="D2082" s="46">
        <f ca="1">IF(A2082&lt;$B$1,VLOOKUP(A2082,[1]DI!$A$4:$B$15000,2,FALSE),0)</f>
        <v>0.1065</v>
      </c>
      <c r="E2082" s="45">
        <f t="shared" ca="1" si="470"/>
        <v>4.0168000000000002E-4</v>
      </c>
      <c r="F2082" s="47">
        <f t="shared" si="467"/>
        <v>1.35</v>
      </c>
      <c r="G2082" s="48">
        <f t="shared" ca="1" si="471"/>
        <v>1.000542268</v>
      </c>
      <c r="H2082" s="45">
        <f ca="1">TRUNC(PRODUCT(G$10:G2081),15)</f>
        <v>1.81170760611078</v>
      </c>
      <c r="I2082" s="45">
        <f t="shared" si="472"/>
        <v>1</v>
      </c>
      <c r="J2082" s="45">
        <f t="shared" ca="1" si="473"/>
        <v>1.81170761</v>
      </c>
      <c r="K2082" s="45">
        <f t="shared" ca="1" si="474"/>
        <v>811.62544538999998</v>
      </c>
      <c r="L2082" s="49">
        <f>IF(VLOOKUP(A2082,$U$12:$AD$125,8)=VLOOKUP(A2081,$U$12:$AD$125,8),0,VLOOKUP(A2082,U$12:$AD$125,8))</f>
        <v>0</v>
      </c>
      <c r="M2082" s="50">
        <f>IF(L2082&gt;0,VLOOKUP(L2082,T$12:$AC$125,7),0)</f>
        <v>0</v>
      </c>
      <c r="N2082" s="45">
        <f t="shared" si="475"/>
        <v>0</v>
      </c>
      <c r="O2082" s="45">
        <f t="shared" ca="1" si="476"/>
        <v>811.62544538999998</v>
      </c>
      <c r="P2082" s="51" t="str">
        <f t="shared" si="477"/>
        <v>A+J=</v>
      </c>
      <c r="Q2082" s="52">
        <f t="shared" si="478"/>
        <v>47129</v>
      </c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</row>
    <row r="2083" spans="1:162" x14ac:dyDescent="0.2">
      <c r="A2083" s="43">
        <f t="shared" si="466"/>
        <v>45569</v>
      </c>
      <c r="B2083" s="44">
        <f t="shared" ca="1" si="468"/>
        <v>1812.50655155</v>
      </c>
      <c r="C2083" s="45">
        <f t="shared" ca="1" si="469"/>
        <v>999.89877561000003</v>
      </c>
      <c r="D2083" s="46">
        <f ca="1">IF(A2083&lt;$B$1,VLOOKUP(A2083,[1]DI!$A$4:$B$15000,2,FALSE),0)</f>
        <v>0.1065</v>
      </c>
      <c r="E2083" s="45">
        <f t="shared" ca="1" si="470"/>
        <v>4.0168000000000002E-4</v>
      </c>
      <c r="F2083" s="47">
        <f t="shared" si="467"/>
        <v>1.35</v>
      </c>
      <c r="G2083" s="48">
        <f t="shared" ca="1" si="471"/>
        <v>1.000542268</v>
      </c>
      <c r="H2083" s="45">
        <f ca="1">TRUNC(PRODUCT(G$10:G2082),15)</f>
        <v>1.81269003717093</v>
      </c>
      <c r="I2083" s="45">
        <f t="shared" si="472"/>
        <v>1</v>
      </c>
      <c r="J2083" s="45">
        <f t="shared" ca="1" si="473"/>
        <v>1.8126900399999999</v>
      </c>
      <c r="K2083" s="45">
        <f t="shared" ca="1" si="474"/>
        <v>812.60777594000001</v>
      </c>
      <c r="L2083" s="49">
        <f>IF(VLOOKUP(A2083,$U$12:$AD$125,8)=VLOOKUP(A2082,$U$12:$AD$125,8),0,VLOOKUP(A2083,U$12:$AD$125,8))</f>
        <v>0</v>
      </c>
      <c r="M2083" s="50">
        <f>IF(L2083&gt;0,VLOOKUP(L2083,T$12:$AC$125,7),0)</f>
        <v>0</v>
      </c>
      <c r="N2083" s="45">
        <f t="shared" si="475"/>
        <v>0</v>
      </c>
      <c r="O2083" s="45">
        <f t="shared" ca="1" si="476"/>
        <v>812.60777594000001</v>
      </c>
      <c r="P2083" s="51" t="str">
        <f t="shared" si="477"/>
        <v>A+J=</v>
      </c>
      <c r="Q2083" s="52">
        <f t="shared" si="478"/>
        <v>47129</v>
      </c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</row>
    <row r="2084" spans="1:162" x14ac:dyDescent="0.2">
      <c r="A2084" s="43">
        <f t="shared" si="466"/>
        <v>45570</v>
      </c>
      <c r="B2084" s="44">
        <f t="shared" ca="1" si="468"/>
        <v>1813.4894120500001</v>
      </c>
      <c r="C2084" s="45">
        <f t="shared" ca="1" si="469"/>
        <v>999.89877561000003</v>
      </c>
      <c r="D2084" s="46">
        <f ca="1">IF(A2084&lt;$B$1,VLOOKUP(A2084,[1]DI!$A$4:$B$15000,2,FALSE),0)</f>
        <v>0</v>
      </c>
      <c r="E2084" s="45">
        <f t="shared" ca="1" si="470"/>
        <v>0</v>
      </c>
      <c r="F2084" s="47">
        <f t="shared" si="467"/>
        <v>1.35</v>
      </c>
      <c r="G2084" s="48">
        <f t="shared" ca="1" si="471"/>
        <v>1</v>
      </c>
      <c r="H2084" s="45">
        <f ca="1">TRUNC(PRODUCT(G$10:G2083),15)</f>
        <v>1.8136730009720099</v>
      </c>
      <c r="I2084" s="45">
        <f t="shared" si="472"/>
        <v>1</v>
      </c>
      <c r="J2084" s="45">
        <f t="shared" ca="1" si="473"/>
        <v>1.8136730000000001</v>
      </c>
      <c r="K2084" s="45">
        <f t="shared" ca="1" si="474"/>
        <v>813.59063644000003</v>
      </c>
      <c r="L2084" s="49">
        <f>IF(VLOOKUP(A2084,$U$12:$AD$125,8)=VLOOKUP(A2083,$U$12:$AD$125,8),0,VLOOKUP(A2084,U$12:$AD$125,8))</f>
        <v>0</v>
      </c>
      <c r="M2084" s="50">
        <f>IF(L2084&gt;0,VLOOKUP(L2084,T$12:$AC$125,7),0)</f>
        <v>0</v>
      </c>
      <c r="N2084" s="45">
        <f t="shared" si="475"/>
        <v>0</v>
      </c>
      <c r="O2084" s="45">
        <f t="shared" ca="1" si="476"/>
        <v>813.59063644000003</v>
      </c>
      <c r="P2084" s="51" t="str">
        <f t="shared" si="477"/>
        <v>A+J=</v>
      </c>
      <c r="Q2084" s="52">
        <f t="shared" si="478"/>
        <v>47129</v>
      </c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</row>
    <row r="2085" spans="1:162" x14ac:dyDescent="0.2">
      <c r="A2085" s="43">
        <f t="shared" si="466"/>
        <v>45571</v>
      </c>
      <c r="B2085" s="44">
        <f t="shared" ca="1" si="468"/>
        <v>1813.4894120500001</v>
      </c>
      <c r="C2085" s="45">
        <f t="shared" ca="1" si="469"/>
        <v>999.89877561000003</v>
      </c>
      <c r="D2085" s="46">
        <f ca="1">IF(A2085&lt;$B$1,VLOOKUP(A2085,[1]DI!$A$4:$B$15000,2,FALSE),0)</f>
        <v>0</v>
      </c>
      <c r="E2085" s="45">
        <f t="shared" ca="1" si="470"/>
        <v>0</v>
      </c>
      <c r="F2085" s="47">
        <f t="shared" si="467"/>
        <v>1.35</v>
      </c>
      <c r="G2085" s="48">
        <f t="shared" ca="1" si="471"/>
        <v>1</v>
      </c>
      <c r="H2085" s="45">
        <f ca="1">TRUNC(PRODUCT(G$10:G2084),15)</f>
        <v>1.8136730009720099</v>
      </c>
      <c r="I2085" s="45">
        <f t="shared" si="472"/>
        <v>1</v>
      </c>
      <c r="J2085" s="45">
        <f t="shared" ca="1" si="473"/>
        <v>1.8136730000000001</v>
      </c>
      <c r="K2085" s="45">
        <f t="shared" ca="1" si="474"/>
        <v>813.59063644000003</v>
      </c>
      <c r="L2085" s="49">
        <f>IF(VLOOKUP(A2085,$U$12:$AD$125,8)=VLOOKUP(A2084,$U$12:$AD$125,8),0,VLOOKUP(A2085,U$12:$AD$125,8))</f>
        <v>0</v>
      </c>
      <c r="M2085" s="50">
        <f>IF(L2085&gt;0,VLOOKUP(L2085,T$12:$AC$125,7),0)</f>
        <v>0</v>
      </c>
      <c r="N2085" s="45">
        <f t="shared" si="475"/>
        <v>0</v>
      </c>
      <c r="O2085" s="45">
        <f t="shared" ca="1" si="476"/>
        <v>813.59063644000003</v>
      </c>
      <c r="P2085" s="51" t="str">
        <f t="shared" si="477"/>
        <v>A+J=</v>
      </c>
      <c r="Q2085" s="52">
        <f t="shared" si="478"/>
        <v>47129</v>
      </c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</row>
    <row r="2086" spans="1:162" x14ac:dyDescent="0.2">
      <c r="A2086" s="43">
        <f t="shared" si="466"/>
        <v>45572</v>
      </c>
      <c r="B2086" s="44">
        <f t="shared" ca="1" si="468"/>
        <v>1813.4894120500001</v>
      </c>
      <c r="C2086" s="45">
        <f t="shared" ca="1" si="469"/>
        <v>999.89877561000003</v>
      </c>
      <c r="D2086" s="46">
        <f ca="1">IF(A2086&lt;$B$1,VLOOKUP(A2086,[1]DI!$A$4:$B$15000,2,FALSE),0)</f>
        <v>0.1065</v>
      </c>
      <c r="E2086" s="45">
        <f t="shared" ca="1" si="470"/>
        <v>4.0168000000000002E-4</v>
      </c>
      <c r="F2086" s="47">
        <f t="shared" si="467"/>
        <v>1.35</v>
      </c>
      <c r="G2086" s="48">
        <f t="shared" ca="1" si="471"/>
        <v>1.000542268</v>
      </c>
      <c r="H2086" s="45">
        <f ca="1">TRUNC(PRODUCT(G$10:G2085),15)</f>
        <v>1.8136730009720099</v>
      </c>
      <c r="I2086" s="45">
        <f t="shared" si="472"/>
        <v>1</v>
      </c>
      <c r="J2086" s="45">
        <f t="shared" ca="1" si="473"/>
        <v>1.8136730000000001</v>
      </c>
      <c r="K2086" s="45">
        <f t="shared" ca="1" si="474"/>
        <v>813.59063644000003</v>
      </c>
      <c r="L2086" s="49">
        <f>IF(VLOOKUP(A2086,$U$12:$AD$125,8)=VLOOKUP(A2085,$U$12:$AD$125,8),0,VLOOKUP(A2086,U$12:$AD$125,8))</f>
        <v>0</v>
      </c>
      <c r="M2086" s="50">
        <f>IF(L2086&gt;0,VLOOKUP(L2086,T$12:$AC$125,7),0)</f>
        <v>0</v>
      </c>
      <c r="N2086" s="45">
        <f t="shared" si="475"/>
        <v>0</v>
      </c>
      <c r="O2086" s="45">
        <f t="shared" ca="1" si="476"/>
        <v>813.59063644000003</v>
      </c>
      <c r="P2086" s="51" t="str">
        <f t="shared" si="477"/>
        <v>A+J=</v>
      </c>
      <c r="Q2086" s="52">
        <f t="shared" si="478"/>
        <v>47129</v>
      </c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</row>
    <row r="2087" spans="1:162" x14ac:dyDescent="0.2">
      <c r="A2087" s="43">
        <f t="shared" si="466"/>
        <v>45573</v>
      </c>
      <c r="B2087" s="44">
        <f t="shared" ca="1" si="468"/>
        <v>1814.4728125000001</v>
      </c>
      <c r="C2087" s="45">
        <f t="shared" ca="1" si="469"/>
        <v>999.89877561000003</v>
      </c>
      <c r="D2087" s="46">
        <f ca="1">IF(A2087&lt;$B$1,VLOOKUP(A2087,[1]DI!$A$4:$B$15000,2,FALSE),0)</f>
        <v>0.1065</v>
      </c>
      <c r="E2087" s="45">
        <f t="shared" ca="1" si="470"/>
        <v>4.0168000000000002E-4</v>
      </c>
      <c r="F2087" s="47">
        <f t="shared" si="467"/>
        <v>1.35</v>
      </c>
      <c r="G2087" s="48">
        <f t="shared" ca="1" si="471"/>
        <v>1.000542268</v>
      </c>
      <c r="H2087" s="45">
        <f ca="1">TRUNC(PRODUCT(G$10:G2086),15)</f>
        <v>1.8146564978029001</v>
      </c>
      <c r="I2087" s="45">
        <f t="shared" si="472"/>
        <v>1</v>
      </c>
      <c r="J2087" s="45">
        <f t="shared" ca="1" si="473"/>
        <v>1.8146564999999999</v>
      </c>
      <c r="K2087" s="45">
        <f t="shared" ca="1" si="474"/>
        <v>814.57403689</v>
      </c>
      <c r="L2087" s="49">
        <f>IF(VLOOKUP(A2087,$U$12:$AD$125,8)=VLOOKUP(A2086,$U$12:$AD$125,8),0,VLOOKUP(A2087,U$12:$AD$125,8))</f>
        <v>0</v>
      </c>
      <c r="M2087" s="50">
        <f>IF(L2087&gt;0,VLOOKUP(L2087,T$12:$AC$125,7),0)</f>
        <v>0</v>
      </c>
      <c r="N2087" s="45">
        <f t="shared" si="475"/>
        <v>0</v>
      </c>
      <c r="O2087" s="45">
        <f t="shared" ca="1" si="476"/>
        <v>814.57403689</v>
      </c>
      <c r="P2087" s="51" t="str">
        <f t="shared" si="477"/>
        <v>A+J=</v>
      </c>
      <c r="Q2087" s="52">
        <f t="shared" si="478"/>
        <v>47129</v>
      </c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</row>
    <row r="2088" spans="1:162" x14ac:dyDescent="0.2">
      <c r="A2088" s="43">
        <f t="shared" si="466"/>
        <v>45574</v>
      </c>
      <c r="B2088" s="44">
        <f t="shared" ca="1" si="468"/>
        <v>1815.45674289</v>
      </c>
      <c r="C2088" s="45">
        <f t="shared" ca="1" si="469"/>
        <v>999.89877561000003</v>
      </c>
      <c r="D2088" s="46">
        <f ca="1">IF(A2088&lt;$B$1,VLOOKUP(A2088,[1]DI!$A$4:$B$15000,2,FALSE),0)</f>
        <v>0.1065</v>
      </c>
      <c r="E2088" s="45">
        <f t="shared" ca="1" si="470"/>
        <v>4.0168000000000002E-4</v>
      </c>
      <c r="F2088" s="47">
        <f t="shared" si="467"/>
        <v>1.35</v>
      </c>
      <c r="G2088" s="48">
        <f t="shared" ca="1" si="471"/>
        <v>1.000542268</v>
      </c>
      <c r="H2088" s="45">
        <f ca="1">TRUNC(PRODUCT(G$10:G2087),15)</f>
        <v>1.81564052795265</v>
      </c>
      <c r="I2088" s="45">
        <f t="shared" si="472"/>
        <v>1</v>
      </c>
      <c r="J2088" s="45">
        <f t="shared" ca="1" si="473"/>
        <v>1.81564053</v>
      </c>
      <c r="K2088" s="45">
        <f t="shared" ca="1" si="474"/>
        <v>815.55796727999996</v>
      </c>
      <c r="L2088" s="49">
        <f>IF(VLOOKUP(A2088,$U$12:$AD$125,8)=VLOOKUP(A2087,$U$12:$AD$125,8),0,VLOOKUP(A2088,U$12:$AD$125,8))</f>
        <v>0</v>
      </c>
      <c r="M2088" s="50">
        <f>IF(L2088&gt;0,VLOOKUP(L2088,T$12:$AC$125,7),0)</f>
        <v>0</v>
      </c>
      <c r="N2088" s="45">
        <f t="shared" si="475"/>
        <v>0</v>
      </c>
      <c r="O2088" s="45">
        <f t="shared" ca="1" si="476"/>
        <v>815.55796727999996</v>
      </c>
      <c r="P2088" s="51" t="str">
        <f t="shared" si="477"/>
        <v>A+J=</v>
      </c>
      <c r="Q2088" s="52">
        <f t="shared" si="478"/>
        <v>47129</v>
      </c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</row>
    <row r="2089" spans="1:162" x14ac:dyDescent="0.2">
      <c r="A2089" s="43">
        <f t="shared" si="466"/>
        <v>45575</v>
      </c>
      <c r="B2089" s="44">
        <f t="shared" ca="1" si="468"/>
        <v>1816.4412032300002</v>
      </c>
      <c r="C2089" s="45">
        <f t="shared" ca="1" si="469"/>
        <v>999.89877561000003</v>
      </c>
      <c r="D2089" s="46">
        <f ca="1">IF(A2089&lt;$B$1,VLOOKUP(A2089,[1]DI!$A$4:$B$15000,2,FALSE),0)</f>
        <v>0.1065</v>
      </c>
      <c r="E2089" s="45">
        <f t="shared" ca="1" si="470"/>
        <v>4.0168000000000002E-4</v>
      </c>
      <c r="F2089" s="47">
        <f t="shared" si="467"/>
        <v>1.35</v>
      </c>
      <c r="G2089" s="48">
        <f t="shared" ca="1" si="471"/>
        <v>1.000542268</v>
      </c>
      <c r="H2089" s="45">
        <f ca="1">TRUNC(PRODUCT(G$10:G2088),15)</f>
        <v>1.81662509171046</v>
      </c>
      <c r="I2089" s="45">
        <f t="shared" si="472"/>
        <v>1</v>
      </c>
      <c r="J2089" s="45">
        <f t="shared" ca="1" si="473"/>
        <v>1.8166250900000001</v>
      </c>
      <c r="K2089" s="45">
        <f t="shared" ca="1" si="474"/>
        <v>816.54242762000001</v>
      </c>
      <c r="L2089" s="49">
        <f>IF(VLOOKUP(A2089,$U$12:$AD$125,8)=VLOOKUP(A2088,$U$12:$AD$125,8),0,VLOOKUP(A2089,U$12:$AD$125,8))</f>
        <v>0</v>
      </c>
      <c r="M2089" s="50">
        <f>IF(L2089&gt;0,VLOOKUP(L2089,T$12:$AC$125,7),0)</f>
        <v>0</v>
      </c>
      <c r="N2089" s="45">
        <f t="shared" si="475"/>
        <v>0</v>
      </c>
      <c r="O2089" s="45">
        <f t="shared" ca="1" si="476"/>
        <v>816.54242762000001</v>
      </c>
      <c r="P2089" s="51" t="str">
        <f t="shared" si="477"/>
        <v>A+J=</v>
      </c>
      <c r="Q2089" s="52">
        <f t="shared" si="478"/>
        <v>47129</v>
      </c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</row>
    <row r="2090" spans="1:162" x14ac:dyDescent="0.2">
      <c r="A2090" s="43">
        <f t="shared" si="466"/>
        <v>45576</v>
      </c>
      <c r="B2090" s="44">
        <f t="shared" ca="1" si="468"/>
        <v>1817.4262035100001</v>
      </c>
      <c r="C2090" s="45">
        <f t="shared" ca="1" si="469"/>
        <v>999.89877561000003</v>
      </c>
      <c r="D2090" s="46">
        <f ca="1">IF(A2090&lt;$B$1,VLOOKUP(A2090,[1]DI!$A$4:$B$15000,2,FALSE),0)</f>
        <v>0.1065</v>
      </c>
      <c r="E2090" s="45">
        <f t="shared" ca="1" si="470"/>
        <v>4.0168000000000002E-4</v>
      </c>
      <c r="F2090" s="47">
        <f t="shared" si="467"/>
        <v>1.35</v>
      </c>
      <c r="G2090" s="48">
        <f t="shared" ca="1" si="471"/>
        <v>1.000542268</v>
      </c>
      <c r="H2090" s="45">
        <f ca="1">TRUNC(PRODUCT(G$10:G2089),15)</f>
        <v>1.81761018936569</v>
      </c>
      <c r="I2090" s="45">
        <f t="shared" si="472"/>
        <v>1</v>
      </c>
      <c r="J2090" s="45">
        <f t="shared" ca="1" si="473"/>
        <v>1.8176101899999999</v>
      </c>
      <c r="K2090" s="45">
        <f t="shared" ca="1" si="474"/>
        <v>817.52742790000002</v>
      </c>
      <c r="L2090" s="49">
        <f>IF(VLOOKUP(A2090,$U$12:$AD$125,8)=VLOOKUP(A2089,$U$12:$AD$125,8),0,VLOOKUP(A2090,U$12:$AD$125,8))</f>
        <v>0</v>
      </c>
      <c r="M2090" s="50">
        <f>IF(L2090&gt;0,VLOOKUP(L2090,T$12:$AC$125,7),0)</f>
        <v>0</v>
      </c>
      <c r="N2090" s="45">
        <f t="shared" si="475"/>
        <v>0</v>
      </c>
      <c r="O2090" s="45">
        <f t="shared" ca="1" si="476"/>
        <v>817.52742790000002</v>
      </c>
      <c r="P2090" s="51" t="str">
        <f t="shared" si="477"/>
        <v>A+J=</v>
      </c>
      <c r="Q2090" s="52">
        <f t="shared" si="478"/>
        <v>47129</v>
      </c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</row>
    <row r="2091" spans="1:162" x14ac:dyDescent="0.2">
      <c r="A2091" s="43">
        <f t="shared" si="466"/>
        <v>45577</v>
      </c>
      <c r="B2091" s="44">
        <f t="shared" ca="1" si="468"/>
        <v>1818.41173374</v>
      </c>
      <c r="C2091" s="45">
        <f t="shared" ca="1" si="469"/>
        <v>999.89877561000003</v>
      </c>
      <c r="D2091" s="46">
        <f ca="1">IF(A2091&lt;$B$1,VLOOKUP(A2091,[1]DI!$A$4:$B$15000,2,FALSE),0)</f>
        <v>0</v>
      </c>
      <c r="E2091" s="45">
        <f t="shared" ca="1" si="470"/>
        <v>0</v>
      </c>
      <c r="F2091" s="47">
        <f t="shared" si="467"/>
        <v>1.35</v>
      </c>
      <c r="G2091" s="48">
        <f t="shared" ca="1" si="471"/>
        <v>1</v>
      </c>
      <c r="H2091" s="45">
        <f ca="1">TRUNC(PRODUCT(G$10:G2090),15)</f>
        <v>1.8185958212078599</v>
      </c>
      <c r="I2091" s="45">
        <f t="shared" si="472"/>
        <v>1</v>
      </c>
      <c r="J2091" s="45">
        <f t="shared" ca="1" si="473"/>
        <v>1.8185958200000001</v>
      </c>
      <c r="K2091" s="45">
        <f t="shared" ca="1" si="474"/>
        <v>818.51295813000002</v>
      </c>
      <c r="L2091" s="49">
        <f>IF(VLOOKUP(A2091,$U$12:$AD$125,8)=VLOOKUP(A2090,$U$12:$AD$125,8),0,VLOOKUP(A2091,U$12:$AD$125,8))</f>
        <v>0</v>
      </c>
      <c r="M2091" s="50">
        <f>IF(L2091&gt;0,VLOOKUP(L2091,T$12:$AC$125,7),0)</f>
        <v>0</v>
      </c>
      <c r="N2091" s="45">
        <f t="shared" si="475"/>
        <v>0</v>
      </c>
      <c r="O2091" s="45">
        <f t="shared" ca="1" si="476"/>
        <v>818.51295813000002</v>
      </c>
      <c r="P2091" s="51" t="str">
        <f t="shared" si="477"/>
        <v>A+J=</v>
      </c>
      <c r="Q2091" s="52">
        <f t="shared" si="478"/>
        <v>47129</v>
      </c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</row>
    <row r="2092" spans="1:162" x14ac:dyDescent="0.2">
      <c r="A2092" s="43">
        <f t="shared" si="466"/>
        <v>45578</v>
      </c>
      <c r="B2092" s="44">
        <f t="shared" ca="1" si="468"/>
        <v>1818.41173374</v>
      </c>
      <c r="C2092" s="45">
        <f t="shared" ca="1" si="469"/>
        <v>999.89877561000003</v>
      </c>
      <c r="D2092" s="46">
        <f ca="1">IF(A2092&lt;$B$1,VLOOKUP(A2092,[1]DI!$A$4:$B$15000,2,FALSE),0)</f>
        <v>0</v>
      </c>
      <c r="E2092" s="45">
        <f t="shared" ca="1" si="470"/>
        <v>0</v>
      </c>
      <c r="F2092" s="47">
        <f t="shared" si="467"/>
        <v>1.35</v>
      </c>
      <c r="G2092" s="48">
        <f t="shared" ca="1" si="471"/>
        <v>1</v>
      </c>
      <c r="H2092" s="45">
        <f ca="1">TRUNC(PRODUCT(G$10:G2091),15)</f>
        <v>1.8185958212078599</v>
      </c>
      <c r="I2092" s="45">
        <f t="shared" si="472"/>
        <v>1</v>
      </c>
      <c r="J2092" s="45">
        <f t="shared" ca="1" si="473"/>
        <v>1.8185958200000001</v>
      </c>
      <c r="K2092" s="45">
        <f t="shared" ca="1" si="474"/>
        <v>818.51295813000002</v>
      </c>
      <c r="L2092" s="49">
        <f>IF(VLOOKUP(A2092,$U$12:$AD$125,8)=VLOOKUP(A2091,$U$12:$AD$125,8),0,VLOOKUP(A2092,U$12:$AD$125,8))</f>
        <v>0</v>
      </c>
      <c r="M2092" s="50">
        <f>IF(L2092&gt;0,VLOOKUP(L2092,T$12:$AC$125,7),0)</f>
        <v>0</v>
      </c>
      <c r="N2092" s="45">
        <f t="shared" si="475"/>
        <v>0</v>
      </c>
      <c r="O2092" s="45">
        <f t="shared" ca="1" si="476"/>
        <v>818.51295813000002</v>
      </c>
      <c r="P2092" s="51" t="str">
        <f t="shared" si="477"/>
        <v>A+J=</v>
      </c>
      <c r="Q2092" s="52">
        <f t="shared" si="478"/>
        <v>47129</v>
      </c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</row>
    <row r="2093" spans="1:162" x14ac:dyDescent="0.2">
      <c r="A2093" s="43">
        <f t="shared" si="466"/>
        <v>45579</v>
      </c>
      <c r="B2093" s="44">
        <f t="shared" ca="1" si="468"/>
        <v>1818.41173374</v>
      </c>
      <c r="C2093" s="45">
        <f t="shared" ca="1" si="469"/>
        <v>999.89877561000003</v>
      </c>
      <c r="D2093" s="46">
        <f ca="1">IF(A2093&lt;$B$1,VLOOKUP(A2093,[1]DI!$A$4:$B$15000,2,FALSE),0)</f>
        <v>0.1065</v>
      </c>
      <c r="E2093" s="45">
        <f t="shared" ca="1" si="470"/>
        <v>4.0168000000000002E-4</v>
      </c>
      <c r="F2093" s="47">
        <f t="shared" si="467"/>
        <v>1.35</v>
      </c>
      <c r="G2093" s="48">
        <f t="shared" ca="1" si="471"/>
        <v>1.000542268</v>
      </c>
      <c r="H2093" s="45">
        <f ca="1">TRUNC(PRODUCT(G$10:G2092),15)</f>
        <v>1.8185958212078599</v>
      </c>
      <c r="I2093" s="45">
        <f t="shared" si="472"/>
        <v>1</v>
      </c>
      <c r="J2093" s="45">
        <f t="shared" ca="1" si="473"/>
        <v>1.8185958200000001</v>
      </c>
      <c r="K2093" s="45">
        <f t="shared" ca="1" si="474"/>
        <v>818.51295813000002</v>
      </c>
      <c r="L2093" s="49">
        <f>IF(VLOOKUP(A2093,$U$12:$AD$125,8)=VLOOKUP(A2092,$U$12:$AD$125,8),0,VLOOKUP(A2093,U$12:$AD$125,8))</f>
        <v>0</v>
      </c>
      <c r="M2093" s="50">
        <f>IF(L2093&gt;0,VLOOKUP(L2093,T$12:$AC$125,7),0)</f>
        <v>0</v>
      </c>
      <c r="N2093" s="45">
        <f t="shared" si="475"/>
        <v>0</v>
      </c>
      <c r="O2093" s="45">
        <f t="shared" ca="1" si="476"/>
        <v>818.51295813000002</v>
      </c>
      <c r="P2093" s="51" t="str">
        <f t="shared" si="477"/>
        <v>A+J=</v>
      </c>
      <c r="Q2093" s="52">
        <f t="shared" si="478"/>
        <v>47129</v>
      </c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</row>
    <row r="2094" spans="1:162" x14ac:dyDescent="0.2">
      <c r="A2094" s="43">
        <f t="shared" si="466"/>
        <v>45580</v>
      </c>
      <c r="B2094" s="44">
        <f t="shared" ca="1" si="468"/>
        <v>1819.3978039200001</v>
      </c>
      <c r="C2094" s="45">
        <f t="shared" ca="1" si="469"/>
        <v>999.89877561000003</v>
      </c>
      <c r="D2094" s="46">
        <f ca="1">IF(A2094&lt;$B$1,VLOOKUP(A2094,[1]DI!$A$4:$B$15000,2,FALSE),0)</f>
        <v>0.1065</v>
      </c>
      <c r="E2094" s="45">
        <f t="shared" ca="1" si="470"/>
        <v>4.0168000000000002E-4</v>
      </c>
      <c r="F2094" s="47">
        <f t="shared" si="467"/>
        <v>1.35</v>
      </c>
      <c r="G2094" s="48">
        <f t="shared" ca="1" si="471"/>
        <v>1.000542268</v>
      </c>
      <c r="H2094" s="45">
        <f ca="1">TRUNC(PRODUCT(G$10:G2093),15)</f>
        <v>1.8195819875266299</v>
      </c>
      <c r="I2094" s="45">
        <f t="shared" si="472"/>
        <v>1</v>
      </c>
      <c r="J2094" s="45">
        <f t="shared" ca="1" si="473"/>
        <v>1.8195819900000001</v>
      </c>
      <c r="K2094" s="45">
        <f t="shared" ca="1" si="474"/>
        <v>819.49902830999997</v>
      </c>
      <c r="L2094" s="49">
        <f>IF(VLOOKUP(A2094,$U$12:$AD$125,8)=VLOOKUP(A2093,$U$12:$AD$125,8),0,VLOOKUP(A2094,U$12:$AD$125,8))</f>
        <v>0</v>
      </c>
      <c r="M2094" s="50">
        <f>IF(L2094&gt;0,VLOOKUP(L2094,T$12:$AC$125,7),0)</f>
        <v>0</v>
      </c>
      <c r="N2094" s="45">
        <f t="shared" si="475"/>
        <v>0</v>
      </c>
      <c r="O2094" s="45">
        <f t="shared" ca="1" si="476"/>
        <v>819.49902830999997</v>
      </c>
      <c r="P2094" s="51" t="str">
        <f t="shared" si="477"/>
        <v>A+J=</v>
      </c>
      <c r="Q2094" s="52">
        <f t="shared" si="478"/>
        <v>47129</v>
      </c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</row>
    <row r="2095" spans="1:162" x14ac:dyDescent="0.2">
      <c r="A2095" s="43">
        <f t="shared" si="466"/>
        <v>45581</v>
      </c>
      <c r="B2095" s="44">
        <f t="shared" ca="1" si="468"/>
        <v>1820.3844040399999</v>
      </c>
      <c r="C2095" s="45">
        <f t="shared" ca="1" si="469"/>
        <v>999.89877561000003</v>
      </c>
      <c r="D2095" s="46">
        <f ca="1">IF(A2095&lt;$B$1,VLOOKUP(A2095,[1]DI!$A$4:$B$15000,2,FALSE),0)</f>
        <v>0.1065</v>
      </c>
      <c r="E2095" s="45">
        <f t="shared" ca="1" si="470"/>
        <v>4.0168000000000002E-4</v>
      </c>
      <c r="F2095" s="47">
        <f t="shared" si="467"/>
        <v>1.35</v>
      </c>
      <c r="G2095" s="48">
        <f t="shared" ca="1" si="471"/>
        <v>1.000542268</v>
      </c>
      <c r="H2095" s="45">
        <f ca="1">TRUNC(PRODUCT(G$10:G2094),15)</f>
        <v>1.82056868861185</v>
      </c>
      <c r="I2095" s="45">
        <f t="shared" si="472"/>
        <v>1</v>
      </c>
      <c r="J2095" s="45">
        <f t="shared" ca="1" si="473"/>
        <v>1.82056869</v>
      </c>
      <c r="K2095" s="45">
        <f t="shared" ca="1" si="474"/>
        <v>820.48562843000002</v>
      </c>
      <c r="L2095" s="49">
        <f>IF(VLOOKUP(A2095,$U$12:$AD$125,8)=VLOOKUP(A2094,$U$12:$AD$125,8),0,VLOOKUP(A2095,U$12:$AD$125,8))</f>
        <v>0</v>
      </c>
      <c r="M2095" s="50">
        <f>IF(L2095&gt;0,VLOOKUP(L2095,T$12:$AC$125,7),0)</f>
        <v>0</v>
      </c>
      <c r="N2095" s="45">
        <f t="shared" si="475"/>
        <v>0</v>
      </c>
      <c r="O2095" s="45">
        <f t="shared" ca="1" si="476"/>
        <v>820.48562843000002</v>
      </c>
      <c r="P2095" s="51" t="str">
        <f t="shared" si="477"/>
        <v>A+J=</v>
      </c>
      <c r="Q2095" s="52">
        <f t="shared" si="478"/>
        <v>47129</v>
      </c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</row>
    <row r="2096" spans="1:162" x14ac:dyDescent="0.2">
      <c r="A2096" s="43">
        <f t="shared" si="466"/>
        <v>45582</v>
      </c>
      <c r="B2096" s="44">
        <f t="shared" ca="1" si="468"/>
        <v>1821.3715341100001</v>
      </c>
      <c r="C2096" s="45">
        <f t="shared" ca="1" si="469"/>
        <v>999.89877561000003</v>
      </c>
      <c r="D2096" s="46">
        <f ca="1">IF(A2096&lt;$B$1,VLOOKUP(A2096,[1]DI!$A$4:$B$15000,2,FALSE),0)</f>
        <v>0.1065</v>
      </c>
      <c r="E2096" s="45">
        <f t="shared" ca="1" si="470"/>
        <v>4.0168000000000002E-4</v>
      </c>
      <c r="F2096" s="47">
        <f t="shared" si="467"/>
        <v>1.35</v>
      </c>
      <c r="G2096" s="48">
        <f t="shared" ca="1" si="471"/>
        <v>1.000542268</v>
      </c>
      <c r="H2096" s="45">
        <f ca="1">TRUNC(PRODUCT(G$10:G2095),15)</f>
        <v>1.82155592475348</v>
      </c>
      <c r="I2096" s="45">
        <f t="shared" si="472"/>
        <v>1</v>
      </c>
      <c r="J2096" s="45">
        <f t="shared" ca="1" si="473"/>
        <v>1.82155592</v>
      </c>
      <c r="K2096" s="45">
        <f t="shared" ca="1" si="474"/>
        <v>821.47275850000005</v>
      </c>
      <c r="L2096" s="49">
        <f>IF(VLOOKUP(A2096,$U$12:$AD$125,8)=VLOOKUP(A2095,$U$12:$AD$125,8),0,VLOOKUP(A2096,U$12:$AD$125,8))</f>
        <v>0</v>
      </c>
      <c r="M2096" s="50">
        <f>IF(L2096&gt;0,VLOOKUP(L2096,T$12:$AC$125,7),0)</f>
        <v>0</v>
      </c>
      <c r="N2096" s="45">
        <f t="shared" si="475"/>
        <v>0</v>
      </c>
      <c r="O2096" s="45">
        <f t="shared" ca="1" si="476"/>
        <v>821.47275850000005</v>
      </c>
      <c r="P2096" s="51" t="str">
        <f t="shared" si="477"/>
        <v>A+J=</v>
      </c>
      <c r="Q2096" s="52">
        <f t="shared" si="478"/>
        <v>47129</v>
      </c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</row>
    <row r="2097" spans="1:162" x14ac:dyDescent="0.2">
      <c r="A2097" s="43">
        <f t="shared" si="466"/>
        <v>45583</v>
      </c>
      <c r="B2097" s="44">
        <f t="shared" ca="1" si="468"/>
        <v>1822.3592141200002</v>
      </c>
      <c r="C2097" s="45">
        <f t="shared" ca="1" si="469"/>
        <v>999.89877561000003</v>
      </c>
      <c r="D2097" s="46">
        <f ca="1">IF(A2097&lt;$B$1,VLOOKUP(A2097,[1]DI!$A$4:$B$15000,2,FALSE),0)</f>
        <v>0.1065</v>
      </c>
      <c r="E2097" s="45">
        <f t="shared" ca="1" si="470"/>
        <v>4.0168000000000002E-4</v>
      </c>
      <c r="F2097" s="47">
        <f t="shared" si="467"/>
        <v>1.35</v>
      </c>
      <c r="G2097" s="48">
        <f t="shared" ca="1" si="471"/>
        <v>1.000542268</v>
      </c>
      <c r="H2097" s="45">
        <f ca="1">TRUNC(PRODUCT(G$10:G2096),15)</f>
        <v>1.8225436962416901</v>
      </c>
      <c r="I2097" s="45">
        <f t="shared" si="472"/>
        <v>1</v>
      </c>
      <c r="J2097" s="45">
        <f t="shared" ca="1" si="473"/>
        <v>1.8225437</v>
      </c>
      <c r="K2097" s="45">
        <f t="shared" ca="1" si="474"/>
        <v>822.46043851000002</v>
      </c>
      <c r="L2097" s="49">
        <f>IF(VLOOKUP(A2097,$U$12:$AD$125,8)=VLOOKUP(A2096,$U$12:$AD$125,8),0,VLOOKUP(A2097,U$12:$AD$125,8))</f>
        <v>0</v>
      </c>
      <c r="M2097" s="50">
        <f>IF(L2097&gt;0,VLOOKUP(L2097,T$12:$AC$125,7),0)</f>
        <v>0</v>
      </c>
      <c r="N2097" s="45">
        <f t="shared" si="475"/>
        <v>0</v>
      </c>
      <c r="O2097" s="45">
        <f t="shared" ca="1" si="476"/>
        <v>822.46043851000002</v>
      </c>
      <c r="P2097" s="51" t="str">
        <f t="shared" si="477"/>
        <v>A+J=</v>
      </c>
      <c r="Q2097" s="52">
        <f t="shared" si="478"/>
        <v>47129</v>
      </c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</row>
    <row r="2098" spans="1:162" x14ac:dyDescent="0.2">
      <c r="A2098" s="43">
        <f t="shared" si="466"/>
        <v>45584</v>
      </c>
      <c r="B2098" s="44">
        <f t="shared" ca="1" si="468"/>
        <v>1823.3474140799999</v>
      </c>
      <c r="C2098" s="45">
        <f t="shared" ca="1" si="469"/>
        <v>999.89877561000003</v>
      </c>
      <c r="D2098" s="46">
        <f ca="1">IF(A2098&lt;$B$1,VLOOKUP(A2098,[1]DI!$A$4:$B$15000,2,FALSE),0)</f>
        <v>0</v>
      </c>
      <c r="E2098" s="45">
        <f t="shared" ca="1" si="470"/>
        <v>0</v>
      </c>
      <c r="F2098" s="47">
        <f t="shared" si="467"/>
        <v>1.35</v>
      </c>
      <c r="G2098" s="48">
        <f t="shared" ca="1" si="471"/>
        <v>1</v>
      </c>
      <c r="H2098" s="45">
        <f ca="1">TRUNC(PRODUCT(G$10:G2097),15)</f>
        <v>1.8235320033667599</v>
      </c>
      <c r="I2098" s="45">
        <f t="shared" si="472"/>
        <v>1</v>
      </c>
      <c r="J2098" s="45">
        <f t="shared" ca="1" si="473"/>
        <v>1.8235319999999999</v>
      </c>
      <c r="K2098" s="45">
        <f t="shared" ca="1" si="474"/>
        <v>823.44863846999999</v>
      </c>
      <c r="L2098" s="49">
        <f>IF(VLOOKUP(A2098,$U$12:$AD$125,8)=VLOOKUP(A2097,$U$12:$AD$125,8),0,VLOOKUP(A2098,U$12:$AD$125,8))</f>
        <v>0</v>
      </c>
      <c r="M2098" s="50">
        <f>IF(L2098&gt;0,VLOOKUP(L2098,T$12:$AC$125,7),0)</f>
        <v>0</v>
      </c>
      <c r="N2098" s="45">
        <f t="shared" si="475"/>
        <v>0</v>
      </c>
      <c r="O2098" s="45">
        <f t="shared" ca="1" si="476"/>
        <v>823.44863846999999</v>
      </c>
      <c r="P2098" s="51" t="str">
        <f t="shared" si="477"/>
        <v>A+J=</v>
      </c>
      <c r="Q2098" s="52">
        <f t="shared" si="478"/>
        <v>47129</v>
      </c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</row>
    <row r="2099" spans="1:162" x14ac:dyDescent="0.2">
      <c r="A2099" s="43">
        <f t="shared" si="466"/>
        <v>45585</v>
      </c>
      <c r="B2099" s="44">
        <f t="shared" ca="1" si="468"/>
        <v>1823.3474140799999</v>
      </c>
      <c r="C2099" s="45">
        <f t="shared" ca="1" si="469"/>
        <v>999.89877561000003</v>
      </c>
      <c r="D2099" s="46">
        <f ca="1">IF(A2099&lt;$B$1,VLOOKUP(A2099,[1]DI!$A$4:$B$15000,2,FALSE),0)</f>
        <v>0</v>
      </c>
      <c r="E2099" s="45">
        <f t="shared" ca="1" si="470"/>
        <v>0</v>
      </c>
      <c r="F2099" s="47">
        <f t="shared" si="467"/>
        <v>1.35</v>
      </c>
      <c r="G2099" s="48">
        <f t="shared" ca="1" si="471"/>
        <v>1</v>
      </c>
      <c r="H2099" s="45">
        <f ca="1">TRUNC(PRODUCT(G$10:G2098),15)</f>
        <v>1.8235320033667599</v>
      </c>
      <c r="I2099" s="45">
        <f t="shared" si="472"/>
        <v>1</v>
      </c>
      <c r="J2099" s="45">
        <f t="shared" ca="1" si="473"/>
        <v>1.8235319999999999</v>
      </c>
      <c r="K2099" s="45">
        <f t="shared" ca="1" si="474"/>
        <v>823.44863846999999</v>
      </c>
      <c r="L2099" s="49">
        <f>IF(VLOOKUP(A2099,$U$12:$AD$125,8)=VLOOKUP(A2098,$U$12:$AD$125,8),0,VLOOKUP(A2099,U$12:$AD$125,8))</f>
        <v>0</v>
      </c>
      <c r="M2099" s="50">
        <f>IF(L2099&gt;0,VLOOKUP(L2099,T$12:$AC$125,7),0)</f>
        <v>0</v>
      </c>
      <c r="N2099" s="45">
        <f t="shared" si="475"/>
        <v>0</v>
      </c>
      <c r="O2099" s="45">
        <f t="shared" ca="1" si="476"/>
        <v>823.44863846999999</v>
      </c>
      <c r="P2099" s="51" t="str">
        <f t="shared" si="477"/>
        <v>A+J=</v>
      </c>
      <c r="Q2099" s="52">
        <f t="shared" si="478"/>
        <v>47129</v>
      </c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</row>
    <row r="2100" spans="1:162" x14ac:dyDescent="0.2">
      <c r="A2100" s="43">
        <f t="shared" si="466"/>
        <v>45586</v>
      </c>
      <c r="B2100" s="44">
        <f t="shared" ca="1" si="468"/>
        <v>1823.3474140799999</v>
      </c>
      <c r="C2100" s="45">
        <f t="shared" ca="1" si="469"/>
        <v>999.89877561000003</v>
      </c>
      <c r="D2100" s="46">
        <f ca="1">IF(A2100&lt;$B$1,VLOOKUP(A2100,[1]DI!$A$4:$B$15000,2,FALSE),0)</f>
        <v>0.1065</v>
      </c>
      <c r="E2100" s="45">
        <f t="shared" ca="1" si="470"/>
        <v>4.0168000000000002E-4</v>
      </c>
      <c r="F2100" s="47">
        <f t="shared" si="467"/>
        <v>1.35</v>
      </c>
      <c r="G2100" s="48">
        <f t="shared" ca="1" si="471"/>
        <v>1.000542268</v>
      </c>
      <c r="H2100" s="45">
        <f ca="1">TRUNC(PRODUCT(G$10:G2099),15)</f>
        <v>1.8235320033667599</v>
      </c>
      <c r="I2100" s="45">
        <f t="shared" si="472"/>
        <v>1</v>
      </c>
      <c r="J2100" s="45">
        <f t="shared" ca="1" si="473"/>
        <v>1.8235319999999999</v>
      </c>
      <c r="K2100" s="45">
        <f t="shared" ca="1" si="474"/>
        <v>823.44863846999999</v>
      </c>
      <c r="L2100" s="49">
        <f>IF(VLOOKUP(A2100,$U$12:$AD$125,8)=VLOOKUP(A2099,$U$12:$AD$125,8),0,VLOOKUP(A2100,U$12:$AD$125,8))</f>
        <v>0</v>
      </c>
      <c r="M2100" s="50">
        <f>IF(L2100&gt;0,VLOOKUP(L2100,T$12:$AC$125,7),0)</f>
        <v>0</v>
      </c>
      <c r="N2100" s="45">
        <f t="shared" si="475"/>
        <v>0</v>
      </c>
      <c r="O2100" s="45">
        <f t="shared" ca="1" si="476"/>
        <v>823.44863846999999</v>
      </c>
      <c r="P2100" s="51" t="str">
        <f t="shared" si="477"/>
        <v>A+J=</v>
      </c>
      <c r="Q2100" s="52">
        <f t="shared" si="478"/>
        <v>47129</v>
      </c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</row>
    <row r="2101" spans="1:162" x14ac:dyDescent="0.2">
      <c r="A2101" s="43">
        <f t="shared" si="466"/>
        <v>45587</v>
      </c>
      <c r="B2101" s="44">
        <f t="shared" ca="1" si="468"/>
        <v>1824.33616398</v>
      </c>
      <c r="C2101" s="45">
        <f t="shared" ca="1" si="469"/>
        <v>999.89877561000003</v>
      </c>
      <c r="D2101" s="46">
        <f ca="1">IF(A2101&lt;$B$1,VLOOKUP(A2101,[1]DI!$A$4:$B$15000,2,FALSE),0)</f>
        <v>0.1065</v>
      </c>
      <c r="E2101" s="45">
        <f t="shared" ca="1" si="470"/>
        <v>4.0168000000000002E-4</v>
      </c>
      <c r="F2101" s="47">
        <f t="shared" si="467"/>
        <v>1.35</v>
      </c>
      <c r="G2101" s="48">
        <f t="shared" ca="1" si="471"/>
        <v>1.000542268</v>
      </c>
      <c r="H2101" s="45">
        <f ca="1">TRUNC(PRODUCT(G$10:G2100),15)</f>
        <v>1.82452084641916</v>
      </c>
      <c r="I2101" s="45">
        <f t="shared" si="472"/>
        <v>1</v>
      </c>
      <c r="J2101" s="45">
        <f t="shared" ca="1" si="473"/>
        <v>1.8245208500000001</v>
      </c>
      <c r="K2101" s="45">
        <f t="shared" ca="1" si="474"/>
        <v>824.43738837000001</v>
      </c>
      <c r="L2101" s="49">
        <f>IF(VLOOKUP(A2101,$U$12:$AD$125,8)=VLOOKUP(A2100,$U$12:$AD$125,8),0,VLOOKUP(A2101,U$12:$AD$125,8))</f>
        <v>0</v>
      </c>
      <c r="M2101" s="50">
        <f>IF(L2101&gt;0,VLOOKUP(L2101,T$12:$AC$125,7),0)</f>
        <v>0</v>
      </c>
      <c r="N2101" s="45">
        <f t="shared" si="475"/>
        <v>0</v>
      </c>
      <c r="O2101" s="45">
        <f t="shared" ca="1" si="476"/>
        <v>824.43738837000001</v>
      </c>
      <c r="P2101" s="51" t="str">
        <f t="shared" si="477"/>
        <v>A+J=</v>
      </c>
      <c r="Q2101" s="52">
        <f t="shared" si="478"/>
        <v>47129</v>
      </c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</row>
    <row r="2102" spans="1:162" x14ac:dyDescent="0.2">
      <c r="A2102" s="43">
        <f t="shared" si="466"/>
        <v>45588</v>
      </c>
      <c r="B2102" s="44">
        <f t="shared" ca="1" si="468"/>
        <v>1825.3254438399999</v>
      </c>
      <c r="C2102" s="45">
        <f t="shared" ca="1" si="469"/>
        <v>999.89877561000003</v>
      </c>
      <c r="D2102" s="46">
        <f ca="1">IF(A2102&lt;$B$1,VLOOKUP(A2102,[1]DI!$A$4:$B$15000,2,FALSE),0)</f>
        <v>0.1065</v>
      </c>
      <c r="E2102" s="45">
        <f t="shared" ca="1" si="470"/>
        <v>4.0168000000000002E-4</v>
      </c>
      <c r="F2102" s="47">
        <f t="shared" si="467"/>
        <v>1.35</v>
      </c>
      <c r="G2102" s="48">
        <f t="shared" ca="1" si="471"/>
        <v>1.000542268</v>
      </c>
      <c r="H2102" s="45">
        <f ca="1">TRUNC(PRODUCT(G$10:G2101),15)</f>
        <v>1.8255102256895099</v>
      </c>
      <c r="I2102" s="45">
        <f t="shared" si="472"/>
        <v>1</v>
      </c>
      <c r="J2102" s="45">
        <f t="shared" ca="1" si="473"/>
        <v>1.8255102299999999</v>
      </c>
      <c r="K2102" s="45">
        <f t="shared" ca="1" si="474"/>
        <v>825.42666823000002</v>
      </c>
      <c r="L2102" s="49">
        <f>IF(VLOOKUP(A2102,$U$12:$AD$125,8)=VLOOKUP(A2101,$U$12:$AD$125,8),0,VLOOKUP(A2102,U$12:$AD$125,8))</f>
        <v>0</v>
      </c>
      <c r="M2102" s="50">
        <f>IF(L2102&gt;0,VLOOKUP(L2102,T$12:$AC$125,7),0)</f>
        <v>0</v>
      </c>
      <c r="N2102" s="45">
        <f t="shared" si="475"/>
        <v>0</v>
      </c>
      <c r="O2102" s="45">
        <f t="shared" ca="1" si="476"/>
        <v>825.42666823000002</v>
      </c>
      <c r="P2102" s="51" t="str">
        <f t="shared" si="477"/>
        <v>A+J=</v>
      </c>
      <c r="Q2102" s="52">
        <f t="shared" si="478"/>
        <v>47129</v>
      </c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</row>
    <row r="2103" spans="1:162" x14ac:dyDescent="0.2">
      <c r="A2103" s="43">
        <f t="shared" si="466"/>
        <v>45589</v>
      </c>
      <c r="B2103" s="44">
        <f t="shared" ca="1" si="468"/>
        <v>1826.3152536299999</v>
      </c>
      <c r="C2103" s="45">
        <f t="shared" ca="1" si="469"/>
        <v>999.89877561000003</v>
      </c>
      <c r="D2103" s="46">
        <f ca="1">IF(A2103&lt;$B$1,VLOOKUP(A2103,[1]DI!$A$4:$B$15000,2,FALSE),0)</f>
        <v>0.1065</v>
      </c>
      <c r="E2103" s="45">
        <f t="shared" ca="1" si="470"/>
        <v>4.0168000000000002E-4</v>
      </c>
      <c r="F2103" s="47">
        <f t="shared" si="467"/>
        <v>1.35</v>
      </c>
      <c r="G2103" s="48">
        <f t="shared" ca="1" si="471"/>
        <v>1.000542268</v>
      </c>
      <c r="H2103" s="45">
        <f ca="1">TRUNC(PRODUCT(G$10:G2102),15)</f>
        <v>1.82650014146857</v>
      </c>
      <c r="I2103" s="45">
        <f t="shared" si="472"/>
        <v>1</v>
      </c>
      <c r="J2103" s="45">
        <f t="shared" ca="1" si="473"/>
        <v>1.82650014</v>
      </c>
      <c r="K2103" s="45">
        <f t="shared" ca="1" si="474"/>
        <v>826.41647802</v>
      </c>
      <c r="L2103" s="49">
        <f>IF(VLOOKUP(A2103,$U$12:$AD$125,8)=VLOOKUP(A2102,$U$12:$AD$125,8),0,VLOOKUP(A2103,U$12:$AD$125,8))</f>
        <v>0</v>
      </c>
      <c r="M2103" s="50">
        <f>IF(L2103&gt;0,VLOOKUP(L2103,T$12:$AC$125,7),0)</f>
        <v>0</v>
      </c>
      <c r="N2103" s="45">
        <f t="shared" si="475"/>
        <v>0</v>
      </c>
      <c r="O2103" s="45">
        <f t="shared" ca="1" si="476"/>
        <v>826.41647802</v>
      </c>
      <c r="P2103" s="51" t="str">
        <f t="shared" si="477"/>
        <v>A+J=</v>
      </c>
      <c r="Q2103" s="52">
        <f t="shared" si="478"/>
        <v>47129</v>
      </c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</row>
    <row r="2104" spans="1:162" x14ac:dyDescent="0.2">
      <c r="A2104" s="43">
        <f t="shared" si="466"/>
        <v>45590</v>
      </c>
      <c r="B2104" s="44">
        <f t="shared" ca="1" si="468"/>
        <v>1827.30560337</v>
      </c>
      <c r="C2104" s="45">
        <f t="shared" ca="1" si="469"/>
        <v>999.89877561000003</v>
      </c>
      <c r="D2104" s="46">
        <f ca="1">IF(A2104&lt;$B$1,VLOOKUP(A2104,[1]DI!$A$4:$B$15000,2,FALSE),0)</f>
        <v>0.1065</v>
      </c>
      <c r="E2104" s="45">
        <f t="shared" ca="1" si="470"/>
        <v>4.0168000000000002E-4</v>
      </c>
      <c r="F2104" s="47">
        <f t="shared" si="467"/>
        <v>1.35</v>
      </c>
      <c r="G2104" s="48">
        <f t="shared" ca="1" si="471"/>
        <v>1.000542268</v>
      </c>
      <c r="H2104" s="45">
        <f ca="1">TRUNC(PRODUCT(G$10:G2103),15)</f>
        <v>1.8274905940472901</v>
      </c>
      <c r="I2104" s="45">
        <f t="shared" si="472"/>
        <v>1</v>
      </c>
      <c r="J2104" s="45">
        <f t="shared" ca="1" si="473"/>
        <v>1.82749059</v>
      </c>
      <c r="K2104" s="45">
        <f t="shared" ca="1" si="474"/>
        <v>827.40682776000006</v>
      </c>
      <c r="L2104" s="49">
        <f>IF(VLOOKUP(A2104,$U$12:$AD$125,8)=VLOOKUP(A2103,$U$12:$AD$125,8),0,VLOOKUP(A2104,U$12:$AD$125,8))</f>
        <v>0</v>
      </c>
      <c r="M2104" s="50">
        <f>IF(L2104&gt;0,VLOOKUP(L2104,T$12:$AC$125,7),0)</f>
        <v>0</v>
      </c>
      <c r="N2104" s="45">
        <f t="shared" si="475"/>
        <v>0</v>
      </c>
      <c r="O2104" s="45">
        <f t="shared" ca="1" si="476"/>
        <v>827.40682776000006</v>
      </c>
      <c r="P2104" s="51" t="str">
        <f t="shared" si="477"/>
        <v>A+J=</v>
      </c>
      <c r="Q2104" s="52">
        <f t="shared" si="478"/>
        <v>47129</v>
      </c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</row>
    <row r="2105" spans="1:162" x14ac:dyDescent="0.2">
      <c r="A2105" s="43">
        <f t="shared" si="466"/>
        <v>45591</v>
      </c>
      <c r="B2105" s="44">
        <f t="shared" ca="1" si="468"/>
        <v>1828.2964930600001</v>
      </c>
      <c r="C2105" s="45">
        <f t="shared" ca="1" si="469"/>
        <v>999.89877561000003</v>
      </c>
      <c r="D2105" s="46">
        <f ca="1">IF(A2105&lt;$B$1,VLOOKUP(A2105,[1]DI!$A$4:$B$15000,2,FALSE),0)</f>
        <v>0</v>
      </c>
      <c r="E2105" s="45">
        <f t="shared" ca="1" si="470"/>
        <v>0</v>
      </c>
      <c r="F2105" s="47">
        <f t="shared" si="467"/>
        <v>1.35</v>
      </c>
      <c r="G2105" s="48">
        <f t="shared" ca="1" si="471"/>
        <v>1</v>
      </c>
      <c r="H2105" s="45">
        <f ca="1">TRUNC(PRODUCT(G$10:G2104),15)</f>
        <v>1.8284815837167401</v>
      </c>
      <c r="I2105" s="45">
        <f t="shared" si="472"/>
        <v>1</v>
      </c>
      <c r="J2105" s="45">
        <f t="shared" ca="1" si="473"/>
        <v>1.8284815800000001</v>
      </c>
      <c r="K2105" s="45">
        <f t="shared" ca="1" si="474"/>
        <v>828.39771744999996</v>
      </c>
      <c r="L2105" s="49">
        <f>IF(VLOOKUP(A2105,$U$12:$AD$125,8)=VLOOKUP(A2104,$U$12:$AD$125,8),0,VLOOKUP(A2105,U$12:$AD$125,8))</f>
        <v>0</v>
      </c>
      <c r="M2105" s="50">
        <f>IF(L2105&gt;0,VLOOKUP(L2105,T$12:$AC$125,7),0)</f>
        <v>0</v>
      </c>
      <c r="N2105" s="45">
        <f t="shared" si="475"/>
        <v>0</v>
      </c>
      <c r="O2105" s="45">
        <f t="shared" ca="1" si="476"/>
        <v>828.39771744999996</v>
      </c>
      <c r="P2105" s="51" t="str">
        <f t="shared" si="477"/>
        <v>A+J=</v>
      </c>
      <c r="Q2105" s="52">
        <f t="shared" si="478"/>
        <v>47129</v>
      </c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</row>
    <row r="2106" spans="1:162" x14ac:dyDescent="0.2">
      <c r="A2106" s="43">
        <f t="shared" si="466"/>
        <v>45592</v>
      </c>
      <c r="B2106" s="44">
        <f t="shared" ca="1" si="468"/>
        <v>1828.2964930600001</v>
      </c>
      <c r="C2106" s="45">
        <f t="shared" ca="1" si="469"/>
        <v>999.89877561000003</v>
      </c>
      <c r="D2106" s="46">
        <f ca="1">IF(A2106&lt;$B$1,VLOOKUP(A2106,[1]DI!$A$4:$B$15000,2,FALSE),0)</f>
        <v>0</v>
      </c>
      <c r="E2106" s="45">
        <f t="shared" ca="1" si="470"/>
        <v>0</v>
      </c>
      <c r="F2106" s="47">
        <f t="shared" si="467"/>
        <v>1.35</v>
      </c>
      <c r="G2106" s="48">
        <f t="shared" ca="1" si="471"/>
        <v>1</v>
      </c>
      <c r="H2106" s="45">
        <f ca="1">TRUNC(PRODUCT(G$10:G2105),15)</f>
        <v>1.8284815837167401</v>
      </c>
      <c r="I2106" s="45">
        <f t="shared" si="472"/>
        <v>1</v>
      </c>
      <c r="J2106" s="45">
        <f t="shared" ca="1" si="473"/>
        <v>1.8284815800000001</v>
      </c>
      <c r="K2106" s="45">
        <f t="shared" ca="1" si="474"/>
        <v>828.39771744999996</v>
      </c>
      <c r="L2106" s="49">
        <f>IF(VLOOKUP(A2106,$U$12:$AD$125,8)=VLOOKUP(A2105,$U$12:$AD$125,8),0,VLOOKUP(A2106,U$12:$AD$125,8))</f>
        <v>0</v>
      </c>
      <c r="M2106" s="50">
        <f>IF(L2106&gt;0,VLOOKUP(L2106,T$12:$AC$125,7),0)</f>
        <v>0</v>
      </c>
      <c r="N2106" s="45">
        <f t="shared" si="475"/>
        <v>0</v>
      </c>
      <c r="O2106" s="45">
        <f t="shared" ca="1" si="476"/>
        <v>828.39771744999996</v>
      </c>
      <c r="P2106" s="51" t="str">
        <f t="shared" si="477"/>
        <v>A+J=</v>
      </c>
      <c r="Q2106" s="52">
        <f t="shared" si="478"/>
        <v>47129</v>
      </c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</row>
    <row r="2107" spans="1:162" x14ac:dyDescent="0.2">
      <c r="A2107" s="43">
        <f t="shared" si="466"/>
        <v>45593</v>
      </c>
      <c r="B2107" s="44">
        <f t="shared" ca="1" si="468"/>
        <v>1828.2964930600001</v>
      </c>
      <c r="C2107" s="45">
        <f t="shared" ca="1" si="469"/>
        <v>999.89877561000003</v>
      </c>
      <c r="D2107" s="46">
        <f ca="1">IF(A2107&lt;$B$1,VLOOKUP(A2107,[1]DI!$A$4:$B$15000,2,FALSE),0)</f>
        <v>0.1065</v>
      </c>
      <c r="E2107" s="45">
        <f t="shared" ca="1" si="470"/>
        <v>4.0168000000000002E-4</v>
      </c>
      <c r="F2107" s="47">
        <f t="shared" si="467"/>
        <v>1.35</v>
      </c>
      <c r="G2107" s="48">
        <f t="shared" ca="1" si="471"/>
        <v>1.000542268</v>
      </c>
      <c r="H2107" s="45">
        <f ca="1">TRUNC(PRODUCT(G$10:G2106),15)</f>
        <v>1.8284815837167401</v>
      </c>
      <c r="I2107" s="45">
        <f t="shared" si="472"/>
        <v>1</v>
      </c>
      <c r="J2107" s="45">
        <f t="shared" ca="1" si="473"/>
        <v>1.8284815800000001</v>
      </c>
      <c r="K2107" s="45">
        <f t="shared" ca="1" si="474"/>
        <v>828.39771744999996</v>
      </c>
      <c r="L2107" s="49">
        <f>IF(VLOOKUP(A2107,$U$12:$AD$125,8)=VLOOKUP(A2106,$U$12:$AD$125,8),0,VLOOKUP(A2107,U$12:$AD$125,8))</f>
        <v>0</v>
      </c>
      <c r="M2107" s="50">
        <f>IF(L2107&gt;0,VLOOKUP(L2107,T$12:$AC$125,7),0)</f>
        <v>0</v>
      </c>
      <c r="N2107" s="45">
        <f t="shared" si="475"/>
        <v>0</v>
      </c>
      <c r="O2107" s="45">
        <f t="shared" ca="1" si="476"/>
        <v>828.39771744999996</v>
      </c>
      <c r="P2107" s="51" t="str">
        <f t="shared" si="477"/>
        <v>A+J=</v>
      </c>
      <c r="Q2107" s="52">
        <f t="shared" si="478"/>
        <v>47129</v>
      </c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</row>
    <row r="2108" spans="1:162" x14ac:dyDescent="0.2">
      <c r="A2108" s="43">
        <f t="shared" si="466"/>
        <v>45594</v>
      </c>
      <c r="B2108" s="44">
        <f t="shared" ca="1" si="468"/>
        <v>1829.2879227000001</v>
      </c>
      <c r="C2108" s="45">
        <f t="shared" ca="1" si="469"/>
        <v>999.89877561000003</v>
      </c>
      <c r="D2108" s="46">
        <f ca="1">IF(A2108&lt;$B$1,VLOOKUP(A2108,[1]DI!$A$4:$B$15000,2,FALSE),0)</f>
        <v>0.1065</v>
      </c>
      <c r="E2108" s="45">
        <f t="shared" ca="1" si="470"/>
        <v>4.0168000000000002E-4</v>
      </c>
      <c r="F2108" s="47">
        <f t="shared" si="467"/>
        <v>1.35</v>
      </c>
      <c r="G2108" s="48">
        <f t="shared" ca="1" si="471"/>
        <v>1.000542268</v>
      </c>
      <c r="H2108" s="45">
        <f ca="1">TRUNC(PRODUCT(G$10:G2107),15)</f>
        <v>1.8294731107681801</v>
      </c>
      <c r="I2108" s="45">
        <f t="shared" si="472"/>
        <v>1</v>
      </c>
      <c r="J2108" s="45">
        <f t="shared" ca="1" si="473"/>
        <v>1.8294731099999999</v>
      </c>
      <c r="K2108" s="45">
        <f t="shared" ca="1" si="474"/>
        <v>829.38914709000005</v>
      </c>
      <c r="L2108" s="49">
        <f>IF(VLOOKUP(A2108,$U$12:$AD$125,8)=VLOOKUP(A2107,$U$12:$AD$125,8),0,VLOOKUP(A2108,U$12:$AD$125,8))</f>
        <v>0</v>
      </c>
      <c r="M2108" s="50">
        <f>IF(L2108&gt;0,VLOOKUP(L2108,T$12:$AC$125,7),0)</f>
        <v>0</v>
      </c>
      <c r="N2108" s="45">
        <f t="shared" si="475"/>
        <v>0</v>
      </c>
      <c r="O2108" s="45">
        <f t="shared" ca="1" si="476"/>
        <v>829.38914709000005</v>
      </c>
      <c r="P2108" s="51" t="str">
        <f t="shared" si="477"/>
        <v>A+J=</v>
      </c>
      <c r="Q2108" s="52">
        <f t="shared" si="478"/>
        <v>47129</v>
      </c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</row>
    <row r="2109" spans="1:162" x14ac:dyDescent="0.2">
      <c r="A2109" s="43">
        <f t="shared" si="466"/>
        <v>45595</v>
      </c>
      <c r="B2109" s="44">
        <f t="shared" ca="1" si="468"/>
        <v>1830.2798922699999</v>
      </c>
      <c r="C2109" s="45">
        <f t="shared" ca="1" si="469"/>
        <v>999.89877561000003</v>
      </c>
      <c r="D2109" s="46">
        <f ca="1">IF(A2109&lt;$B$1,VLOOKUP(A2109,[1]DI!$A$4:$B$15000,2,FALSE),0)</f>
        <v>0.1065</v>
      </c>
      <c r="E2109" s="45">
        <f t="shared" ca="1" si="470"/>
        <v>4.0168000000000002E-4</v>
      </c>
      <c r="F2109" s="47">
        <f t="shared" si="467"/>
        <v>1.35</v>
      </c>
      <c r="G2109" s="48">
        <f t="shared" ca="1" si="471"/>
        <v>1.000542268</v>
      </c>
      <c r="H2109" s="45">
        <f ca="1">TRUNC(PRODUCT(G$10:G2108),15)</f>
        <v>1.8304651754930099</v>
      </c>
      <c r="I2109" s="45">
        <f t="shared" si="472"/>
        <v>1</v>
      </c>
      <c r="J2109" s="45">
        <f t="shared" ca="1" si="473"/>
        <v>1.83046518</v>
      </c>
      <c r="K2109" s="45">
        <f t="shared" ca="1" si="474"/>
        <v>830.38111665999998</v>
      </c>
      <c r="L2109" s="49">
        <f>IF(VLOOKUP(A2109,$U$12:$AD$125,8)=VLOOKUP(A2108,$U$12:$AD$125,8),0,VLOOKUP(A2109,U$12:$AD$125,8))</f>
        <v>0</v>
      </c>
      <c r="M2109" s="50">
        <f>IF(L2109&gt;0,VLOOKUP(L2109,T$12:$AC$125,7),0)</f>
        <v>0</v>
      </c>
      <c r="N2109" s="45">
        <f t="shared" si="475"/>
        <v>0</v>
      </c>
      <c r="O2109" s="45">
        <f t="shared" ca="1" si="476"/>
        <v>830.38111665999998</v>
      </c>
      <c r="P2109" s="51" t="str">
        <f t="shared" si="477"/>
        <v>A+J=</v>
      </c>
      <c r="Q2109" s="52">
        <f t="shared" si="478"/>
        <v>47129</v>
      </c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</row>
    <row r="2110" spans="1:162" x14ac:dyDescent="0.2">
      <c r="A2110" s="43">
        <f t="shared" si="466"/>
        <v>45596</v>
      </c>
      <c r="B2110" s="44">
        <f t="shared" ca="1" si="468"/>
        <v>1831.2723918000002</v>
      </c>
      <c r="C2110" s="45">
        <f t="shared" ca="1" si="469"/>
        <v>999.89877561000003</v>
      </c>
      <c r="D2110" s="46">
        <f ca="1">IF(A2110&lt;$B$1,VLOOKUP(A2110,[1]DI!$A$4:$B$15000,2,FALSE),0)</f>
        <v>0.1065</v>
      </c>
      <c r="E2110" s="45">
        <f t="shared" ca="1" si="470"/>
        <v>4.0168000000000002E-4</v>
      </c>
      <c r="F2110" s="47">
        <f t="shared" si="467"/>
        <v>1.35</v>
      </c>
      <c r="G2110" s="48">
        <f t="shared" ca="1" si="471"/>
        <v>1.000542268</v>
      </c>
      <c r="H2110" s="45">
        <f ca="1">TRUNC(PRODUCT(G$10:G2109),15)</f>
        <v>1.8314577781827901</v>
      </c>
      <c r="I2110" s="45">
        <f t="shared" si="472"/>
        <v>1</v>
      </c>
      <c r="J2110" s="45">
        <f t="shared" ca="1" si="473"/>
        <v>1.83145778</v>
      </c>
      <c r="K2110" s="45">
        <f t="shared" ca="1" si="474"/>
        <v>831.37361619000001</v>
      </c>
      <c r="L2110" s="49">
        <f>IF(VLOOKUP(A2110,$U$12:$AD$125,8)=VLOOKUP(A2109,$U$12:$AD$125,8),0,VLOOKUP(A2110,U$12:$AD$125,8))</f>
        <v>0</v>
      </c>
      <c r="M2110" s="50">
        <f>IF(L2110&gt;0,VLOOKUP(L2110,T$12:$AC$125,7),0)</f>
        <v>0</v>
      </c>
      <c r="N2110" s="45">
        <f t="shared" si="475"/>
        <v>0</v>
      </c>
      <c r="O2110" s="45">
        <f t="shared" ca="1" si="476"/>
        <v>831.37361619000001</v>
      </c>
      <c r="P2110" s="51" t="str">
        <f t="shared" si="477"/>
        <v>A+J=</v>
      </c>
      <c r="Q2110" s="52">
        <f t="shared" si="478"/>
        <v>47129</v>
      </c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</row>
    <row r="2111" spans="1:162" x14ac:dyDescent="0.2">
      <c r="A2111" s="43">
        <f t="shared" si="466"/>
        <v>45597</v>
      </c>
      <c r="B2111" s="44">
        <f t="shared" ca="1" si="468"/>
        <v>1832.2654312700001</v>
      </c>
      <c r="C2111" s="45">
        <f t="shared" ca="1" si="469"/>
        <v>999.89877561000003</v>
      </c>
      <c r="D2111" s="46">
        <f ca="1">IF(A2111&lt;$B$1,VLOOKUP(A2111,[1]DI!$A$4:$B$15000,2,FALSE),0)</f>
        <v>0.1065</v>
      </c>
      <c r="E2111" s="45">
        <f t="shared" ca="1" si="470"/>
        <v>4.0168000000000002E-4</v>
      </c>
      <c r="F2111" s="47">
        <f t="shared" si="467"/>
        <v>1.35</v>
      </c>
      <c r="G2111" s="48">
        <f t="shared" ca="1" si="471"/>
        <v>1.000542268</v>
      </c>
      <c r="H2111" s="45">
        <f ca="1">TRUNC(PRODUCT(G$10:G2110),15)</f>
        <v>1.83245091912925</v>
      </c>
      <c r="I2111" s="45">
        <f t="shared" si="472"/>
        <v>1</v>
      </c>
      <c r="J2111" s="45">
        <f t="shared" ca="1" si="473"/>
        <v>1.8324509200000001</v>
      </c>
      <c r="K2111" s="45">
        <f t="shared" ca="1" si="474"/>
        <v>832.36665565999999</v>
      </c>
      <c r="L2111" s="49">
        <f>IF(VLOOKUP(A2111,$U$12:$AD$125,8)=VLOOKUP(A2110,$U$12:$AD$125,8),0,VLOOKUP(A2111,U$12:$AD$125,8))</f>
        <v>0</v>
      </c>
      <c r="M2111" s="50">
        <f>IF(L2111&gt;0,VLOOKUP(L2111,T$12:$AC$125,7),0)</f>
        <v>0</v>
      </c>
      <c r="N2111" s="45">
        <f t="shared" si="475"/>
        <v>0</v>
      </c>
      <c r="O2111" s="45">
        <f t="shared" ca="1" si="476"/>
        <v>832.36665565999999</v>
      </c>
      <c r="P2111" s="51" t="str">
        <f t="shared" si="477"/>
        <v>A+J=</v>
      </c>
      <c r="Q2111" s="52">
        <f t="shared" si="478"/>
        <v>47129</v>
      </c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</row>
    <row r="2112" spans="1:162" x14ac:dyDescent="0.2">
      <c r="A2112" s="43">
        <f t="shared" si="466"/>
        <v>45598</v>
      </c>
      <c r="B2112" s="44">
        <f t="shared" ca="1" si="468"/>
        <v>1833.2590106800001</v>
      </c>
      <c r="C2112" s="45">
        <f t="shared" ca="1" si="469"/>
        <v>999.89877561000003</v>
      </c>
      <c r="D2112" s="46">
        <f ca="1">IF(A2112&lt;$B$1,VLOOKUP(A2112,[1]DI!$A$4:$B$15000,2,FALSE),0)</f>
        <v>0</v>
      </c>
      <c r="E2112" s="45">
        <f t="shared" ca="1" si="470"/>
        <v>0</v>
      </c>
      <c r="F2112" s="47">
        <f t="shared" si="467"/>
        <v>1.35</v>
      </c>
      <c r="G2112" s="48">
        <f t="shared" ca="1" si="471"/>
        <v>1</v>
      </c>
      <c r="H2112" s="45">
        <f ca="1">TRUNC(PRODUCT(G$10:G2111),15)</f>
        <v>1.83344459862427</v>
      </c>
      <c r="I2112" s="45">
        <f t="shared" si="472"/>
        <v>1</v>
      </c>
      <c r="J2112" s="45">
        <f t="shared" ca="1" si="473"/>
        <v>1.8334446</v>
      </c>
      <c r="K2112" s="45">
        <f t="shared" ca="1" si="474"/>
        <v>833.36023507000004</v>
      </c>
      <c r="L2112" s="49">
        <f>IF(VLOOKUP(A2112,$U$12:$AD$125,8)=VLOOKUP(A2111,$U$12:$AD$125,8),0,VLOOKUP(A2112,U$12:$AD$125,8))</f>
        <v>0</v>
      </c>
      <c r="M2112" s="50">
        <f>IF(L2112&gt;0,VLOOKUP(L2112,T$12:$AC$125,7),0)</f>
        <v>0</v>
      </c>
      <c r="N2112" s="45">
        <f t="shared" si="475"/>
        <v>0</v>
      </c>
      <c r="O2112" s="45">
        <f t="shared" ca="1" si="476"/>
        <v>833.36023507000004</v>
      </c>
      <c r="P2112" s="51" t="str">
        <f t="shared" si="477"/>
        <v>A+J=</v>
      </c>
      <c r="Q2112" s="52">
        <f t="shared" si="478"/>
        <v>47129</v>
      </c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</row>
    <row r="2113" spans="1:162" x14ac:dyDescent="0.2">
      <c r="A2113" s="43">
        <f t="shared" si="466"/>
        <v>45599</v>
      </c>
      <c r="B2113" s="44">
        <f t="shared" ca="1" si="468"/>
        <v>1833.2590106800001</v>
      </c>
      <c r="C2113" s="45">
        <f t="shared" ca="1" si="469"/>
        <v>999.89877561000003</v>
      </c>
      <c r="D2113" s="46">
        <f ca="1">IF(A2113&lt;$B$1,VLOOKUP(A2113,[1]DI!$A$4:$B$15000,2,FALSE),0)</f>
        <v>0</v>
      </c>
      <c r="E2113" s="45">
        <f t="shared" ca="1" si="470"/>
        <v>0</v>
      </c>
      <c r="F2113" s="47">
        <f t="shared" si="467"/>
        <v>1.35</v>
      </c>
      <c r="G2113" s="48">
        <f t="shared" ca="1" si="471"/>
        <v>1</v>
      </c>
      <c r="H2113" s="45">
        <f ca="1">TRUNC(PRODUCT(G$10:G2112),15)</f>
        <v>1.83344459862427</v>
      </c>
      <c r="I2113" s="45">
        <f t="shared" si="472"/>
        <v>1</v>
      </c>
      <c r="J2113" s="45">
        <f t="shared" ca="1" si="473"/>
        <v>1.8334446</v>
      </c>
      <c r="K2113" s="45">
        <f t="shared" ca="1" si="474"/>
        <v>833.36023507000004</v>
      </c>
      <c r="L2113" s="49">
        <f>IF(VLOOKUP(A2113,$U$12:$AD$125,8)=VLOOKUP(A2112,$U$12:$AD$125,8),0,VLOOKUP(A2113,U$12:$AD$125,8))</f>
        <v>0</v>
      </c>
      <c r="M2113" s="50">
        <f>IF(L2113&gt;0,VLOOKUP(L2113,T$12:$AC$125,7),0)</f>
        <v>0</v>
      </c>
      <c r="N2113" s="45">
        <f t="shared" si="475"/>
        <v>0</v>
      </c>
      <c r="O2113" s="45">
        <f t="shared" ca="1" si="476"/>
        <v>833.36023507000004</v>
      </c>
      <c r="P2113" s="51" t="str">
        <f t="shared" si="477"/>
        <v>A+J=</v>
      </c>
      <c r="Q2113" s="52">
        <f t="shared" si="478"/>
        <v>47129</v>
      </c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</row>
    <row r="2114" spans="1:162" x14ac:dyDescent="0.2">
      <c r="A2114" s="43">
        <f t="shared" si="466"/>
        <v>45600</v>
      </c>
      <c r="B2114" s="44">
        <f t="shared" ca="1" si="468"/>
        <v>1833.2590106800001</v>
      </c>
      <c r="C2114" s="45">
        <f t="shared" ca="1" si="469"/>
        <v>999.89877561000003</v>
      </c>
      <c r="D2114" s="46">
        <f ca="1">IF(A2114&lt;$B$1,VLOOKUP(A2114,[1]DI!$A$4:$B$15000,2,FALSE),0)</f>
        <v>0.1065</v>
      </c>
      <c r="E2114" s="45">
        <f t="shared" ca="1" si="470"/>
        <v>4.0168000000000002E-4</v>
      </c>
      <c r="F2114" s="47">
        <f t="shared" si="467"/>
        <v>1.35</v>
      </c>
      <c r="G2114" s="48">
        <f t="shared" ca="1" si="471"/>
        <v>1.000542268</v>
      </c>
      <c r="H2114" s="45">
        <f ca="1">TRUNC(PRODUCT(G$10:G2113),15)</f>
        <v>1.83344459862427</v>
      </c>
      <c r="I2114" s="45">
        <f t="shared" si="472"/>
        <v>1</v>
      </c>
      <c r="J2114" s="45">
        <f t="shared" ca="1" si="473"/>
        <v>1.8334446</v>
      </c>
      <c r="K2114" s="45">
        <f t="shared" ca="1" si="474"/>
        <v>833.36023507000004</v>
      </c>
      <c r="L2114" s="49">
        <f>IF(VLOOKUP(A2114,$U$12:$AD$125,8)=VLOOKUP(A2113,$U$12:$AD$125,8),0,VLOOKUP(A2114,U$12:$AD$125,8))</f>
        <v>0</v>
      </c>
      <c r="M2114" s="50">
        <f>IF(L2114&gt;0,VLOOKUP(L2114,T$12:$AC$125,7),0)</f>
        <v>0</v>
      </c>
      <c r="N2114" s="45">
        <f t="shared" si="475"/>
        <v>0</v>
      </c>
      <c r="O2114" s="45">
        <f t="shared" ca="1" si="476"/>
        <v>833.36023507000004</v>
      </c>
      <c r="P2114" s="51" t="str">
        <f t="shared" si="477"/>
        <v>A+J=</v>
      </c>
      <c r="Q2114" s="52">
        <f t="shared" si="478"/>
        <v>47129</v>
      </c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</row>
    <row r="2115" spans="1:162" x14ac:dyDescent="0.2">
      <c r="A2115" s="43">
        <f t="shared" si="466"/>
        <v>45601</v>
      </c>
      <c r="B2115" s="44">
        <f t="shared" ca="1" si="468"/>
        <v>1834.2531300400001</v>
      </c>
      <c r="C2115" s="45">
        <f t="shared" ca="1" si="469"/>
        <v>999.89877561000003</v>
      </c>
      <c r="D2115" s="46">
        <f ca="1">IF(A2115&lt;$B$1,VLOOKUP(A2115,[1]DI!$A$4:$B$15000,2,FALSE),0)</f>
        <v>0.1065</v>
      </c>
      <c r="E2115" s="45">
        <f t="shared" ca="1" si="470"/>
        <v>4.0168000000000002E-4</v>
      </c>
      <c r="F2115" s="47">
        <f t="shared" si="467"/>
        <v>1.35</v>
      </c>
      <c r="G2115" s="48">
        <f t="shared" ca="1" si="471"/>
        <v>1.000542268</v>
      </c>
      <c r="H2115" s="45">
        <f ca="1">TRUNC(PRODUCT(G$10:G2114),15)</f>
        <v>1.83443881695987</v>
      </c>
      <c r="I2115" s="45">
        <f t="shared" si="472"/>
        <v>1</v>
      </c>
      <c r="J2115" s="45">
        <f t="shared" ca="1" si="473"/>
        <v>1.8344388199999999</v>
      </c>
      <c r="K2115" s="45">
        <f t="shared" ca="1" si="474"/>
        <v>834.35435442999994</v>
      </c>
      <c r="L2115" s="49">
        <f>IF(VLOOKUP(A2115,$U$12:$AD$125,8)=VLOOKUP(A2114,$U$12:$AD$125,8),0,VLOOKUP(A2115,U$12:$AD$125,8))</f>
        <v>0</v>
      </c>
      <c r="M2115" s="50">
        <f>IF(L2115&gt;0,VLOOKUP(L2115,T$12:$AC$125,7),0)</f>
        <v>0</v>
      </c>
      <c r="N2115" s="45">
        <f t="shared" si="475"/>
        <v>0</v>
      </c>
      <c r="O2115" s="45">
        <f t="shared" ca="1" si="476"/>
        <v>834.35435442999994</v>
      </c>
      <c r="P2115" s="51" t="str">
        <f t="shared" si="477"/>
        <v>A+J=</v>
      </c>
      <c r="Q2115" s="52">
        <f t="shared" si="478"/>
        <v>47129</v>
      </c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</row>
    <row r="2116" spans="1:162" x14ac:dyDescent="0.2">
      <c r="A2116" s="43">
        <f t="shared" si="466"/>
        <v>45602</v>
      </c>
      <c r="B2116" s="44">
        <f t="shared" ca="1" si="468"/>
        <v>1835.24777935</v>
      </c>
      <c r="C2116" s="45">
        <f t="shared" ca="1" si="469"/>
        <v>999.89877561000003</v>
      </c>
      <c r="D2116" s="46">
        <f ca="1">IF(A2116&lt;$B$1,VLOOKUP(A2116,[1]DI!$A$4:$B$15000,2,FALSE),0)</f>
        <v>0.1065</v>
      </c>
      <c r="E2116" s="45">
        <f t="shared" ca="1" si="470"/>
        <v>4.0168000000000002E-4</v>
      </c>
      <c r="F2116" s="47">
        <f t="shared" si="467"/>
        <v>1.35</v>
      </c>
      <c r="G2116" s="48">
        <f t="shared" ca="1" si="471"/>
        <v>1.000542268</v>
      </c>
      <c r="H2116" s="45">
        <f ca="1">TRUNC(PRODUCT(G$10:G2115),15)</f>
        <v>1.8354335744282699</v>
      </c>
      <c r="I2116" s="45">
        <f t="shared" si="472"/>
        <v>1</v>
      </c>
      <c r="J2116" s="45">
        <f t="shared" ca="1" si="473"/>
        <v>1.83543357</v>
      </c>
      <c r="K2116" s="45">
        <f t="shared" ca="1" si="474"/>
        <v>835.34900373999994</v>
      </c>
      <c r="L2116" s="49">
        <f>IF(VLOOKUP(A2116,$U$12:$AD$125,8)=VLOOKUP(A2115,$U$12:$AD$125,8),0,VLOOKUP(A2116,U$12:$AD$125,8))</f>
        <v>0</v>
      </c>
      <c r="M2116" s="50">
        <f>IF(L2116&gt;0,VLOOKUP(L2116,T$12:$AC$125,7),0)</f>
        <v>0</v>
      </c>
      <c r="N2116" s="45">
        <f t="shared" si="475"/>
        <v>0</v>
      </c>
      <c r="O2116" s="45">
        <f t="shared" ca="1" si="476"/>
        <v>835.34900373999994</v>
      </c>
      <c r="P2116" s="51" t="str">
        <f t="shared" si="477"/>
        <v>A+J=</v>
      </c>
      <c r="Q2116" s="52">
        <f t="shared" si="478"/>
        <v>47129</v>
      </c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</row>
    <row r="2117" spans="1:162" x14ac:dyDescent="0.2">
      <c r="A2117" s="43">
        <f t="shared" si="466"/>
        <v>45603</v>
      </c>
      <c r="B2117" s="44">
        <f t="shared" ca="1" si="468"/>
        <v>1836.2429786</v>
      </c>
      <c r="C2117" s="45">
        <f t="shared" ca="1" si="469"/>
        <v>999.89877561000003</v>
      </c>
      <c r="D2117" s="46">
        <f ca="1">IF(A2117&lt;$B$1,VLOOKUP(A2117,[1]DI!$A$4:$B$15000,2,FALSE),0)</f>
        <v>0.1115</v>
      </c>
      <c r="E2117" s="45">
        <f t="shared" ca="1" si="470"/>
        <v>4.1957000000000002E-4</v>
      </c>
      <c r="F2117" s="47">
        <f t="shared" si="467"/>
        <v>1.35</v>
      </c>
      <c r="G2117" s="48">
        <f t="shared" ca="1" si="471"/>
        <v>1.0005664194999999</v>
      </c>
      <c r="H2117" s="45">
        <f ca="1">TRUNC(PRODUCT(G$10:G2116),15)</f>
        <v>1.83642887132181</v>
      </c>
      <c r="I2117" s="45">
        <f t="shared" si="472"/>
        <v>1</v>
      </c>
      <c r="J2117" s="45">
        <f t="shared" ca="1" si="473"/>
        <v>1.83642887</v>
      </c>
      <c r="K2117" s="45">
        <f t="shared" ca="1" si="474"/>
        <v>836.34420298999999</v>
      </c>
      <c r="L2117" s="49">
        <f>IF(VLOOKUP(A2117,$U$12:$AD$125,8)=VLOOKUP(A2116,$U$12:$AD$125,8),0,VLOOKUP(A2117,U$12:$AD$125,8))</f>
        <v>0</v>
      </c>
      <c r="M2117" s="50">
        <f>IF(L2117&gt;0,VLOOKUP(L2117,T$12:$AC$125,7),0)</f>
        <v>0</v>
      </c>
      <c r="N2117" s="45">
        <f t="shared" si="475"/>
        <v>0</v>
      </c>
      <c r="O2117" s="45">
        <f t="shared" ca="1" si="476"/>
        <v>836.34420298999999</v>
      </c>
      <c r="P2117" s="51" t="str">
        <f t="shared" si="477"/>
        <v>A+J=</v>
      </c>
      <c r="Q2117" s="52">
        <f t="shared" si="478"/>
        <v>47129</v>
      </c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</row>
    <row r="2118" spans="1:162" x14ac:dyDescent="0.2">
      <c r="A2118" s="43">
        <f t="shared" si="466"/>
        <v>45604</v>
      </c>
      <c r="B2118" s="44">
        <f t="shared" ca="1" si="468"/>
        <v>1837.28306331</v>
      </c>
      <c r="C2118" s="45">
        <f t="shared" ca="1" si="469"/>
        <v>999.89877561000003</v>
      </c>
      <c r="D2118" s="46">
        <f ca="1">IF(A2118&lt;$B$1,VLOOKUP(A2118,[1]DI!$A$4:$B$15000,2,FALSE),0)</f>
        <v>0.1115</v>
      </c>
      <c r="E2118" s="45">
        <f t="shared" ca="1" si="470"/>
        <v>4.1957000000000002E-4</v>
      </c>
      <c r="F2118" s="47">
        <f t="shared" si="467"/>
        <v>1.35</v>
      </c>
      <c r="G2118" s="48">
        <f t="shared" ca="1" si="471"/>
        <v>1.0005664194999999</v>
      </c>
      <c r="H2118" s="45">
        <f ca="1">TRUNC(PRODUCT(G$10:G2117),15)</f>
        <v>1.83746906044489</v>
      </c>
      <c r="I2118" s="45">
        <f t="shared" si="472"/>
        <v>1</v>
      </c>
      <c r="J2118" s="45">
        <f t="shared" ca="1" si="473"/>
        <v>1.8374690600000001</v>
      </c>
      <c r="K2118" s="45">
        <f t="shared" ca="1" si="474"/>
        <v>837.38428769999996</v>
      </c>
      <c r="L2118" s="49">
        <f>IF(VLOOKUP(A2118,$U$12:$AD$125,8)=VLOOKUP(A2117,$U$12:$AD$125,8),0,VLOOKUP(A2118,U$12:$AD$125,8))</f>
        <v>0</v>
      </c>
      <c r="M2118" s="50">
        <f>IF(L2118&gt;0,VLOOKUP(L2118,T$12:$AC$125,7),0)</f>
        <v>0</v>
      </c>
      <c r="N2118" s="45">
        <f t="shared" si="475"/>
        <v>0</v>
      </c>
      <c r="O2118" s="45">
        <f t="shared" ca="1" si="476"/>
        <v>837.38428769999996</v>
      </c>
      <c r="P2118" s="51" t="str">
        <f t="shared" si="477"/>
        <v>A+J=</v>
      </c>
      <c r="Q2118" s="52">
        <f t="shared" si="478"/>
        <v>47129</v>
      </c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</row>
    <row r="2119" spans="1:162" x14ac:dyDescent="0.2">
      <c r="A2119" s="43">
        <f t="shared" si="466"/>
        <v>45605</v>
      </c>
      <c r="B2119" s="44">
        <f t="shared" ca="1" si="468"/>
        <v>1838.32373796</v>
      </c>
      <c r="C2119" s="45">
        <f t="shared" ca="1" si="469"/>
        <v>999.89877561000003</v>
      </c>
      <c r="D2119" s="46">
        <f ca="1">IF(A2119&lt;$B$1,VLOOKUP(A2119,[1]DI!$A$4:$B$15000,2,FALSE),0)</f>
        <v>0</v>
      </c>
      <c r="E2119" s="45">
        <f t="shared" ca="1" si="470"/>
        <v>0</v>
      </c>
      <c r="F2119" s="47">
        <f t="shared" si="467"/>
        <v>1.35</v>
      </c>
      <c r="G2119" s="48">
        <f t="shared" ca="1" si="471"/>
        <v>1</v>
      </c>
      <c r="H2119" s="45">
        <f ca="1">TRUNC(PRODUCT(G$10:G2118),15)</f>
        <v>1.8385098387513701</v>
      </c>
      <c r="I2119" s="45">
        <f t="shared" si="472"/>
        <v>1</v>
      </c>
      <c r="J2119" s="45">
        <f t="shared" ca="1" si="473"/>
        <v>1.83850984</v>
      </c>
      <c r="K2119" s="45">
        <f t="shared" ca="1" si="474"/>
        <v>838.42496234999999</v>
      </c>
      <c r="L2119" s="49">
        <f>IF(VLOOKUP(A2119,$U$12:$AD$125,8)=VLOOKUP(A2118,$U$12:$AD$125,8),0,VLOOKUP(A2119,U$12:$AD$125,8))</f>
        <v>0</v>
      </c>
      <c r="M2119" s="50">
        <f>IF(L2119&gt;0,VLOOKUP(L2119,T$12:$AC$125,7),0)</f>
        <v>0</v>
      </c>
      <c r="N2119" s="45">
        <f t="shared" si="475"/>
        <v>0</v>
      </c>
      <c r="O2119" s="45">
        <f t="shared" ca="1" si="476"/>
        <v>838.42496234999999</v>
      </c>
      <c r="P2119" s="51" t="str">
        <f t="shared" si="477"/>
        <v>A+J=</v>
      </c>
      <c r="Q2119" s="52">
        <f t="shared" si="478"/>
        <v>47129</v>
      </c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</row>
    <row r="2120" spans="1:162" x14ac:dyDescent="0.2">
      <c r="A2120" s="43">
        <f t="shared" si="466"/>
        <v>45606</v>
      </c>
      <c r="B2120" s="44">
        <f t="shared" ca="1" si="468"/>
        <v>1838.32373796</v>
      </c>
      <c r="C2120" s="45">
        <f t="shared" ca="1" si="469"/>
        <v>999.89877561000003</v>
      </c>
      <c r="D2120" s="46">
        <f ca="1">IF(A2120&lt;$B$1,VLOOKUP(A2120,[1]DI!$A$4:$B$15000,2,FALSE),0)</f>
        <v>0</v>
      </c>
      <c r="E2120" s="45">
        <f t="shared" ca="1" si="470"/>
        <v>0</v>
      </c>
      <c r="F2120" s="47">
        <f t="shared" si="467"/>
        <v>1.35</v>
      </c>
      <c r="G2120" s="48">
        <f t="shared" ca="1" si="471"/>
        <v>1</v>
      </c>
      <c r="H2120" s="45">
        <f ca="1">TRUNC(PRODUCT(G$10:G2119),15)</f>
        <v>1.8385098387513701</v>
      </c>
      <c r="I2120" s="45">
        <f t="shared" si="472"/>
        <v>1</v>
      </c>
      <c r="J2120" s="45">
        <f t="shared" ca="1" si="473"/>
        <v>1.83850984</v>
      </c>
      <c r="K2120" s="45">
        <f t="shared" ca="1" si="474"/>
        <v>838.42496234999999</v>
      </c>
      <c r="L2120" s="49">
        <f>IF(VLOOKUP(A2120,$U$12:$AD$125,8)=VLOOKUP(A2119,$U$12:$AD$125,8),0,VLOOKUP(A2120,U$12:$AD$125,8))</f>
        <v>0</v>
      </c>
      <c r="M2120" s="50">
        <f>IF(L2120&gt;0,VLOOKUP(L2120,T$12:$AC$125,7),0)</f>
        <v>0</v>
      </c>
      <c r="N2120" s="45">
        <f t="shared" si="475"/>
        <v>0</v>
      </c>
      <c r="O2120" s="45">
        <f t="shared" ca="1" si="476"/>
        <v>838.42496234999999</v>
      </c>
      <c r="P2120" s="51" t="str">
        <f t="shared" si="477"/>
        <v>A+J=</v>
      </c>
      <c r="Q2120" s="52">
        <f t="shared" si="478"/>
        <v>47129</v>
      </c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</row>
    <row r="2121" spans="1:162" x14ac:dyDescent="0.2">
      <c r="A2121" s="43">
        <f t="shared" si="466"/>
        <v>45607</v>
      </c>
      <c r="B2121" s="44">
        <f t="shared" ca="1" si="468"/>
        <v>1838.32373796</v>
      </c>
      <c r="C2121" s="45">
        <f t="shared" ca="1" si="469"/>
        <v>999.89877561000003</v>
      </c>
      <c r="D2121" s="46">
        <f ca="1">IF(A2121&lt;$B$1,VLOOKUP(A2121,[1]DI!$A$4:$B$15000,2,FALSE),0)</f>
        <v>0.1115</v>
      </c>
      <c r="E2121" s="45">
        <f t="shared" ca="1" si="470"/>
        <v>4.1957000000000002E-4</v>
      </c>
      <c r="F2121" s="47">
        <f t="shared" si="467"/>
        <v>1.35</v>
      </c>
      <c r="G2121" s="48">
        <f t="shared" ca="1" si="471"/>
        <v>1.0005664194999999</v>
      </c>
      <c r="H2121" s="45">
        <f ca="1">TRUNC(PRODUCT(G$10:G2120),15)</f>
        <v>1.8385098387513701</v>
      </c>
      <c r="I2121" s="45">
        <f t="shared" si="472"/>
        <v>1</v>
      </c>
      <c r="J2121" s="45">
        <f t="shared" ca="1" si="473"/>
        <v>1.83850984</v>
      </c>
      <c r="K2121" s="45">
        <f t="shared" ca="1" si="474"/>
        <v>838.42496234999999</v>
      </c>
      <c r="L2121" s="49">
        <f>IF(VLOOKUP(A2121,$U$12:$AD$125,8)=VLOOKUP(A2120,$U$12:$AD$125,8),0,VLOOKUP(A2121,U$12:$AD$125,8))</f>
        <v>0</v>
      </c>
      <c r="M2121" s="50">
        <f>IF(L2121&gt;0,VLOOKUP(L2121,T$12:$AC$125,7),0)</f>
        <v>0</v>
      </c>
      <c r="N2121" s="45">
        <f t="shared" si="475"/>
        <v>0</v>
      </c>
      <c r="O2121" s="45">
        <f t="shared" ca="1" si="476"/>
        <v>838.42496234999999</v>
      </c>
      <c r="P2121" s="51" t="str">
        <f t="shared" si="477"/>
        <v>A+J=</v>
      </c>
      <c r="Q2121" s="52">
        <f t="shared" si="478"/>
        <v>47129</v>
      </c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</row>
    <row r="2122" spans="1:162" x14ac:dyDescent="0.2">
      <c r="A2122" s="43">
        <f t="shared" si="466"/>
        <v>45608</v>
      </c>
      <c r="B2122" s="44">
        <f t="shared" ca="1" si="468"/>
        <v>1839.3650025500001</v>
      </c>
      <c r="C2122" s="45">
        <f t="shared" ca="1" si="469"/>
        <v>999.89877561000003</v>
      </c>
      <c r="D2122" s="46">
        <f ca="1">IF(A2122&lt;$B$1,VLOOKUP(A2122,[1]DI!$A$4:$B$15000,2,FALSE),0)</f>
        <v>0.1115</v>
      </c>
      <c r="E2122" s="45">
        <f t="shared" ca="1" si="470"/>
        <v>4.1957000000000002E-4</v>
      </c>
      <c r="F2122" s="47">
        <f t="shared" si="467"/>
        <v>1.35</v>
      </c>
      <c r="G2122" s="48">
        <f t="shared" ca="1" si="471"/>
        <v>1.0005664194999999</v>
      </c>
      <c r="H2122" s="45">
        <f ca="1">TRUNC(PRODUCT(G$10:G2121),15)</f>
        <v>1.8395512065749799</v>
      </c>
      <c r="I2122" s="45">
        <f t="shared" si="472"/>
        <v>1</v>
      </c>
      <c r="J2122" s="45">
        <f t="shared" ca="1" si="473"/>
        <v>1.83955121</v>
      </c>
      <c r="K2122" s="45">
        <f t="shared" ca="1" si="474"/>
        <v>839.46622693999996</v>
      </c>
      <c r="L2122" s="49">
        <f>IF(VLOOKUP(A2122,$U$12:$AD$125,8)=VLOOKUP(A2121,$U$12:$AD$125,8),0,VLOOKUP(A2122,U$12:$AD$125,8))</f>
        <v>0</v>
      </c>
      <c r="M2122" s="50">
        <f>IF(L2122&gt;0,VLOOKUP(L2122,T$12:$AC$125,7),0)</f>
        <v>0</v>
      </c>
      <c r="N2122" s="45">
        <f t="shared" si="475"/>
        <v>0</v>
      </c>
      <c r="O2122" s="45">
        <f t="shared" ca="1" si="476"/>
        <v>839.46622693999996</v>
      </c>
      <c r="P2122" s="51" t="str">
        <f t="shared" si="477"/>
        <v>A+J=</v>
      </c>
      <c r="Q2122" s="52">
        <f t="shared" si="478"/>
        <v>47129</v>
      </c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</row>
    <row r="2123" spans="1:162" x14ac:dyDescent="0.2">
      <c r="A2123" s="43">
        <f t="shared" si="466"/>
        <v>45609</v>
      </c>
      <c r="B2123" s="44">
        <f t="shared" ca="1" si="468"/>
        <v>1840.40684708</v>
      </c>
      <c r="C2123" s="45">
        <f t="shared" ca="1" si="469"/>
        <v>999.89877561000003</v>
      </c>
      <c r="D2123" s="46">
        <f ca="1">IF(A2123&lt;$B$1,VLOOKUP(A2123,[1]DI!$A$4:$B$15000,2,FALSE),0)</f>
        <v>0.1115</v>
      </c>
      <c r="E2123" s="45">
        <f t="shared" ca="1" si="470"/>
        <v>4.1957000000000002E-4</v>
      </c>
      <c r="F2123" s="47">
        <f t="shared" si="467"/>
        <v>1.35</v>
      </c>
      <c r="G2123" s="48">
        <f t="shared" ca="1" si="471"/>
        <v>1.0005664194999999</v>
      </c>
      <c r="H2123" s="45">
        <f ca="1">TRUNC(PRODUCT(G$10:G2122),15)</f>
        <v>1.84059316424963</v>
      </c>
      <c r="I2123" s="45">
        <f t="shared" si="472"/>
        <v>1</v>
      </c>
      <c r="J2123" s="45">
        <f t="shared" ca="1" si="473"/>
        <v>1.8405931600000001</v>
      </c>
      <c r="K2123" s="45">
        <f t="shared" ca="1" si="474"/>
        <v>840.50807147</v>
      </c>
      <c r="L2123" s="49">
        <f>IF(VLOOKUP(A2123,$U$12:$AD$125,8)=VLOOKUP(A2122,$U$12:$AD$125,8),0,VLOOKUP(A2123,U$12:$AD$125,8))</f>
        <v>0</v>
      </c>
      <c r="M2123" s="50">
        <f>IF(L2123&gt;0,VLOOKUP(L2123,T$12:$AC$125,7),0)</f>
        <v>0</v>
      </c>
      <c r="N2123" s="45">
        <f t="shared" si="475"/>
        <v>0</v>
      </c>
      <c r="O2123" s="45">
        <f t="shared" ca="1" si="476"/>
        <v>840.50807147</v>
      </c>
      <c r="P2123" s="51" t="str">
        <f t="shared" si="477"/>
        <v>A+J=</v>
      </c>
      <c r="Q2123" s="52">
        <f t="shared" si="478"/>
        <v>47129</v>
      </c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</row>
    <row r="2124" spans="1:162" x14ac:dyDescent="0.2">
      <c r="A2124" s="43">
        <f t="shared" si="466"/>
        <v>45610</v>
      </c>
      <c r="B2124" s="44">
        <f t="shared" ca="1" si="468"/>
        <v>1841.4492915400001</v>
      </c>
      <c r="C2124" s="45">
        <f t="shared" ca="1" si="469"/>
        <v>999.89877561000003</v>
      </c>
      <c r="D2124" s="46">
        <f ca="1">IF(A2124&lt;$B$1,VLOOKUP(A2124,[1]DI!$A$4:$B$15000,2,FALSE),0)</f>
        <v>0.1115</v>
      </c>
      <c r="E2124" s="45">
        <f t="shared" ca="1" si="470"/>
        <v>4.1957000000000002E-4</v>
      </c>
      <c r="F2124" s="47">
        <f t="shared" si="467"/>
        <v>1.35</v>
      </c>
      <c r="G2124" s="48">
        <f t="shared" ca="1" si="471"/>
        <v>1.0005664194999999</v>
      </c>
      <c r="H2124" s="45">
        <f ca="1">TRUNC(PRODUCT(G$10:G2123),15)</f>
        <v>1.84163571210943</v>
      </c>
      <c r="I2124" s="45">
        <f t="shared" si="472"/>
        <v>1</v>
      </c>
      <c r="J2124" s="45">
        <f t="shared" ca="1" si="473"/>
        <v>1.84163571</v>
      </c>
      <c r="K2124" s="45">
        <f t="shared" ca="1" si="474"/>
        <v>841.55051592999996</v>
      </c>
      <c r="L2124" s="49">
        <f>IF(VLOOKUP(A2124,$U$12:$AD$125,8)=VLOOKUP(A2123,$U$12:$AD$125,8),0,VLOOKUP(A2124,U$12:$AD$125,8))</f>
        <v>0</v>
      </c>
      <c r="M2124" s="50">
        <f>IF(L2124&gt;0,VLOOKUP(L2124,T$12:$AC$125,7),0)</f>
        <v>0</v>
      </c>
      <c r="N2124" s="45">
        <f t="shared" si="475"/>
        <v>0</v>
      </c>
      <c r="O2124" s="45">
        <f t="shared" ca="1" si="476"/>
        <v>841.55051592999996</v>
      </c>
      <c r="P2124" s="51" t="str">
        <f t="shared" si="477"/>
        <v>A+J=</v>
      </c>
      <c r="Q2124" s="52">
        <f t="shared" si="478"/>
        <v>47129</v>
      </c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</row>
    <row r="2125" spans="1:162" x14ac:dyDescent="0.2">
      <c r="A2125" s="43">
        <f t="shared" si="466"/>
        <v>45611</v>
      </c>
      <c r="B2125" s="44">
        <f t="shared" ca="1" si="468"/>
        <v>1842.4923259500001</v>
      </c>
      <c r="C2125" s="45">
        <f t="shared" ca="1" si="469"/>
        <v>999.89877561000003</v>
      </c>
      <c r="D2125" s="46">
        <f ca="1">IF(A2125&lt;$B$1,VLOOKUP(A2125,[1]DI!$A$4:$B$15000,2,FALSE),0)</f>
        <v>0</v>
      </c>
      <c r="E2125" s="45">
        <f t="shared" ca="1" si="470"/>
        <v>0</v>
      </c>
      <c r="F2125" s="47">
        <f t="shared" si="467"/>
        <v>1.35</v>
      </c>
      <c r="G2125" s="48">
        <f t="shared" ca="1" si="471"/>
        <v>1</v>
      </c>
      <c r="H2125" s="45">
        <f ca="1">TRUNC(PRODUCT(G$10:G2124),15)</f>
        <v>1.84267885048866</v>
      </c>
      <c r="I2125" s="45">
        <f t="shared" si="472"/>
        <v>1</v>
      </c>
      <c r="J2125" s="45">
        <f t="shared" ca="1" si="473"/>
        <v>1.84267885</v>
      </c>
      <c r="K2125" s="45">
        <f t="shared" ca="1" si="474"/>
        <v>842.59355033999998</v>
      </c>
      <c r="L2125" s="49">
        <f>IF(VLOOKUP(A2125,$U$12:$AD$125,8)=VLOOKUP(A2124,$U$12:$AD$125,8),0,VLOOKUP(A2125,U$12:$AD$125,8))</f>
        <v>0</v>
      </c>
      <c r="M2125" s="50">
        <f>IF(L2125&gt;0,VLOOKUP(L2125,T$12:$AC$125,7),0)</f>
        <v>0</v>
      </c>
      <c r="N2125" s="45">
        <f t="shared" si="475"/>
        <v>0</v>
      </c>
      <c r="O2125" s="45">
        <f t="shared" ca="1" si="476"/>
        <v>842.59355033999998</v>
      </c>
      <c r="P2125" s="51" t="str">
        <f t="shared" si="477"/>
        <v>A+J=</v>
      </c>
      <c r="Q2125" s="52">
        <f t="shared" si="478"/>
        <v>47129</v>
      </c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</row>
    <row r="2126" spans="1:162" x14ac:dyDescent="0.2">
      <c r="A2126" s="43">
        <f t="shared" ref="A2126:A2189" si="479">(A2125+1)</f>
        <v>45612</v>
      </c>
      <c r="B2126" s="44">
        <f t="shared" ca="1" si="468"/>
        <v>1842.4923259500001</v>
      </c>
      <c r="C2126" s="45">
        <f t="shared" ca="1" si="469"/>
        <v>999.89877561000003</v>
      </c>
      <c r="D2126" s="46">
        <f ca="1">IF(A2126&lt;$B$1,VLOOKUP(A2126,[1]DI!$A$4:$B$15000,2,FALSE),0)</f>
        <v>0</v>
      </c>
      <c r="E2126" s="45">
        <f t="shared" ca="1" si="470"/>
        <v>0</v>
      </c>
      <c r="F2126" s="47">
        <f t="shared" ref="F2126:F2189" si="480">F2125</f>
        <v>1.35</v>
      </c>
      <c r="G2126" s="48">
        <f t="shared" ca="1" si="471"/>
        <v>1</v>
      </c>
      <c r="H2126" s="45">
        <f ca="1">TRUNC(PRODUCT(G$10:G2125),15)</f>
        <v>1.84267885048866</v>
      </c>
      <c r="I2126" s="45">
        <f t="shared" si="472"/>
        <v>1</v>
      </c>
      <c r="J2126" s="45">
        <f t="shared" ca="1" si="473"/>
        <v>1.84267885</v>
      </c>
      <c r="K2126" s="45">
        <f t="shared" ca="1" si="474"/>
        <v>842.59355033999998</v>
      </c>
      <c r="L2126" s="49">
        <f>IF(VLOOKUP(A2126,$U$12:$AD$125,8)=VLOOKUP(A2125,$U$12:$AD$125,8),0,VLOOKUP(A2126,U$12:$AD$125,8))</f>
        <v>0</v>
      </c>
      <c r="M2126" s="50">
        <f>IF(L2126&gt;0,VLOOKUP(L2126,T$12:$AC$125,7),0)</f>
        <v>0</v>
      </c>
      <c r="N2126" s="45">
        <f t="shared" si="475"/>
        <v>0</v>
      </c>
      <c r="O2126" s="45">
        <f t="shared" ca="1" si="476"/>
        <v>842.59355033999998</v>
      </c>
      <c r="P2126" s="51" t="str">
        <f t="shared" si="477"/>
        <v>A+J=</v>
      </c>
      <c r="Q2126" s="52">
        <f t="shared" si="478"/>
        <v>47129</v>
      </c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</row>
    <row r="2127" spans="1:162" x14ac:dyDescent="0.2">
      <c r="A2127" s="43">
        <f t="shared" si="479"/>
        <v>45613</v>
      </c>
      <c r="B2127" s="44">
        <f t="shared" ca="1" si="468"/>
        <v>1842.4923259500001</v>
      </c>
      <c r="C2127" s="45">
        <f t="shared" ca="1" si="469"/>
        <v>999.89877561000003</v>
      </c>
      <c r="D2127" s="46">
        <f ca="1">IF(A2127&lt;$B$1,VLOOKUP(A2127,[1]DI!$A$4:$B$15000,2,FALSE),0)</f>
        <v>0</v>
      </c>
      <c r="E2127" s="45">
        <f t="shared" ca="1" si="470"/>
        <v>0</v>
      </c>
      <c r="F2127" s="47">
        <f t="shared" si="480"/>
        <v>1.35</v>
      </c>
      <c r="G2127" s="48">
        <f t="shared" ca="1" si="471"/>
        <v>1</v>
      </c>
      <c r="H2127" s="45">
        <f ca="1">TRUNC(PRODUCT(G$10:G2126),15)</f>
        <v>1.84267885048866</v>
      </c>
      <c r="I2127" s="45">
        <f t="shared" si="472"/>
        <v>1</v>
      </c>
      <c r="J2127" s="45">
        <f t="shared" ca="1" si="473"/>
        <v>1.84267885</v>
      </c>
      <c r="K2127" s="45">
        <f t="shared" ca="1" si="474"/>
        <v>842.59355033999998</v>
      </c>
      <c r="L2127" s="49">
        <f>IF(VLOOKUP(A2127,$U$12:$AD$125,8)=VLOOKUP(A2126,$U$12:$AD$125,8),0,VLOOKUP(A2127,U$12:$AD$125,8))</f>
        <v>0</v>
      </c>
      <c r="M2127" s="50">
        <f>IF(L2127&gt;0,VLOOKUP(L2127,T$12:$AC$125,7),0)</f>
        <v>0</v>
      </c>
      <c r="N2127" s="45">
        <f t="shared" si="475"/>
        <v>0</v>
      </c>
      <c r="O2127" s="45">
        <f t="shared" ca="1" si="476"/>
        <v>842.59355033999998</v>
      </c>
      <c r="P2127" s="51" t="str">
        <f t="shared" si="477"/>
        <v>A+J=</v>
      </c>
      <c r="Q2127" s="52">
        <f t="shared" si="478"/>
        <v>47129</v>
      </c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</row>
    <row r="2128" spans="1:162" x14ac:dyDescent="0.2">
      <c r="A2128" s="43">
        <f t="shared" si="479"/>
        <v>45614</v>
      </c>
      <c r="B2128" s="44">
        <f t="shared" ca="1" si="468"/>
        <v>1842.4923259500001</v>
      </c>
      <c r="C2128" s="45">
        <f t="shared" ca="1" si="469"/>
        <v>999.89877561000003</v>
      </c>
      <c r="D2128" s="46">
        <f ca="1">IF(A2128&lt;$B$1,VLOOKUP(A2128,[1]DI!$A$4:$B$15000,2,FALSE),0)</f>
        <v>0.1115</v>
      </c>
      <c r="E2128" s="45">
        <f t="shared" ca="1" si="470"/>
        <v>4.1957000000000002E-4</v>
      </c>
      <c r="F2128" s="47">
        <f t="shared" si="480"/>
        <v>1.35</v>
      </c>
      <c r="G2128" s="48">
        <f t="shared" ca="1" si="471"/>
        <v>1.0005664194999999</v>
      </c>
      <c r="H2128" s="45">
        <f ca="1">TRUNC(PRODUCT(G$10:G2127),15)</f>
        <v>1.84267885048866</v>
      </c>
      <c r="I2128" s="45">
        <f t="shared" si="472"/>
        <v>1</v>
      </c>
      <c r="J2128" s="45">
        <f t="shared" ca="1" si="473"/>
        <v>1.84267885</v>
      </c>
      <c r="K2128" s="45">
        <f t="shared" ca="1" si="474"/>
        <v>842.59355033999998</v>
      </c>
      <c r="L2128" s="49">
        <f>IF(VLOOKUP(A2128,$U$12:$AD$125,8)=VLOOKUP(A2127,$U$12:$AD$125,8),0,VLOOKUP(A2128,U$12:$AD$125,8))</f>
        <v>0</v>
      </c>
      <c r="M2128" s="50">
        <f>IF(L2128&gt;0,VLOOKUP(L2128,T$12:$AC$125,7),0)</f>
        <v>0</v>
      </c>
      <c r="N2128" s="45">
        <f t="shared" si="475"/>
        <v>0</v>
      </c>
      <c r="O2128" s="45">
        <f t="shared" ca="1" si="476"/>
        <v>842.59355033999998</v>
      </c>
      <c r="P2128" s="51" t="str">
        <f t="shared" si="477"/>
        <v>A+J=</v>
      </c>
      <c r="Q2128" s="52">
        <f t="shared" si="478"/>
        <v>47129</v>
      </c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</row>
    <row r="2129" spans="1:162" x14ac:dyDescent="0.2">
      <c r="A2129" s="43">
        <f t="shared" si="479"/>
        <v>45615</v>
      </c>
      <c r="B2129" s="44">
        <f t="shared" ca="1" si="468"/>
        <v>1843.5359503</v>
      </c>
      <c r="C2129" s="45">
        <f t="shared" ca="1" si="469"/>
        <v>999.89877561000003</v>
      </c>
      <c r="D2129" s="46">
        <f ca="1">IF(A2129&lt;$B$1,VLOOKUP(A2129,[1]DI!$A$4:$B$15000,2,FALSE),0)</f>
        <v>0.1115</v>
      </c>
      <c r="E2129" s="45">
        <f t="shared" ca="1" si="470"/>
        <v>4.1957000000000002E-4</v>
      </c>
      <c r="F2129" s="47">
        <f t="shared" si="480"/>
        <v>1.35</v>
      </c>
      <c r="G2129" s="48">
        <f t="shared" ca="1" si="471"/>
        <v>1.0005664194999999</v>
      </c>
      <c r="H2129" s="45">
        <f ca="1">TRUNC(PRODUCT(G$10:G2128),15)</f>
        <v>1.84372257972182</v>
      </c>
      <c r="I2129" s="45">
        <f t="shared" si="472"/>
        <v>1</v>
      </c>
      <c r="J2129" s="45">
        <f t="shared" ca="1" si="473"/>
        <v>1.8437225800000001</v>
      </c>
      <c r="K2129" s="45">
        <f t="shared" ca="1" si="474"/>
        <v>843.63717469000005</v>
      </c>
      <c r="L2129" s="49">
        <f>IF(VLOOKUP(A2129,$U$12:$AD$125,8)=VLOOKUP(A2128,$U$12:$AD$125,8),0,VLOOKUP(A2129,U$12:$AD$125,8))</f>
        <v>0</v>
      </c>
      <c r="M2129" s="50">
        <f>IF(L2129&gt;0,VLOOKUP(L2129,T$12:$AC$125,7),0)</f>
        <v>0</v>
      </c>
      <c r="N2129" s="45">
        <f t="shared" si="475"/>
        <v>0</v>
      </c>
      <c r="O2129" s="45">
        <f t="shared" ca="1" si="476"/>
        <v>843.63717469000005</v>
      </c>
      <c r="P2129" s="51" t="str">
        <f t="shared" si="477"/>
        <v>A+J=</v>
      </c>
      <c r="Q2129" s="52">
        <f t="shared" si="478"/>
        <v>47129</v>
      </c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</row>
    <row r="2130" spans="1:162" x14ac:dyDescent="0.2">
      <c r="A2130" s="43">
        <f t="shared" si="479"/>
        <v>45616</v>
      </c>
      <c r="B2130" s="44">
        <f t="shared" ca="1" si="468"/>
        <v>1844.5801645900001</v>
      </c>
      <c r="C2130" s="45">
        <f t="shared" ca="1" si="469"/>
        <v>999.89877561000003</v>
      </c>
      <c r="D2130" s="46">
        <f ca="1">IF(A2130&lt;$B$1,VLOOKUP(A2130,[1]DI!$A$4:$B$15000,2,FALSE),0)</f>
        <v>0</v>
      </c>
      <c r="E2130" s="45">
        <f t="shared" ca="1" si="470"/>
        <v>0</v>
      </c>
      <c r="F2130" s="47">
        <f t="shared" si="480"/>
        <v>1.35</v>
      </c>
      <c r="G2130" s="48">
        <f t="shared" ca="1" si="471"/>
        <v>1</v>
      </c>
      <c r="H2130" s="45">
        <f ca="1">TRUNC(PRODUCT(G$10:G2129),15)</f>
        <v>1.84476690014356</v>
      </c>
      <c r="I2130" s="45">
        <f t="shared" si="472"/>
        <v>1</v>
      </c>
      <c r="J2130" s="45">
        <f t="shared" ca="1" si="473"/>
        <v>1.8447669</v>
      </c>
      <c r="K2130" s="45">
        <f t="shared" ca="1" si="474"/>
        <v>844.68138897999995</v>
      </c>
      <c r="L2130" s="49">
        <f>IF(VLOOKUP(A2130,$U$12:$AD$125,8)=VLOOKUP(A2129,$U$12:$AD$125,8),0,VLOOKUP(A2130,U$12:$AD$125,8))</f>
        <v>0</v>
      </c>
      <c r="M2130" s="50">
        <f>IF(L2130&gt;0,VLOOKUP(L2130,T$12:$AC$125,7),0)</f>
        <v>0</v>
      </c>
      <c r="N2130" s="45">
        <f t="shared" si="475"/>
        <v>0</v>
      </c>
      <c r="O2130" s="45">
        <f t="shared" ca="1" si="476"/>
        <v>844.68138897999995</v>
      </c>
      <c r="P2130" s="51" t="str">
        <f t="shared" si="477"/>
        <v>A+J=</v>
      </c>
      <c r="Q2130" s="52">
        <f t="shared" si="478"/>
        <v>47129</v>
      </c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</row>
    <row r="2131" spans="1:162" x14ac:dyDescent="0.2">
      <c r="A2131" s="43">
        <f t="shared" si="479"/>
        <v>45617</v>
      </c>
      <c r="B2131" s="44">
        <f t="shared" ca="1" si="468"/>
        <v>1844.5801645900001</v>
      </c>
      <c r="C2131" s="45">
        <f t="shared" ca="1" si="469"/>
        <v>999.89877561000003</v>
      </c>
      <c r="D2131" s="46">
        <f ca="1">IF(A2131&lt;$B$1,VLOOKUP(A2131,[1]DI!$A$4:$B$15000,2,FALSE),0)</f>
        <v>0.1115</v>
      </c>
      <c r="E2131" s="45">
        <f t="shared" ca="1" si="470"/>
        <v>4.1957000000000002E-4</v>
      </c>
      <c r="F2131" s="47">
        <f t="shared" si="480"/>
        <v>1.35</v>
      </c>
      <c r="G2131" s="48">
        <f t="shared" ca="1" si="471"/>
        <v>1.0005664194999999</v>
      </c>
      <c r="H2131" s="45">
        <f ca="1">TRUNC(PRODUCT(G$10:G2130),15)</f>
        <v>1.84476690014356</v>
      </c>
      <c r="I2131" s="45">
        <f t="shared" si="472"/>
        <v>1</v>
      </c>
      <c r="J2131" s="45">
        <f t="shared" ca="1" si="473"/>
        <v>1.8447669</v>
      </c>
      <c r="K2131" s="45">
        <f t="shared" ca="1" si="474"/>
        <v>844.68138897999995</v>
      </c>
      <c r="L2131" s="49">
        <f>IF(VLOOKUP(A2131,$U$12:$AD$125,8)=VLOOKUP(A2130,$U$12:$AD$125,8),0,VLOOKUP(A2131,U$12:$AD$125,8))</f>
        <v>0</v>
      </c>
      <c r="M2131" s="50">
        <f>IF(L2131&gt;0,VLOOKUP(L2131,T$12:$AC$125,7),0)</f>
        <v>0</v>
      </c>
      <c r="N2131" s="45">
        <f t="shared" si="475"/>
        <v>0</v>
      </c>
      <c r="O2131" s="45">
        <f t="shared" ca="1" si="476"/>
        <v>844.68138897999995</v>
      </c>
      <c r="P2131" s="51" t="str">
        <f t="shared" si="477"/>
        <v>A+J=</v>
      </c>
      <c r="Q2131" s="52">
        <f t="shared" si="478"/>
        <v>47129</v>
      </c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</row>
    <row r="2132" spans="1:162" x14ac:dyDescent="0.2">
      <c r="A2132" s="43">
        <f t="shared" si="479"/>
        <v>45618</v>
      </c>
      <c r="B2132" s="44">
        <f t="shared" ca="1" si="468"/>
        <v>1845.62496882</v>
      </c>
      <c r="C2132" s="45">
        <f t="shared" ca="1" si="469"/>
        <v>999.89877561000003</v>
      </c>
      <c r="D2132" s="46">
        <f ca="1">IF(A2132&lt;$B$1,VLOOKUP(A2132,[1]DI!$A$4:$B$15000,2,FALSE),0)</f>
        <v>0.1115</v>
      </c>
      <c r="E2132" s="45">
        <f t="shared" ca="1" si="470"/>
        <v>4.1957000000000002E-4</v>
      </c>
      <c r="F2132" s="47">
        <f t="shared" si="480"/>
        <v>1.35</v>
      </c>
      <c r="G2132" s="48">
        <f t="shared" ca="1" si="471"/>
        <v>1.0005664194999999</v>
      </c>
      <c r="H2132" s="45">
        <f ca="1">TRUNC(PRODUCT(G$10:G2131),15)</f>
        <v>1.8458118120887601</v>
      </c>
      <c r="I2132" s="45">
        <f t="shared" si="472"/>
        <v>1</v>
      </c>
      <c r="J2132" s="45">
        <f t="shared" ca="1" si="473"/>
        <v>1.8458118100000001</v>
      </c>
      <c r="K2132" s="45">
        <f t="shared" ca="1" si="474"/>
        <v>845.72619321000002</v>
      </c>
      <c r="L2132" s="49">
        <f>IF(VLOOKUP(A2132,$U$12:$AD$125,8)=VLOOKUP(A2131,$U$12:$AD$125,8),0,VLOOKUP(A2132,U$12:$AD$125,8))</f>
        <v>0</v>
      </c>
      <c r="M2132" s="50">
        <f>IF(L2132&gt;0,VLOOKUP(L2132,T$12:$AC$125,7),0)</f>
        <v>0</v>
      </c>
      <c r="N2132" s="45">
        <f t="shared" si="475"/>
        <v>0</v>
      </c>
      <c r="O2132" s="45">
        <f t="shared" ca="1" si="476"/>
        <v>845.72619321000002</v>
      </c>
      <c r="P2132" s="51" t="str">
        <f t="shared" si="477"/>
        <v>A+J=</v>
      </c>
      <c r="Q2132" s="52">
        <f t="shared" si="478"/>
        <v>47129</v>
      </c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</row>
    <row r="2133" spans="1:162" x14ac:dyDescent="0.2">
      <c r="A2133" s="43">
        <f t="shared" si="479"/>
        <v>45619</v>
      </c>
      <c r="B2133" s="44">
        <f t="shared" ca="1" si="468"/>
        <v>1846.67037299</v>
      </c>
      <c r="C2133" s="45">
        <f t="shared" ca="1" si="469"/>
        <v>999.89877561000003</v>
      </c>
      <c r="D2133" s="46">
        <f ca="1">IF(A2133&lt;$B$1,VLOOKUP(A2133,[1]DI!$A$4:$B$15000,2,FALSE),0)</f>
        <v>0</v>
      </c>
      <c r="E2133" s="45">
        <f t="shared" ca="1" si="470"/>
        <v>0</v>
      </c>
      <c r="F2133" s="47">
        <f t="shared" si="480"/>
        <v>1.35</v>
      </c>
      <c r="G2133" s="48">
        <f t="shared" ca="1" si="471"/>
        <v>1</v>
      </c>
      <c r="H2133" s="45">
        <f ca="1">TRUNC(PRODUCT(G$10:G2132),15)</f>
        <v>1.8468573158924599</v>
      </c>
      <c r="I2133" s="45">
        <f t="shared" si="472"/>
        <v>1</v>
      </c>
      <c r="J2133" s="45">
        <f t="shared" ca="1" si="473"/>
        <v>1.84685732</v>
      </c>
      <c r="K2133" s="45">
        <f t="shared" ca="1" si="474"/>
        <v>846.77159738</v>
      </c>
      <c r="L2133" s="49">
        <f>IF(VLOOKUP(A2133,$U$12:$AD$125,8)=VLOOKUP(A2132,$U$12:$AD$125,8),0,VLOOKUP(A2133,U$12:$AD$125,8))</f>
        <v>0</v>
      </c>
      <c r="M2133" s="50">
        <f>IF(L2133&gt;0,VLOOKUP(L2133,T$12:$AC$125,7),0)</f>
        <v>0</v>
      </c>
      <c r="N2133" s="45">
        <f t="shared" si="475"/>
        <v>0</v>
      </c>
      <c r="O2133" s="45">
        <f t="shared" ca="1" si="476"/>
        <v>846.77159738</v>
      </c>
      <c r="P2133" s="51" t="str">
        <f t="shared" si="477"/>
        <v>A+J=</v>
      </c>
      <c r="Q2133" s="52">
        <f t="shared" si="478"/>
        <v>47129</v>
      </c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</row>
    <row r="2134" spans="1:162" x14ac:dyDescent="0.2">
      <c r="A2134" s="43">
        <f t="shared" si="479"/>
        <v>45620</v>
      </c>
      <c r="B2134" s="44">
        <f t="shared" ca="1" si="468"/>
        <v>1846.67037299</v>
      </c>
      <c r="C2134" s="45">
        <f t="shared" ca="1" si="469"/>
        <v>999.89877561000003</v>
      </c>
      <c r="D2134" s="46">
        <f ca="1">IF(A2134&lt;$B$1,VLOOKUP(A2134,[1]DI!$A$4:$B$15000,2,FALSE),0)</f>
        <v>0</v>
      </c>
      <c r="E2134" s="45">
        <f t="shared" ca="1" si="470"/>
        <v>0</v>
      </c>
      <c r="F2134" s="47">
        <f t="shared" si="480"/>
        <v>1.35</v>
      </c>
      <c r="G2134" s="48">
        <f t="shared" ca="1" si="471"/>
        <v>1</v>
      </c>
      <c r="H2134" s="45">
        <f ca="1">TRUNC(PRODUCT(G$10:G2133),15)</f>
        <v>1.8468573158924599</v>
      </c>
      <c r="I2134" s="45">
        <f t="shared" si="472"/>
        <v>1</v>
      </c>
      <c r="J2134" s="45">
        <f t="shared" ca="1" si="473"/>
        <v>1.84685732</v>
      </c>
      <c r="K2134" s="45">
        <f t="shared" ca="1" si="474"/>
        <v>846.77159738</v>
      </c>
      <c r="L2134" s="49">
        <f>IF(VLOOKUP(A2134,$U$12:$AD$125,8)=VLOOKUP(A2133,$U$12:$AD$125,8),0,VLOOKUP(A2134,U$12:$AD$125,8))</f>
        <v>0</v>
      </c>
      <c r="M2134" s="50">
        <f>IF(L2134&gt;0,VLOOKUP(L2134,T$12:$AC$125,7),0)</f>
        <v>0</v>
      </c>
      <c r="N2134" s="45">
        <f t="shared" si="475"/>
        <v>0</v>
      </c>
      <c r="O2134" s="45">
        <f t="shared" ca="1" si="476"/>
        <v>846.77159738</v>
      </c>
      <c r="P2134" s="51" t="str">
        <f t="shared" si="477"/>
        <v>A+J=</v>
      </c>
      <c r="Q2134" s="52">
        <f t="shared" si="478"/>
        <v>47129</v>
      </c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</row>
    <row r="2135" spans="1:162" x14ac:dyDescent="0.2">
      <c r="A2135" s="43">
        <f t="shared" si="479"/>
        <v>45621</v>
      </c>
      <c r="B2135" s="44">
        <f t="shared" ca="1" si="468"/>
        <v>1846.67037299</v>
      </c>
      <c r="C2135" s="45">
        <f t="shared" ca="1" si="469"/>
        <v>999.89877561000003</v>
      </c>
      <c r="D2135" s="46">
        <f ca="1">IF(A2135&lt;$B$1,VLOOKUP(A2135,[1]DI!$A$4:$B$15000,2,FALSE),0)</f>
        <v>0.1115</v>
      </c>
      <c r="E2135" s="45">
        <f t="shared" ca="1" si="470"/>
        <v>4.1957000000000002E-4</v>
      </c>
      <c r="F2135" s="47">
        <f t="shared" si="480"/>
        <v>1.35</v>
      </c>
      <c r="G2135" s="48">
        <f t="shared" ca="1" si="471"/>
        <v>1.0005664194999999</v>
      </c>
      <c r="H2135" s="45">
        <f ca="1">TRUNC(PRODUCT(G$10:G2134),15)</f>
        <v>1.8468573158924599</v>
      </c>
      <c r="I2135" s="45">
        <f t="shared" si="472"/>
        <v>1</v>
      </c>
      <c r="J2135" s="45">
        <f t="shared" ca="1" si="473"/>
        <v>1.84685732</v>
      </c>
      <c r="K2135" s="45">
        <f t="shared" ca="1" si="474"/>
        <v>846.77159738</v>
      </c>
      <c r="L2135" s="49">
        <f>IF(VLOOKUP(A2135,$U$12:$AD$125,8)=VLOOKUP(A2134,$U$12:$AD$125,8),0,VLOOKUP(A2135,U$12:$AD$125,8))</f>
        <v>0</v>
      </c>
      <c r="M2135" s="50">
        <f>IF(L2135&gt;0,VLOOKUP(L2135,T$12:$AC$125,7),0)</f>
        <v>0</v>
      </c>
      <c r="N2135" s="45">
        <f t="shared" si="475"/>
        <v>0</v>
      </c>
      <c r="O2135" s="45">
        <f t="shared" ca="1" si="476"/>
        <v>846.77159738</v>
      </c>
      <c r="P2135" s="51" t="str">
        <f t="shared" si="477"/>
        <v>A+J=</v>
      </c>
      <c r="Q2135" s="52">
        <f t="shared" si="478"/>
        <v>47129</v>
      </c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</row>
    <row r="2136" spans="1:162" x14ac:dyDescent="0.2">
      <c r="A2136" s="43">
        <f t="shared" si="479"/>
        <v>45622</v>
      </c>
      <c r="B2136" s="44">
        <f t="shared" ca="1" si="468"/>
        <v>1847.7163571000001</v>
      </c>
      <c r="C2136" s="45">
        <f t="shared" ca="1" si="469"/>
        <v>999.89877561000003</v>
      </c>
      <c r="D2136" s="46">
        <f ca="1">IF(A2136&lt;$B$1,VLOOKUP(A2136,[1]DI!$A$4:$B$15000,2,FALSE),0)</f>
        <v>0.1115</v>
      </c>
      <c r="E2136" s="45">
        <f t="shared" ca="1" si="470"/>
        <v>4.1957000000000002E-4</v>
      </c>
      <c r="F2136" s="47">
        <f t="shared" si="480"/>
        <v>1.35</v>
      </c>
      <c r="G2136" s="48">
        <f t="shared" ca="1" si="471"/>
        <v>1.0005664194999999</v>
      </c>
      <c r="H2136" s="45">
        <f ca="1">TRUNC(PRODUCT(G$10:G2135),15)</f>
        <v>1.8479034118899</v>
      </c>
      <c r="I2136" s="45">
        <f t="shared" si="472"/>
        <v>1</v>
      </c>
      <c r="J2136" s="45">
        <f t="shared" ca="1" si="473"/>
        <v>1.84790341</v>
      </c>
      <c r="K2136" s="45">
        <f t="shared" ca="1" si="474"/>
        <v>847.81758148999995</v>
      </c>
      <c r="L2136" s="49">
        <f>IF(VLOOKUP(A2136,$U$12:$AD$125,8)=VLOOKUP(A2135,$U$12:$AD$125,8),0,VLOOKUP(A2136,U$12:$AD$125,8))</f>
        <v>0</v>
      </c>
      <c r="M2136" s="50">
        <f>IF(L2136&gt;0,VLOOKUP(L2136,T$12:$AC$125,7),0)</f>
        <v>0</v>
      </c>
      <c r="N2136" s="45">
        <f t="shared" si="475"/>
        <v>0</v>
      </c>
      <c r="O2136" s="45">
        <f t="shared" ca="1" si="476"/>
        <v>847.81758148999995</v>
      </c>
      <c r="P2136" s="51" t="str">
        <f t="shared" si="477"/>
        <v>A+J=</v>
      </c>
      <c r="Q2136" s="52">
        <f t="shared" si="478"/>
        <v>47129</v>
      </c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</row>
    <row r="2137" spans="1:162" x14ac:dyDescent="0.2">
      <c r="A2137" s="43">
        <f t="shared" si="479"/>
        <v>45623</v>
      </c>
      <c r="B2137" s="44">
        <f t="shared" ref="B2137:B2200" ca="1" si="481">IF(A2137&lt;=TODAY(),C2137+K2137,IF(AND(A2137&gt;TODAY(),A2137&lt;=$B$1),IF(VLOOKUP(TODAY(),$A$10:$D$5000,4,FALSE)=0,"n.d",C2137+K2137),"n.d"))</f>
        <v>1848.7629411500002</v>
      </c>
      <c r="C2137" s="45">
        <f t="shared" ref="C2137:C2200" ca="1" si="482">TRUNC(C2136-N2136,8)</f>
        <v>999.89877561000003</v>
      </c>
      <c r="D2137" s="46">
        <f ca="1">IF(A2137&lt;$B$1,VLOOKUP(A2137,[1]DI!$A$4:$B$15000,2,FALSE),0)</f>
        <v>0.1115</v>
      </c>
      <c r="E2137" s="45">
        <f t="shared" ref="E2137:E2200" ca="1" si="483">ROUND((((1+D2137)^(1/252)-1)),8)</f>
        <v>4.1957000000000002E-4</v>
      </c>
      <c r="F2137" s="47">
        <f t="shared" si="480"/>
        <v>1.35</v>
      </c>
      <c r="G2137" s="48">
        <f t="shared" ref="G2137:G2200" ca="1" si="484">TRUNC((1+(E2137*F2137)),15)</f>
        <v>1.0005664194999999</v>
      </c>
      <c r="H2137" s="45">
        <f ca="1">TRUNC(PRODUCT(G$10:G2136),15)</f>
        <v>1.8489501004165101</v>
      </c>
      <c r="I2137" s="45">
        <f t="shared" ref="I2137:I2200" si="485">IF(OR(L2136&gt;0,L2136="E"),H2136,I2136)</f>
        <v>1</v>
      </c>
      <c r="J2137" s="45">
        <f t="shared" ref="J2137:J2200" ca="1" si="486">ROUND(TRUNC(H2137/I2137,15),8)</f>
        <v>1.8489500999999999</v>
      </c>
      <c r="K2137" s="45">
        <f t="shared" ref="K2137:K2200" ca="1" si="487">TRUNC((C2137*(J2137-1)),8)</f>
        <v>848.86416554000004</v>
      </c>
      <c r="L2137" s="49">
        <f>IF(VLOOKUP(A2137,$U$12:$AD$125,8)=VLOOKUP(A2136,$U$12:$AD$125,8),0,VLOOKUP(A2137,U$12:$AD$125,8))</f>
        <v>0</v>
      </c>
      <c r="M2137" s="50">
        <f>IF(L2137&gt;0,VLOOKUP(L2137,T$12:$AC$125,7),0)</f>
        <v>0</v>
      </c>
      <c r="N2137" s="45">
        <f t="shared" ref="N2137:N2200" si="488">IF(M2137&gt;0,(M2137*C2137*M2137),0)</f>
        <v>0</v>
      </c>
      <c r="O2137" s="45">
        <f t="shared" ref="O2137:O2200" ca="1" si="489">(K2137+N2137)</f>
        <v>848.86416554000004</v>
      </c>
      <c r="P2137" s="51" t="str">
        <f t="shared" ref="P2137:P2200" si="490">IF(L2136&gt;0,VLOOKUP(A2136,$U$12:$AD$125,9),P2136)</f>
        <v>A+J=</v>
      </c>
      <c r="Q2137" s="52">
        <f t="shared" ref="Q2137:Q2200" si="491">IF(L2136&gt;0,VLOOKUP(A2136,$U$12:$AD$125,10),Q2136)</f>
        <v>47129</v>
      </c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</row>
    <row r="2138" spans="1:162" x14ac:dyDescent="0.2">
      <c r="A2138" s="43">
        <f t="shared" si="479"/>
        <v>45624</v>
      </c>
      <c r="B2138" s="44">
        <f t="shared" ca="1" si="481"/>
        <v>1849.8101151400001</v>
      </c>
      <c r="C2138" s="45">
        <f t="shared" ca="1" si="482"/>
        <v>999.89877561000003</v>
      </c>
      <c r="D2138" s="46">
        <f ca="1">IF(A2138&lt;$B$1,VLOOKUP(A2138,[1]DI!$A$4:$B$15000,2,FALSE),0)</f>
        <v>0.1115</v>
      </c>
      <c r="E2138" s="45">
        <f t="shared" ca="1" si="483"/>
        <v>4.1957000000000002E-4</v>
      </c>
      <c r="F2138" s="47">
        <f t="shared" si="480"/>
        <v>1.35</v>
      </c>
      <c r="G2138" s="48">
        <f t="shared" ca="1" si="484"/>
        <v>1.0005664194999999</v>
      </c>
      <c r="H2138" s="45">
        <f ca="1">TRUNC(PRODUCT(G$10:G2137),15)</f>
        <v>1.8499973818079101</v>
      </c>
      <c r="I2138" s="45">
        <f t="shared" si="485"/>
        <v>1</v>
      </c>
      <c r="J2138" s="45">
        <f t="shared" ca="1" si="486"/>
        <v>1.84999738</v>
      </c>
      <c r="K2138" s="45">
        <f t="shared" ca="1" si="487"/>
        <v>849.91133952999996</v>
      </c>
      <c r="L2138" s="49">
        <f>IF(VLOOKUP(A2138,$U$12:$AD$125,8)=VLOOKUP(A2137,$U$12:$AD$125,8),0,VLOOKUP(A2138,U$12:$AD$125,8))</f>
        <v>0</v>
      </c>
      <c r="M2138" s="50">
        <f>IF(L2138&gt;0,VLOOKUP(L2138,T$12:$AC$125,7),0)</f>
        <v>0</v>
      </c>
      <c r="N2138" s="45">
        <f t="shared" si="488"/>
        <v>0</v>
      </c>
      <c r="O2138" s="45">
        <f t="shared" ca="1" si="489"/>
        <v>849.91133952999996</v>
      </c>
      <c r="P2138" s="51" t="str">
        <f t="shared" si="490"/>
        <v>A+J=</v>
      </c>
      <c r="Q2138" s="52">
        <f t="shared" si="491"/>
        <v>47129</v>
      </c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</row>
    <row r="2139" spans="1:162" x14ac:dyDescent="0.2">
      <c r="A2139" s="43">
        <f t="shared" si="479"/>
        <v>45625</v>
      </c>
      <c r="B2139" s="44">
        <f t="shared" ca="1" si="481"/>
        <v>1850.8578890700001</v>
      </c>
      <c r="C2139" s="45">
        <f t="shared" ca="1" si="482"/>
        <v>999.89877561000003</v>
      </c>
      <c r="D2139" s="46">
        <f ca="1">IF(A2139&lt;$B$1,VLOOKUP(A2139,[1]DI!$A$4:$B$15000,2,FALSE),0)</f>
        <v>0.1115</v>
      </c>
      <c r="E2139" s="45">
        <f t="shared" ca="1" si="483"/>
        <v>4.1957000000000002E-4</v>
      </c>
      <c r="F2139" s="47">
        <f t="shared" si="480"/>
        <v>1.35</v>
      </c>
      <c r="G2139" s="48">
        <f t="shared" ca="1" si="484"/>
        <v>1.0005664194999999</v>
      </c>
      <c r="H2139" s="45">
        <f ca="1">TRUNC(PRODUCT(G$10:G2138),15)</f>
        <v>1.85104525639991</v>
      </c>
      <c r="I2139" s="45">
        <f t="shared" si="485"/>
        <v>1</v>
      </c>
      <c r="J2139" s="45">
        <f t="shared" ca="1" si="486"/>
        <v>1.85104526</v>
      </c>
      <c r="K2139" s="45">
        <f t="shared" ca="1" si="487"/>
        <v>850.95911346000003</v>
      </c>
      <c r="L2139" s="49">
        <f>IF(VLOOKUP(A2139,$U$12:$AD$125,8)=VLOOKUP(A2138,$U$12:$AD$125,8),0,VLOOKUP(A2139,U$12:$AD$125,8))</f>
        <v>0</v>
      </c>
      <c r="M2139" s="50">
        <f>IF(L2139&gt;0,VLOOKUP(L2139,T$12:$AC$125,7),0)</f>
        <v>0</v>
      </c>
      <c r="N2139" s="45">
        <f t="shared" si="488"/>
        <v>0</v>
      </c>
      <c r="O2139" s="45">
        <f t="shared" ca="1" si="489"/>
        <v>850.95911346000003</v>
      </c>
      <c r="P2139" s="51" t="str">
        <f t="shared" si="490"/>
        <v>A+J=</v>
      </c>
      <c r="Q2139" s="52">
        <f t="shared" si="491"/>
        <v>47129</v>
      </c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</row>
    <row r="2140" spans="1:162" x14ac:dyDescent="0.2">
      <c r="A2140" s="43">
        <f t="shared" si="479"/>
        <v>45626</v>
      </c>
      <c r="B2140" s="44">
        <f t="shared" ca="1" si="481"/>
        <v>1851.9062429400001</v>
      </c>
      <c r="C2140" s="45">
        <f t="shared" ca="1" si="482"/>
        <v>999.89877561000003</v>
      </c>
      <c r="D2140" s="46">
        <f ca="1">IF(A2140&lt;$B$1,VLOOKUP(A2140,[1]DI!$A$4:$B$15000,2,FALSE),0)</f>
        <v>0</v>
      </c>
      <c r="E2140" s="45">
        <f t="shared" ca="1" si="483"/>
        <v>0</v>
      </c>
      <c r="F2140" s="47">
        <f t="shared" si="480"/>
        <v>1.35</v>
      </c>
      <c r="G2140" s="48">
        <f t="shared" ca="1" si="484"/>
        <v>1</v>
      </c>
      <c r="H2140" s="45">
        <f ca="1">TRUNC(PRODUCT(G$10:G2139),15)</f>
        <v>1.8520937245285201</v>
      </c>
      <c r="I2140" s="45">
        <f t="shared" si="485"/>
        <v>1</v>
      </c>
      <c r="J2140" s="45">
        <f t="shared" ca="1" si="486"/>
        <v>1.8520937200000001</v>
      </c>
      <c r="K2140" s="45">
        <f t="shared" ca="1" si="487"/>
        <v>852.00746733000005</v>
      </c>
      <c r="L2140" s="49">
        <f>IF(VLOOKUP(A2140,$U$12:$AD$125,8)=VLOOKUP(A2139,$U$12:$AD$125,8),0,VLOOKUP(A2140,U$12:$AD$125,8))</f>
        <v>0</v>
      </c>
      <c r="M2140" s="50">
        <f>IF(L2140&gt;0,VLOOKUP(L2140,T$12:$AC$125,7),0)</f>
        <v>0</v>
      </c>
      <c r="N2140" s="45">
        <f t="shared" si="488"/>
        <v>0</v>
      </c>
      <c r="O2140" s="45">
        <f t="shared" ca="1" si="489"/>
        <v>852.00746733000005</v>
      </c>
      <c r="P2140" s="51" t="str">
        <f t="shared" si="490"/>
        <v>A+J=</v>
      </c>
      <c r="Q2140" s="52">
        <f t="shared" si="491"/>
        <v>47129</v>
      </c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</row>
    <row r="2141" spans="1:162" x14ac:dyDescent="0.2">
      <c r="A2141" s="43">
        <f t="shared" si="479"/>
        <v>45627</v>
      </c>
      <c r="B2141" s="44">
        <f t="shared" ca="1" si="481"/>
        <v>1851.9062429400001</v>
      </c>
      <c r="C2141" s="45">
        <f t="shared" ca="1" si="482"/>
        <v>999.89877561000003</v>
      </c>
      <c r="D2141" s="46">
        <f ca="1">IF(A2141&lt;$B$1,VLOOKUP(A2141,[1]DI!$A$4:$B$15000,2,FALSE),0)</f>
        <v>0</v>
      </c>
      <c r="E2141" s="45">
        <f t="shared" ca="1" si="483"/>
        <v>0</v>
      </c>
      <c r="F2141" s="47">
        <f t="shared" si="480"/>
        <v>1.35</v>
      </c>
      <c r="G2141" s="48">
        <f t="shared" ca="1" si="484"/>
        <v>1</v>
      </c>
      <c r="H2141" s="45">
        <f ca="1">TRUNC(PRODUCT(G$10:G2140),15)</f>
        <v>1.8520937245285201</v>
      </c>
      <c r="I2141" s="45">
        <f t="shared" si="485"/>
        <v>1</v>
      </c>
      <c r="J2141" s="45">
        <f t="shared" ca="1" si="486"/>
        <v>1.8520937200000001</v>
      </c>
      <c r="K2141" s="45">
        <f t="shared" ca="1" si="487"/>
        <v>852.00746733000005</v>
      </c>
      <c r="L2141" s="49">
        <f>IF(VLOOKUP(A2141,$U$12:$AD$125,8)=VLOOKUP(A2140,$U$12:$AD$125,8),0,VLOOKUP(A2141,U$12:$AD$125,8))</f>
        <v>0</v>
      </c>
      <c r="M2141" s="50">
        <f>IF(L2141&gt;0,VLOOKUP(L2141,T$12:$AC$125,7),0)</f>
        <v>0</v>
      </c>
      <c r="N2141" s="45">
        <f t="shared" si="488"/>
        <v>0</v>
      </c>
      <c r="O2141" s="45">
        <f t="shared" ca="1" si="489"/>
        <v>852.00746733000005</v>
      </c>
      <c r="P2141" s="51" t="str">
        <f t="shared" si="490"/>
        <v>A+J=</v>
      </c>
      <c r="Q2141" s="52">
        <f t="shared" si="491"/>
        <v>47129</v>
      </c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</row>
    <row r="2142" spans="1:162" x14ac:dyDescent="0.2">
      <c r="A2142" s="43">
        <f t="shared" si="479"/>
        <v>45628</v>
      </c>
      <c r="B2142" s="44">
        <f t="shared" ca="1" si="481"/>
        <v>1851.9062429400001</v>
      </c>
      <c r="C2142" s="45">
        <f t="shared" ca="1" si="482"/>
        <v>999.89877561000003</v>
      </c>
      <c r="D2142" s="46">
        <f ca="1">IF(A2142&lt;$B$1,VLOOKUP(A2142,[1]DI!$A$4:$B$15000,2,FALSE),0)</f>
        <v>0.1115</v>
      </c>
      <c r="E2142" s="45">
        <f t="shared" ca="1" si="483"/>
        <v>4.1957000000000002E-4</v>
      </c>
      <c r="F2142" s="47">
        <f t="shared" si="480"/>
        <v>1.35</v>
      </c>
      <c r="G2142" s="48">
        <f t="shared" ca="1" si="484"/>
        <v>1.0005664194999999</v>
      </c>
      <c r="H2142" s="45">
        <f ca="1">TRUNC(PRODUCT(G$10:G2141),15)</f>
        <v>1.8520937245285201</v>
      </c>
      <c r="I2142" s="45">
        <f t="shared" si="485"/>
        <v>1</v>
      </c>
      <c r="J2142" s="45">
        <f t="shared" ca="1" si="486"/>
        <v>1.8520937200000001</v>
      </c>
      <c r="K2142" s="45">
        <f t="shared" ca="1" si="487"/>
        <v>852.00746733000005</v>
      </c>
      <c r="L2142" s="49">
        <f>IF(VLOOKUP(A2142,$U$12:$AD$125,8)=VLOOKUP(A2141,$U$12:$AD$125,8),0,VLOOKUP(A2142,U$12:$AD$125,8))</f>
        <v>0</v>
      </c>
      <c r="M2142" s="50">
        <f>IF(L2142&gt;0,VLOOKUP(L2142,T$12:$AC$125,7),0)</f>
        <v>0</v>
      </c>
      <c r="N2142" s="45">
        <f t="shared" si="488"/>
        <v>0</v>
      </c>
      <c r="O2142" s="45">
        <f t="shared" ca="1" si="489"/>
        <v>852.00746733000005</v>
      </c>
      <c r="P2142" s="51" t="str">
        <f t="shared" si="490"/>
        <v>A+J=</v>
      </c>
      <c r="Q2142" s="52">
        <f t="shared" si="491"/>
        <v>47129</v>
      </c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</row>
    <row r="2143" spans="1:162" x14ac:dyDescent="0.2">
      <c r="A2143" s="43">
        <f t="shared" si="479"/>
        <v>45629</v>
      </c>
      <c r="B2143" s="44">
        <f t="shared" ca="1" si="481"/>
        <v>1852.9552067499999</v>
      </c>
      <c r="C2143" s="45">
        <f t="shared" ca="1" si="482"/>
        <v>999.89877561000003</v>
      </c>
      <c r="D2143" s="46">
        <f ca="1">IF(A2143&lt;$B$1,VLOOKUP(A2143,[1]DI!$A$4:$B$15000,2,FALSE),0)</f>
        <v>0.1115</v>
      </c>
      <c r="E2143" s="45">
        <f t="shared" ca="1" si="483"/>
        <v>4.1957000000000002E-4</v>
      </c>
      <c r="F2143" s="47">
        <f t="shared" si="480"/>
        <v>1.35</v>
      </c>
      <c r="G2143" s="48">
        <f t="shared" ca="1" si="484"/>
        <v>1.0005664194999999</v>
      </c>
      <c r="H2143" s="45">
        <f ca="1">TRUNC(PRODUCT(G$10:G2142),15)</f>
        <v>1.8531427865299199</v>
      </c>
      <c r="I2143" s="45">
        <f t="shared" si="485"/>
        <v>1</v>
      </c>
      <c r="J2143" s="45">
        <f t="shared" ca="1" si="486"/>
        <v>1.8531427899999999</v>
      </c>
      <c r="K2143" s="45">
        <f t="shared" ca="1" si="487"/>
        <v>853.05643113999997</v>
      </c>
      <c r="L2143" s="49">
        <f>IF(VLOOKUP(A2143,$U$12:$AD$125,8)=VLOOKUP(A2142,$U$12:$AD$125,8),0,VLOOKUP(A2143,U$12:$AD$125,8))</f>
        <v>0</v>
      </c>
      <c r="M2143" s="50">
        <f>IF(L2143&gt;0,VLOOKUP(L2143,T$12:$AC$125,7),0)</f>
        <v>0</v>
      </c>
      <c r="N2143" s="45">
        <f t="shared" si="488"/>
        <v>0</v>
      </c>
      <c r="O2143" s="45">
        <f t="shared" ca="1" si="489"/>
        <v>853.05643113999997</v>
      </c>
      <c r="P2143" s="51" t="str">
        <f t="shared" si="490"/>
        <v>A+J=</v>
      </c>
      <c r="Q2143" s="52">
        <f t="shared" si="491"/>
        <v>47129</v>
      </c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</row>
    <row r="2144" spans="1:162" x14ac:dyDescent="0.2">
      <c r="A2144" s="43">
        <f t="shared" si="479"/>
        <v>45630</v>
      </c>
      <c r="B2144" s="44">
        <f t="shared" ca="1" si="481"/>
        <v>1854.0047505</v>
      </c>
      <c r="C2144" s="45">
        <f t="shared" ca="1" si="482"/>
        <v>999.89877561000003</v>
      </c>
      <c r="D2144" s="46">
        <f ca="1">IF(A2144&lt;$B$1,VLOOKUP(A2144,[1]DI!$A$4:$B$15000,2,FALSE),0)</f>
        <v>0.1115</v>
      </c>
      <c r="E2144" s="45">
        <f t="shared" ca="1" si="483"/>
        <v>4.1957000000000002E-4</v>
      </c>
      <c r="F2144" s="47">
        <f t="shared" si="480"/>
        <v>1.35</v>
      </c>
      <c r="G2144" s="48">
        <f t="shared" ca="1" si="484"/>
        <v>1.0005664194999999</v>
      </c>
      <c r="H2144" s="45">
        <f ca="1">TRUNC(PRODUCT(G$10:G2143),15)</f>
        <v>1.8541924427405001</v>
      </c>
      <c r="I2144" s="45">
        <f t="shared" si="485"/>
        <v>1</v>
      </c>
      <c r="J2144" s="45">
        <f t="shared" ca="1" si="486"/>
        <v>1.8541924400000001</v>
      </c>
      <c r="K2144" s="45">
        <f t="shared" ca="1" si="487"/>
        <v>854.10597488999997</v>
      </c>
      <c r="L2144" s="49">
        <f>IF(VLOOKUP(A2144,$U$12:$AD$125,8)=VLOOKUP(A2143,$U$12:$AD$125,8),0,VLOOKUP(A2144,U$12:$AD$125,8))</f>
        <v>0</v>
      </c>
      <c r="M2144" s="50">
        <f>IF(L2144&gt;0,VLOOKUP(L2144,T$12:$AC$125,7),0)</f>
        <v>0</v>
      </c>
      <c r="N2144" s="45">
        <f t="shared" si="488"/>
        <v>0</v>
      </c>
      <c r="O2144" s="45">
        <f t="shared" ca="1" si="489"/>
        <v>854.10597488999997</v>
      </c>
      <c r="P2144" s="51" t="str">
        <f t="shared" si="490"/>
        <v>A+J=</v>
      </c>
      <c r="Q2144" s="52">
        <f t="shared" si="491"/>
        <v>47129</v>
      </c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</row>
    <row r="2145" spans="1:162" x14ac:dyDescent="0.2">
      <c r="A2145" s="43">
        <f t="shared" si="479"/>
        <v>45631</v>
      </c>
      <c r="B2145" s="44">
        <f t="shared" ca="1" si="481"/>
        <v>1855.0548941900001</v>
      </c>
      <c r="C2145" s="45">
        <f t="shared" ca="1" si="482"/>
        <v>999.89877561000003</v>
      </c>
      <c r="D2145" s="46">
        <f ca="1">IF(A2145&lt;$B$1,VLOOKUP(A2145,[1]DI!$A$4:$B$15000,2,FALSE),0)</f>
        <v>0.1115</v>
      </c>
      <c r="E2145" s="45">
        <f t="shared" ca="1" si="483"/>
        <v>4.1957000000000002E-4</v>
      </c>
      <c r="F2145" s="47">
        <f t="shared" si="480"/>
        <v>1.35</v>
      </c>
      <c r="G2145" s="48">
        <f t="shared" ca="1" si="484"/>
        <v>1.0005664194999999</v>
      </c>
      <c r="H2145" s="45">
        <f ca="1">TRUNC(PRODUCT(G$10:G2144),15)</f>
        <v>1.85524269349682</v>
      </c>
      <c r="I2145" s="45">
        <f t="shared" si="485"/>
        <v>1</v>
      </c>
      <c r="J2145" s="45">
        <f t="shared" ca="1" si="486"/>
        <v>1.8552426900000001</v>
      </c>
      <c r="K2145" s="45">
        <f t="shared" ca="1" si="487"/>
        <v>855.15611858</v>
      </c>
      <c r="L2145" s="49">
        <f>IF(VLOOKUP(A2145,$U$12:$AD$125,8)=VLOOKUP(A2144,$U$12:$AD$125,8),0,VLOOKUP(A2145,U$12:$AD$125,8))</f>
        <v>0</v>
      </c>
      <c r="M2145" s="50">
        <f>IF(L2145&gt;0,VLOOKUP(L2145,T$12:$AC$125,7),0)</f>
        <v>0</v>
      </c>
      <c r="N2145" s="45">
        <f t="shared" si="488"/>
        <v>0</v>
      </c>
      <c r="O2145" s="45">
        <f t="shared" ca="1" si="489"/>
        <v>855.15611858</v>
      </c>
      <c r="P2145" s="51" t="str">
        <f t="shared" si="490"/>
        <v>A+J=</v>
      </c>
      <c r="Q2145" s="52">
        <f t="shared" si="491"/>
        <v>47129</v>
      </c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</row>
    <row r="2146" spans="1:162" x14ac:dyDescent="0.2">
      <c r="A2146" s="43">
        <f t="shared" si="479"/>
        <v>45632</v>
      </c>
      <c r="B2146" s="44">
        <f t="shared" ca="1" si="481"/>
        <v>1856.1056378100002</v>
      </c>
      <c r="C2146" s="45">
        <f t="shared" ca="1" si="482"/>
        <v>999.89877561000003</v>
      </c>
      <c r="D2146" s="46">
        <f ca="1">IF(A2146&lt;$B$1,VLOOKUP(A2146,[1]DI!$A$4:$B$15000,2,FALSE),0)</f>
        <v>0.1115</v>
      </c>
      <c r="E2146" s="45">
        <f t="shared" ca="1" si="483"/>
        <v>4.1957000000000002E-4</v>
      </c>
      <c r="F2146" s="47">
        <f t="shared" si="480"/>
        <v>1.35</v>
      </c>
      <c r="G2146" s="48">
        <f t="shared" ca="1" si="484"/>
        <v>1.0005664194999999</v>
      </c>
      <c r="H2146" s="45">
        <f ca="1">TRUNC(PRODUCT(G$10:G2145),15)</f>
        <v>1.8562935391356501</v>
      </c>
      <c r="I2146" s="45">
        <f t="shared" si="485"/>
        <v>1</v>
      </c>
      <c r="J2146" s="45">
        <f t="shared" ca="1" si="486"/>
        <v>1.85629354</v>
      </c>
      <c r="K2146" s="45">
        <f t="shared" ca="1" si="487"/>
        <v>856.20686220000005</v>
      </c>
      <c r="L2146" s="49">
        <f>IF(VLOOKUP(A2146,$U$12:$AD$125,8)=VLOOKUP(A2145,$U$12:$AD$125,8),0,VLOOKUP(A2146,U$12:$AD$125,8))</f>
        <v>0</v>
      </c>
      <c r="M2146" s="50">
        <f>IF(L2146&gt;0,VLOOKUP(L2146,T$12:$AC$125,7),0)</f>
        <v>0</v>
      </c>
      <c r="N2146" s="45">
        <f t="shared" si="488"/>
        <v>0</v>
      </c>
      <c r="O2146" s="45">
        <f t="shared" ca="1" si="489"/>
        <v>856.20686220000005</v>
      </c>
      <c r="P2146" s="51" t="str">
        <f t="shared" si="490"/>
        <v>A+J=</v>
      </c>
      <c r="Q2146" s="52">
        <f t="shared" si="491"/>
        <v>47129</v>
      </c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</row>
    <row r="2147" spans="1:162" x14ac:dyDescent="0.2">
      <c r="A2147" s="43">
        <f t="shared" si="479"/>
        <v>45633</v>
      </c>
      <c r="B2147" s="44">
        <f t="shared" ca="1" si="481"/>
        <v>1857.15697138</v>
      </c>
      <c r="C2147" s="45">
        <f t="shared" ca="1" si="482"/>
        <v>999.89877561000003</v>
      </c>
      <c r="D2147" s="46">
        <f ca="1">IF(A2147&lt;$B$1,VLOOKUP(A2147,[1]DI!$A$4:$B$15000,2,FALSE),0)</f>
        <v>0</v>
      </c>
      <c r="E2147" s="45">
        <f t="shared" ca="1" si="483"/>
        <v>0</v>
      </c>
      <c r="F2147" s="47">
        <f t="shared" si="480"/>
        <v>1.35</v>
      </c>
      <c r="G2147" s="48">
        <f t="shared" ca="1" si="484"/>
        <v>1</v>
      </c>
      <c r="H2147" s="45">
        <f ca="1">TRUNC(PRODUCT(G$10:G2146),15)</f>
        <v>1.8573449799939401</v>
      </c>
      <c r="I2147" s="45">
        <f t="shared" si="485"/>
        <v>1</v>
      </c>
      <c r="J2147" s="45">
        <f t="shared" ca="1" si="486"/>
        <v>1.8573449799999999</v>
      </c>
      <c r="K2147" s="45">
        <f t="shared" ca="1" si="487"/>
        <v>857.25819577000004</v>
      </c>
      <c r="L2147" s="49">
        <f>IF(VLOOKUP(A2147,$U$12:$AD$125,8)=VLOOKUP(A2146,$U$12:$AD$125,8),0,VLOOKUP(A2147,U$12:$AD$125,8))</f>
        <v>0</v>
      </c>
      <c r="M2147" s="50">
        <f>IF(L2147&gt;0,VLOOKUP(L2147,T$12:$AC$125,7),0)</f>
        <v>0</v>
      </c>
      <c r="N2147" s="45">
        <f t="shared" si="488"/>
        <v>0</v>
      </c>
      <c r="O2147" s="45">
        <f t="shared" ca="1" si="489"/>
        <v>857.25819577000004</v>
      </c>
      <c r="P2147" s="51" t="str">
        <f t="shared" si="490"/>
        <v>A+J=</v>
      </c>
      <c r="Q2147" s="52">
        <f t="shared" si="491"/>
        <v>47129</v>
      </c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</row>
    <row r="2148" spans="1:162" x14ac:dyDescent="0.2">
      <c r="A2148" s="43">
        <f t="shared" si="479"/>
        <v>45634</v>
      </c>
      <c r="B2148" s="44">
        <f t="shared" ca="1" si="481"/>
        <v>1857.15697138</v>
      </c>
      <c r="C2148" s="45">
        <f t="shared" ca="1" si="482"/>
        <v>999.89877561000003</v>
      </c>
      <c r="D2148" s="46">
        <f ca="1">IF(A2148&lt;$B$1,VLOOKUP(A2148,[1]DI!$A$4:$B$15000,2,FALSE),0)</f>
        <v>0</v>
      </c>
      <c r="E2148" s="45">
        <f t="shared" ca="1" si="483"/>
        <v>0</v>
      </c>
      <c r="F2148" s="47">
        <f t="shared" si="480"/>
        <v>1.35</v>
      </c>
      <c r="G2148" s="48">
        <f t="shared" ca="1" si="484"/>
        <v>1</v>
      </c>
      <c r="H2148" s="45">
        <f ca="1">TRUNC(PRODUCT(G$10:G2147),15)</f>
        <v>1.8573449799939401</v>
      </c>
      <c r="I2148" s="45">
        <f t="shared" si="485"/>
        <v>1</v>
      </c>
      <c r="J2148" s="45">
        <f t="shared" ca="1" si="486"/>
        <v>1.8573449799999999</v>
      </c>
      <c r="K2148" s="45">
        <f t="shared" ca="1" si="487"/>
        <v>857.25819577000004</v>
      </c>
      <c r="L2148" s="49">
        <f>IF(VLOOKUP(A2148,$U$12:$AD$125,8)=VLOOKUP(A2147,$U$12:$AD$125,8),0,VLOOKUP(A2148,U$12:$AD$125,8))</f>
        <v>0</v>
      </c>
      <c r="M2148" s="50">
        <f>IF(L2148&gt;0,VLOOKUP(L2148,T$12:$AC$125,7),0)</f>
        <v>0</v>
      </c>
      <c r="N2148" s="45">
        <f t="shared" si="488"/>
        <v>0</v>
      </c>
      <c r="O2148" s="45">
        <f t="shared" ca="1" si="489"/>
        <v>857.25819577000004</v>
      </c>
      <c r="P2148" s="51" t="str">
        <f t="shared" si="490"/>
        <v>A+J=</v>
      </c>
      <c r="Q2148" s="52">
        <f t="shared" si="491"/>
        <v>47129</v>
      </c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</row>
    <row r="2149" spans="1:162" x14ac:dyDescent="0.2">
      <c r="A2149" s="43">
        <f t="shared" si="479"/>
        <v>45635</v>
      </c>
      <c r="B2149" s="44">
        <f t="shared" ca="1" si="481"/>
        <v>1857.15697138</v>
      </c>
      <c r="C2149" s="45">
        <f t="shared" ca="1" si="482"/>
        <v>999.89877561000003</v>
      </c>
      <c r="D2149" s="46">
        <f ca="1">IF(A2149&lt;$B$1,VLOOKUP(A2149,[1]DI!$A$4:$B$15000,2,FALSE),0)</f>
        <v>0.1115</v>
      </c>
      <c r="E2149" s="45">
        <f t="shared" ca="1" si="483"/>
        <v>4.1957000000000002E-4</v>
      </c>
      <c r="F2149" s="47">
        <f t="shared" si="480"/>
        <v>1.35</v>
      </c>
      <c r="G2149" s="48">
        <f t="shared" ca="1" si="484"/>
        <v>1.0005664194999999</v>
      </c>
      <c r="H2149" s="45">
        <f ca="1">TRUNC(PRODUCT(G$10:G2148),15)</f>
        <v>1.8573449799939401</v>
      </c>
      <c r="I2149" s="45">
        <f t="shared" si="485"/>
        <v>1</v>
      </c>
      <c r="J2149" s="45">
        <f t="shared" ca="1" si="486"/>
        <v>1.8573449799999999</v>
      </c>
      <c r="K2149" s="45">
        <f t="shared" ca="1" si="487"/>
        <v>857.25819577000004</v>
      </c>
      <c r="L2149" s="49">
        <f>IF(VLOOKUP(A2149,$U$12:$AD$125,8)=VLOOKUP(A2148,$U$12:$AD$125,8),0,VLOOKUP(A2149,U$12:$AD$125,8))</f>
        <v>0</v>
      </c>
      <c r="M2149" s="50">
        <f>IF(L2149&gt;0,VLOOKUP(L2149,T$12:$AC$125,7),0)</f>
        <v>0</v>
      </c>
      <c r="N2149" s="45">
        <f t="shared" si="488"/>
        <v>0</v>
      </c>
      <c r="O2149" s="45">
        <f t="shared" ca="1" si="489"/>
        <v>857.25819577000004</v>
      </c>
      <c r="P2149" s="51" t="str">
        <f t="shared" si="490"/>
        <v>A+J=</v>
      </c>
      <c r="Q2149" s="52">
        <f t="shared" si="491"/>
        <v>47129</v>
      </c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</row>
    <row r="2150" spans="1:162" x14ac:dyDescent="0.2">
      <c r="A2150" s="43">
        <f t="shared" si="479"/>
        <v>45636</v>
      </c>
      <c r="B2150" s="44">
        <f t="shared" ca="1" si="481"/>
        <v>1858.20890489</v>
      </c>
      <c r="C2150" s="45">
        <f t="shared" ca="1" si="482"/>
        <v>999.89877561000003</v>
      </c>
      <c r="D2150" s="46">
        <f ca="1">IF(A2150&lt;$B$1,VLOOKUP(A2150,[1]DI!$A$4:$B$15000,2,FALSE),0)</f>
        <v>0.1115</v>
      </c>
      <c r="E2150" s="45">
        <f t="shared" ca="1" si="483"/>
        <v>4.1957000000000002E-4</v>
      </c>
      <c r="F2150" s="47">
        <f t="shared" si="480"/>
        <v>1.35</v>
      </c>
      <c r="G2150" s="48">
        <f t="shared" ca="1" si="484"/>
        <v>1.0005664194999999</v>
      </c>
      <c r="H2150" s="45">
        <f ca="1">TRUNC(PRODUCT(G$10:G2149),15)</f>
        <v>1.8583970164088299</v>
      </c>
      <c r="I2150" s="45">
        <f t="shared" si="485"/>
        <v>1</v>
      </c>
      <c r="J2150" s="45">
        <f t="shared" ca="1" si="486"/>
        <v>1.85839702</v>
      </c>
      <c r="K2150" s="45">
        <f t="shared" ca="1" si="487"/>
        <v>858.31012927999996</v>
      </c>
      <c r="L2150" s="49">
        <f>IF(VLOOKUP(A2150,$U$12:$AD$125,8)=VLOOKUP(A2149,$U$12:$AD$125,8),0,VLOOKUP(A2150,U$12:$AD$125,8))</f>
        <v>0</v>
      </c>
      <c r="M2150" s="50">
        <f>IF(L2150&gt;0,VLOOKUP(L2150,T$12:$AC$125,7),0)</f>
        <v>0</v>
      </c>
      <c r="N2150" s="45">
        <f t="shared" si="488"/>
        <v>0</v>
      </c>
      <c r="O2150" s="45">
        <f t="shared" ca="1" si="489"/>
        <v>858.31012927999996</v>
      </c>
      <c r="P2150" s="51" t="str">
        <f t="shared" si="490"/>
        <v>A+J=</v>
      </c>
      <c r="Q2150" s="52">
        <f t="shared" si="491"/>
        <v>47129</v>
      </c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</row>
    <row r="2151" spans="1:162" x14ac:dyDescent="0.2">
      <c r="A2151" s="43">
        <f t="shared" si="479"/>
        <v>45637</v>
      </c>
      <c r="B2151" s="44">
        <f t="shared" ca="1" si="481"/>
        <v>1859.2614283400001</v>
      </c>
      <c r="C2151" s="45">
        <f t="shared" ca="1" si="482"/>
        <v>999.89877561000003</v>
      </c>
      <c r="D2151" s="46">
        <f ca="1">IF(A2151&lt;$B$1,VLOOKUP(A2151,[1]DI!$A$4:$B$15000,2,FALSE),0)</f>
        <v>0.1115</v>
      </c>
      <c r="E2151" s="45">
        <f t="shared" ca="1" si="483"/>
        <v>4.1957000000000002E-4</v>
      </c>
      <c r="F2151" s="47">
        <f t="shared" si="480"/>
        <v>1.35</v>
      </c>
      <c r="G2151" s="48">
        <f t="shared" ca="1" si="484"/>
        <v>1.0005664194999999</v>
      </c>
      <c r="H2151" s="45">
        <f ca="1">TRUNC(PRODUCT(G$10:G2150),15)</f>
        <v>1.8594496487176699</v>
      </c>
      <c r="I2151" s="45">
        <f t="shared" si="485"/>
        <v>1</v>
      </c>
      <c r="J2151" s="45">
        <f t="shared" ca="1" si="486"/>
        <v>1.85944965</v>
      </c>
      <c r="K2151" s="45">
        <f t="shared" ca="1" si="487"/>
        <v>859.36265273000004</v>
      </c>
      <c r="L2151" s="49">
        <f>IF(VLOOKUP(A2151,$U$12:$AD$125,8)=VLOOKUP(A2150,$U$12:$AD$125,8),0,VLOOKUP(A2151,U$12:$AD$125,8))</f>
        <v>0</v>
      </c>
      <c r="M2151" s="50">
        <f>IF(L2151&gt;0,VLOOKUP(L2151,T$12:$AC$125,7),0)</f>
        <v>0</v>
      </c>
      <c r="N2151" s="45">
        <f t="shared" si="488"/>
        <v>0</v>
      </c>
      <c r="O2151" s="45">
        <f t="shared" ca="1" si="489"/>
        <v>859.36265273000004</v>
      </c>
      <c r="P2151" s="51" t="str">
        <f t="shared" si="490"/>
        <v>A+J=</v>
      </c>
      <c r="Q2151" s="52">
        <f t="shared" si="491"/>
        <v>47129</v>
      </c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</row>
    <row r="2152" spans="1:162" x14ac:dyDescent="0.2">
      <c r="A2152" s="43">
        <f t="shared" si="479"/>
        <v>45638</v>
      </c>
      <c r="B2152" s="44">
        <f t="shared" ca="1" si="481"/>
        <v>1860.3145517299999</v>
      </c>
      <c r="C2152" s="45">
        <f t="shared" ca="1" si="482"/>
        <v>999.89877561000003</v>
      </c>
      <c r="D2152" s="46">
        <f ca="1">IF(A2152&lt;$B$1,VLOOKUP(A2152,[1]DI!$A$4:$B$15000,2,FALSE),0)</f>
        <v>0.1215</v>
      </c>
      <c r="E2152" s="45">
        <f t="shared" ca="1" si="483"/>
        <v>4.5512999999999999E-4</v>
      </c>
      <c r="F2152" s="47">
        <f t="shared" si="480"/>
        <v>1.35</v>
      </c>
      <c r="G2152" s="48">
        <f t="shared" ca="1" si="484"/>
        <v>1.0006144255</v>
      </c>
      <c r="H2152" s="45">
        <f ca="1">TRUNC(PRODUCT(G$10:G2151),15)</f>
        <v>1.8605028772579699</v>
      </c>
      <c r="I2152" s="45">
        <f t="shared" si="485"/>
        <v>1</v>
      </c>
      <c r="J2152" s="45">
        <f t="shared" ca="1" si="486"/>
        <v>1.8605028800000001</v>
      </c>
      <c r="K2152" s="45">
        <f t="shared" ca="1" si="487"/>
        <v>860.41577612000003</v>
      </c>
      <c r="L2152" s="49">
        <f>IF(VLOOKUP(A2152,$U$12:$AD$125,8)=VLOOKUP(A2151,$U$12:$AD$125,8),0,VLOOKUP(A2152,U$12:$AD$125,8))</f>
        <v>0</v>
      </c>
      <c r="M2152" s="50">
        <f>IF(L2152&gt;0,VLOOKUP(L2152,T$12:$AC$125,7),0)</f>
        <v>0</v>
      </c>
      <c r="N2152" s="45">
        <f t="shared" si="488"/>
        <v>0</v>
      </c>
      <c r="O2152" s="45">
        <f t="shared" ca="1" si="489"/>
        <v>860.41577612000003</v>
      </c>
      <c r="P2152" s="51" t="str">
        <f t="shared" si="490"/>
        <v>A+J=</v>
      </c>
      <c r="Q2152" s="52">
        <f t="shared" si="491"/>
        <v>47129</v>
      </c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</row>
    <row r="2153" spans="1:162" x14ac:dyDescent="0.2">
      <c r="A2153" s="43">
        <f t="shared" si="479"/>
        <v>45639</v>
      </c>
      <c r="B2153" s="44">
        <f t="shared" ca="1" si="481"/>
        <v>1861.4575760100001</v>
      </c>
      <c r="C2153" s="45">
        <f t="shared" ca="1" si="482"/>
        <v>999.89877561000003</v>
      </c>
      <c r="D2153" s="46">
        <f ca="1">IF(A2153&lt;$B$1,VLOOKUP(A2153,[1]DI!$A$4:$B$15000,2,FALSE),0)</f>
        <v>0.1215</v>
      </c>
      <c r="E2153" s="45">
        <f t="shared" ca="1" si="483"/>
        <v>4.5512999999999999E-4</v>
      </c>
      <c r="F2153" s="47">
        <f t="shared" si="480"/>
        <v>1.35</v>
      </c>
      <c r="G2153" s="48">
        <f t="shared" ca="1" si="484"/>
        <v>1.0006144255</v>
      </c>
      <c r="H2153" s="45">
        <f ca="1">TRUNC(PRODUCT(G$10:G2152),15)</f>
        <v>1.8616460176685801</v>
      </c>
      <c r="I2153" s="45">
        <f t="shared" si="485"/>
        <v>1</v>
      </c>
      <c r="J2153" s="45">
        <f t="shared" ca="1" si="486"/>
        <v>1.86164602</v>
      </c>
      <c r="K2153" s="45">
        <f t="shared" ca="1" si="487"/>
        <v>861.5588004</v>
      </c>
      <c r="L2153" s="49">
        <f>IF(VLOOKUP(A2153,$U$12:$AD$125,8)=VLOOKUP(A2152,$U$12:$AD$125,8),0,VLOOKUP(A2153,U$12:$AD$125,8))</f>
        <v>0</v>
      </c>
      <c r="M2153" s="50">
        <f>IF(L2153&gt;0,VLOOKUP(L2153,T$12:$AC$125,7),0)</f>
        <v>0</v>
      </c>
      <c r="N2153" s="45">
        <f t="shared" si="488"/>
        <v>0</v>
      </c>
      <c r="O2153" s="45">
        <f t="shared" ca="1" si="489"/>
        <v>861.5588004</v>
      </c>
      <c r="P2153" s="51" t="str">
        <f t="shared" si="490"/>
        <v>A+J=</v>
      </c>
      <c r="Q2153" s="52">
        <f t="shared" si="491"/>
        <v>47129</v>
      </c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</row>
    <row r="2154" spans="1:162" x14ac:dyDescent="0.2">
      <c r="A2154" s="43">
        <f t="shared" si="479"/>
        <v>45640</v>
      </c>
      <c r="B2154" s="44">
        <f t="shared" ca="1" si="481"/>
        <v>1862.6013002300001</v>
      </c>
      <c r="C2154" s="45">
        <f t="shared" ca="1" si="482"/>
        <v>999.89877561000003</v>
      </c>
      <c r="D2154" s="46">
        <f ca="1">IF(A2154&lt;$B$1,VLOOKUP(A2154,[1]DI!$A$4:$B$15000,2,FALSE),0)</f>
        <v>0</v>
      </c>
      <c r="E2154" s="45">
        <f t="shared" ca="1" si="483"/>
        <v>0</v>
      </c>
      <c r="F2154" s="47">
        <f t="shared" si="480"/>
        <v>1.35</v>
      </c>
      <c r="G2154" s="48">
        <f t="shared" ca="1" si="484"/>
        <v>1</v>
      </c>
      <c r="H2154" s="45">
        <f ca="1">TRUNC(PRODUCT(G$10:G2153),15)</f>
        <v>1.86278986045381</v>
      </c>
      <c r="I2154" s="45">
        <f t="shared" si="485"/>
        <v>1</v>
      </c>
      <c r="J2154" s="45">
        <f t="shared" ca="1" si="486"/>
        <v>1.8627898599999999</v>
      </c>
      <c r="K2154" s="45">
        <f t="shared" ca="1" si="487"/>
        <v>862.70252461999996</v>
      </c>
      <c r="L2154" s="49">
        <f>IF(VLOOKUP(A2154,$U$12:$AD$125,8)=VLOOKUP(A2153,$U$12:$AD$125,8),0,VLOOKUP(A2154,U$12:$AD$125,8))</f>
        <v>0</v>
      </c>
      <c r="M2154" s="50">
        <f>IF(L2154&gt;0,VLOOKUP(L2154,T$12:$AC$125,7),0)</f>
        <v>0</v>
      </c>
      <c r="N2154" s="45">
        <f t="shared" si="488"/>
        <v>0</v>
      </c>
      <c r="O2154" s="45">
        <f t="shared" ca="1" si="489"/>
        <v>862.70252461999996</v>
      </c>
      <c r="P2154" s="51" t="str">
        <f t="shared" si="490"/>
        <v>A+J=</v>
      </c>
      <c r="Q2154" s="52">
        <f t="shared" si="491"/>
        <v>47129</v>
      </c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</row>
    <row r="2155" spans="1:162" x14ac:dyDescent="0.2">
      <c r="A2155" s="43">
        <f t="shared" si="479"/>
        <v>45641</v>
      </c>
      <c r="B2155" s="44">
        <f t="shared" ca="1" si="481"/>
        <v>1862.6013002300001</v>
      </c>
      <c r="C2155" s="45">
        <f t="shared" ca="1" si="482"/>
        <v>999.89877561000003</v>
      </c>
      <c r="D2155" s="46">
        <f ca="1">IF(A2155&lt;$B$1,VLOOKUP(A2155,[1]DI!$A$4:$B$15000,2,FALSE),0)</f>
        <v>0</v>
      </c>
      <c r="E2155" s="45">
        <f t="shared" ca="1" si="483"/>
        <v>0</v>
      </c>
      <c r="F2155" s="47">
        <f t="shared" si="480"/>
        <v>1.35</v>
      </c>
      <c r="G2155" s="48">
        <f t="shared" ca="1" si="484"/>
        <v>1</v>
      </c>
      <c r="H2155" s="45">
        <f ca="1">TRUNC(PRODUCT(G$10:G2154),15)</f>
        <v>1.86278986045381</v>
      </c>
      <c r="I2155" s="45">
        <f t="shared" si="485"/>
        <v>1</v>
      </c>
      <c r="J2155" s="45">
        <f t="shared" ca="1" si="486"/>
        <v>1.8627898599999999</v>
      </c>
      <c r="K2155" s="45">
        <f t="shared" ca="1" si="487"/>
        <v>862.70252461999996</v>
      </c>
      <c r="L2155" s="49">
        <f>IF(VLOOKUP(A2155,$U$12:$AD$125,8)=VLOOKUP(A2154,$U$12:$AD$125,8),0,VLOOKUP(A2155,U$12:$AD$125,8))</f>
        <v>0</v>
      </c>
      <c r="M2155" s="50">
        <f>IF(L2155&gt;0,VLOOKUP(L2155,T$12:$AC$125,7),0)</f>
        <v>0</v>
      </c>
      <c r="N2155" s="45">
        <f t="shared" si="488"/>
        <v>0</v>
      </c>
      <c r="O2155" s="45">
        <f t="shared" ca="1" si="489"/>
        <v>862.70252461999996</v>
      </c>
      <c r="P2155" s="51" t="str">
        <f t="shared" si="490"/>
        <v>A+J=</v>
      </c>
      <c r="Q2155" s="52">
        <f t="shared" si="491"/>
        <v>47129</v>
      </c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</row>
    <row r="2156" spans="1:162" x14ac:dyDescent="0.2">
      <c r="A2156" s="43">
        <f t="shared" si="479"/>
        <v>45642</v>
      </c>
      <c r="B2156" s="44">
        <f t="shared" ca="1" si="481"/>
        <v>1862.6013002300001</v>
      </c>
      <c r="C2156" s="45">
        <f t="shared" ca="1" si="482"/>
        <v>999.89877561000003</v>
      </c>
      <c r="D2156" s="46">
        <f ca="1">IF(A2156&lt;$B$1,VLOOKUP(A2156,[1]DI!$A$4:$B$15000,2,FALSE),0)</f>
        <v>0.1215</v>
      </c>
      <c r="E2156" s="45">
        <f t="shared" ca="1" si="483"/>
        <v>4.5512999999999999E-4</v>
      </c>
      <c r="F2156" s="47">
        <f t="shared" si="480"/>
        <v>1.35</v>
      </c>
      <c r="G2156" s="48">
        <f t="shared" ca="1" si="484"/>
        <v>1.0006144255</v>
      </c>
      <c r="H2156" s="45">
        <f ca="1">TRUNC(PRODUCT(G$10:G2155),15)</f>
        <v>1.86278986045381</v>
      </c>
      <c r="I2156" s="45">
        <f t="shared" si="485"/>
        <v>1</v>
      </c>
      <c r="J2156" s="45">
        <f t="shared" ca="1" si="486"/>
        <v>1.8627898599999999</v>
      </c>
      <c r="K2156" s="45">
        <f t="shared" ca="1" si="487"/>
        <v>862.70252461999996</v>
      </c>
      <c r="L2156" s="49">
        <f>IF(VLOOKUP(A2156,$U$12:$AD$125,8)=VLOOKUP(A2155,$U$12:$AD$125,8),0,VLOOKUP(A2156,U$12:$AD$125,8))</f>
        <v>0</v>
      </c>
      <c r="M2156" s="50">
        <f>IF(L2156&gt;0,VLOOKUP(L2156,T$12:$AC$125,7),0)</f>
        <v>0</v>
      </c>
      <c r="N2156" s="45">
        <f t="shared" si="488"/>
        <v>0</v>
      </c>
      <c r="O2156" s="45">
        <f t="shared" ca="1" si="489"/>
        <v>862.70252461999996</v>
      </c>
      <c r="P2156" s="51" t="str">
        <f t="shared" si="490"/>
        <v>A+J=</v>
      </c>
      <c r="Q2156" s="52">
        <f t="shared" si="491"/>
        <v>47129</v>
      </c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</row>
    <row r="2157" spans="1:162" x14ac:dyDescent="0.2">
      <c r="A2157" s="43">
        <f t="shared" si="479"/>
        <v>45643</v>
      </c>
      <c r="B2157" s="44">
        <f t="shared" ca="1" si="481"/>
        <v>1863.74573437</v>
      </c>
      <c r="C2157" s="45">
        <f t="shared" ca="1" si="482"/>
        <v>999.89877561000003</v>
      </c>
      <c r="D2157" s="46">
        <f ca="1">IF(A2157&lt;$B$1,VLOOKUP(A2157,[1]DI!$A$4:$B$15000,2,FALSE),0)</f>
        <v>0.1215</v>
      </c>
      <c r="E2157" s="45">
        <f t="shared" ca="1" si="483"/>
        <v>4.5512999999999999E-4</v>
      </c>
      <c r="F2157" s="47">
        <f t="shared" si="480"/>
        <v>1.35</v>
      </c>
      <c r="G2157" s="48">
        <f t="shared" ca="1" si="484"/>
        <v>1.0006144255</v>
      </c>
      <c r="H2157" s="45">
        <f ca="1">TRUNC(PRODUCT(G$10:G2156),15)</f>
        <v>1.8639344060452101</v>
      </c>
      <c r="I2157" s="45">
        <f t="shared" si="485"/>
        <v>1</v>
      </c>
      <c r="J2157" s="45">
        <f t="shared" ca="1" si="486"/>
        <v>1.8639344099999999</v>
      </c>
      <c r="K2157" s="45">
        <f t="shared" ca="1" si="487"/>
        <v>863.84695876000001</v>
      </c>
      <c r="L2157" s="49">
        <f>IF(VLOOKUP(A2157,$U$12:$AD$125,8)=VLOOKUP(A2156,$U$12:$AD$125,8),0,VLOOKUP(A2157,U$12:$AD$125,8))</f>
        <v>0</v>
      </c>
      <c r="M2157" s="50">
        <f>IF(L2157&gt;0,VLOOKUP(L2157,T$12:$AC$125,7),0)</f>
        <v>0</v>
      </c>
      <c r="N2157" s="45">
        <f t="shared" si="488"/>
        <v>0</v>
      </c>
      <c r="O2157" s="45">
        <f t="shared" ca="1" si="489"/>
        <v>863.84695876000001</v>
      </c>
      <c r="P2157" s="51" t="str">
        <f t="shared" si="490"/>
        <v>A+J=</v>
      </c>
      <c r="Q2157" s="52">
        <f t="shared" si="491"/>
        <v>47129</v>
      </c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</row>
    <row r="2158" spans="1:162" x14ac:dyDescent="0.2">
      <c r="A2158" s="43">
        <f t="shared" si="479"/>
        <v>45644</v>
      </c>
      <c r="B2158" s="44">
        <f t="shared" ca="1" si="481"/>
        <v>1864.89085845</v>
      </c>
      <c r="C2158" s="45">
        <f t="shared" ca="1" si="482"/>
        <v>999.89877561000003</v>
      </c>
      <c r="D2158" s="46">
        <f ca="1">IF(A2158&lt;$B$1,VLOOKUP(A2158,[1]DI!$A$4:$B$15000,2,FALSE),0)</f>
        <v>0.1215</v>
      </c>
      <c r="E2158" s="45">
        <f t="shared" ca="1" si="483"/>
        <v>4.5512999999999999E-4</v>
      </c>
      <c r="F2158" s="47">
        <f t="shared" si="480"/>
        <v>1.35</v>
      </c>
      <c r="G2158" s="48">
        <f t="shared" ca="1" si="484"/>
        <v>1.0006144255</v>
      </c>
      <c r="H2158" s="45">
        <f ca="1">TRUNC(PRODUCT(G$10:G2157),15)</f>
        <v>1.86507965487461</v>
      </c>
      <c r="I2158" s="45">
        <f t="shared" si="485"/>
        <v>1</v>
      </c>
      <c r="J2158" s="45">
        <f t="shared" ca="1" si="486"/>
        <v>1.86507965</v>
      </c>
      <c r="K2158" s="45">
        <f t="shared" ca="1" si="487"/>
        <v>864.99208283999997</v>
      </c>
      <c r="L2158" s="49">
        <f>IF(VLOOKUP(A2158,$U$12:$AD$125,8)=VLOOKUP(A2157,$U$12:$AD$125,8),0,VLOOKUP(A2158,U$12:$AD$125,8))</f>
        <v>0</v>
      </c>
      <c r="M2158" s="50">
        <f>IF(L2158&gt;0,VLOOKUP(L2158,T$12:$AC$125,7),0)</f>
        <v>0</v>
      </c>
      <c r="N2158" s="45">
        <f t="shared" si="488"/>
        <v>0</v>
      </c>
      <c r="O2158" s="45">
        <f t="shared" ca="1" si="489"/>
        <v>864.99208283999997</v>
      </c>
      <c r="P2158" s="51" t="str">
        <f t="shared" si="490"/>
        <v>A+J=</v>
      </c>
      <c r="Q2158" s="52">
        <f t="shared" si="491"/>
        <v>47129</v>
      </c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</row>
    <row r="2159" spans="1:162" x14ac:dyDescent="0.2">
      <c r="A2159" s="43">
        <f t="shared" si="479"/>
        <v>45645</v>
      </c>
      <c r="B2159" s="44">
        <f t="shared" ca="1" si="481"/>
        <v>1866.0367024500001</v>
      </c>
      <c r="C2159" s="45">
        <f t="shared" ca="1" si="482"/>
        <v>999.89877561000003</v>
      </c>
      <c r="D2159" s="46">
        <f ca="1">IF(A2159&lt;$B$1,VLOOKUP(A2159,[1]DI!$A$4:$B$15000,2,FALSE),0)</f>
        <v>0.1215</v>
      </c>
      <c r="E2159" s="45">
        <f t="shared" ca="1" si="483"/>
        <v>4.5512999999999999E-4</v>
      </c>
      <c r="F2159" s="47">
        <f t="shared" si="480"/>
        <v>1.35</v>
      </c>
      <c r="G2159" s="48">
        <f t="shared" ca="1" si="484"/>
        <v>1.0006144255</v>
      </c>
      <c r="H2159" s="45">
        <f ca="1">TRUNC(PRODUCT(G$10:G2158),15)</f>
        <v>1.8662256073740999</v>
      </c>
      <c r="I2159" s="45">
        <f t="shared" si="485"/>
        <v>1</v>
      </c>
      <c r="J2159" s="45">
        <f t="shared" ca="1" si="486"/>
        <v>1.8662256100000001</v>
      </c>
      <c r="K2159" s="45">
        <f t="shared" ca="1" si="487"/>
        <v>866.13792683999998</v>
      </c>
      <c r="L2159" s="49">
        <f>IF(VLOOKUP(A2159,$U$12:$AD$125,8)=VLOOKUP(A2158,$U$12:$AD$125,8),0,VLOOKUP(A2159,U$12:$AD$125,8))</f>
        <v>0</v>
      </c>
      <c r="M2159" s="50">
        <f>IF(L2159&gt;0,VLOOKUP(L2159,T$12:$AC$125,7),0)</f>
        <v>0</v>
      </c>
      <c r="N2159" s="45">
        <f t="shared" si="488"/>
        <v>0</v>
      </c>
      <c r="O2159" s="45">
        <f t="shared" ca="1" si="489"/>
        <v>866.13792683999998</v>
      </c>
      <c r="P2159" s="51" t="str">
        <f t="shared" si="490"/>
        <v>A+J=</v>
      </c>
      <c r="Q2159" s="52">
        <f t="shared" si="491"/>
        <v>47129</v>
      </c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</row>
    <row r="2160" spans="1:162" x14ac:dyDescent="0.2">
      <c r="A2160" s="43">
        <f t="shared" si="479"/>
        <v>45646</v>
      </c>
      <c r="B2160" s="44">
        <f t="shared" ca="1" si="481"/>
        <v>1867.1832363799999</v>
      </c>
      <c r="C2160" s="45">
        <f t="shared" ca="1" si="482"/>
        <v>999.89877561000003</v>
      </c>
      <c r="D2160" s="46">
        <f ca="1">IF(A2160&lt;$B$1,VLOOKUP(A2160,[1]DI!$A$4:$B$15000,2,FALSE),0)</f>
        <v>0.1215</v>
      </c>
      <c r="E2160" s="45">
        <f t="shared" ca="1" si="483"/>
        <v>4.5512999999999999E-4</v>
      </c>
      <c r="F2160" s="47">
        <f t="shared" si="480"/>
        <v>1.35</v>
      </c>
      <c r="G2160" s="48">
        <f t="shared" ca="1" si="484"/>
        <v>1.0006144255</v>
      </c>
      <c r="H2160" s="45">
        <f ca="1">TRUNC(PRODUCT(G$10:G2159),15)</f>
        <v>1.86737226397602</v>
      </c>
      <c r="I2160" s="45">
        <f t="shared" si="485"/>
        <v>1</v>
      </c>
      <c r="J2160" s="45">
        <f t="shared" ca="1" si="486"/>
        <v>1.86737226</v>
      </c>
      <c r="K2160" s="45">
        <f t="shared" ca="1" si="487"/>
        <v>867.28446077000001</v>
      </c>
      <c r="L2160" s="49">
        <f>IF(VLOOKUP(A2160,$U$12:$AD$125,8)=VLOOKUP(A2159,$U$12:$AD$125,8),0,VLOOKUP(A2160,U$12:$AD$125,8))</f>
        <v>0</v>
      </c>
      <c r="M2160" s="50">
        <f>IF(L2160&gt;0,VLOOKUP(L2160,T$12:$AC$125,7),0)</f>
        <v>0</v>
      </c>
      <c r="N2160" s="45">
        <f t="shared" si="488"/>
        <v>0</v>
      </c>
      <c r="O2160" s="45">
        <f t="shared" ca="1" si="489"/>
        <v>867.28446077000001</v>
      </c>
      <c r="P2160" s="51" t="str">
        <f t="shared" si="490"/>
        <v>A+J=</v>
      </c>
      <c r="Q2160" s="52">
        <f t="shared" si="491"/>
        <v>47129</v>
      </c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</row>
    <row r="2161" spans="1:162" x14ac:dyDescent="0.2">
      <c r="A2161" s="43">
        <f t="shared" si="479"/>
        <v>45647</v>
      </c>
      <c r="B2161" s="44">
        <f t="shared" ca="1" si="481"/>
        <v>1868.33049024</v>
      </c>
      <c r="C2161" s="45">
        <f t="shared" ca="1" si="482"/>
        <v>999.89877561000003</v>
      </c>
      <c r="D2161" s="46">
        <f ca="1">IF(A2161&lt;$B$1,VLOOKUP(A2161,[1]DI!$A$4:$B$15000,2,FALSE),0)</f>
        <v>0</v>
      </c>
      <c r="E2161" s="45">
        <f t="shared" ca="1" si="483"/>
        <v>0</v>
      </c>
      <c r="F2161" s="47">
        <f t="shared" si="480"/>
        <v>1.35</v>
      </c>
      <c r="G2161" s="48">
        <f t="shared" ca="1" si="484"/>
        <v>1</v>
      </c>
      <c r="H2161" s="45">
        <f ca="1">TRUNC(PRODUCT(G$10:G2160),15)</f>
        <v>1.8685196251130001</v>
      </c>
      <c r="I2161" s="45">
        <f t="shared" si="485"/>
        <v>1</v>
      </c>
      <c r="J2161" s="45">
        <f t="shared" ca="1" si="486"/>
        <v>1.86851963</v>
      </c>
      <c r="K2161" s="45">
        <f t="shared" ca="1" si="487"/>
        <v>868.43171462999999</v>
      </c>
      <c r="L2161" s="49">
        <f>IF(VLOOKUP(A2161,$U$12:$AD$125,8)=VLOOKUP(A2160,$U$12:$AD$125,8),0,VLOOKUP(A2161,U$12:$AD$125,8))</f>
        <v>0</v>
      </c>
      <c r="M2161" s="50">
        <f>IF(L2161&gt;0,VLOOKUP(L2161,T$12:$AC$125,7),0)</f>
        <v>0</v>
      </c>
      <c r="N2161" s="45">
        <f t="shared" si="488"/>
        <v>0</v>
      </c>
      <c r="O2161" s="45">
        <f t="shared" ca="1" si="489"/>
        <v>868.43171462999999</v>
      </c>
      <c r="P2161" s="51" t="str">
        <f t="shared" si="490"/>
        <v>A+J=</v>
      </c>
      <c r="Q2161" s="52">
        <f t="shared" si="491"/>
        <v>47129</v>
      </c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</row>
    <row r="2162" spans="1:162" x14ac:dyDescent="0.2">
      <c r="A2162" s="43">
        <f t="shared" si="479"/>
        <v>45648</v>
      </c>
      <c r="B2162" s="44">
        <f t="shared" ca="1" si="481"/>
        <v>1868.33049024</v>
      </c>
      <c r="C2162" s="45">
        <f t="shared" ca="1" si="482"/>
        <v>999.89877561000003</v>
      </c>
      <c r="D2162" s="46">
        <f ca="1">IF(A2162&lt;$B$1,VLOOKUP(A2162,[1]DI!$A$4:$B$15000,2,FALSE),0)</f>
        <v>0</v>
      </c>
      <c r="E2162" s="45">
        <f t="shared" ca="1" si="483"/>
        <v>0</v>
      </c>
      <c r="F2162" s="47">
        <f t="shared" si="480"/>
        <v>1.35</v>
      </c>
      <c r="G2162" s="48">
        <f t="shared" ca="1" si="484"/>
        <v>1</v>
      </c>
      <c r="H2162" s="45">
        <f ca="1">TRUNC(PRODUCT(G$10:G2161),15)</f>
        <v>1.8685196251130001</v>
      </c>
      <c r="I2162" s="45">
        <f t="shared" si="485"/>
        <v>1</v>
      </c>
      <c r="J2162" s="45">
        <f t="shared" ca="1" si="486"/>
        <v>1.86851963</v>
      </c>
      <c r="K2162" s="45">
        <f t="shared" ca="1" si="487"/>
        <v>868.43171462999999</v>
      </c>
      <c r="L2162" s="49">
        <f>IF(VLOOKUP(A2162,$U$12:$AD$125,8)=VLOOKUP(A2161,$U$12:$AD$125,8),0,VLOOKUP(A2162,U$12:$AD$125,8))</f>
        <v>0</v>
      </c>
      <c r="M2162" s="50">
        <f>IF(L2162&gt;0,VLOOKUP(L2162,T$12:$AC$125,7),0)</f>
        <v>0</v>
      </c>
      <c r="N2162" s="45">
        <f t="shared" si="488"/>
        <v>0</v>
      </c>
      <c r="O2162" s="45">
        <f t="shared" ca="1" si="489"/>
        <v>868.43171462999999</v>
      </c>
      <c r="P2162" s="51" t="str">
        <f t="shared" si="490"/>
        <v>A+J=</v>
      </c>
      <c r="Q2162" s="52">
        <f t="shared" si="491"/>
        <v>47129</v>
      </c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</row>
    <row r="2163" spans="1:162" x14ac:dyDescent="0.2">
      <c r="A2163" s="43">
        <f t="shared" si="479"/>
        <v>45649</v>
      </c>
      <c r="B2163" s="44">
        <f t="shared" ca="1" si="481"/>
        <v>1868.33049024</v>
      </c>
      <c r="C2163" s="45">
        <f t="shared" ca="1" si="482"/>
        <v>999.89877561000003</v>
      </c>
      <c r="D2163" s="46">
        <f ca="1">IF(A2163&lt;$B$1,VLOOKUP(A2163,[1]DI!$A$4:$B$15000,2,FALSE),0)</f>
        <v>0.1215</v>
      </c>
      <c r="E2163" s="45">
        <f t="shared" ca="1" si="483"/>
        <v>4.5512999999999999E-4</v>
      </c>
      <c r="F2163" s="47">
        <f t="shared" si="480"/>
        <v>1.35</v>
      </c>
      <c r="G2163" s="48">
        <f t="shared" ca="1" si="484"/>
        <v>1.0006144255</v>
      </c>
      <c r="H2163" s="45">
        <f ca="1">TRUNC(PRODUCT(G$10:G2162),15)</f>
        <v>1.8685196251130001</v>
      </c>
      <c r="I2163" s="45">
        <f t="shared" si="485"/>
        <v>1</v>
      </c>
      <c r="J2163" s="45">
        <f t="shared" ca="1" si="486"/>
        <v>1.86851963</v>
      </c>
      <c r="K2163" s="45">
        <f t="shared" ca="1" si="487"/>
        <v>868.43171462999999</v>
      </c>
      <c r="L2163" s="49">
        <f>IF(VLOOKUP(A2163,$U$12:$AD$125,8)=VLOOKUP(A2162,$U$12:$AD$125,8),0,VLOOKUP(A2163,U$12:$AD$125,8))</f>
        <v>0</v>
      </c>
      <c r="M2163" s="50">
        <f>IF(L2163&gt;0,VLOOKUP(L2163,T$12:$AC$125,7),0)</f>
        <v>0</v>
      </c>
      <c r="N2163" s="45">
        <f t="shared" si="488"/>
        <v>0</v>
      </c>
      <c r="O2163" s="45">
        <f t="shared" ca="1" si="489"/>
        <v>868.43171462999999</v>
      </c>
      <c r="P2163" s="51" t="str">
        <f t="shared" si="490"/>
        <v>A+J=</v>
      </c>
      <c r="Q2163" s="52">
        <f t="shared" si="491"/>
        <v>47129</v>
      </c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</row>
    <row r="2164" spans="1:162" x14ac:dyDescent="0.2">
      <c r="A2164" s="43">
        <f t="shared" si="479"/>
        <v>45650</v>
      </c>
      <c r="B2164" s="44">
        <f t="shared" ca="1" si="481"/>
        <v>1869.4784340199999</v>
      </c>
      <c r="C2164" s="45">
        <f t="shared" ca="1" si="482"/>
        <v>999.89877561000003</v>
      </c>
      <c r="D2164" s="46">
        <f ca="1">IF(A2164&lt;$B$1,VLOOKUP(A2164,[1]DI!$A$4:$B$15000,2,FALSE),0)</f>
        <v>0.1215</v>
      </c>
      <c r="E2164" s="45">
        <f t="shared" ca="1" si="483"/>
        <v>4.5512999999999999E-4</v>
      </c>
      <c r="F2164" s="47">
        <f t="shared" si="480"/>
        <v>1.35</v>
      </c>
      <c r="G2164" s="48">
        <f t="shared" ca="1" si="484"/>
        <v>1.0006144255</v>
      </c>
      <c r="H2164" s="45">
        <f ca="1">TRUNC(PRODUCT(G$10:G2163),15)</f>
        <v>1.86966769121792</v>
      </c>
      <c r="I2164" s="45">
        <f t="shared" si="485"/>
        <v>1</v>
      </c>
      <c r="J2164" s="45">
        <f t="shared" ca="1" si="486"/>
        <v>1.86966769</v>
      </c>
      <c r="K2164" s="45">
        <f t="shared" ca="1" si="487"/>
        <v>869.57965840999998</v>
      </c>
      <c r="L2164" s="49">
        <f>IF(VLOOKUP(A2164,$U$12:$AD$125,8)=VLOOKUP(A2163,$U$12:$AD$125,8),0,VLOOKUP(A2164,U$12:$AD$125,8))</f>
        <v>0</v>
      </c>
      <c r="M2164" s="50">
        <f>IF(L2164&gt;0,VLOOKUP(L2164,T$12:$AC$125,7),0)</f>
        <v>0</v>
      </c>
      <c r="N2164" s="45">
        <f t="shared" si="488"/>
        <v>0</v>
      </c>
      <c r="O2164" s="45">
        <f t="shared" ca="1" si="489"/>
        <v>869.57965840999998</v>
      </c>
      <c r="P2164" s="51" t="str">
        <f t="shared" si="490"/>
        <v>A+J=</v>
      </c>
      <c r="Q2164" s="52">
        <f t="shared" si="491"/>
        <v>47129</v>
      </c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</row>
    <row r="2165" spans="1:162" x14ac:dyDescent="0.2">
      <c r="A2165" s="43">
        <f t="shared" si="479"/>
        <v>45651</v>
      </c>
      <c r="B2165" s="44">
        <f t="shared" ca="1" si="481"/>
        <v>1870.62708774</v>
      </c>
      <c r="C2165" s="45">
        <f t="shared" ca="1" si="482"/>
        <v>999.89877561000003</v>
      </c>
      <c r="D2165" s="46">
        <f ca="1">IF(A2165&lt;$B$1,VLOOKUP(A2165,[1]DI!$A$4:$B$15000,2,FALSE),0)</f>
        <v>0</v>
      </c>
      <c r="E2165" s="45">
        <f t="shared" ca="1" si="483"/>
        <v>0</v>
      </c>
      <c r="F2165" s="47">
        <f t="shared" si="480"/>
        <v>1.35</v>
      </c>
      <c r="G2165" s="48">
        <f t="shared" ca="1" si="484"/>
        <v>1</v>
      </c>
      <c r="H2165" s="45">
        <f ca="1">TRUNC(PRODUCT(G$10:G2164),15)</f>
        <v>1.8708164627239301</v>
      </c>
      <c r="I2165" s="45">
        <f t="shared" si="485"/>
        <v>1</v>
      </c>
      <c r="J2165" s="45">
        <f t="shared" ca="1" si="486"/>
        <v>1.8708164599999999</v>
      </c>
      <c r="K2165" s="45">
        <f t="shared" ca="1" si="487"/>
        <v>870.72831212999995</v>
      </c>
      <c r="L2165" s="49">
        <f>IF(VLOOKUP(A2165,$U$12:$AD$125,8)=VLOOKUP(A2164,$U$12:$AD$125,8),0,VLOOKUP(A2165,U$12:$AD$125,8))</f>
        <v>0</v>
      </c>
      <c r="M2165" s="50">
        <f>IF(L2165&gt;0,VLOOKUP(L2165,T$12:$AC$125,7),0)</f>
        <v>0</v>
      </c>
      <c r="N2165" s="45">
        <f t="shared" si="488"/>
        <v>0</v>
      </c>
      <c r="O2165" s="45">
        <f t="shared" ca="1" si="489"/>
        <v>870.72831212999995</v>
      </c>
      <c r="P2165" s="51" t="str">
        <f t="shared" si="490"/>
        <v>A+J=</v>
      </c>
      <c r="Q2165" s="52">
        <f t="shared" si="491"/>
        <v>47129</v>
      </c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</row>
    <row r="2166" spans="1:162" x14ac:dyDescent="0.2">
      <c r="A2166" s="43">
        <f t="shared" si="479"/>
        <v>45652</v>
      </c>
      <c r="B2166" s="44">
        <f t="shared" ca="1" si="481"/>
        <v>1870.62708774</v>
      </c>
      <c r="C2166" s="45">
        <f t="shared" ca="1" si="482"/>
        <v>999.89877561000003</v>
      </c>
      <c r="D2166" s="46">
        <f ca="1">IF(A2166&lt;$B$1,VLOOKUP(A2166,[1]DI!$A$4:$B$15000,2,FALSE),0)</f>
        <v>0.1215</v>
      </c>
      <c r="E2166" s="45">
        <f t="shared" ca="1" si="483"/>
        <v>4.5512999999999999E-4</v>
      </c>
      <c r="F2166" s="47">
        <f t="shared" si="480"/>
        <v>1.35</v>
      </c>
      <c r="G2166" s="48">
        <f t="shared" ca="1" si="484"/>
        <v>1.0006144255</v>
      </c>
      <c r="H2166" s="45">
        <f ca="1">TRUNC(PRODUCT(G$10:G2165),15)</f>
        <v>1.8708164627239301</v>
      </c>
      <c r="I2166" s="45">
        <f t="shared" si="485"/>
        <v>1</v>
      </c>
      <c r="J2166" s="45">
        <f t="shared" ca="1" si="486"/>
        <v>1.8708164599999999</v>
      </c>
      <c r="K2166" s="45">
        <f t="shared" ca="1" si="487"/>
        <v>870.72831212999995</v>
      </c>
      <c r="L2166" s="49">
        <f>IF(VLOOKUP(A2166,$U$12:$AD$125,8)=VLOOKUP(A2165,$U$12:$AD$125,8),0,VLOOKUP(A2166,U$12:$AD$125,8))</f>
        <v>0</v>
      </c>
      <c r="M2166" s="50">
        <f>IF(L2166&gt;0,VLOOKUP(L2166,T$12:$AC$125,7),0)</f>
        <v>0</v>
      </c>
      <c r="N2166" s="45">
        <f t="shared" si="488"/>
        <v>0</v>
      </c>
      <c r="O2166" s="45">
        <f t="shared" ca="1" si="489"/>
        <v>870.72831212999995</v>
      </c>
      <c r="P2166" s="51" t="str">
        <f t="shared" si="490"/>
        <v>A+J=</v>
      </c>
      <c r="Q2166" s="52">
        <f t="shared" si="491"/>
        <v>47129</v>
      </c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</row>
    <row r="2167" spans="1:162" x14ac:dyDescent="0.2">
      <c r="A2167" s="43">
        <f t="shared" si="479"/>
        <v>45653</v>
      </c>
      <c r="B2167" s="44">
        <f t="shared" ca="1" si="481"/>
        <v>1871.77645138</v>
      </c>
      <c r="C2167" s="45">
        <f t="shared" ca="1" si="482"/>
        <v>999.89877561000003</v>
      </c>
      <c r="D2167" s="46">
        <f ca="1">IF(A2167&lt;$B$1,VLOOKUP(A2167,[1]DI!$A$4:$B$15000,2,FALSE),0)</f>
        <v>0.1215</v>
      </c>
      <c r="E2167" s="45">
        <f t="shared" ca="1" si="483"/>
        <v>4.5512999999999999E-4</v>
      </c>
      <c r="F2167" s="47">
        <f t="shared" si="480"/>
        <v>1.35</v>
      </c>
      <c r="G2167" s="48">
        <f t="shared" ca="1" si="484"/>
        <v>1.0006144255</v>
      </c>
      <c r="H2167" s="45">
        <f ca="1">TRUNC(PRODUCT(G$10:G2166),15)</f>
        <v>1.8719659400644499</v>
      </c>
      <c r="I2167" s="45">
        <f t="shared" si="485"/>
        <v>1</v>
      </c>
      <c r="J2167" s="45">
        <f t="shared" ca="1" si="486"/>
        <v>1.8719659399999999</v>
      </c>
      <c r="K2167" s="45">
        <f t="shared" ca="1" si="487"/>
        <v>871.87767577</v>
      </c>
      <c r="L2167" s="49">
        <f>IF(VLOOKUP(A2167,$U$12:$AD$125,8)=VLOOKUP(A2166,$U$12:$AD$125,8),0,VLOOKUP(A2167,U$12:$AD$125,8))</f>
        <v>0</v>
      </c>
      <c r="M2167" s="50">
        <f>IF(L2167&gt;0,VLOOKUP(L2167,T$12:$AC$125,7),0)</f>
        <v>0</v>
      </c>
      <c r="N2167" s="45">
        <f t="shared" si="488"/>
        <v>0</v>
      </c>
      <c r="O2167" s="45">
        <f t="shared" ca="1" si="489"/>
        <v>871.87767577</v>
      </c>
      <c r="P2167" s="51" t="str">
        <f t="shared" si="490"/>
        <v>A+J=</v>
      </c>
      <c r="Q2167" s="52">
        <f t="shared" si="491"/>
        <v>47129</v>
      </c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</row>
    <row r="2168" spans="1:162" x14ac:dyDescent="0.2">
      <c r="A2168" s="43">
        <f t="shared" si="479"/>
        <v>45654</v>
      </c>
      <c r="B2168" s="44">
        <f t="shared" ca="1" si="481"/>
        <v>1872.9265149600001</v>
      </c>
      <c r="C2168" s="45">
        <f t="shared" ca="1" si="482"/>
        <v>999.89877561000003</v>
      </c>
      <c r="D2168" s="46">
        <f ca="1">IF(A2168&lt;$B$1,VLOOKUP(A2168,[1]DI!$A$4:$B$15000,2,FALSE),0)</f>
        <v>0</v>
      </c>
      <c r="E2168" s="45">
        <f t="shared" ca="1" si="483"/>
        <v>0</v>
      </c>
      <c r="F2168" s="47">
        <f t="shared" si="480"/>
        <v>1.35</v>
      </c>
      <c r="G2168" s="48">
        <f t="shared" ca="1" si="484"/>
        <v>1</v>
      </c>
      <c r="H2168" s="45">
        <f ca="1">TRUNC(PRODUCT(G$10:G2167),15)</f>
        <v>1.8731161236731599</v>
      </c>
      <c r="I2168" s="45">
        <f t="shared" si="485"/>
        <v>1</v>
      </c>
      <c r="J2168" s="45">
        <f t="shared" ca="1" si="486"/>
        <v>1.8731161199999999</v>
      </c>
      <c r="K2168" s="45">
        <f t="shared" ca="1" si="487"/>
        <v>873.02773935000005</v>
      </c>
      <c r="L2168" s="49">
        <f>IF(VLOOKUP(A2168,$U$12:$AD$125,8)=VLOOKUP(A2167,$U$12:$AD$125,8),0,VLOOKUP(A2168,U$12:$AD$125,8))</f>
        <v>0</v>
      </c>
      <c r="M2168" s="50">
        <f>IF(L2168&gt;0,VLOOKUP(L2168,T$12:$AC$125,7),0)</f>
        <v>0</v>
      </c>
      <c r="N2168" s="45">
        <f t="shared" si="488"/>
        <v>0</v>
      </c>
      <c r="O2168" s="45">
        <f t="shared" ca="1" si="489"/>
        <v>873.02773935000005</v>
      </c>
      <c r="P2168" s="51" t="str">
        <f t="shared" si="490"/>
        <v>A+J=</v>
      </c>
      <c r="Q2168" s="52">
        <f t="shared" si="491"/>
        <v>47129</v>
      </c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</row>
    <row r="2169" spans="1:162" x14ac:dyDescent="0.2">
      <c r="A2169" s="43">
        <f t="shared" si="479"/>
        <v>45655</v>
      </c>
      <c r="B2169" s="44">
        <f t="shared" ca="1" si="481"/>
        <v>1872.9265149600001</v>
      </c>
      <c r="C2169" s="45">
        <f t="shared" ca="1" si="482"/>
        <v>999.89877561000003</v>
      </c>
      <c r="D2169" s="46">
        <f ca="1">IF(A2169&lt;$B$1,VLOOKUP(A2169,[1]DI!$A$4:$B$15000,2,FALSE),0)</f>
        <v>0</v>
      </c>
      <c r="E2169" s="45">
        <f t="shared" ca="1" si="483"/>
        <v>0</v>
      </c>
      <c r="F2169" s="47">
        <f t="shared" si="480"/>
        <v>1.35</v>
      </c>
      <c r="G2169" s="48">
        <f t="shared" ca="1" si="484"/>
        <v>1</v>
      </c>
      <c r="H2169" s="45">
        <f ca="1">TRUNC(PRODUCT(G$10:G2168),15)</f>
        <v>1.8731161236731599</v>
      </c>
      <c r="I2169" s="45">
        <f t="shared" si="485"/>
        <v>1</v>
      </c>
      <c r="J2169" s="45">
        <f t="shared" ca="1" si="486"/>
        <v>1.8731161199999999</v>
      </c>
      <c r="K2169" s="45">
        <f t="shared" ca="1" si="487"/>
        <v>873.02773935000005</v>
      </c>
      <c r="L2169" s="49">
        <f>IF(VLOOKUP(A2169,$U$12:$AD$125,8)=VLOOKUP(A2168,$U$12:$AD$125,8),0,VLOOKUP(A2169,U$12:$AD$125,8))</f>
        <v>0</v>
      </c>
      <c r="M2169" s="50">
        <f>IF(L2169&gt;0,VLOOKUP(L2169,T$12:$AC$125,7),0)</f>
        <v>0</v>
      </c>
      <c r="N2169" s="45">
        <f t="shared" si="488"/>
        <v>0</v>
      </c>
      <c r="O2169" s="45">
        <f t="shared" ca="1" si="489"/>
        <v>873.02773935000005</v>
      </c>
      <c r="P2169" s="51" t="str">
        <f t="shared" si="490"/>
        <v>A+J=</v>
      </c>
      <c r="Q2169" s="52">
        <f t="shared" si="491"/>
        <v>47129</v>
      </c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</row>
    <row r="2170" spans="1:162" x14ac:dyDescent="0.2">
      <c r="A2170" s="43">
        <f t="shared" si="479"/>
        <v>45656</v>
      </c>
      <c r="B2170" s="44">
        <f t="shared" ca="1" si="481"/>
        <v>1872.9265149600001</v>
      </c>
      <c r="C2170" s="45">
        <f t="shared" ca="1" si="482"/>
        <v>999.89877561000003</v>
      </c>
      <c r="D2170" s="46">
        <f ca="1">IF(A2170&lt;$B$1,VLOOKUP(A2170,[1]DI!$A$4:$B$15000,2,FALSE),0)</f>
        <v>0.1215</v>
      </c>
      <c r="E2170" s="45">
        <f t="shared" ca="1" si="483"/>
        <v>4.5512999999999999E-4</v>
      </c>
      <c r="F2170" s="47">
        <f t="shared" si="480"/>
        <v>1.35</v>
      </c>
      <c r="G2170" s="48">
        <f t="shared" ca="1" si="484"/>
        <v>1.0006144255</v>
      </c>
      <c r="H2170" s="45">
        <f ca="1">TRUNC(PRODUCT(G$10:G2169),15)</f>
        <v>1.8731161236731599</v>
      </c>
      <c r="I2170" s="45">
        <f t="shared" si="485"/>
        <v>1</v>
      </c>
      <c r="J2170" s="45">
        <f t="shared" ca="1" si="486"/>
        <v>1.8731161199999999</v>
      </c>
      <c r="K2170" s="45">
        <f t="shared" ca="1" si="487"/>
        <v>873.02773935000005</v>
      </c>
      <c r="L2170" s="49">
        <f>IF(VLOOKUP(A2170,$U$12:$AD$125,8)=VLOOKUP(A2169,$U$12:$AD$125,8),0,VLOOKUP(A2170,U$12:$AD$125,8))</f>
        <v>0</v>
      </c>
      <c r="M2170" s="50">
        <f>IF(L2170&gt;0,VLOOKUP(L2170,T$12:$AC$125,7),0)</f>
        <v>0</v>
      </c>
      <c r="N2170" s="45">
        <f t="shared" si="488"/>
        <v>0</v>
      </c>
      <c r="O2170" s="45">
        <f t="shared" ca="1" si="489"/>
        <v>873.02773935000005</v>
      </c>
      <c r="P2170" s="51" t="str">
        <f t="shared" si="490"/>
        <v>A+J=</v>
      </c>
      <c r="Q2170" s="52">
        <f t="shared" si="491"/>
        <v>47129</v>
      </c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</row>
    <row r="2171" spans="1:162" x14ac:dyDescent="0.2">
      <c r="A2171" s="43">
        <f t="shared" si="479"/>
        <v>45657</v>
      </c>
      <c r="B2171" s="44">
        <f t="shared" ca="1" si="481"/>
        <v>1874.0772884600001</v>
      </c>
      <c r="C2171" s="45">
        <f t="shared" ca="1" si="482"/>
        <v>999.89877561000003</v>
      </c>
      <c r="D2171" s="46">
        <f ca="1">IF(A2171&lt;$B$1,VLOOKUP(A2171,[1]DI!$A$4:$B$15000,2,FALSE),0)</f>
        <v>0.1215</v>
      </c>
      <c r="E2171" s="45">
        <f t="shared" ca="1" si="483"/>
        <v>4.5512999999999999E-4</v>
      </c>
      <c r="F2171" s="47">
        <f t="shared" si="480"/>
        <v>1.35</v>
      </c>
      <c r="G2171" s="48">
        <f t="shared" ca="1" si="484"/>
        <v>1.0006144255</v>
      </c>
      <c r="H2171" s="45">
        <f ca="1">TRUNC(PRODUCT(G$10:G2170),15)</f>
        <v>1.8742670139840001</v>
      </c>
      <c r="I2171" s="45">
        <f t="shared" si="485"/>
        <v>1</v>
      </c>
      <c r="J2171" s="45">
        <f t="shared" ca="1" si="486"/>
        <v>1.8742670100000001</v>
      </c>
      <c r="K2171" s="45">
        <f t="shared" ca="1" si="487"/>
        <v>874.17851284999995</v>
      </c>
      <c r="L2171" s="49">
        <f>IF(VLOOKUP(A2171,$U$12:$AD$125,8)=VLOOKUP(A2170,$U$12:$AD$125,8),0,VLOOKUP(A2171,U$12:$AD$125,8))</f>
        <v>0</v>
      </c>
      <c r="M2171" s="50">
        <f>IF(L2171&gt;0,VLOOKUP(L2171,T$12:$AC$125,7),0)</f>
        <v>0</v>
      </c>
      <c r="N2171" s="45">
        <f t="shared" si="488"/>
        <v>0</v>
      </c>
      <c r="O2171" s="45">
        <f t="shared" ca="1" si="489"/>
        <v>874.17851284999995</v>
      </c>
      <c r="P2171" s="51" t="str">
        <f t="shared" si="490"/>
        <v>A+J=</v>
      </c>
      <c r="Q2171" s="52">
        <f t="shared" si="491"/>
        <v>47129</v>
      </c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</row>
    <row r="2172" spans="1:162" x14ac:dyDescent="0.2">
      <c r="A2172" s="43">
        <f t="shared" si="479"/>
        <v>45658</v>
      </c>
      <c r="B2172" s="44">
        <f t="shared" ca="1" si="481"/>
        <v>1875.2287718900002</v>
      </c>
      <c r="C2172" s="45">
        <f t="shared" ca="1" si="482"/>
        <v>999.89877561000003</v>
      </c>
      <c r="D2172" s="46">
        <f ca="1">IF(A2172&lt;$B$1,VLOOKUP(A2172,[1]DI!$A$4:$B$15000,2,FALSE),0)</f>
        <v>0</v>
      </c>
      <c r="E2172" s="45">
        <f t="shared" ca="1" si="483"/>
        <v>0</v>
      </c>
      <c r="F2172" s="47">
        <f t="shared" si="480"/>
        <v>1.35</v>
      </c>
      <c r="G2172" s="48">
        <f t="shared" ca="1" si="484"/>
        <v>1</v>
      </c>
      <c r="H2172" s="45">
        <f ca="1">TRUNC(PRODUCT(G$10:G2171),15)</f>
        <v>1.8754186114311999</v>
      </c>
      <c r="I2172" s="45">
        <f t="shared" si="485"/>
        <v>1</v>
      </c>
      <c r="J2172" s="45">
        <f t="shared" ca="1" si="486"/>
        <v>1.8754186100000001</v>
      </c>
      <c r="K2172" s="45">
        <f t="shared" ca="1" si="487"/>
        <v>875.32999628000005</v>
      </c>
      <c r="L2172" s="49">
        <f>IF(VLOOKUP(A2172,$U$12:$AD$125,8)=VLOOKUP(A2171,$U$12:$AD$125,8),0,VLOOKUP(A2172,U$12:$AD$125,8))</f>
        <v>0</v>
      </c>
      <c r="M2172" s="50">
        <f>IF(L2172&gt;0,VLOOKUP(L2172,T$12:$AC$125,7),0)</f>
        <v>0</v>
      </c>
      <c r="N2172" s="45">
        <f t="shared" si="488"/>
        <v>0</v>
      </c>
      <c r="O2172" s="45">
        <f t="shared" ca="1" si="489"/>
        <v>875.32999628000005</v>
      </c>
      <c r="P2172" s="51" t="str">
        <f t="shared" si="490"/>
        <v>A+J=</v>
      </c>
      <c r="Q2172" s="52">
        <f t="shared" si="491"/>
        <v>47129</v>
      </c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</row>
    <row r="2173" spans="1:162" x14ac:dyDescent="0.2">
      <c r="A2173" s="43">
        <f t="shared" si="479"/>
        <v>45659</v>
      </c>
      <c r="B2173" s="44">
        <f t="shared" ca="1" si="481"/>
        <v>1875.2287718900002</v>
      </c>
      <c r="C2173" s="45">
        <f t="shared" ca="1" si="482"/>
        <v>999.89877561000003</v>
      </c>
      <c r="D2173" s="46">
        <f ca="1">IF(A2173&lt;$B$1,VLOOKUP(A2173,[1]DI!$A$4:$B$15000,2,FALSE),0)</f>
        <v>0.1215</v>
      </c>
      <c r="E2173" s="45">
        <f t="shared" ca="1" si="483"/>
        <v>4.5512999999999999E-4</v>
      </c>
      <c r="F2173" s="47">
        <f t="shared" si="480"/>
        <v>1.35</v>
      </c>
      <c r="G2173" s="48">
        <f t="shared" ca="1" si="484"/>
        <v>1.0006144255</v>
      </c>
      <c r="H2173" s="45">
        <f ca="1">TRUNC(PRODUCT(G$10:G2172),15)</f>
        <v>1.8754186114311999</v>
      </c>
      <c r="I2173" s="45">
        <f t="shared" si="485"/>
        <v>1</v>
      </c>
      <c r="J2173" s="45">
        <f t="shared" ca="1" si="486"/>
        <v>1.8754186100000001</v>
      </c>
      <c r="K2173" s="45">
        <f t="shared" ca="1" si="487"/>
        <v>875.32999628000005</v>
      </c>
      <c r="L2173" s="49">
        <f>IF(VLOOKUP(A2173,$U$12:$AD$125,8)=VLOOKUP(A2172,$U$12:$AD$125,8),0,VLOOKUP(A2173,U$12:$AD$125,8))</f>
        <v>0</v>
      </c>
      <c r="M2173" s="50">
        <f>IF(L2173&gt;0,VLOOKUP(L2173,T$12:$AC$125,7),0)</f>
        <v>0</v>
      </c>
      <c r="N2173" s="45">
        <f t="shared" si="488"/>
        <v>0</v>
      </c>
      <c r="O2173" s="45">
        <f t="shared" ca="1" si="489"/>
        <v>875.32999628000005</v>
      </c>
      <c r="P2173" s="51" t="str">
        <f t="shared" si="490"/>
        <v>A+J=</v>
      </c>
      <c r="Q2173" s="52">
        <f t="shared" si="491"/>
        <v>47129</v>
      </c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</row>
    <row r="2174" spans="1:162" x14ac:dyDescent="0.2">
      <c r="A2174" s="43">
        <f t="shared" si="479"/>
        <v>45660</v>
      </c>
      <c r="B2174" s="44">
        <f t="shared" ca="1" si="481"/>
        <v>1876.3809652499999</v>
      </c>
      <c r="C2174" s="45">
        <f t="shared" ca="1" si="482"/>
        <v>999.89877561000003</v>
      </c>
      <c r="D2174" s="46">
        <f ca="1">IF(A2174&lt;$B$1,VLOOKUP(A2174,[1]DI!$A$4:$B$15000,2,FALSE),0)</f>
        <v>0.1215</v>
      </c>
      <c r="E2174" s="45">
        <f t="shared" ca="1" si="483"/>
        <v>4.5512999999999999E-4</v>
      </c>
      <c r="F2174" s="47">
        <f t="shared" si="480"/>
        <v>1.35</v>
      </c>
      <c r="G2174" s="48">
        <f t="shared" ca="1" si="484"/>
        <v>1.0006144255</v>
      </c>
      <c r="H2174" s="45">
        <f ca="1">TRUNC(PRODUCT(G$10:G2173),15)</f>
        <v>1.8765709164492399</v>
      </c>
      <c r="I2174" s="45">
        <f t="shared" si="485"/>
        <v>1</v>
      </c>
      <c r="J2174" s="45">
        <f t="shared" ca="1" si="486"/>
        <v>1.87657092</v>
      </c>
      <c r="K2174" s="45">
        <f t="shared" ca="1" si="487"/>
        <v>876.48218964</v>
      </c>
      <c r="L2174" s="49">
        <f>IF(VLOOKUP(A2174,$U$12:$AD$125,8)=VLOOKUP(A2173,$U$12:$AD$125,8),0,VLOOKUP(A2174,U$12:$AD$125,8))</f>
        <v>0</v>
      </c>
      <c r="M2174" s="50">
        <f>IF(L2174&gt;0,VLOOKUP(L2174,T$12:$AC$125,7),0)</f>
        <v>0</v>
      </c>
      <c r="N2174" s="45">
        <f t="shared" si="488"/>
        <v>0</v>
      </c>
      <c r="O2174" s="45">
        <f t="shared" ca="1" si="489"/>
        <v>876.48218964</v>
      </c>
      <c r="P2174" s="51" t="str">
        <f t="shared" si="490"/>
        <v>A+J=</v>
      </c>
      <c r="Q2174" s="52">
        <f t="shared" si="491"/>
        <v>47129</v>
      </c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</row>
    <row r="2175" spans="1:162" x14ac:dyDescent="0.2">
      <c r="A2175" s="43">
        <f t="shared" si="479"/>
        <v>45661</v>
      </c>
      <c r="B2175" s="44">
        <f t="shared" ca="1" si="481"/>
        <v>1877.53385854</v>
      </c>
      <c r="C2175" s="45">
        <f t="shared" ca="1" si="482"/>
        <v>999.89877561000003</v>
      </c>
      <c r="D2175" s="46">
        <f ca="1">IF(A2175&lt;$B$1,VLOOKUP(A2175,[1]DI!$A$4:$B$15000,2,FALSE),0)</f>
        <v>0</v>
      </c>
      <c r="E2175" s="45">
        <f t="shared" ca="1" si="483"/>
        <v>0</v>
      </c>
      <c r="F2175" s="47">
        <f t="shared" si="480"/>
        <v>1.35</v>
      </c>
      <c r="G2175" s="48">
        <f t="shared" ca="1" si="484"/>
        <v>1</v>
      </c>
      <c r="H2175" s="45">
        <f ca="1">TRUNC(PRODUCT(G$10:G2174),15)</f>
        <v>1.87772392947287</v>
      </c>
      <c r="I2175" s="45">
        <f t="shared" si="485"/>
        <v>1</v>
      </c>
      <c r="J2175" s="45">
        <f t="shared" ca="1" si="486"/>
        <v>1.8777239299999999</v>
      </c>
      <c r="K2175" s="45">
        <f t="shared" ca="1" si="487"/>
        <v>877.63508292999995</v>
      </c>
      <c r="L2175" s="49">
        <f>IF(VLOOKUP(A2175,$U$12:$AD$125,8)=VLOOKUP(A2174,$U$12:$AD$125,8),0,VLOOKUP(A2175,U$12:$AD$125,8))</f>
        <v>0</v>
      </c>
      <c r="M2175" s="50">
        <f>IF(L2175&gt;0,VLOOKUP(L2175,T$12:$AC$125,7),0)</f>
        <v>0</v>
      </c>
      <c r="N2175" s="45">
        <f t="shared" si="488"/>
        <v>0</v>
      </c>
      <c r="O2175" s="45">
        <f t="shared" ca="1" si="489"/>
        <v>877.63508292999995</v>
      </c>
      <c r="P2175" s="51" t="str">
        <f t="shared" si="490"/>
        <v>A+J=</v>
      </c>
      <c r="Q2175" s="52">
        <f t="shared" si="491"/>
        <v>47129</v>
      </c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</row>
    <row r="2176" spans="1:162" x14ac:dyDescent="0.2">
      <c r="A2176" s="43">
        <f t="shared" si="479"/>
        <v>45662</v>
      </c>
      <c r="B2176" s="44">
        <f t="shared" ca="1" si="481"/>
        <v>1877.53385854</v>
      </c>
      <c r="C2176" s="45">
        <f t="shared" ca="1" si="482"/>
        <v>999.89877561000003</v>
      </c>
      <c r="D2176" s="46">
        <f ca="1">IF(A2176&lt;$B$1,VLOOKUP(A2176,[1]DI!$A$4:$B$15000,2,FALSE),0)</f>
        <v>0</v>
      </c>
      <c r="E2176" s="45">
        <f t="shared" ca="1" si="483"/>
        <v>0</v>
      </c>
      <c r="F2176" s="47">
        <f t="shared" si="480"/>
        <v>1.35</v>
      </c>
      <c r="G2176" s="48">
        <f t="shared" ca="1" si="484"/>
        <v>1</v>
      </c>
      <c r="H2176" s="45">
        <f ca="1">TRUNC(PRODUCT(G$10:G2175),15)</f>
        <v>1.87772392947287</v>
      </c>
      <c r="I2176" s="45">
        <f t="shared" si="485"/>
        <v>1</v>
      </c>
      <c r="J2176" s="45">
        <f t="shared" ca="1" si="486"/>
        <v>1.8777239299999999</v>
      </c>
      <c r="K2176" s="45">
        <f t="shared" ca="1" si="487"/>
        <v>877.63508292999995</v>
      </c>
      <c r="L2176" s="49">
        <f>IF(VLOOKUP(A2176,$U$12:$AD$125,8)=VLOOKUP(A2175,$U$12:$AD$125,8),0,VLOOKUP(A2176,U$12:$AD$125,8))</f>
        <v>0</v>
      </c>
      <c r="M2176" s="50">
        <f>IF(L2176&gt;0,VLOOKUP(L2176,T$12:$AC$125,7),0)</f>
        <v>0</v>
      </c>
      <c r="N2176" s="45">
        <f t="shared" si="488"/>
        <v>0</v>
      </c>
      <c r="O2176" s="45">
        <f t="shared" ca="1" si="489"/>
        <v>877.63508292999995</v>
      </c>
      <c r="P2176" s="51" t="str">
        <f t="shared" si="490"/>
        <v>A+J=</v>
      </c>
      <c r="Q2176" s="52">
        <f t="shared" si="491"/>
        <v>47129</v>
      </c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</row>
    <row r="2177" spans="1:162" x14ac:dyDescent="0.2">
      <c r="A2177" s="43">
        <f t="shared" si="479"/>
        <v>45663</v>
      </c>
      <c r="B2177" s="44">
        <f t="shared" ca="1" si="481"/>
        <v>1877.53385854</v>
      </c>
      <c r="C2177" s="45">
        <f t="shared" ca="1" si="482"/>
        <v>999.89877561000003</v>
      </c>
      <c r="D2177" s="46">
        <f ca="1">IF(A2177&lt;$B$1,VLOOKUP(A2177,[1]DI!$A$4:$B$15000,2,FALSE),0)</f>
        <v>0.1215</v>
      </c>
      <c r="E2177" s="45">
        <f t="shared" ca="1" si="483"/>
        <v>4.5512999999999999E-4</v>
      </c>
      <c r="F2177" s="47">
        <f t="shared" si="480"/>
        <v>1.35</v>
      </c>
      <c r="G2177" s="48">
        <f t="shared" ca="1" si="484"/>
        <v>1.0006144255</v>
      </c>
      <c r="H2177" s="45">
        <f ca="1">TRUNC(PRODUCT(G$10:G2176),15)</f>
        <v>1.87772392947287</v>
      </c>
      <c r="I2177" s="45">
        <f t="shared" si="485"/>
        <v>1</v>
      </c>
      <c r="J2177" s="45">
        <f t="shared" ca="1" si="486"/>
        <v>1.8777239299999999</v>
      </c>
      <c r="K2177" s="45">
        <f t="shared" ca="1" si="487"/>
        <v>877.63508292999995</v>
      </c>
      <c r="L2177" s="49">
        <f>IF(VLOOKUP(A2177,$U$12:$AD$125,8)=VLOOKUP(A2176,$U$12:$AD$125,8),0,VLOOKUP(A2177,U$12:$AD$125,8))</f>
        <v>0</v>
      </c>
      <c r="M2177" s="50">
        <f>IF(L2177&gt;0,VLOOKUP(L2177,T$12:$AC$125,7),0)</f>
        <v>0</v>
      </c>
      <c r="N2177" s="45">
        <f t="shared" si="488"/>
        <v>0</v>
      </c>
      <c r="O2177" s="45">
        <f t="shared" ca="1" si="489"/>
        <v>877.63508292999995</v>
      </c>
      <c r="P2177" s="51" t="str">
        <f t="shared" si="490"/>
        <v>A+J=</v>
      </c>
      <c r="Q2177" s="52">
        <f t="shared" si="491"/>
        <v>47129</v>
      </c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</row>
    <row r="2178" spans="1:162" x14ac:dyDescent="0.2">
      <c r="A2178" s="43">
        <f t="shared" si="479"/>
        <v>45664</v>
      </c>
      <c r="B2178" s="44">
        <f t="shared" ca="1" si="481"/>
        <v>1878.68746175</v>
      </c>
      <c r="C2178" s="45">
        <f t="shared" ca="1" si="482"/>
        <v>999.89877561000003</v>
      </c>
      <c r="D2178" s="46">
        <f ca="1">IF(A2178&lt;$B$1,VLOOKUP(A2178,[1]DI!$A$4:$B$15000,2,FALSE),0)</f>
        <v>0.1215</v>
      </c>
      <c r="E2178" s="45">
        <f t="shared" ca="1" si="483"/>
        <v>4.5512999999999999E-4</v>
      </c>
      <c r="F2178" s="47">
        <f t="shared" si="480"/>
        <v>1.35</v>
      </c>
      <c r="G2178" s="48">
        <f t="shared" ca="1" si="484"/>
        <v>1.0006144255</v>
      </c>
      <c r="H2178" s="45">
        <f ca="1">TRUNC(PRODUCT(G$10:G2177),15)</f>
        <v>1.8788776509370999</v>
      </c>
      <c r="I2178" s="45">
        <f t="shared" si="485"/>
        <v>1</v>
      </c>
      <c r="J2178" s="45">
        <f t="shared" ca="1" si="486"/>
        <v>1.87887765</v>
      </c>
      <c r="K2178" s="45">
        <f t="shared" ca="1" si="487"/>
        <v>878.78868613999998</v>
      </c>
      <c r="L2178" s="49">
        <f>IF(VLOOKUP(A2178,$U$12:$AD$125,8)=VLOOKUP(A2177,$U$12:$AD$125,8),0,VLOOKUP(A2178,U$12:$AD$125,8))</f>
        <v>0</v>
      </c>
      <c r="M2178" s="50">
        <f>IF(L2178&gt;0,VLOOKUP(L2178,T$12:$AC$125,7),0)</f>
        <v>0</v>
      </c>
      <c r="N2178" s="45">
        <f t="shared" si="488"/>
        <v>0</v>
      </c>
      <c r="O2178" s="45">
        <f t="shared" ca="1" si="489"/>
        <v>878.78868613999998</v>
      </c>
      <c r="P2178" s="51" t="str">
        <f t="shared" si="490"/>
        <v>A+J=</v>
      </c>
      <c r="Q2178" s="52">
        <f t="shared" si="491"/>
        <v>47129</v>
      </c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</row>
    <row r="2179" spans="1:162" x14ac:dyDescent="0.2">
      <c r="A2179" s="43">
        <f t="shared" si="479"/>
        <v>45665</v>
      </c>
      <c r="B2179" s="44">
        <f t="shared" ca="1" si="481"/>
        <v>1879.8417748900001</v>
      </c>
      <c r="C2179" s="45">
        <f t="shared" ca="1" si="482"/>
        <v>999.89877561000003</v>
      </c>
      <c r="D2179" s="46">
        <f ca="1">IF(A2179&lt;$B$1,VLOOKUP(A2179,[1]DI!$A$4:$B$15000,2,FALSE),0)</f>
        <v>0.1215</v>
      </c>
      <c r="E2179" s="45">
        <f t="shared" ca="1" si="483"/>
        <v>4.5512999999999999E-4</v>
      </c>
      <c r="F2179" s="47">
        <f t="shared" si="480"/>
        <v>1.35</v>
      </c>
      <c r="G2179" s="48">
        <f t="shared" ca="1" si="484"/>
        <v>1.0006144255</v>
      </c>
      <c r="H2179" s="45">
        <f ca="1">TRUNC(PRODUCT(G$10:G2178),15)</f>
        <v>1.88003208127721</v>
      </c>
      <c r="I2179" s="45">
        <f t="shared" si="485"/>
        <v>1</v>
      </c>
      <c r="J2179" s="45">
        <f t="shared" ca="1" si="486"/>
        <v>1.8800320800000001</v>
      </c>
      <c r="K2179" s="45">
        <f t="shared" ca="1" si="487"/>
        <v>879.94299927999998</v>
      </c>
      <c r="L2179" s="49">
        <f>IF(VLOOKUP(A2179,$U$12:$AD$125,8)=VLOOKUP(A2178,$U$12:$AD$125,8),0,VLOOKUP(A2179,U$12:$AD$125,8))</f>
        <v>0</v>
      </c>
      <c r="M2179" s="50">
        <f>IF(L2179&gt;0,VLOOKUP(L2179,T$12:$AC$125,7),0)</f>
        <v>0</v>
      </c>
      <c r="N2179" s="45">
        <f t="shared" si="488"/>
        <v>0</v>
      </c>
      <c r="O2179" s="45">
        <f t="shared" ca="1" si="489"/>
        <v>879.94299927999998</v>
      </c>
      <c r="P2179" s="51" t="str">
        <f t="shared" si="490"/>
        <v>A+J=</v>
      </c>
      <c r="Q2179" s="52">
        <f t="shared" si="491"/>
        <v>47129</v>
      </c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</row>
    <row r="2180" spans="1:162" x14ac:dyDescent="0.2">
      <c r="A2180" s="43">
        <f t="shared" si="479"/>
        <v>45666</v>
      </c>
      <c r="B2180" s="44">
        <f t="shared" ca="1" si="481"/>
        <v>1880.99679797</v>
      </c>
      <c r="C2180" s="45">
        <f t="shared" ca="1" si="482"/>
        <v>999.89877561000003</v>
      </c>
      <c r="D2180" s="46">
        <f ca="1">IF(A2180&lt;$B$1,VLOOKUP(A2180,[1]DI!$A$4:$B$15000,2,FALSE),0)</f>
        <v>0.1215</v>
      </c>
      <c r="E2180" s="45">
        <f t="shared" ca="1" si="483"/>
        <v>4.5512999999999999E-4</v>
      </c>
      <c r="F2180" s="47">
        <f t="shared" si="480"/>
        <v>1.35</v>
      </c>
      <c r="G2180" s="48">
        <f t="shared" ca="1" si="484"/>
        <v>1.0006144255</v>
      </c>
      <c r="H2180" s="45">
        <f ca="1">TRUNC(PRODUCT(G$10:G2179),15)</f>
        <v>1.8811872209287701</v>
      </c>
      <c r="I2180" s="45">
        <f t="shared" si="485"/>
        <v>1</v>
      </c>
      <c r="J2180" s="45">
        <f t="shared" ca="1" si="486"/>
        <v>1.8811872199999999</v>
      </c>
      <c r="K2180" s="45">
        <f t="shared" ca="1" si="487"/>
        <v>881.09802235999996</v>
      </c>
      <c r="L2180" s="49">
        <f>IF(VLOOKUP(A2180,$U$12:$AD$125,8)=VLOOKUP(A2179,$U$12:$AD$125,8),0,VLOOKUP(A2180,U$12:$AD$125,8))</f>
        <v>0</v>
      </c>
      <c r="M2180" s="50">
        <f>IF(L2180&gt;0,VLOOKUP(L2180,T$12:$AC$125,7),0)</f>
        <v>0</v>
      </c>
      <c r="N2180" s="45">
        <f t="shared" si="488"/>
        <v>0</v>
      </c>
      <c r="O2180" s="45">
        <f t="shared" ca="1" si="489"/>
        <v>881.09802235999996</v>
      </c>
      <c r="P2180" s="51" t="str">
        <f t="shared" si="490"/>
        <v>A+J=</v>
      </c>
      <c r="Q2180" s="52">
        <f t="shared" si="491"/>
        <v>47129</v>
      </c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</row>
    <row r="2181" spans="1:162" x14ac:dyDescent="0.2">
      <c r="A2181" s="43">
        <f t="shared" si="479"/>
        <v>45667</v>
      </c>
      <c r="B2181" s="44">
        <f t="shared" ca="1" si="481"/>
        <v>1882.15253097</v>
      </c>
      <c r="C2181" s="45">
        <f t="shared" ca="1" si="482"/>
        <v>999.89877561000003</v>
      </c>
      <c r="D2181" s="46">
        <f ca="1">IF(A2181&lt;$B$1,VLOOKUP(A2181,[1]DI!$A$4:$B$15000,2,FALSE),0)</f>
        <v>0.1215</v>
      </c>
      <c r="E2181" s="45">
        <f t="shared" ca="1" si="483"/>
        <v>4.5512999999999999E-4</v>
      </c>
      <c r="F2181" s="47">
        <f t="shared" si="480"/>
        <v>1.35</v>
      </c>
      <c r="G2181" s="48">
        <f t="shared" ca="1" si="484"/>
        <v>1.0006144255</v>
      </c>
      <c r="H2181" s="45">
        <f ca="1">TRUNC(PRODUCT(G$10:G2180),15)</f>
        <v>1.8823430703275801</v>
      </c>
      <c r="I2181" s="45">
        <f t="shared" si="485"/>
        <v>1</v>
      </c>
      <c r="J2181" s="45">
        <f t="shared" ca="1" si="486"/>
        <v>1.8823430699999999</v>
      </c>
      <c r="K2181" s="45">
        <f t="shared" ca="1" si="487"/>
        <v>882.25375536000001</v>
      </c>
      <c r="L2181" s="49">
        <f>IF(VLOOKUP(A2181,$U$12:$AD$125,8)=VLOOKUP(A2180,$U$12:$AD$125,8),0,VLOOKUP(A2181,U$12:$AD$125,8))</f>
        <v>0</v>
      </c>
      <c r="M2181" s="50">
        <f>IF(L2181&gt;0,VLOOKUP(L2181,T$12:$AC$125,7),0)</f>
        <v>0</v>
      </c>
      <c r="N2181" s="45">
        <f t="shared" si="488"/>
        <v>0</v>
      </c>
      <c r="O2181" s="45">
        <f t="shared" ca="1" si="489"/>
        <v>882.25375536000001</v>
      </c>
      <c r="P2181" s="51" t="str">
        <f t="shared" si="490"/>
        <v>A+J=</v>
      </c>
      <c r="Q2181" s="52">
        <f t="shared" si="491"/>
        <v>47129</v>
      </c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</row>
    <row r="2182" spans="1:162" x14ac:dyDescent="0.2">
      <c r="A2182" s="43">
        <f t="shared" si="479"/>
        <v>45668</v>
      </c>
      <c r="B2182" s="44">
        <f t="shared" ca="1" si="481"/>
        <v>1883.3089738900001</v>
      </c>
      <c r="C2182" s="45">
        <f t="shared" ca="1" si="482"/>
        <v>999.89877561000003</v>
      </c>
      <c r="D2182" s="46">
        <f ca="1">IF(A2182&lt;$B$1,VLOOKUP(A2182,[1]DI!$A$4:$B$15000,2,FALSE),0)</f>
        <v>0</v>
      </c>
      <c r="E2182" s="45">
        <f t="shared" ca="1" si="483"/>
        <v>0</v>
      </c>
      <c r="F2182" s="47">
        <f t="shared" si="480"/>
        <v>1.35</v>
      </c>
      <c r="G2182" s="48">
        <f t="shared" ca="1" si="484"/>
        <v>1</v>
      </c>
      <c r="H2182" s="45">
        <f ca="1">TRUNC(PRODUCT(G$10:G2181),15)</f>
        <v>1.88349962990974</v>
      </c>
      <c r="I2182" s="45">
        <f t="shared" si="485"/>
        <v>1</v>
      </c>
      <c r="J2182" s="45">
        <f t="shared" ca="1" si="486"/>
        <v>1.88349963</v>
      </c>
      <c r="K2182" s="45">
        <f t="shared" ca="1" si="487"/>
        <v>883.41019828000003</v>
      </c>
      <c r="L2182" s="49">
        <f>IF(VLOOKUP(A2182,$U$12:$AD$125,8)=VLOOKUP(A2181,$U$12:$AD$125,8),0,VLOOKUP(A2182,U$12:$AD$125,8))</f>
        <v>0</v>
      </c>
      <c r="M2182" s="50">
        <f>IF(L2182&gt;0,VLOOKUP(L2182,T$12:$AC$125,7),0)</f>
        <v>0</v>
      </c>
      <c r="N2182" s="45">
        <f t="shared" si="488"/>
        <v>0</v>
      </c>
      <c r="O2182" s="45">
        <f t="shared" ca="1" si="489"/>
        <v>883.41019828000003</v>
      </c>
      <c r="P2182" s="51" t="str">
        <f t="shared" si="490"/>
        <v>A+J=</v>
      </c>
      <c r="Q2182" s="52">
        <f t="shared" si="491"/>
        <v>47129</v>
      </c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</row>
    <row r="2183" spans="1:162" x14ac:dyDescent="0.2">
      <c r="A2183" s="43">
        <f t="shared" si="479"/>
        <v>45669</v>
      </c>
      <c r="B2183" s="44">
        <f t="shared" ca="1" si="481"/>
        <v>1883.3089738900001</v>
      </c>
      <c r="C2183" s="45">
        <f t="shared" ca="1" si="482"/>
        <v>999.89877561000003</v>
      </c>
      <c r="D2183" s="46">
        <f ca="1">IF(A2183&lt;$B$1,VLOOKUP(A2183,[1]DI!$A$4:$B$15000,2,FALSE),0)</f>
        <v>0</v>
      </c>
      <c r="E2183" s="45">
        <f t="shared" ca="1" si="483"/>
        <v>0</v>
      </c>
      <c r="F2183" s="47">
        <f t="shared" si="480"/>
        <v>1.35</v>
      </c>
      <c r="G2183" s="48">
        <f t="shared" ca="1" si="484"/>
        <v>1</v>
      </c>
      <c r="H2183" s="45">
        <f ca="1">TRUNC(PRODUCT(G$10:G2182),15)</f>
        <v>1.88349962990974</v>
      </c>
      <c r="I2183" s="45">
        <f t="shared" si="485"/>
        <v>1</v>
      </c>
      <c r="J2183" s="45">
        <f t="shared" ca="1" si="486"/>
        <v>1.88349963</v>
      </c>
      <c r="K2183" s="45">
        <f t="shared" ca="1" si="487"/>
        <v>883.41019828000003</v>
      </c>
      <c r="L2183" s="49">
        <f>IF(VLOOKUP(A2183,$U$12:$AD$125,8)=VLOOKUP(A2182,$U$12:$AD$125,8),0,VLOOKUP(A2183,U$12:$AD$125,8))</f>
        <v>0</v>
      </c>
      <c r="M2183" s="50">
        <f>IF(L2183&gt;0,VLOOKUP(L2183,T$12:$AC$125,7),0)</f>
        <v>0</v>
      </c>
      <c r="N2183" s="45">
        <f t="shared" si="488"/>
        <v>0</v>
      </c>
      <c r="O2183" s="45">
        <f t="shared" ca="1" si="489"/>
        <v>883.41019828000003</v>
      </c>
      <c r="P2183" s="51" t="str">
        <f t="shared" si="490"/>
        <v>A+J=</v>
      </c>
      <c r="Q2183" s="52">
        <f t="shared" si="491"/>
        <v>47129</v>
      </c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</row>
    <row r="2184" spans="1:162" x14ac:dyDescent="0.2">
      <c r="A2184" s="43">
        <f t="shared" si="479"/>
        <v>45670</v>
      </c>
      <c r="B2184" s="44">
        <f t="shared" ca="1" si="481"/>
        <v>1883.3089738900001</v>
      </c>
      <c r="C2184" s="45">
        <f t="shared" ca="1" si="482"/>
        <v>999.89877561000003</v>
      </c>
      <c r="D2184" s="46">
        <f ca="1">IF(A2184&lt;$B$1,VLOOKUP(A2184,[1]DI!$A$4:$B$15000,2,FALSE),0)</f>
        <v>0.1215</v>
      </c>
      <c r="E2184" s="45">
        <f t="shared" ca="1" si="483"/>
        <v>4.5512999999999999E-4</v>
      </c>
      <c r="F2184" s="47">
        <f t="shared" si="480"/>
        <v>1.35</v>
      </c>
      <c r="G2184" s="48">
        <f t="shared" ca="1" si="484"/>
        <v>1.0006144255</v>
      </c>
      <c r="H2184" s="45">
        <f ca="1">TRUNC(PRODUCT(G$10:G2183),15)</f>
        <v>1.88349962990974</v>
      </c>
      <c r="I2184" s="45">
        <f t="shared" si="485"/>
        <v>1</v>
      </c>
      <c r="J2184" s="45">
        <f t="shared" ca="1" si="486"/>
        <v>1.88349963</v>
      </c>
      <c r="K2184" s="45">
        <f t="shared" ca="1" si="487"/>
        <v>883.41019828000003</v>
      </c>
      <c r="L2184" s="49">
        <f>IF(VLOOKUP(A2184,$U$12:$AD$125,8)=VLOOKUP(A2183,$U$12:$AD$125,8),0,VLOOKUP(A2184,U$12:$AD$125,8))</f>
        <v>0</v>
      </c>
      <c r="M2184" s="50">
        <f>IF(L2184&gt;0,VLOOKUP(L2184,T$12:$AC$125,7),0)</f>
        <v>0</v>
      </c>
      <c r="N2184" s="45">
        <f t="shared" si="488"/>
        <v>0</v>
      </c>
      <c r="O2184" s="45">
        <f t="shared" ca="1" si="489"/>
        <v>883.41019828000003</v>
      </c>
      <c r="P2184" s="51" t="str">
        <f t="shared" si="490"/>
        <v>A+J=</v>
      </c>
      <c r="Q2184" s="52">
        <f t="shared" si="491"/>
        <v>47129</v>
      </c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</row>
    <row r="2185" spans="1:162" x14ac:dyDescent="0.2">
      <c r="A2185" s="43">
        <f t="shared" si="479"/>
        <v>45671</v>
      </c>
      <c r="B2185" s="44">
        <f t="shared" ca="1" si="481"/>
        <v>1884.4661267500001</v>
      </c>
      <c r="C2185" s="45">
        <f t="shared" ca="1" si="482"/>
        <v>999.89877561000003</v>
      </c>
      <c r="D2185" s="46">
        <f ca="1">IF(A2185&lt;$B$1,VLOOKUP(A2185,[1]DI!$A$4:$B$15000,2,FALSE),0)</f>
        <v>0.1215</v>
      </c>
      <c r="E2185" s="45">
        <f t="shared" ca="1" si="483"/>
        <v>4.5512999999999999E-4</v>
      </c>
      <c r="F2185" s="47">
        <f t="shared" si="480"/>
        <v>1.35</v>
      </c>
      <c r="G2185" s="48">
        <f t="shared" ca="1" si="484"/>
        <v>1.0006144255</v>
      </c>
      <c r="H2185" s="45">
        <f ca="1">TRUNC(PRODUCT(G$10:G2184),15)</f>
        <v>1.88465690011159</v>
      </c>
      <c r="I2185" s="45">
        <f t="shared" si="485"/>
        <v>1</v>
      </c>
      <c r="J2185" s="45">
        <f t="shared" ca="1" si="486"/>
        <v>1.8846569</v>
      </c>
      <c r="K2185" s="45">
        <f t="shared" ca="1" si="487"/>
        <v>884.56735114000003</v>
      </c>
      <c r="L2185" s="49">
        <f>IF(VLOOKUP(A2185,$U$12:$AD$125,8)=VLOOKUP(A2184,$U$12:$AD$125,8),0,VLOOKUP(A2185,U$12:$AD$125,8))</f>
        <v>0</v>
      </c>
      <c r="M2185" s="50">
        <f>IF(L2185&gt;0,VLOOKUP(L2185,T$12:$AC$125,7),0)</f>
        <v>0</v>
      </c>
      <c r="N2185" s="45">
        <f t="shared" si="488"/>
        <v>0</v>
      </c>
      <c r="O2185" s="45">
        <f t="shared" ca="1" si="489"/>
        <v>884.56735114000003</v>
      </c>
      <c r="P2185" s="51" t="str">
        <f t="shared" si="490"/>
        <v>A+J=</v>
      </c>
      <c r="Q2185" s="52">
        <f t="shared" si="491"/>
        <v>47129</v>
      </c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</row>
    <row r="2186" spans="1:162" x14ac:dyDescent="0.2">
      <c r="A2186" s="43">
        <f t="shared" si="479"/>
        <v>45672</v>
      </c>
      <c r="B2186" s="44">
        <f t="shared" ca="1" si="481"/>
        <v>1885.62398953</v>
      </c>
      <c r="C2186" s="45">
        <f t="shared" ca="1" si="482"/>
        <v>999.89877561000003</v>
      </c>
      <c r="D2186" s="46">
        <f ca="1">IF(A2186&lt;$B$1,VLOOKUP(A2186,[1]DI!$A$4:$B$15000,2,FALSE),0)</f>
        <v>0.1215</v>
      </c>
      <c r="E2186" s="45">
        <f t="shared" ca="1" si="483"/>
        <v>4.5512999999999999E-4</v>
      </c>
      <c r="F2186" s="47">
        <f t="shared" si="480"/>
        <v>1.35</v>
      </c>
      <c r="G2186" s="48">
        <f t="shared" ca="1" si="484"/>
        <v>1.0006144255</v>
      </c>
      <c r="H2186" s="45">
        <f ca="1">TRUNC(PRODUCT(G$10:G2185),15)</f>
        <v>1.8858148813697699</v>
      </c>
      <c r="I2186" s="45">
        <f t="shared" si="485"/>
        <v>1</v>
      </c>
      <c r="J2186" s="45">
        <f t="shared" ca="1" si="486"/>
        <v>1.8858148800000001</v>
      </c>
      <c r="K2186" s="45">
        <f t="shared" ca="1" si="487"/>
        <v>885.72521391999999</v>
      </c>
      <c r="L2186" s="49">
        <f>IF(VLOOKUP(A2186,$U$12:$AD$125,8)=VLOOKUP(A2185,$U$12:$AD$125,8),0,VLOOKUP(A2186,U$12:$AD$125,8))</f>
        <v>0</v>
      </c>
      <c r="M2186" s="50">
        <f>IF(L2186&gt;0,VLOOKUP(L2186,T$12:$AC$125,7),0)</f>
        <v>0</v>
      </c>
      <c r="N2186" s="45">
        <f t="shared" si="488"/>
        <v>0</v>
      </c>
      <c r="O2186" s="45">
        <f t="shared" ca="1" si="489"/>
        <v>885.72521391999999</v>
      </c>
      <c r="P2186" s="51" t="str">
        <f t="shared" si="490"/>
        <v>A+J=</v>
      </c>
      <c r="Q2186" s="52">
        <f t="shared" si="491"/>
        <v>47129</v>
      </c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</row>
    <row r="2187" spans="1:162" x14ac:dyDescent="0.2">
      <c r="A2187" s="43">
        <f t="shared" si="479"/>
        <v>45673</v>
      </c>
      <c r="B2187" s="44">
        <f t="shared" ca="1" si="481"/>
        <v>1886.78256225</v>
      </c>
      <c r="C2187" s="45">
        <f t="shared" ca="1" si="482"/>
        <v>999.89877561000003</v>
      </c>
      <c r="D2187" s="46">
        <f ca="1">IF(A2187&lt;$B$1,VLOOKUP(A2187,[1]DI!$A$4:$B$15000,2,FALSE),0)</f>
        <v>0.1215</v>
      </c>
      <c r="E2187" s="45">
        <f t="shared" ca="1" si="483"/>
        <v>4.5512999999999999E-4</v>
      </c>
      <c r="F2187" s="47">
        <f t="shared" si="480"/>
        <v>1.35</v>
      </c>
      <c r="G2187" s="48">
        <f t="shared" ca="1" si="484"/>
        <v>1.0006144255</v>
      </c>
      <c r="H2187" s="45">
        <f ca="1">TRUNC(PRODUCT(G$10:G2186),15)</f>
        <v>1.8869735741211699</v>
      </c>
      <c r="I2187" s="45">
        <f t="shared" si="485"/>
        <v>1</v>
      </c>
      <c r="J2187" s="45">
        <f t="shared" ca="1" si="486"/>
        <v>1.8869735700000001</v>
      </c>
      <c r="K2187" s="45">
        <f t="shared" ca="1" si="487"/>
        <v>886.88378664000004</v>
      </c>
      <c r="L2187" s="49">
        <f>IF(VLOOKUP(A2187,$U$12:$AD$125,8)=VLOOKUP(A2186,$U$12:$AD$125,8),0,VLOOKUP(A2187,U$12:$AD$125,8))</f>
        <v>0</v>
      </c>
      <c r="M2187" s="50">
        <f>IF(L2187&gt;0,VLOOKUP(L2187,T$12:$AC$125,7),0)</f>
        <v>0</v>
      </c>
      <c r="N2187" s="45">
        <f t="shared" si="488"/>
        <v>0</v>
      </c>
      <c r="O2187" s="45">
        <f t="shared" ca="1" si="489"/>
        <v>886.88378664000004</v>
      </c>
      <c r="P2187" s="51" t="str">
        <f t="shared" si="490"/>
        <v>A+J=</v>
      </c>
      <c r="Q2187" s="52">
        <f t="shared" si="491"/>
        <v>47129</v>
      </c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</row>
    <row r="2188" spans="1:162" x14ac:dyDescent="0.2">
      <c r="A2188" s="43">
        <f t="shared" si="479"/>
        <v>45674</v>
      </c>
      <c r="B2188" s="44">
        <f t="shared" ca="1" si="481"/>
        <v>1887.9418548900001</v>
      </c>
      <c r="C2188" s="45">
        <f t="shared" ca="1" si="482"/>
        <v>999.89877561000003</v>
      </c>
      <c r="D2188" s="46">
        <f ca="1">IF(A2188&lt;$B$1,VLOOKUP(A2188,[1]DI!$A$4:$B$15000,2,FALSE),0)</f>
        <v>0.1215</v>
      </c>
      <c r="E2188" s="45">
        <f t="shared" ca="1" si="483"/>
        <v>4.5512999999999999E-4</v>
      </c>
      <c r="F2188" s="47">
        <f t="shared" si="480"/>
        <v>1.35</v>
      </c>
      <c r="G2188" s="48">
        <f t="shared" ca="1" si="484"/>
        <v>1.0006144255</v>
      </c>
      <c r="H2188" s="45">
        <f ca="1">TRUNC(PRODUCT(G$10:G2187),15)</f>
        <v>1.88813297880293</v>
      </c>
      <c r="I2188" s="45">
        <f t="shared" si="485"/>
        <v>1</v>
      </c>
      <c r="J2188" s="45">
        <f t="shared" ca="1" si="486"/>
        <v>1.88813298</v>
      </c>
      <c r="K2188" s="45">
        <f t="shared" ca="1" si="487"/>
        <v>888.04307928000003</v>
      </c>
      <c r="L2188" s="49">
        <f>IF(VLOOKUP(A2188,$U$12:$AD$125,8)=VLOOKUP(A2187,$U$12:$AD$125,8),0,VLOOKUP(A2188,U$12:$AD$125,8))</f>
        <v>0</v>
      </c>
      <c r="M2188" s="50">
        <f>IF(L2188&gt;0,VLOOKUP(L2188,T$12:$AC$125,7),0)</f>
        <v>0</v>
      </c>
      <c r="N2188" s="45">
        <f t="shared" si="488"/>
        <v>0</v>
      </c>
      <c r="O2188" s="45">
        <f t="shared" ca="1" si="489"/>
        <v>888.04307928000003</v>
      </c>
      <c r="P2188" s="51" t="str">
        <f t="shared" si="490"/>
        <v>A+J=</v>
      </c>
      <c r="Q2188" s="52">
        <f t="shared" si="491"/>
        <v>47129</v>
      </c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</row>
    <row r="2189" spans="1:162" x14ac:dyDescent="0.2">
      <c r="A2189" s="43">
        <f t="shared" si="479"/>
        <v>45675</v>
      </c>
      <c r="B2189" s="44">
        <f t="shared" ca="1" si="481"/>
        <v>1889.1018574499999</v>
      </c>
      <c r="C2189" s="45">
        <f t="shared" ca="1" si="482"/>
        <v>999.89877561000003</v>
      </c>
      <c r="D2189" s="46">
        <f ca="1">IF(A2189&lt;$B$1,VLOOKUP(A2189,[1]DI!$A$4:$B$15000,2,FALSE),0)</f>
        <v>0</v>
      </c>
      <c r="E2189" s="45">
        <f t="shared" ca="1" si="483"/>
        <v>0</v>
      </c>
      <c r="F2189" s="47">
        <f t="shared" si="480"/>
        <v>1.35</v>
      </c>
      <c r="G2189" s="48">
        <f t="shared" ca="1" si="484"/>
        <v>1</v>
      </c>
      <c r="H2189" s="45">
        <f ca="1">TRUNC(PRODUCT(G$10:G2188),15)</f>
        <v>1.8892930958525</v>
      </c>
      <c r="I2189" s="45">
        <f t="shared" si="485"/>
        <v>1</v>
      </c>
      <c r="J2189" s="45">
        <f t="shared" ca="1" si="486"/>
        <v>1.8892930999999999</v>
      </c>
      <c r="K2189" s="45">
        <f t="shared" ca="1" si="487"/>
        <v>889.20308183999998</v>
      </c>
      <c r="L2189" s="49">
        <f>IF(VLOOKUP(A2189,$U$12:$AD$125,8)=VLOOKUP(A2188,$U$12:$AD$125,8),0,VLOOKUP(A2189,U$12:$AD$125,8))</f>
        <v>0</v>
      </c>
      <c r="M2189" s="50">
        <f>IF(L2189&gt;0,VLOOKUP(L2189,T$12:$AC$125,7),0)</f>
        <v>0</v>
      </c>
      <c r="N2189" s="45">
        <f t="shared" si="488"/>
        <v>0</v>
      </c>
      <c r="O2189" s="45">
        <f t="shared" ca="1" si="489"/>
        <v>889.20308183999998</v>
      </c>
      <c r="P2189" s="51" t="str">
        <f t="shared" si="490"/>
        <v>A+J=</v>
      </c>
      <c r="Q2189" s="52">
        <f t="shared" si="491"/>
        <v>47129</v>
      </c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</row>
    <row r="2190" spans="1:162" x14ac:dyDescent="0.2">
      <c r="A2190" s="43">
        <f t="shared" ref="A2190:A2253" si="492">(A2189+1)</f>
        <v>45676</v>
      </c>
      <c r="B2190" s="44">
        <f t="shared" ca="1" si="481"/>
        <v>1889.1018574499999</v>
      </c>
      <c r="C2190" s="45">
        <f t="shared" ca="1" si="482"/>
        <v>999.89877561000003</v>
      </c>
      <c r="D2190" s="46">
        <f ca="1">IF(A2190&lt;$B$1,VLOOKUP(A2190,[1]DI!$A$4:$B$15000,2,FALSE),0)</f>
        <v>0</v>
      </c>
      <c r="E2190" s="45">
        <f t="shared" ca="1" si="483"/>
        <v>0</v>
      </c>
      <c r="F2190" s="47">
        <f t="shared" ref="F2190:F2253" si="493">F2189</f>
        <v>1.35</v>
      </c>
      <c r="G2190" s="48">
        <f t="shared" ca="1" si="484"/>
        <v>1</v>
      </c>
      <c r="H2190" s="45">
        <f ca="1">TRUNC(PRODUCT(G$10:G2189),15)</f>
        <v>1.8892930958525</v>
      </c>
      <c r="I2190" s="45">
        <f t="shared" si="485"/>
        <v>1</v>
      </c>
      <c r="J2190" s="45">
        <f t="shared" ca="1" si="486"/>
        <v>1.8892930999999999</v>
      </c>
      <c r="K2190" s="45">
        <f t="shared" ca="1" si="487"/>
        <v>889.20308183999998</v>
      </c>
      <c r="L2190" s="49">
        <f>IF(VLOOKUP(A2190,$U$12:$AD$125,8)=VLOOKUP(A2189,$U$12:$AD$125,8),0,VLOOKUP(A2190,U$12:$AD$125,8))</f>
        <v>0</v>
      </c>
      <c r="M2190" s="50">
        <f>IF(L2190&gt;0,VLOOKUP(L2190,T$12:$AC$125,7),0)</f>
        <v>0</v>
      </c>
      <c r="N2190" s="45">
        <f t="shared" si="488"/>
        <v>0</v>
      </c>
      <c r="O2190" s="45">
        <f t="shared" ca="1" si="489"/>
        <v>889.20308183999998</v>
      </c>
      <c r="P2190" s="51" t="str">
        <f t="shared" si="490"/>
        <v>A+J=</v>
      </c>
      <c r="Q2190" s="52">
        <f t="shared" si="491"/>
        <v>47129</v>
      </c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</row>
    <row r="2191" spans="1:162" x14ac:dyDescent="0.2">
      <c r="A2191" s="43">
        <f t="shared" si="492"/>
        <v>45677</v>
      </c>
      <c r="B2191" s="44">
        <f t="shared" ca="1" si="481"/>
        <v>1889.1018574499999</v>
      </c>
      <c r="C2191" s="45">
        <f t="shared" ca="1" si="482"/>
        <v>999.89877561000003</v>
      </c>
      <c r="D2191" s="46">
        <f ca="1">IF(A2191&lt;$B$1,VLOOKUP(A2191,[1]DI!$A$4:$B$15000,2,FALSE),0)</f>
        <v>0.1215</v>
      </c>
      <c r="E2191" s="45">
        <f t="shared" ca="1" si="483"/>
        <v>4.5512999999999999E-4</v>
      </c>
      <c r="F2191" s="47">
        <f t="shared" si="493"/>
        <v>1.35</v>
      </c>
      <c r="G2191" s="48">
        <f t="shared" ca="1" si="484"/>
        <v>1.0006144255</v>
      </c>
      <c r="H2191" s="45">
        <f ca="1">TRUNC(PRODUCT(G$10:G2190),15)</f>
        <v>1.8892930958525</v>
      </c>
      <c r="I2191" s="45">
        <f t="shared" si="485"/>
        <v>1</v>
      </c>
      <c r="J2191" s="45">
        <f t="shared" ca="1" si="486"/>
        <v>1.8892930999999999</v>
      </c>
      <c r="K2191" s="45">
        <f t="shared" ca="1" si="487"/>
        <v>889.20308183999998</v>
      </c>
      <c r="L2191" s="49">
        <f>IF(VLOOKUP(A2191,$U$12:$AD$125,8)=VLOOKUP(A2190,$U$12:$AD$125,8),0,VLOOKUP(A2191,U$12:$AD$125,8))</f>
        <v>0</v>
      </c>
      <c r="M2191" s="50">
        <f>IF(L2191&gt;0,VLOOKUP(L2191,T$12:$AC$125,7),0)</f>
        <v>0</v>
      </c>
      <c r="N2191" s="45">
        <f t="shared" si="488"/>
        <v>0</v>
      </c>
      <c r="O2191" s="45">
        <f t="shared" ca="1" si="489"/>
        <v>889.20308183999998</v>
      </c>
      <c r="P2191" s="51" t="str">
        <f t="shared" si="490"/>
        <v>A+J=</v>
      </c>
      <c r="Q2191" s="52">
        <f t="shared" si="491"/>
        <v>47129</v>
      </c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</row>
    <row r="2192" spans="1:162" x14ac:dyDescent="0.2">
      <c r="A2192" s="43">
        <f t="shared" si="492"/>
        <v>45678</v>
      </c>
      <c r="B2192" s="44">
        <f t="shared" ca="1" si="481"/>
        <v>1890.2625699499999</v>
      </c>
      <c r="C2192" s="45">
        <f t="shared" ca="1" si="482"/>
        <v>999.89877561000003</v>
      </c>
      <c r="D2192" s="46">
        <f ca="1">IF(A2192&lt;$B$1,VLOOKUP(A2192,[1]DI!$A$4:$B$15000,2,FALSE),0)</f>
        <v>0.1215</v>
      </c>
      <c r="E2192" s="45">
        <f t="shared" ca="1" si="483"/>
        <v>4.5512999999999999E-4</v>
      </c>
      <c r="F2192" s="47">
        <f t="shared" si="493"/>
        <v>1.35</v>
      </c>
      <c r="G2192" s="48">
        <f t="shared" ca="1" si="484"/>
        <v>1.0006144255</v>
      </c>
      <c r="H2192" s="45">
        <f ca="1">TRUNC(PRODUCT(G$10:G2191),15)</f>
        <v>1.8904539257075701</v>
      </c>
      <c r="I2192" s="45">
        <f t="shared" si="485"/>
        <v>1</v>
      </c>
      <c r="J2192" s="45">
        <f t="shared" ca="1" si="486"/>
        <v>1.8904539300000001</v>
      </c>
      <c r="K2192" s="45">
        <f t="shared" ca="1" si="487"/>
        <v>890.36379434000003</v>
      </c>
      <c r="L2192" s="49">
        <f>IF(VLOOKUP(A2192,$U$12:$AD$125,8)=VLOOKUP(A2191,$U$12:$AD$125,8),0,VLOOKUP(A2192,U$12:$AD$125,8))</f>
        <v>0</v>
      </c>
      <c r="M2192" s="50">
        <f>IF(L2192&gt;0,VLOOKUP(L2192,T$12:$AC$125,7),0)</f>
        <v>0</v>
      </c>
      <c r="N2192" s="45">
        <f t="shared" si="488"/>
        <v>0</v>
      </c>
      <c r="O2192" s="45">
        <f t="shared" ca="1" si="489"/>
        <v>890.36379434000003</v>
      </c>
      <c r="P2192" s="51" t="str">
        <f t="shared" si="490"/>
        <v>A+J=</v>
      </c>
      <c r="Q2192" s="52">
        <f t="shared" si="491"/>
        <v>47129</v>
      </c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</row>
    <row r="2193" spans="1:162" x14ac:dyDescent="0.2">
      <c r="A2193" s="43">
        <f t="shared" si="492"/>
        <v>45679</v>
      </c>
      <c r="B2193" s="44">
        <f t="shared" ca="1" si="481"/>
        <v>1891.4239923700002</v>
      </c>
      <c r="C2193" s="45">
        <f t="shared" ca="1" si="482"/>
        <v>999.89877561000003</v>
      </c>
      <c r="D2193" s="46">
        <f ca="1">IF(A2193&lt;$B$1,VLOOKUP(A2193,[1]DI!$A$4:$B$15000,2,FALSE),0)</f>
        <v>0.1215</v>
      </c>
      <c r="E2193" s="45">
        <f t="shared" ca="1" si="483"/>
        <v>4.5512999999999999E-4</v>
      </c>
      <c r="F2193" s="47">
        <f t="shared" si="493"/>
        <v>1.35</v>
      </c>
      <c r="G2193" s="48">
        <f t="shared" ca="1" si="484"/>
        <v>1.0006144255</v>
      </c>
      <c r="H2193" s="45">
        <f ca="1">TRUNC(PRODUCT(G$10:G2192),15)</f>
        <v>1.8916154688061</v>
      </c>
      <c r="I2193" s="45">
        <f t="shared" si="485"/>
        <v>1</v>
      </c>
      <c r="J2193" s="45">
        <f t="shared" ca="1" si="486"/>
        <v>1.8916154700000001</v>
      </c>
      <c r="K2193" s="45">
        <f t="shared" ca="1" si="487"/>
        <v>891.52521676000003</v>
      </c>
      <c r="L2193" s="49">
        <f>IF(VLOOKUP(A2193,$U$12:$AD$125,8)=VLOOKUP(A2192,$U$12:$AD$125,8),0,VLOOKUP(A2193,U$12:$AD$125,8))</f>
        <v>0</v>
      </c>
      <c r="M2193" s="50">
        <f>IF(L2193&gt;0,VLOOKUP(L2193,T$12:$AC$125,7),0)</f>
        <v>0</v>
      </c>
      <c r="N2193" s="45">
        <f t="shared" si="488"/>
        <v>0</v>
      </c>
      <c r="O2193" s="45">
        <f t="shared" ca="1" si="489"/>
        <v>891.52521676000003</v>
      </c>
      <c r="P2193" s="51" t="str">
        <f t="shared" si="490"/>
        <v>A+J=</v>
      </c>
      <c r="Q2193" s="52">
        <f t="shared" si="491"/>
        <v>47129</v>
      </c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</row>
    <row r="2194" spans="1:162" x14ac:dyDescent="0.2">
      <c r="A2194" s="43">
        <f t="shared" si="492"/>
        <v>45680</v>
      </c>
      <c r="B2194" s="44">
        <f t="shared" ca="1" si="481"/>
        <v>1892.58613472</v>
      </c>
      <c r="C2194" s="45">
        <f t="shared" ca="1" si="482"/>
        <v>999.89877561000003</v>
      </c>
      <c r="D2194" s="46">
        <f ca="1">IF(A2194&lt;$B$1,VLOOKUP(A2194,[1]DI!$A$4:$B$15000,2,FALSE),0)</f>
        <v>0.1215</v>
      </c>
      <c r="E2194" s="45">
        <f t="shared" ca="1" si="483"/>
        <v>4.5512999999999999E-4</v>
      </c>
      <c r="F2194" s="47">
        <f t="shared" si="493"/>
        <v>1.35</v>
      </c>
      <c r="G2194" s="48">
        <f t="shared" ca="1" si="484"/>
        <v>1.0006144255</v>
      </c>
      <c r="H2194" s="45">
        <f ca="1">TRUNC(PRODUCT(G$10:G2193),15)</f>
        <v>1.8927777255863201</v>
      </c>
      <c r="I2194" s="45">
        <f t="shared" si="485"/>
        <v>1</v>
      </c>
      <c r="J2194" s="45">
        <f t="shared" ca="1" si="486"/>
        <v>1.8927777299999999</v>
      </c>
      <c r="K2194" s="45">
        <f t="shared" ca="1" si="487"/>
        <v>892.68735910999999</v>
      </c>
      <c r="L2194" s="49">
        <f>IF(VLOOKUP(A2194,$U$12:$AD$125,8)=VLOOKUP(A2193,$U$12:$AD$125,8),0,VLOOKUP(A2194,U$12:$AD$125,8))</f>
        <v>0</v>
      </c>
      <c r="M2194" s="50">
        <f>IF(L2194&gt;0,VLOOKUP(L2194,T$12:$AC$125,7),0)</f>
        <v>0</v>
      </c>
      <c r="N2194" s="45">
        <f t="shared" si="488"/>
        <v>0</v>
      </c>
      <c r="O2194" s="45">
        <f t="shared" ca="1" si="489"/>
        <v>892.68735910999999</v>
      </c>
      <c r="P2194" s="51" t="str">
        <f t="shared" si="490"/>
        <v>A+J=</v>
      </c>
      <c r="Q2194" s="52">
        <f t="shared" si="491"/>
        <v>47129</v>
      </c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</row>
    <row r="2195" spans="1:162" x14ac:dyDescent="0.2">
      <c r="A2195" s="43">
        <f t="shared" si="492"/>
        <v>45681</v>
      </c>
      <c r="B2195" s="44">
        <f t="shared" ca="1" si="481"/>
        <v>1893.7489869999999</v>
      </c>
      <c r="C2195" s="45">
        <f t="shared" ca="1" si="482"/>
        <v>999.89877561000003</v>
      </c>
      <c r="D2195" s="46">
        <f ca="1">IF(A2195&lt;$B$1,VLOOKUP(A2195,[1]DI!$A$4:$B$15000,2,FALSE),0)</f>
        <v>0.1215</v>
      </c>
      <c r="E2195" s="45">
        <f t="shared" ca="1" si="483"/>
        <v>4.5512999999999999E-4</v>
      </c>
      <c r="F2195" s="47">
        <f t="shared" si="493"/>
        <v>1.35</v>
      </c>
      <c r="G2195" s="48">
        <f t="shared" ca="1" si="484"/>
        <v>1.0006144255</v>
      </c>
      <c r="H2195" s="45">
        <f ca="1">TRUNC(PRODUCT(G$10:G2194),15)</f>
        <v>1.89394069648676</v>
      </c>
      <c r="I2195" s="45">
        <f t="shared" si="485"/>
        <v>1</v>
      </c>
      <c r="J2195" s="45">
        <f t="shared" ca="1" si="486"/>
        <v>1.8939406999999999</v>
      </c>
      <c r="K2195" s="45">
        <f t="shared" ca="1" si="487"/>
        <v>893.85021139000003</v>
      </c>
      <c r="L2195" s="49">
        <f>IF(VLOOKUP(A2195,$U$12:$AD$125,8)=VLOOKUP(A2194,$U$12:$AD$125,8),0,VLOOKUP(A2195,U$12:$AD$125,8))</f>
        <v>0</v>
      </c>
      <c r="M2195" s="50">
        <f>IF(L2195&gt;0,VLOOKUP(L2195,T$12:$AC$125,7),0)</f>
        <v>0</v>
      </c>
      <c r="N2195" s="45">
        <f t="shared" si="488"/>
        <v>0</v>
      </c>
      <c r="O2195" s="45">
        <f t="shared" ca="1" si="489"/>
        <v>893.85021139000003</v>
      </c>
      <c r="P2195" s="51" t="str">
        <f t="shared" si="490"/>
        <v>A+J=</v>
      </c>
      <c r="Q2195" s="52">
        <f t="shared" si="491"/>
        <v>47129</v>
      </c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</row>
    <row r="2196" spans="1:162" x14ac:dyDescent="0.2">
      <c r="A2196" s="43">
        <f t="shared" si="492"/>
        <v>45682</v>
      </c>
      <c r="B2196" s="44">
        <f t="shared" ca="1" si="481"/>
        <v>1894.9125492100002</v>
      </c>
      <c r="C2196" s="45">
        <f t="shared" ca="1" si="482"/>
        <v>999.89877561000003</v>
      </c>
      <c r="D2196" s="46">
        <f ca="1">IF(A2196&lt;$B$1,VLOOKUP(A2196,[1]DI!$A$4:$B$15000,2,FALSE),0)</f>
        <v>0</v>
      </c>
      <c r="E2196" s="45">
        <f t="shared" ca="1" si="483"/>
        <v>0</v>
      </c>
      <c r="F2196" s="47">
        <f t="shared" si="493"/>
        <v>1.35</v>
      </c>
      <c r="G2196" s="48">
        <f t="shared" ca="1" si="484"/>
        <v>1</v>
      </c>
      <c r="H2196" s="45">
        <f ca="1">TRUNC(PRODUCT(G$10:G2195),15)</f>
        <v>1.8951043819461699</v>
      </c>
      <c r="I2196" s="45">
        <f t="shared" si="485"/>
        <v>1</v>
      </c>
      <c r="J2196" s="45">
        <f t="shared" ca="1" si="486"/>
        <v>1.89510438</v>
      </c>
      <c r="K2196" s="45">
        <f t="shared" ca="1" si="487"/>
        <v>895.01377360000004</v>
      </c>
      <c r="L2196" s="49">
        <f>IF(VLOOKUP(A2196,$U$12:$AD$125,8)=VLOOKUP(A2195,$U$12:$AD$125,8),0,VLOOKUP(A2196,U$12:$AD$125,8))</f>
        <v>0</v>
      </c>
      <c r="M2196" s="50">
        <f>IF(L2196&gt;0,VLOOKUP(L2196,T$12:$AC$125,7),0)</f>
        <v>0</v>
      </c>
      <c r="N2196" s="45">
        <f t="shared" si="488"/>
        <v>0</v>
      </c>
      <c r="O2196" s="45">
        <f t="shared" ca="1" si="489"/>
        <v>895.01377360000004</v>
      </c>
      <c r="P2196" s="51" t="str">
        <f t="shared" si="490"/>
        <v>A+J=</v>
      </c>
      <c r="Q2196" s="52">
        <f t="shared" si="491"/>
        <v>47129</v>
      </c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</row>
    <row r="2197" spans="1:162" x14ac:dyDescent="0.2">
      <c r="A2197" s="43">
        <f t="shared" si="492"/>
        <v>45683</v>
      </c>
      <c r="B2197" s="44">
        <f t="shared" ca="1" si="481"/>
        <v>1894.9125492100002</v>
      </c>
      <c r="C2197" s="45">
        <f t="shared" ca="1" si="482"/>
        <v>999.89877561000003</v>
      </c>
      <c r="D2197" s="46">
        <f ca="1">IF(A2197&lt;$B$1,VLOOKUP(A2197,[1]DI!$A$4:$B$15000,2,FALSE),0)</f>
        <v>0</v>
      </c>
      <c r="E2197" s="45">
        <f t="shared" ca="1" si="483"/>
        <v>0</v>
      </c>
      <c r="F2197" s="47">
        <f t="shared" si="493"/>
        <v>1.35</v>
      </c>
      <c r="G2197" s="48">
        <f t="shared" ca="1" si="484"/>
        <v>1</v>
      </c>
      <c r="H2197" s="45">
        <f ca="1">TRUNC(PRODUCT(G$10:G2196),15)</f>
        <v>1.8951043819461699</v>
      </c>
      <c r="I2197" s="45">
        <f t="shared" si="485"/>
        <v>1</v>
      </c>
      <c r="J2197" s="45">
        <f t="shared" ca="1" si="486"/>
        <v>1.89510438</v>
      </c>
      <c r="K2197" s="45">
        <f t="shared" ca="1" si="487"/>
        <v>895.01377360000004</v>
      </c>
      <c r="L2197" s="49">
        <f>IF(VLOOKUP(A2197,$U$12:$AD$125,8)=VLOOKUP(A2196,$U$12:$AD$125,8),0,VLOOKUP(A2197,U$12:$AD$125,8))</f>
        <v>0</v>
      </c>
      <c r="M2197" s="50">
        <f>IF(L2197&gt;0,VLOOKUP(L2197,T$12:$AC$125,7),0)</f>
        <v>0</v>
      </c>
      <c r="N2197" s="45">
        <f t="shared" si="488"/>
        <v>0</v>
      </c>
      <c r="O2197" s="45">
        <f t="shared" ca="1" si="489"/>
        <v>895.01377360000004</v>
      </c>
      <c r="P2197" s="51" t="str">
        <f t="shared" si="490"/>
        <v>A+J=</v>
      </c>
      <c r="Q2197" s="52">
        <f t="shared" si="491"/>
        <v>47129</v>
      </c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</row>
    <row r="2198" spans="1:162" x14ac:dyDescent="0.2">
      <c r="A2198" s="43">
        <f t="shared" si="492"/>
        <v>45684</v>
      </c>
      <c r="B2198" s="44">
        <f t="shared" ca="1" si="481"/>
        <v>1894.9125492100002</v>
      </c>
      <c r="C2198" s="45">
        <f t="shared" ca="1" si="482"/>
        <v>999.89877561000003</v>
      </c>
      <c r="D2198" s="46">
        <f ca="1">IF(A2198&lt;$B$1,VLOOKUP(A2198,[1]DI!$A$4:$B$15000,2,FALSE),0)</f>
        <v>0.1215</v>
      </c>
      <c r="E2198" s="45">
        <f t="shared" ca="1" si="483"/>
        <v>4.5512999999999999E-4</v>
      </c>
      <c r="F2198" s="47">
        <f t="shared" si="493"/>
        <v>1.35</v>
      </c>
      <c r="G2198" s="48">
        <f t="shared" ca="1" si="484"/>
        <v>1.0006144255</v>
      </c>
      <c r="H2198" s="45">
        <f ca="1">TRUNC(PRODUCT(G$10:G2197),15)</f>
        <v>1.8951043819461699</v>
      </c>
      <c r="I2198" s="45">
        <f t="shared" si="485"/>
        <v>1</v>
      </c>
      <c r="J2198" s="45">
        <f t="shared" ca="1" si="486"/>
        <v>1.89510438</v>
      </c>
      <c r="K2198" s="45">
        <f t="shared" ca="1" si="487"/>
        <v>895.01377360000004</v>
      </c>
      <c r="L2198" s="49">
        <f>IF(VLOOKUP(A2198,$U$12:$AD$125,8)=VLOOKUP(A2197,$U$12:$AD$125,8),0,VLOOKUP(A2198,U$12:$AD$125,8))</f>
        <v>0</v>
      </c>
      <c r="M2198" s="50">
        <f>IF(L2198&gt;0,VLOOKUP(L2198,T$12:$AC$125,7),0)</f>
        <v>0</v>
      </c>
      <c r="N2198" s="45">
        <f t="shared" si="488"/>
        <v>0</v>
      </c>
      <c r="O2198" s="45">
        <f t="shared" ca="1" si="489"/>
        <v>895.01377360000004</v>
      </c>
      <c r="P2198" s="51" t="str">
        <f t="shared" si="490"/>
        <v>A+J=</v>
      </c>
      <c r="Q2198" s="52">
        <f t="shared" si="491"/>
        <v>47129</v>
      </c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</row>
    <row r="2199" spans="1:162" x14ac:dyDescent="0.2">
      <c r="A2199" s="43">
        <f t="shared" si="492"/>
        <v>45685</v>
      </c>
      <c r="B2199" s="44">
        <f t="shared" ca="1" si="481"/>
        <v>1896.0768313399999</v>
      </c>
      <c r="C2199" s="45">
        <f t="shared" ca="1" si="482"/>
        <v>999.89877561000003</v>
      </c>
      <c r="D2199" s="46">
        <f ca="1">IF(A2199&lt;$B$1,VLOOKUP(A2199,[1]DI!$A$4:$B$15000,2,FALSE),0)</f>
        <v>0.1215</v>
      </c>
      <c r="E2199" s="45">
        <f t="shared" ca="1" si="483"/>
        <v>4.5512999999999999E-4</v>
      </c>
      <c r="F2199" s="47">
        <f t="shared" si="493"/>
        <v>1.35</v>
      </c>
      <c r="G2199" s="48">
        <f t="shared" ca="1" si="484"/>
        <v>1.0006144255</v>
      </c>
      <c r="H2199" s="45">
        <f ca="1">TRUNC(PRODUCT(G$10:G2198),15)</f>
        <v>1.8962687824036</v>
      </c>
      <c r="I2199" s="45">
        <f t="shared" si="485"/>
        <v>1</v>
      </c>
      <c r="J2199" s="45">
        <f t="shared" ca="1" si="486"/>
        <v>1.89626878</v>
      </c>
      <c r="K2199" s="45">
        <f t="shared" ca="1" si="487"/>
        <v>896.17805572999998</v>
      </c>
      <c r="L2199" s="49">
        <f>IF(VLOOKUP(A2199,$U$12:$AD$125,8)=VLOOKUP(A2198,$U$12:$AD$125,8),0,VLOOKUP(A2199,U$12:$AD$125,8))</f>
        <v>0</v>
      </c>
      <c r="M2199" s="50">
        <f>IF(L2199&gt;0,VLOOKUP(L2199,T$12:$AC$125,7),0)</f>
        <v>0</v>
      </c>
      <c r="N2199" s="45">
        <f t="shared" si="488"/>
        <v>0</v>
      </c>
      <c r="O2199" s="45">
        <f t="shared" ca="1" si="489"/>
        <v>896.17805572999998</v>
      </c>
      <c r="P2199" s="51" t="str">
        <f t="shared" si="490"/>
        <v>A+J=</v>
      </c>
      <c r="Q2199" s="52">
        <f t="shared" si="491"/>
        <v>47129</v>
      </c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</row>
    <row r="2200" spans="1:162" x14ac:dyDescent="0.2">
      <c r="A2200" s="43">
        <f t="shared" si="492"/>
        <v>45686</v>
      </c>
      <c r="B2200" s="44">
        <f t="shared" ca="1" si="481"/>
        <v>1897.24183341</v>
      </c>
      <c r="C2200" s="45">
        <f t="shared" ca="1" si="482"/>
        <v>999.89877561000003</v>
      </c>
      <c r="D2200" s="46">
        <f ca="1">IF(A2200&lt;$B$1,VLOOKUP(A2200,[1]DI!$A$4:$B$15000,2,FALSE),0)</f>
        <v>0.1215</v>
      </c>
      <c r="E2200" s="45">
        <f t="shared" ca="1" si="483"/>
        <v>4.5512999999999999E-4</v>
      </c>
      <c r="F2200" s="47">
        <f t="shared" si="493"/>
        <v>1.35</v>
      </c>
      <c r="G2200" s="48">
        <f t="shared" ca="1" si="484"/>
        <v>1.0006144255</v>
      </c>
      <c r="H2200" s="45">
        <f ca="1">TRUNC(PRODUCT(G$10:G2199),15)</f>
        <v>1.8974338982983601</v>
      </c>
      <c r="I2200" s="45">
        <f t="shared" si="485"/>
        <v>1</v>
      </c>
      <c r="J2200" s="45">
        <f t="shared" ca="1" si="486"/>
        <v>1.8974339</v>
      </c>
      <c r="K2200" s="45">
        <f t="shared" ca="1" si="487"/>
        <v>897.3430578</v>
      </c>
      <c r="L2200" s="49">
        <f>IF(VLOOKUP(A2200,$U$12:$AD$125,8)=VLOOKUP(A2199,$U$12:$AD$125,8),0,VLOOKUP(A2200,U$12:$AD$125,8))</f>
        <v>0</v>
      </c>
      <c r="M2200" s="50">
        <f>IF(L2200&gt;0,VLOOKUP(L2200,T$12:$AC$125,7),0)</f>
        <v>0</v>
      </c>
      <c r="N2200" s="45">
        <f t="shared" si="488"/>
        <v>0</v>
      </c>
      <c r="O2200" s="45">
        <f t="shared" ca="1" si="489"/>
        <v>897.3430578</v>
      </c>
      <c r="P2200" s="51" t="str">
        <f t="shared" si="490"/>
        <v>A+J=</v>
      </c>
      <c r="Q2200" s="52">
        <f t="shared" si="491"/>
        <v>47129</v>
      </c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</row>
    <row r="2201" spans="1:162" x14ac:dyDescent="0.2">
      <c r="A2201" s="43">
        <f t="shared" si="492"/>
        <v>45687</v>
      </c>
      <c r="B2201" s="44">
        <f t="shared" ref="B2201:B2264" ca="1" si="494">IF(A2201&lt;=TODAY(),C2201+K2201,IF(AND(A2201&gt;TODAY(),A2201&lt;=$B$1),IF(VLOOKUP(TODAY(),$A$10:$D$5000,4,FALSE)=0,"n.d",C2201+K2201),"n.d"))</f>
        <v>1898.4075453999999</v>
      </c>
      <c r="C2201" s="45">
        <f t="shared" ref="C2201:C2264" ca="1" si="495">TRUNC(C2200-N2200,8)</f>
        <v>999.89877561000003</v>
      </c>
      <c r="D2201" s="46">
        <f ca="1">IF(A2201&lt;$B$1,VLOOKUP(A2201,[1]DI!$A$4:$B$15000,2,FALSE),0)</f>
        <v>0.13150000000000001</v>
      </c>
      <c r="E2201" s="45">
        <f t="shared" ref="E2201:E2264" ca="1" si="496">ROUND((((1+D2201)^(1/252)-1)),8)</f>
        <v>4.9036999999999996E-4</v>
      </c>
      <c r="F2201" s="47">
        <f t="shared" si="493"/>
        <v>1.35</v>
      </c>
      <c r="G2201" s="48">
        <f t="shared" ref="G2201:G2264" ca="1" si="497">TRUNC((1+(E2201*F2201)),15)</f>
        <v>1.0006619994999999</v>
      </c>
      <c r="H2201" s="45">
        <f ca="1">TRUNC(PRODUCT(G$10:G2200),15)</f>
        <v>1.8985997300700399</v>
      </c>
      <c r="I2201" s="45">
        <f t="shared" ref="I2201:I2264" si="498">IF(OR(L2200&gt;0,L2200="E"),H2200,I2200)</f>
        <v>1</v>
      </c>
      <c r="J2201" s="45">
        <f t="shared" ref="J2201:J2264" ca="1" si="499">ROUND(TRUNC(H2201/I2201,15),8)</f>
        <v>1.8985997299999999</v>
      </c>
      <c r="K2201" s="45">
        <f t="shared" ref="K2201:K2264" ca="1" si="500">TRUNC((C2201*(J2201-1)),8)</f>
        <v>898.50876978999997</v>
      </c>
      <c r="L2201" s="49">
        <f>IF(VLOOKUP(A2201,$U$12:$AD$125,8)=VLOOKUP(A2200,$U$12:$AD$125,8),0,VLOOKUP(A2201,U$12:$AD$125,8))</f>
        <v>0</v>
      </c>
      <c r="M2201" s="50">
        <f>IF(L2201&gt;0,VLOOKUP(L2201,T$12:$AC$125,7),0)</f>
        <v>0</v>
      </c>
      <c r="N2201" s="45">
        <f t="shared" ref="N2201:N2264" si="501">IF(M2201&gt;0,(M2201*C2201*M2201),0)</f>
        <v>0</v>
      </c>
      <c r="O2201" s="45">
        <f t="shared" ref="O2201:O2264" ca="1" si="502">(K2201+N2201)</f>
        <v>898.50876978999997</v>
      </c>
      <c r="P2201" s="51" t="str">
        <f t="shared" ref="P2201:P2264" si="503">IF(L2200&gt;0,VLOOKUP(A2200,$U$12:$AD$125,9),P2200)</f>
        <v>A+J=</v>
      </c>
      <c r="Q2201" s="52">
        <f t="shared" ref="Q2201:Q2264" si="504">IF(L2200&gt;0,VLOOKUP(A2200,$U$12:$AD$125,10),Q2200)</f>
        <v>47129</v>
      </c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</row>
    <row r="2202" spans="1:162" x14ac:dyDescent="0.2">
      <c r="A2202" s="43">
        <f t="shared" si="492"/>
        <v>45688</v>
      </c>
      <c r="B2202" s="44">
        <f t="shared" ca="1" si="494"/>
        <v>1899.66428817</v>
      </c>
      <c r="C2202" s="45">
        <f t="shared" ca="1" si="495"/>
        <v>999.89877561000003</v>
      </c>
      <c r="D2202" s="46">
        <f ca="1">IF(A2202&lt;$B$1,VLOOKUP(A2202,[1]DI!$A$4:$B$15000,2,FALSE),0)</f>
        <v>0.13150000000000001</v>
      </c>
      <c r="E2202" s="45">
        <f t="shared" ca="1" si="496"/>
        <v>4.9036999999999996E-4</v>
      </c>
      <c r="F2202" s="47">
        <f t="shared" si="493"/>
        <v>1.35</v>
      </c>
      <c r="G2202" s="48">
        <f t="shared" ca="1" si="497"/>
        <v>1.0006619994999999</v>
      </c>
      <c r="H2202" s="45">
        <f ca="1">TRUNC(PRODUCT(G$10:G2201),15)</f>
        <v>1.89985660214204</v>
      </c>
      <c r="I2202" s="45">
        <f t="shared" si="498"/>
        <v>1</v>
      </c>
      <c r="J2202" s="45">
        <f t="shared" ca="1" si="499"/>
        <v>1.8998565999999999</v>
      </c>
      <c r="K2202" s="45">
        <f t="shared" ca="1" si="500"/>
        <v>899.76551256000005</v>
      </c>
      <c r="L2202" s="49">
        <f>IF(VLOOKUP(A2202,$U$12:$AD$125,8)=VLOOKUP(A2201,$U$12:$AD$125,8),0,VLOOKUP(A2202,U$12:$AD$125,8))</f>
        <v>0</v>
      </c>
      <c r="M2202" s="50">
        <f>IF(L2202&gt;0,VLOOKUP(L2202,T$12:$AC$125,7),0)</f>
        <v>0</v>
      </c>
      <c r="N2202" s="45">
        <f t="shared" si="501"/>
        <v>0</v>
      </c>
      <c r="O2202" s="45">
        <f t="shared" ca="1" si="502"/>
        <v>899.76551256000005</v>
      </c>
      <c r="P2202" s="51" t="str">
        <f t="shared" si="503"/>
        <v>A+J=</v>
      </c>
      <c r="Q2202" s="52">
        <f t="shared" si="504"/>
        <v>47129</v>
      </c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</row>
    <row r="2203" spans="1:162" x14ac:dyDescent="0.2">
      <c r="A2203" s="43">
        <f t="shared" si="492"/>
        <v>45689</v>
      </c>
      <c r="B2203" s="44">
        <f t="shared" ca="1" si="494"/>
        <v>1900.9218708600001</v>
      </c>
      <c r="C2203" s="45">
        <f t="shared" ca="1" si="495"/>
        <v>999.89877561000003</v>
      </c>
      <c r="D2203" s="46">
        <f ca="1">IF(A2203&lt;$B$1,VLOOKUP(A2203,[1]DI!$A$4:$B$15000,2,FALSE),0)</f>
        <v>0</v>
      </c>
      <c r="E2203" s="45">
        <f t="shared" ca="1" si="496"/>
        <v>0</v>
      </c>
      <c r="F2203" s="47">
        <f t="shared" si="493"/>
        <v>1.35</v>
      </c>
      <c r="G2203" s="48">
        <f t="shared" ca="1" si="497"/>
        <v>1</v>
      </c>
      <c r="H2203" s="45">
        <f ca="1">TRUNC(PRODUCT(G$10:G2202),15)</f>
        <v>1.90111430626273</v>
      </c>
      <c r="I2203" s="45">
        <f t="shared" si="498"/>
        <v>1</v>
      </c>
      <c r="J2203" s="45">
        <f t="shared" ca="1" si="499"/>
        <v>1.9011143100000001</v>
      </c>
      <c r="K2203" s="45">
        <f t="shared" ca="1" si="500"/>
        <v>901.02309524999998</v>
      </c>
      <c r="L2203" s="49">
        <f>IF(VLOOKUP(A2203,$U$12:$AD$125,8)=VLOOKUP(A2202,$U$12:$AD$125,8),0,VLOOKUP(A2203,U$12:$AD$125,8))</f>
        <v>0</v>
      </c>
      <c r="M2203" s="50">
        <f>IF(L2203&gt;0,VLOOKUP(L2203,T$12:$AC$125,7),0)</f>
        <v>0</v>
      </c>
      <c r="N2203" s="45">
        <f t="shared" si="501"/>
        <v>0</v>
      </c>
      <c r="O2203" s="45">
        <f t="shared" ca="1" si="502"/>
        <v>901.02309524999998</v>
      </c>
      <c r="P2203" s="51" t="str">
        <f t="shared" si="503"/>
        <v>A+J=</v>
      </c>
      <c r="Q2203" s="52">
        <f t="shared" si="504"/>
        <v>47129</v>
      </c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</row>
    <row r="2204" spans="1:162" x14ac:dyDescent="0.2">
      <c r="A2204" s="43">
        <f t="shared" si="492"/>
        <v>45690</v>
      </c>
      <c r="B2204" s="44">
        <f t="shared" ca="1" si="494"/>
        <v>1900.9218708600001</v>
      </c>
      <c r="C2204" s="45">
        <f t="shared" ca="1" si="495"/>
        <v>999.89877561000003</v>
      </c>
      <c r="D2204" s="46">
        <f ca="1">IF(A2204&lt;$B$1,VLOOKUP(A2204,[1]DI!$A$4:$B$15000,2,FALSE),0)</f>
        <v>0</v>
      </c>
      <c r="E2204" s="45">
        <f t="shared" ca="1" si="496"/>
        <v>0</v>
      </c>
      <c r="F2204" s="47">
        <f t="shared" si="493"/>
        <v>1.35</v>
      </c>
      <c r="G2204" s="48">
        <f t="shared" ca="1" si="497"/>
        <v>1</v>
      </c>
      <c r="H2204" s="45">
        <f ca="1">TRUNC(PRODUCT(G$10:G2203),15)</f>
        <v>1.90111430626273</v>
      </c>
      <c r="I2204" s="45">
        <f t="shared" si="498"/>
        <v>1</v>
      </c>
      <c r="J2204" s="45">
        <f t="shared" ca="1" si="499"/>
        <v>1.9011143100000001</v>
      </c>
      <c r="K2204" s="45">
        <f t="shared" ca="1" si="500"/>
        <v>901.02309524999998</v>
      </c>
      <c r="L2204" s="49">
        <f>IF(VLOOKUP(A2204,$U$12:$AD$125,8)=VLOOKUP(A2203,$U$12:$AD$125,8),0,VLOOKUP(A2204,U$12:$AD$125,8))</f>
        <v>0</v>
      </c>
      <c r="M2204" s="50">
        <f>IF(L2204&gt;0,VLOOKUP(L2204,T$12:$AC$125,7),0)</f>
        <v>0</v>
      </c>
      <c r="N2204" s="45">
        <f t="shared" si="501"/>
        <v>0</v>
      </c>
      <c r="O2204" s="45">
        <f t="shared" ca="1" si="502"/>
        <v>901.02309524999998</v>
      </c>
      <c r="P2204" s="51" t="str">
        <f t="shared" si="503"/>
        <v>A+J=</v>
      </c>
      <c r="Q2204" s="52">
        <f t="shared" si="504"/>
        <v>47129</v>
      </c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</row>
    <row r="2205" spans="1:162" x14ac:dyDescent="0.2">
      <c r="A2205" s="43">
        <f t="shared" si="492"/>
        <v>45691</v>
      </c>
      <c r="B2205" s="44">
        <f t="shared" ca="1" si="494"/>
        <v>1900.9218708600001</v>
      </c>
      <c r="C2205" s="45">
        <f t="shared" ca="1" si="495"/>
        <v>999.89877561000003</v>
      </c>
      <c r="D2205" s="46">
        <f ca="1">IF(A2205&lt;$B$1,VLOOKUP(A2205,[1]DI!$A$4:$B$15000,2,FALSE),0)</f>
        <v>0.13150000000000001</v>
      </c>
      <c r="E2205" s="45">
        <f t="shared" ca="1" si="496"/>
        <v>4.9036999999999996E-4</v>
      </c>
      <c r="F2205" s="47">
        <f t="shared" si="493"/>
        <v>1.35</v>
      </c>
      <c r="G2205" s="48">
        <f t="shared" ca="1" si="497"/>
        <v>1.0006619994999999</v>
      </c>
      <c r="H2205" s="45">
        <f ca="1">TRUNC(PRODUCT(G$10:G2204),15)</f>
        <v>1.90111430626273</v>
      </c>
      <c r="I2205" s="45">
        <f t="shared" si="498"/>
        <v>1</v>
      </c>
      <c r="J2205" s="45">
        <f t="shared" ca="1" si="499"/>
        <v>1.9011143100000001</v>
      </c>
      <c r="K2205" s="45">
        <f t="shared" ca="1" si="500"/>
        <v>901.02309524999998</v>
      </c>
      <c r="L2205" s="49">
        <f>IF(VLOOKUP(A2205,$U$12:$AD$125,8)=VLOOKUP(A2204,$U$12:$AD$125,8),0,VLOOKUP(A2205,U$12:$AD$125,8))</f>
        <v>0</v>
      </c>
      <c r="M2205" s="50">
        <f>IF(L2205&gt;0,VLOOKUP(L2205,T$12:$AC$125,7),0)</f>
        <v>0</v>
      </c>
      <c r="N2205" s="45">
        <f t="shared" si="501"/>
        <v>0</v>
      </c>
      <c r="O2205" s="45">
        <f t="shared" ca="1" si="502"/>
        <v>901.02309524999998</v>
      </c>
      <c r="P2205" s="51" t="str">
        <f t="shared" si="503"/>
        <v>A+J=</v>
      </c>
      <c r="Q2205" s="52">
        <f t="shared" si="504"/>
        <v>47129</v>
      </c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</row>
    <row r="2206" spans="1:162" x14ac:dyDescent="0.2">
      <c r="A2206" s="43">
        <f t="shared" si="492"/>
        <v>45692</v>
      </c>
      <c r="B2206" s="44">
        <f t="shared" ca="1" si="494"/>
        <v>1902.1802734600001</v>
      </c>
      <c r="C2206" s="45">
        <f t="shared" ca="1" si="495"/>
        <v>999.89877561000003</v>
      </c>
      <c r="D2206" s="46">
        <f ca="1">IF(A2206&lt;$B$1,VLOOKUP(A2206,[1]DI!$A$4:$B$15000,2,FALSE),0)</f>
        <v>0.13150000000000001</v>
      </c>
      <c r="E2206" s="45">
        <f t="shared" ca="1" si="496"/>
        <v>4.9036999999999996E-4</v>
      </c>
      <c r="F2206" s="47">
        <f t="shared" si="493"/>
        <v>1.35</v>
      </c>
      <c r="G2206" s="48">
        <f t="shared" ca="1" si="497"/>
        <v>1.0006619994999999</v>
      </c>
      <c r="H2206" s="45">
        <f ca="1">TRUNC(PRODUCT(G$10:G2205),15)</f>
        <v>1.9023728429829201</v>
      </c>
      <c r="I2206" s="45">
        <f t="shared" si="498"/>
        <v>1</v>
      </c>
      <c r="J2206" s="45">
        <f t="shared" ca="1" si="499"/>
        <v>1.90237284</v>
      </c>
      <c r="K2206" s="45">
        <f t="shared" ca="1" si="500"/>
        <v>902.28149785000005</v>
      </c>
      <c r="L2206" s="49">
        <f>IF(VLOOKUP(A2206,$U$12:$AD$125,8)=VLOOKUP(A2205,$U$12:$AD$125,8),0,VLOOKUP(A2206,U$12:$AD$125,8))</f>
        <v>0</v>
      </c>
      <c r="M2206" s="50">
        <f>IF(L2206&gt;0,VLOOKUP(L2206,T$12:$AC$125,7),0)</f>
        <v>0</v>
      </c>
      <c r="N2206" s="45">
        <f t="shared" si="501"/>
        <v>0</v>
      </c>
      <c r="O2206" s="45">
        <f t="shared" ca="1" si="502"/>
        <v>902.28149785000005</v>
      </c>
      <c r="P2206" s="51" t="str">
        <f t="shared" si="503"/>
        <v>A+J=</v>
      </c>
      <c r="Q2206" s="52">
        <f t="shared" si="504"/>
        <v>47129</v>
      </c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</row>
    <row r="2207" spans="1:162" x14ac:dyDescent="0.2">
      <c r="A2207" s="43">
        <f t="shared" si="492"/>
        <v>45693</v>
      </c>
      <c r="B2207" s="44">
        <f t="shared" ca="1" si="494"/>
        <v>1903.43951599</v>
      </c>
      <c r="C2207" s="45">
        <f t="shared" ca="1" si="495"/>
        <v>999.89877561000003</v>
      </c>
      <c r="D2207" s="46">
        <f ca="1">IF(A2207&lt;$B$1,VLOOKUP(A2207,[1]DI!$A$4:$B$15000,2,FALSE),0)</f>
        <v>0.13150000000000001</v>
      </c>
      <c r="E2207" s="45">
        <f t="shared" ca="1" si="496"/>
        <v>4.9036999999999996E-4</v>
      </c>
      <c r="F2207" s="47">
        <f t="shared" si="493"/>
        <v>1.35</v>
      </c>
      <c r="G2207" s="48">
        <f t="shared" ca="1" si="497"/>
        <v>1.0006619994999999</v>
      </c>
      <c r="H2207" s="45">
        <f ca="1">TRUNC(PRODUCT(G$10:G2206),15)</f>
        <v>1.9036322128537899</v>
      </c>
      <c r="I2207" s="45">
        <f t="shared" si="498"/>
        <v>1</v>
      </c>
      <c r="J2207" s="45">
        <f t="shared" ca="1" si="499"/>
        <v>1.90363221</v>
      </c>
      <c r="K2207" s="45">
        <f t="shared" ca="1" si="500"/>
        <v>903.54074037999999</v>
      </c>
      <c r="L2207" s="49">
        <f>IF(VLOOKUP(A2207,$U$12:$AD$125,8)=VLOOKUP(A2206,$U$12:$AD$125,8),0,VLOOKUP(A2207,U$12:$AD$125,8))</f>
        <v>0</v>
      </c>
      <c r="M2207" s="50">
        <f>IF(L2207&gt;0,VLOOKUP(L2207,T$12:$AC$125,7),0)</f>
        <v>0</v>
      </c>
      <c r="N2207" s="45">
        <f t="shared" si="501"/>
        <v>0</v>
      </c>
      <c r="O2207" s="45">
        <f t="shared" ca="1" si="502"/>
        <v>903.54074037999999</v>
      </c>
      <c r="P2207" s="51" t="str">
        <f t="shared" si="503"/>
        <v>A+J=</v>
      </c>
      <c r="Q2207" s="52">
        <f t="shared" si="504"/>
        <v>47129</v>
      </c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</row>
    <row r="2208" spans="1:162" x14ac:dyDescent="0.2">
      <c r="A2208" s="43">
        <f t="shared" si="492"/>
        <v>45694</v>
      </c>
      <c r="B2208" s="44">
        <f t="shared" ca="1" si="494"/>
        <v>1904.69959842</v>
      </c>
      <c r="C2208" s="45">
        <f t="shared" ca="1" si="495"/>
        <v>999.89877561000003</v>
      </c>
      <c r="D2208" s="46">
        <f ca="1">IF(A2208&lt;$B$1,VLOOKUP(A2208,[1]DI!$A$4:$B$15000,2,FALSE),0)</f>
        <v>0.13150000000000001</v>
      </c>
      <c r="E2208" s="45">
        <f t="shared" ca="1" si="496"/>
        <v>4.9036999999999996E-4</v>
      </c>
      <c r="F2208" s="47">
        <f t="shared" si="493"/>
        <v>1.35</v>
      </c>
      <c r="G2208" s="48">
        <f t="shared" ca="1" si="497"/>
        <v>1.0006619994999999</v>
      </c>
      <c r="H2208" s="45">
        <f ca="1">TRUNC(PRODUCT(G$10:G2207),15)</f>
        <v>1.9048924164268799</v>
      </c>
      <c r="I2208" s="45">
        <f t="shared" si="498"/>
        <v>1</v>
      </c>
      <c r="J2208" s="45">
        <f t="shared" ca="1" si="499"/>
        <v>1.9048924199999999</v>
      </c>
      <c r="K2208" s="45">
        <f t="shared" ca="1" si="500"/>
        <v>904.80082281</v>
      </c>
      <c r="L2208" s="49">
        <f>IF(VLOOKUP(A2208,$U$12:$AD$125,8)=VLOOKUP(A2207,$U$12:$AD$125,8),0,VLOOKUP(A2208,U$12:$AD$125,8))</f>
        <v>0</v>
      </c>
      <c r="M2208" s="50">
        <f>IF(L2208&gt;0,VLOOKUP(L2208,T$12:$AC$125,7),0)</f>
        <v>0</v>
      </c>
      <c r="N2208" s="45">
        <f t="shared" si="501"/>
        <v>0</v>
      </c>
      <c r="O2208" s="45">
        <f t="shared" ca="1" si="502"/>
        <v>904.80082281</v>
      </c>
      <c r="P2208" s="51" t="str">
        <f t="shared" si="503"/>
        <v>A+J=</v>
      </c>
      <c r="Q2208" s="52">
        <f t="shared" si="504"/>
        <v>47129</v>
      </c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</row>
    <row r="2209" spans="1:162" x14ac:dyDescent="0.2">
      <c r="A2209" s="43">
        <f t="shared" si="492"/>
        <v>45695</v>
      </c>
      <c r="B2209" s="44">
        <f t="shared" ca="1" si="494"/>
        <v>1905.9605007700002</v>
      </c>
      <c r="C2209" s="45">
        <f t="shared" ca="1" si="495"/>
        <v>999.89877561000003</v>
      </c>
      <c r="D2209" s="46">
        <f ca="1">IF(A2209&lt;$B$1,VLOOKUP(A2209,[1]DI!$A$4:$B$15000,2,FALSE),0)</f>
        <v>0.13150000000000001</v>
      </c>
      <c r="E2209" s="45">
        <f t="shared" ca="1" si="496"/>
        <v>4.9036999999999996E-4</v>
      </c>
      <c r="F2209" s="47">
        <f t="shared" si="493"/>
        <v>1.35</v>
      </c>
      <c r="G2209" s="48">
        <f t="shared" ca="1" si="497"/>
        <v>1.0006619994999999</v>
      </c>
      <c r="H2209" s="45">
        <f ca="1">TRUNC(PRODUCT(G$10:G2208),15)</f>
        <v>1.9061534542541101</v>
      </c>
      <c r="I2209" s="45">
        <f t="shared" si="498"/>
        <v>1</v>
      </c>
      <c r="J2209" s="45">
        <f t="shared" ca="1" si="499"/>
        <v>1.9061534499999999</v>
      </c>
      <c r="K2209" s="45">
        <f t="shared" ca="1" si="500"/>
        <v>906.06172516000004</v>
      </c>
      <c r="L2209" s="49">
        <f>IF(VLOOKUP(A2209,$U$12:$AD$125,8)=VLOOKUP(A2208,$U$12:$AD$125,8),0,VLOOKUP(A2209,U$12:$AD$125,8))</f>
        <v>0</v>
      </c>
      <c r="M2209" s="50">
        <f>IF(L2209&gt;0,VLOOKUP(L2209,T$12:$AC$125,7),0)</f>
        <v>0</v>
      </c>
      <c r="N2209" s="45">
        <f t="shared" si="501"/>
        <v>0</v>
      </c>
      <c r="O2209" s="45">
        <f t="shared" ca="1" si="502"/>
        <v>906.06172516000004</v>
      </c>
      <c r="P2209" s="51" t="str">
        <f t="shared" si="503"/>
        <v>A+J=</v>
      </c>
      <c r="Q2209" s="52">
        <f t="shared" si="504"/>
        <v>47129</v>
      </c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</row>
    <row r="2210" spans="1:162" x14ac:dyDescent="0.2">
      <c r="A2210" s="43">
        <f t="shared" si="492"/>
        <v>45696</v>
      </c>
      <c r="B2210" s="44">
        <f t="shared" ca="1" si="494"/>
        <v>1907.2222530399999</v>
      </c>
      <c r="C2210" s="45">
        <f t="shared" ca="1" si="495"/>
        <v>999.89877561000003</v>
      </c>
      <c r="D2210" s="46">
        <f ca="1">IF(A2210&lt;$B$1,VLOOKUP(A2210,[1]DI!$A$4:$B$15000,2,FALSE),0)</f>
        <v>0</v>
      </c>
      <c r="E2210" s="45">
        <f t="shared" ca="1" si="496"/>
        <v>0</v>
      </c>
      <c r="F2210" s="47">
        <f t="shared" si="493"/>
        <v>1.35</v>
      </c>
      <c r="G2210" s="48">
        <f t="shared" ca="1" si="497"/>
        <v>1</v>
      </c>
      <c r="H2210" s="45">
        <f ca="1">TRUNC(PRODUCT(G$10:G2209),15)</f>
        <v>1.9074153268877501</v>
      </c>
      <c r="I2210" s="45">
        <f t="shared" si="498"/>
        <v>1</v>
      </c>
      <c r="J2210" s="45">
        <f t="shared" ca="1" si="499"/>
        <v>1.9074153300000001</v>
      </c>
      <c r="K2210" s="45">
        <f t="shared" ca="1" si="500"/>
        <v>907.32347743000003</v>
      </c>
      <c r="L2210" s="49">
        <f>IF(VLOOKUP(A2210,$U$12:$AD$125,8)=VLOOKUP(A2209,$U$12:$AD$125,8),0,VLOOKUP(A2210,U$12:$AD$125,8))</f>
        <v>0</v>
      </c>
      <c r="M2210" s="50">
        <f>IF(L2210&gt;0,VLOOKUP(L2210,T$12:$AC$125,7),0)</f>
        <v>0</v>
      </c>
      <c r="N2210" s="45">
        <f t="shared" si="501"/>
        <v>0</v>
      </c>
      <c r="O2210" s="45">
        <f t="shared" ca="1" si="502"/>
        <v>907.32347743000003</v>
      </c>
      <c r="P2210" s="51" t="str">
        <f t="shared" si="503"/>
        <v>A+J=</v>
      </c>
      <c r="Q2210" s="52">
        <f t="shared" si="504"/>
        <v>47129</v>
      </c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</row>
    <row r="2211" spans="1:162" x14ac:dyDescent="0.2">
      <c r="A2211" s="43">
        <f t="shared" si="492"/>
        <v>45697</v>
      </c>
      <c r="B2211" s="44">
        <f t="shared" ca="1" si="494"/>
        <v>1907.2222530399999</v>
      </c>
      <c r="C2211" s="45">
        <f t="shared" ca="1" si="495"/>
        <v>999.89877561000003</v>
      </c>
      <c r="D2211" s="46">
        <f ca="1">IF(A2211&lt;$B$1,VLOOKUP(A2211,[1]DI!$A$4:$B$15000,2,FALSE),0)</f>
        <v>0</v>
      </c>
      <c r="E2211" s="45">
        <f t="shared" ca="1" si="496"/>
        <v>0</v>
      </c>
      <c r="F2211" s="47">
        <f t="shared" si="493"/>
        <v>1.35</v>
      </c>
      <c r="G2211" s="48">
        <f t="shared" ca="1" si="497"/>
        <v>1</v>
      </c>
      <c r="H2211" s="45">
        <f ca="1">TRUNC(PRODUCT(G$10:G2210),15)</f>
        <v>1.9074153268877501</v>
      </c>
      <c r="I2211" s="45">
        <f t="shared" si="498"/>
        <v>1</v>
      </c>
      <c r="J2211" s="45">
        <f t="shared" ca="1" si="499"/>
        <v>1.9074153300000001</v>
      </c>
      <c r="K2211" s="45">
        <f t="shared" ca="1" si="500"/>
        <v>907.32347743000003</v>
      </c>
      <c r="L2211" s="49">
        <f>IF(VLOOKUP(A2211,$U$12:$AD$125,8)=VLOOKUP(A2210,$U$12:$AD$125,8),0,VLOOKUP(A2211,U$12:$AD$125,8))</f>
        <v>0</v>
      </c>
      <c r="M2211" s="50">
        <f>IF(L2211&gt;0,VLOOKUP(L2211,T$12:$AC$125,7),0)</f>
        <v>0</v>
      </c>
      <c r="N2211" s="45">
        <f t="shared" si="501"/>
        <v>0</v>
      </c>
      <c r="O2211" s="45">
        <f t="shared" ca="1" si="502"/>
        <v>907.32347743000003</v>
      </c>
      <c r="P2211" s="51" t="str">
        <f t="shared" si="503"/>
        <v>A+J=</v>
      </c>
      <c r="Q2211" s="52">
        <f t="shared" si="504"/>
        <v>47129</v>
      </c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</row>
    <row r="2212" spans="1:162" x14ac:dyDescent="0.2">
      <c r="A2212" s="43">
        <f t="shared" si="492"/>
        <v>45698</v>
      </c>
      <c r="B2212" s="44">
        <f t="shared" ca="1" si="494"/>
        <v>1907.2222530399999</v>
      </c>
      <c r="C2212" s="45">
        <f t="shared" ca="1" si="495"/>
        <v>999.89877561000003</v>
      </c>
      <c r="D2212" s="46">
        <f ca="1">IF(A2212&lt;$B$1,VLOOKUP(A2212,[1]DI!$A$4:$B$15000,2,FALSE),0)</f>
        <v>0.13150000000000001</v>
      </c>
      <c r="E2212" s="45">
        <f t="shared" ca="1" si="496"/>
        <v>4.9036999999999996E-4</v>
      </c>
      <c r="F2212" s="47">
        <f t="shared" si="493"/>
        <v>1.35</v>
      </c>
      <c r="G2212" s="48">
        <f t="shared" ca="1" si="497"/>
        <v>1.0006619994999999</v>
      </c>
      <c r="H2212" s="45">
        <f ca="1">TRUNC(PRODUCT(G$10:G2211),15)</f>
        <v>1.9074153268877501</v>
      </c>
      <c r="I2212" s="45">
        <f t="shared" si="498"/>
        <v>1</v>
      </c>
      <c r="J2212" s="45">
        <f t="shared" ca="1" si="499"/>
        <v>1.9074153300000001</v>
      </c>
      <c r="K2212" s="45">
        <f t="shared" ca="1" si="500"/>
        <v>907.32347743000003</v>
      </c>
      <c r="L2212" s="49">
        <f>IF(VLOOKUP(A2212,$U$12:$AD$125,8)=VLOOKUP(A2211,$U$12:$AD$125,8),0,VLOOKUP(A2212,U$12:$AD$125,8))</f>
        <v>0</v>
      </c>
      <c r="M2212" s="50">
        <f>IF(L2212&gt;0,VLOOKUP(L2212,T$12:$AC$125,7),0)</f>
        <v>0</v>
      </c>
      <c r="N2212" s="45">
        <f t="shared" si="501"/>
        <v>0</v>
      </c>
      <c r="O2212" s="45">
        <f t="shared" ca="1" si="502"/>
        <v>907.32347743000003</v>
      </c>
      <c r="P2212" s="51" t="str">
        <f t="shared" si="503"/>
        <v>A+J=</v>
      </c>
      <c r="Q2212" s="52">
        <f t="shared" si="504"/>
        <v>47129</v>
      </c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</row>
    <row r="2213" spans="1:162" x14ac:dyDescent="0.2">
      <c r="A2213" s="43">
        <f t="shared" si="492"/>
        <v>45699</v>
      </c>
      <c r="B2213" s="44">
        <f t="shared" ca="1" si="494"/>
        <v>1908.4848252300001</v>
      </c>
      <c r="C2213" s="45">
        <f t="shared" ca="1" si="495"/>
        <v>999.89877561000003</v>
      </c>
      <c r="D2213" s="46">
        <f ca="1">IF(A2213&lt;$B$1,VLOOKUP(A2213,[1]DI!$A$4:$B$15000,2,FALSE),0)</f>
        <v>0.13150000000000001</v>
      </c>
      <c r="E2213" s="45">
        <f t="shared" ca="1" si="496"/>
        <v>4.9036999999999996E-4</v>
      </c>
      <c r="F2213" s="47">
        <f t="shared" si="493"/>
        <v>1.35</v>
      </c>
      <c r="G2213" s="48">
        <f t="shared" ca="1" si="497"/>
        <v>1.0006619994999999</v>
      </c>
      <c r="H2213" s="45">
        <f ca="1">TRUNC(PRODUCT(G$10:G2212),15)</f>
        <v>1.90867803488044</v>
      </c>
      <c r="I2213" s="45">
        <f t="shared" si="498"/>
        <v>1</v>
      </c>
      <c r="J2213" s="45">
        <f t="shared" ca="1" si="499"/>
        <v>1.9086780299999999</v>
      </c>
      <c r="K2213" s="45">
        <f t="shared" ca="1" si="500"/>
        <v>908.58604962000004</v>
      </c>
      <c r="L2213" s="49">
        <f>IF(VLOOKUP(A2213,$U$12:$AD$125,8)=VLOOKUP(A2212,$U$12:$AD$125,8),0,VLOOKUP(A2213,U$12:$AD$125,8))</f>
        <v>0</v>
      </c>
      <c r="M2213" s="50">
        <f>IF(L2213&gt;0,VLOOKUP(L2213,T$12:$AC$125,7),0)</f>
        <v>0</v>
      </c>
      <c r="N2213" s="45">
        <f t="shared" si="501"/>
        <v>0</v>
      </c>
      <c r="O2213" s="45">
        <f t="shared" ca="1" si="502"/>
        <v>908.58604962000004</v>
      </c>
      <c r="P2213" s="51" t="str">
        <f t="shared" si="503"/>
        <v>A+J=</v>
      </c>
      <c r="Q2213" s="52">
        <f t="shared" si="504"/>
        <v>47129</v>
      </c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</row>
    <row r="2214" spans="1:162" x14ac:dyDescent="0.2">
      <c r="A2214" s="43">
        <f t="shared" si="492"/>
        <v>45700</v>
      </c>
      <c r="B2214" s="44">
        <f t="shared" ca="1" si="494"/>
        <v>1909.74824732</v>
      </c>
      <c r="C2214" s="45">
        <f t="shared" ca="1" si="495"/>
        <v>999.89877561000003</v>
      </c>
      <c r="D2214" s="46">
        <f ca="1">IF(A2214&lt;$B$1,VLOOKUP(A2214,[1]DI!$A$4:$B$15000,2,FALSE),0)</f>
        <v>0.13150000000000001</v>
      </c>
      <c r="E2214" s="45">
        <f t="shared" ca="1" si="496"/>
        <v>4.9036999999999996E-4</v>
      </c>
      <c r="F2214" s="47">
        <f t="shared" si="493"/>
        <v>1.35</v>
      </c>
      <c r="G2214" s="48">
        <f t="shared" ca="1" si="497"/>
        <v>1.0006619994999999</v>
      </c>
      <c r="H2214" s="45">
        <f ca="1">TRUNC(PRODUCT(G$10:G2213),15)</f>
        <v>1.9099415787851901</v>
      </c>
      <c r="I2214" s="45">
        <f t="shared" si="498"/>
        <v>1</v>
      </c>
      <c r="J2214" s="45">
        <f t="shared" ca="1" si="499"/>
        <v>1.9099415799999999</v>
      </c>
      <c r="K2214" s="45">
        <f t="shared" ca="1" si="500"/>
        <v>909.84947170999999</v>
      </c>
      <c r="L2214" s="49">
        <f>IF(VLOOKUP(A2214,$U$12:$AD$125,8)=VLOOKUP(A2213,$U$12:$AD$125,8),0,VLOOKUP(A2214,U$12:$AD$125,8))</f>
        <v>0</v>
      </c>
      <c r="M2214" s="50">
        <f>IF(L2214&gt;0,VLOOKUP(L2214,T$12:$AC$125,7),0)</f>
        <v>0</v>
      </c>
      <c r="N2214" s="45">
        <f t="shared" si="501"/>
        <v>0</v>
      </c>
      <c r="O2214" s="45">
        <f t="shared" ca="1" si="502"/>
        <v>909.84947170999999</v>
      </c>
      <c r="P2214" s="51" t="str">
        <f t="shared" si="503"/>
        <v>A+J=</v>
      </c>
      <c r="Q2214" s="52">
        <f t="shared" si="504"/>
        <v>47129</v>
      </c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</row>
    <row r="2215" spans="1:162" x14ac:dyDescent="0.2">
      <c r="A2215" s="43">
        <f t="shared" si="492"/>
        <v>45701</v>
      </c>
      <c r="B2215" s="44">
        <f t="shared" ca="1" si="494"/>
        <v>1911.01249934</v>
      </c>
      <c r="C2215" s="45">
        <f t="shared" ca="1" si="495"/>
        <v>999.89877561000003</v>
      </c>
      <c r="D2215" s="46">
        <f ca="1">IF(A2215&lt;$B$1,VLOOKUP(A2215,[1]DI!$A$4:$B$15000,2,FALSE),0)</f>
        <v>0.13150000000000001</v>
      </c>
      <c r="E2215" s="45">
        <f t="shared" ca="1" si="496"/>
        <v>4.9036999999999996E-4</v>
      </c>
      <c r="F2215" s="47">
        <f t="shared" si="493"/>
        <v>1.35</v>
      </c>
      <c r="G2215" s="48">
        <f t="shared" ca="1" si="497"/>
        <v>1.0006619994999999</v>
      </c>
      <c r="H2215" s="45">
        <f ca="1">TRUNC(PRODUCT(G$10:G2214),15)</f>
        <v>1.9112059591553801</v>
      </c>
      <c r="I2215" s="45">
        <f t="shared" si="498"/>
        <v>1</v>
      </c>
      <c r="J2215" s="45">
        <f t="shared" ca="1" si="499"/>
        <v>1.91120596</v>
      </c>
      <c r="K2215" s="45">
        <f t="shared" ca="1" si="500"/>
        <v>911.11372372999995</v>
      </c>
      <c r="L2215" s="49">
        <f>IF(VLOOKUP(A2215,$U$12:$AD$125,8)=VLOOKUP(A2214,$U$12:$AD$125,8),0,VLOOKUP(A2215,U$12:$AD$125,8))</f>
        <v>0</v>
      </c>
      <c r="M2215" s="50">
        <f>IF(L2215&gt;0,VLOOKUP(L2215,T$12:$AC$125,7),0)</f>
        <v>0</v>
      </c>
      <c r="N2215" s="45">
        <f t="shared" si="501"/>
        <v>0</v>
      </c>
      <c r="O2215" s="45">
        <f t="shared" ca="1" si="502"/>
        <v>911.11372372999995</v>
      </c>
      <c r="P2215" s="51" t="str">
        <f t="shared" si="503"/>
        <v>A+J=</v>
      </c>
      <c r="Q2215" s="52">
        <f t="shared" si="504"/>
        <v>47129</v>
      </c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</row>
    <row r="2216" spans="1:162" x14ac:dyDescent="0.2">
      <c r="A2216" s="43">
        <f t="shared" si="492"/>
        <v>45702</v>
      </c>
      <c r="B2216" s="44">
        <f t="shared" ca="1" si="494"/>
        <v>1912.2775912699999</v>
      </c>
      <c r="C2216" s="45">
        <f t="shared" ca="1" si="495"/>
        <v>999.89877561000003</v>
      </c>
      <c r="D2216" s="46">
        <f ca="1">IF(A2216&lt;$B$1,VLOOKUP(A2216,[1]DI!$A$4:$B$15000,2,FALSE),0)</f>
        <v>0.13150000000000001</v>
      </c>
      <c r="E2216" s="45">
        <f t="shared" ca="1" si="496"/>
        <v>4.9036999999999996E-4</v>
      </c>
      <c r="F2216" s="47">
        <f t="shared" si="493"/>
        <v>1.35</v>
      </c>
      <c r="G2216" s="48">
        <f t="shared" ca="1" si="497"/>
        <v>1.0006619994999999</v>
      </c>
      <c r="H2216" s="45">
        <f ca="1">TRUNC(PRODUCT(G$10:G2215),15)</f>
        <v>1.91247117654474</v>
      </c>
      <c r="I2216" s="45">
        <f t="shared" si="498"/>
        <v>1</v>
      </c>
      <c r="J2216" s="45">
        <f t="shared" ca="1" si="499"/>
        <v>1.91247118</v>
      </c>
      <c r="K2216" s="45">
        <f t="shared" ca="1" si="500"/>
        <v>912.37881565999999</v>
      </c>
      <c r="L2216" s="49">
        <f>IF(VLOOKUP(A2216,$U$12:$AD$125,8)=VLOOKUP(A2215,$U$12:$AD$125,8),0,VLOOKUP(A2216,U$12:$AD$125,8))</f>
        <v>0</v>
      </c>
      <c r="M2216" s="50">
        <f>IF(L2216&gt;0,VLOOKUP(L2216,T$12:$AC$125,7),0)</f>
        <v>0</v>
      </c>
      <c r="N2216" s="45">
        <f t="shared" si="501"/>
        <v>0</v>
      </c>
      <c r="O2216" s="45">
        <f t="shared" ca="1" si="502"/>
        <v>912.37881565999999</v>
      </c>
      <c r="P2216" s="51" t="str">
        <f t="shared" si="503"/>
        <v>A+J=</v>
      </c>
      <c r="Q2216" s="52">
        <f t="shared" si="504"/>
        <v>47129</v>
      </c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</row>
    <row r="2217" spans="1:162" x14ac:dyDescent="0.2">
      <c r="A2217" s="43">
        <f t="shared" si="492"/>
        <v>45703</v>
      </c>
      <c r="B2217" s="44">
        <f t="shared" ca="1" si="494"/>
        <v>1913.54351311</v>
      </c>
      <c r="C2217" s="45">
        <f t="shared" ca="1" si="495"/>
        <v>999.89877561000003</v>
      </c>
      <c r="D2217" s="46">
        <f ca="1">IF(A2217&lt;$B$1,VLOOKUP(A2217,[1]DI!$A$4:$B$15000,2,FALSE),0)</f>
        <v>0</v>
      </c>
      <c r="E2217" s="45">
        <f t="shared" ca="1" si="496"/>
        <v>0</v>
      </c>
      <c r="F2217" s="47">
        <f t="shared" si="493"/>
        <v>1.35</v>
      </c>
      <c r="G2217" s="48">
        <f t="shared" ca="1" si="497"/>
        <v>1</v>
      </c>
      <c r="H2217" s="45">
        <f ca="1">TRUNC(PRODUCT(G$10:G2216),15)</f>
        <v>1.91373723150737</v>
      </c>
      <c r="I2217" s="45">
        <f t="shared" si="498"/>
        <v>1</v>
      </c>
      <c r="J2217" s="45">
        <f t="shared" ca="1" si="499"/>
        <v>1.91373723</v>
      </c>
      <c r="K2217" s="45">
        <f t="shared" ca="1" si="500"/>
        <v>913.64473750000002</v>
      </c>
      <c r="L2217" s="49">
        <f>IF(VLOOKUP(A2217,$U$12:$AD$125,8)=VLOOKUP(A2216,$U$12:$AD$125,8),0,VLOOKUP(A2217,U$12:$AD$125,8))</f>
        <v>0</v>
      </c>
      <c r="M2217" s="50">
        <f>IF(L2217&gt;0,VLOOKUP(L2217,T$12:$AC$125,7),0)</f>
        <v>0</v>
      </c>
      <c r="N2217" s="45">
        <f t="shared" si="501"/>
        <v>0</v>
      </c>
      <c r="O2217" s="45">
        <f t="shared" ca="1" si="502"/>
        <v>913.64473750000002</v>
      </c>
      <c r="P2217" s="51" t="str">
        <f t="shared" si="503"/>
        <v>A+J=</v>
      </c>
      <c r="Q2217" s="52">
        <f t="shared" si="504"/>
        <v>47129</v>
      </c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</row>
    <row r="2218" spans="1:162" x14ac:dyDescent="0.2">
      <c r="A2218" s="43">
        <f t="shared" si="492"/>
        <v>45704</v>
      </c>
      <c r="B2218" s="44">
        <f t="shared" ca="1" si="494"/>
        <v>1913.54351311</v>
      </c>
      <c r="C2218" s="45">
        <f t="shared" ca="1" si="495"/>
        <v>999.89877561000003</v>
      </c>
      <c r="D2218" s="46">
        <f ca="1">IF(A2218&lt;$B$1,VLOOKUP(A2218,[1]DI!$A$4:$B$15000,2,FALSE),0)</f>
        <v>0</v>
      </c>
      <c r="E2218" s="45">
        <f t="shared" ca="1" si="496"/>
        <v>0</v>
      </c>
      <c r="F2218" s="47">
        <f t="shared" si="493"/>
        <v>1.35</v>
      </c>
      <c r="G2218" s="48">
        <f t="shared" ca="1" si="497"/>
        <v>1</v>
      </c>
      <c r="H2218" s="45">
        <f ca="1">TRUNC(PRODUCT(G$10:G2217),15)</f>
        <v>1.91373723150737</v>
      </c>
      <c r="I2218" s="45">
        <f t="shared" si="498"/>
        <v>1</v>
      </c>
      <c r="J2218" s="45">
        <f t="shared" ca="1" si="499"/>
        <v>1.91373723</v>
      </c>
      <c r="K2218" s="45">
        <f t="shared" ca="1" si="500"/>
        <v>913.64473750000002</v>
      </c>
      <c r="L2218" s="49">
        <f>IF(VLOOKUP(A2218,$U$12:$AD$125,8)=VLOOKUP(A2217,$U$12:$AD$125,8),0,VLOOKUP(A2218,U$12:$AD$125,8))</f>
        <v>0</v>
      </c>
      <c r="M2218" s="50">
        <f>IF(L2218&gt;0,VLOOKUP(L2218,T$12:$AC$125,7),0)</f>
        <v>0</v>
      </c>
      <c r="N2218" s="45">
        <f t="shared" si="501"/>
        <v>0</v>
      </c>
      <c r="O2218" s="45">
        <f t="shared" ca="1" si="502"/>
        <v>913.64473750000002</v>
      </c>
      <c r="P2218" s="51" t="str">
        <f t="shared" si="503"/>
        <v>A+J=</v>
      </c>
      <c r="Q2218" s="52">
        <f t="shared" si="504"/>
        <v>47129</v>
      </c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</row>
    <row r="2219" spans="1:162" x14ac:dyDescent="0.2">
      <c r="A2219" s="43">
        <f t="shared" si="492"/>
        <v>45705</v>
      </c>
      <c r="B2219" s="44">
        <f t="shared" ca="1" si="494"/>
        <v>1913.54351311</v>
      </c>
      <c r="C2219" s="45">
        <f t="shared" ca="1" si="495"/>
        <v>999.89877561000003</v>
      </c>
      <c r="D2219" s="46">
        <f ca="1">IF(A2219&lt;$B$1,VLOOKUP(A2219,[1]DI!$A$4:$B$15000,2,FALSE),0)</f>
        <v>0.13150000000000001</v>
      </c>
      <c r="E2219" s="45">
        <f t="shared" ca="1" si="496"/>
        <v>4.9036999999999996E-4</v>
      </c>
      <c r="F2219" s="47">
        <f t="shared" si="493"/>
        <v>1.35</v>
      </c>
      <c r="G2219" s="48">
        <f t="shared" ca="1" si="497"/>
        <v>1.0006619994999999</v>
      </c>
      <c r="H2219" s="45">
        <f ca="1">TRUNC(PRODUCT(G$10:G2218),15)</f>
        <v>1.91373723150737</v>
      </c>
      <c r="I2219" s="45">
        <f t="shared" si="498"/>
        <v>1</v>
      </c>
      <c r="J2219" s="45">
        <f t="shared" ca="1" si="499"/>
        <v>1.91373723</v>
      </c>
      <c r="K2219" s="45">
        <f t="shared" ca="1" si="500"/>
        <v>913.64473750000002</v>
      </c>
      <c r="L2219" s="49">
        <f>IF(VLOOKUP(A2219,$U$12:$AD$125,8)=VLOOKUP(A2218,$U$12:$AD$125,8),0,VLOOKUP(A2219,U$12:$AD$125,8))</f>
        <v>0</v>
      </c>
      <c r="M2219" s="50">
        <f>IF(L2219&gt;0,VLOOKUP(L2219,T$12:$AC$125,7),0)</f>
        <v>0</v>
      </c>
      <c r="N2219" s="45">
        <f t="shared" si="501"/>
        <v>0</v>
      </c>
      <c r="O2219" s="45">
        <f t="shared" ca="1" si="502"/>
        <v>913.64473750000002</v>
      </c>
      <c r="P2219" s="51" t="str">
        <f t="shared" si="503"/>
        <v>A+J=</v>
      </c>
      <c r="Q2219" s="52">
        <f t="shared" si="504"/>
        <v>47129</v>
      </c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</row>
    <row r="2220" spans="1:162" x14ac:dyDescent="0.2">
      <c r="A2220" s="43">
        <f t="shared" si="492"/>
        <v>45706</v>
      </c>
      <c r="B2220" s="44">
        <f t="shared" ca="1" si="494"/>
        <v>1914.8102748700001</v>
      </c>
      <c r="C2220" s="45">
        <f t="shared" ca="1" si="495"/>
        <v>999.89877561000003</v>
      </c>
      <c r="D2220" s="46">
        <f ca="1">IF(A2220&lt;$B$1,VLOOKUP(A2220,[1]DI!$A$4:$B$15000,2,FALSE),0)</f>
        <v>0.13150000000000001</v>
      </c>
      <c r="E2220" s="45">
        <f t="shared" ca="1" si="496"/>
        <v>4.9036999999999996E-4</v>
      </c>
      <c r="F2220" s="47">
        <f t="shared" si="493"/>
        <v>1.35</v>
      </c>
      <c r="G2220" s="48">
        <f t="shared" ca="1" si="497"/>
        <v>1.0006619994999999</v>
      </c>
      <c r="H2220" s="45">
        <f ca="1">TRUNC(PRODUCT(G$10:G2219),15)</f>
        <v>1.91500412459776</v>
      </c>
      <c r="I2220" s="45">
        <f t="shared" si="498"/>
        <v>1</v>
      </c>
      <c r="J2220" s="45">
        <f t="shared" ca="1" si="499"/>
        <v>1.9150041200000001</v>
      </c>
      <c r="K2220" s="45">
        <f t="shared" ca="1" si="500"/>
        <v>914.91149926000003</v>
      </c>
      <c r="L2220" s="49">
        <f>IF(VLOOKUP(A2220,$U$12:$AD$125,8)=VLOOKUP(A2219,$U$12:$AD$125,8),0,VLOOKUP(A2220,U$12:$AD$125,8))</f>
        <v>0</v>
      </c>
      <c r="M2220" s="50">
        <f>IF(L2220&gt;0,VLOOKUP(L2220,T$12:$AC$125,7),0)</f>
        <v>0</v>
      </c>
      <c r="N2220" s="45">
        <f t="shared" si="501"/>
        <v>0</v>
      </c>
      <c r="O2220" s="45">
        <f t="shared" ca="1" si="502"/>
        <v>914.91149926000003</v>
      </c>
      <c r="P2220" s="51" t="str">
        <f t="shared" si="503"/>
        <v>A+J=</v>
      </c>
      <c r="Q2220" s="52">
        <f t="shared" si="504"/>
        <v>47129</v>
      </c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</row>
    <row r="2221" spans="1:162" x14ac:dyDescent="0.2">
      <c r="A2221" s="43">
        <f t="shared" si="492"/>
        <v>45707</v>
      </c>
      <c r="B2221" s="44">
        <f t="shared" ca="1" si="494"/>
        <v>1916.07788654</v>
      </c>
      <c r="C2221" s="45">
        <f t="shared" ca="1" si="495"/>
        <v>999.89877561000003</v>
      </c>
      <c r="D2221" s="46">
        <f ca="1">IF(A2221&lt;$B$1,VLOOKUP(A2221,[1]DI!$A$4:$B$15000,2,FALSE),0)</f>
        <v>0.13150000000000001</v>
      </c>
      <c r="E2221" s="45">
        <f t="shared" ca="1" si="496"/>
        <v>4.9036999999999996E-4</v>
      </c>
      <c r="F2221" s="47">
        <f t="shared" si="493"/>
        <v>1.35</v>
      </c>
      <c r="G2221" s="48">
        <f t="shared" ca="1" si="497"/>
        <v>1.0006619994999999</v>
      </c>
      <c r="H2221" s="45">
        <f ca="1">TRUNC(PRODUCT(G$10:G2220),15)</f>
        <v>1.9162718563707399</v>
      </c>
      <c r="I2221" s="45">
        <f t="shared" si="498"/>
        <v>1</v>
      </c>
      <c r="J2221" s="45">
        <f t="shared" ca="1" si="499"/>
        <v>1.9162718599999999</v>
      </c>
      <c r="K2221" s="45">
        <f t="shared" ca="1" si="500"/>
        <v>916.17911092999998</v>
      </c>
      <c r="L2221" s="49">
        <f>IF(VLOOKUP(A2221,$U$12:$AD$125,8)=VLOOKUP(A2220,$U$12:$AD$125,8),0,VLOOKUP(A2221,U$12:$AD$125,8))</f>
        <v>0</v>
      </c>
      <c r="M2221" s="50">
        <f>IF(L2221&gt;0,VLOOKUP(L2221,T$12:$AC$125,7),0)</f>
        <v>0</v>
      </c>
      <c r="N2221" s="45">
        <f t="shared" si="501"/>
        <v>0</v>
      </c>
      <c r="O2221" s="45">
        <f t="shared" ca="1" si="502"/>
        <v>916.17911092999998</v>
      </c>
      <c r="P2221" s="51" t="str">
        <f t="shared" si="503"/>
        <v>A+J=</v>
      </c>
      <c r="Q2221" s="52">
        <f t="shared" si="504"/>
        <v>47129</v>
      </c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</row>
    <row r="2222" spans="1:162" x14ac:dyDescent="0.2">
      <c r="A2222" s="43">
        <f t="shared" si="492"/>
        <v>45708</v>
      </c>
      <c r="B2222" s="44">
        <f t="shared" ca="1" si="494"/>
        <v>1917.3463281300001</v>
      </c>
      <c r="C2222" s="45">
        <f t="shared" ca="1" si="495"/>
        <v>999.89877561000003</v>
      </c>
      <c r="D2222" s="46">
        <f ca="1">IF(A2222&lt;$B$1,VLOOKUP(A2222,[1]DI!$A$4:$B$15000,2,FALSE),0)</f>
        <v>0.13150000000000001</v>
      </c>
      <c r="E2222" s="45">
        <f t="shared" ca="1" si="496"/>
        <v>4.9036999999999996E-4</v>
      </c>
      <c r="F2222" s="47">
        <f t="shared" si="493"/>
        <v>1.35</v>
      </c>
      <c r="G2222" s="48">
        <f t="shared" ca="1" si="497"/>
        <v>1.0006619994999999</v>
      </c>
      <c r="H2222" s="45">
        <f ca="1">TRUNC(PRODUCT(G$10:G2221),15)</f>
        <v>1.91754042738153</v>
      </c>
      <c r="I2222" s="45">
        <f t="shared" si="498"/>
        <v>1</v>
      </c>
      <c r="J2222" s="45">
        <f t="shared" ca="1" si="499"/>
        <v>1.9175404300000001</v>
      </c>
      <c r="K2222" s="45">
        <f t="shared" ca="1" si="500"/>
        <v>917.44755252000004</v>
      </c>
      <c r="L2222" s="49">
        <f>IF(VLOOKUP(A2222,$U$12:$AD$125,8)=VLOOKUP(A2221,$U$12:$AD$125,8),0,VLOOKUP(A2222,U$12:$AD$125,8))</f>
        <v>0</v>
      </c>
      <c r="M2222" s="50">
        <f>IF(L2222&gt;0,VLOOKUP(L2222,T$12:$AC$125,7),0)</f>
        <v>0</v>
      </c>
      <c r="N2222" s="45">
        <f t="shared" si="501"/>
        <v>0</v>
      </c>
      <c r="O2222" s="45">
        <f t="shared" ca="1" si="502"/>
        <v>917.44755252000004</v>
      </c>
      <c r="P2222" s="51" t="str">
        <f t="shared" si="503"/>
        <v>A+J=</v>
      </c>
      <c r="Q2222" s="52">
        <f t="shared" si="504"/>
        <v>47129</v>
      </c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</row>
    <row r="2223" spans="1:162" x14ac:dyDescent="0.2">
      <c r="A2223" s="43">
        <f t="shared" si="492"/>
        <v>45709</v>
      </c>
      <c r="B2223" s="44">
        <f t="shared" ca="1" si="494"/>
        <v>1918.61560964</v>
      </c>
      <c r="C2223" s="45">
        <f t="shared" ca="1" si="495"/>
        <v>999.89877561000003</v>
      </c>
      <c r="D2223" s="46">
        <f ca="1">IF(A2223&lt;$B$1,VLOOKUP(A2223,[1]DI!$A$4:$B$15000,2,FALSE),0)</f>
        <v>0.13150000000000001</v>
      </c>
      <c r="E2223" s="45">
        <f t="shared" ca="1" si="496"/>
        <v>4.9036999999999996E-4</v>
      </c>
      <c r="F2223" s="47">
        <f t="shared" si="493"/>
        <v>1.35</v>
      </c>
      <c r="G2223" s="48">
        <f t="shared" ca="1" si="497"/>
        <v>1.0006619994999999</v>
      </c>
      <c r="H2223" s="45">
        <f ca="1">TRUNC(PRODUCT(G$10:G2222),15)</f>
        <v>1.91880983818568</v>
      </c>
      <c r="I2223" s="45">
        <f t="shared" si="498"/>
        <v>1</v>
      </c>
      <c r="J2223" s="45">
        <f t="shared" ca="1" si="499"/>
        <v>1.91880984</v>
      </c>
      <c r="K2223" s="45">
        <f t="shared" ca="1" si="500"/>
        <v>918.71683402999997</v>
      </c>
      <c r="L2223" s="49">
        <f>IF(VLOOKUP(A2223,$U$12:$AD$125,8)=VLOOKUP(A2222,$U$12:$AD$125,8),0,VLOOKUP(A2223,U$12:$AD$125,8))</f>
        <v>0</v>
      </c>
      <c r="M2223" s="50">
        <f>IF(L2223&gt;0,VLOOKUP(L2223,T$12:$AC$125,7),0)</f>
        <v>0</v>
      </c>
      <c r="N2223" s="45">
        <f t="shared" si="501"/>
        <v>0</v>
      </c>
      <c r="O2223" s="45">
        <f t="shared" ca="1" si="502"/>
        <v>918.71683402999997</v>
      </c>
      <c r="P2223" s="51" t="str">
        <f t="shared" si="503"/>
        <v>A+J=</v>
      </c>
      <c r="Q2223" s="52">
        <f t="shared" si="504"/>
        <v>47129</v>
      </c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</row>
    <row r="2224" spans="1:162" x14ac:dyDescent="0.2">
      <c r="A2224" s="43">
        <f t="shared" si="492"/>
        <v>45710</v>
      </c>
      <c r="B2224" s="44">
        <f t="shared" ca="1" si="494"/>
        <v>1919.8857310600001</v>
      </c>
      <c r="C2224" s="45">
        <f t="shared" ca="1" si="495"/>
        <v>999.89877561000003</v>
      </c>
      <c r="D2224" s="46">
        <f ca="1">IF(A2224&lt;$B$1,VLOOKUP(A2224,[1]DI!$A$4:$B$15000,2,FALSE),0)</f>
        <v>0</v>
      </c>
      <c r="E2224" s="45">
        <f t="shared" ca="1" si="496"/>
        <v>0</v>
      </c>
      <c r="F2224" s="47">
        <f t="shared" si="493"/>
        <v>1.35</v>
      </c>
      <c r="G2224" s="48">
        <f t="shared" ca="1" si="497"/>
        <v>1</v>
      </c>
      <c r="H2224" s="45">
        <f ca="1">TRUNC(PRODUCT(G$10:G2223),15)</f>
        <v>1.9200800893391601</v>
      </c>
      <c r="I2224" s="45">
        <f t="shared" si="498"/>
        <v>1</v>
      </c>
      <c r="J2224" s="45">
        <f t="shared" ca="1" si="499"/>
        <v>1.9200800899999999</v>
      </c>
      <c r="K2224" s="45">
        <f t="shared" ca="1" si="500"/>
        <v>919.98695544999998</v>
      </c>
      <c r="L2224" s="49">
        <f>IF(VLOOKUP(A2224,$U$12:$AD$125,8)=VLOOKUP(A2223,$U$12:$AD$125,8),0,VLOOKUP(A2224,U$12:$AD$125,8))</f>
        <v>0</v>
      </c>
      <c r="M2224" s="50">
        <f>IF(L2224&gt;0,VLOOKUP(L2224,T$12:$AC$125,7),0)</f>
        <v>0</v>
      </c>
      <c r="N2224" s="45">
        <f t="shared" si="501"/>
        <v>0</v>
      </c>
      <c r="O2224" s="45">
        <f t="shared" ca="1" si="502"/>
        <v>919.98695544999998</v>
      </c>
      <c r="P2224" s="51" t="str">
        <f t="shared" si="503"/>
        <v>A+J=</v>
      </c>
      <c r="Q2224" s="52">
        <f t="shared" si="504"/>
        <v>47129</v>
      </c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</row>
    <row r="2225" spans="1:162" x14ac:dyDescent="0.2">
      <c r="A2225" s="43">
        <f t="shared" si="492"/>
        <v>45711</v>
      </c>
      <c r="B2225" s="44">
        <f t="shared" ca="1" si="494"/>
        <v>1919.8857310600001</v>
      </c>
      <c r="C2225" s="45">
        <f t="shared" ca="1" si="495"/>
        <v>999.89877561000003</v>
      </c>
      <c r="D2225" s="46">
        <f ca="1">IF(A2225&lt;$B$1,VLOOKUP(A2225,[1]DI!$A$4:$B$15000,2,FALSE),0)</f>
        <v>0</v>
      </c>
      <c r="E2225" s="45">
        <f t="shared" ca="1" si="496"/>
        <v>0</v>
      </c>
      <c r="F2225" s="47">
        <f t="shared" si="493"/>
        <v>1.35</v>
      </c>
      <c r="G2225" s="48">
        <f t="shared" ca="1" si="497"/>
        <v>1</v>
      </c>
      <c r="H2225" s="45">
        <f ca="1">TRUNC(PRODUCT(G$10:G2224),15)</f>
        <v>1.9200800893391601</v>
      </c>
      <c r="I2225" s="45">
        <f t="shared" si="498"/>
        <v>1</v>
      </c>
      <c r="J2225" s="45">
        <f t="shared" ca="1" si="499"/>
        <v>1.9200800899999999</v>
      </c>
      <c r="K2225" s="45">
        <f t="shared" ca="1" si="500"/>
        <v>919.98695544999998</v>
      </c>
      <c r="L2225" s="49">
        <f>IF(VLOOKUP(A2225,$U$12:$AD$125,8)=VLOOKUP(A2224,$U$12:$AD$125,8),0,VLOOKUP(A2225,U$12:$AD$125,8))</f>
        <v>0</v>
      </c>
      <c r="M2225" s="50">
        <f>IF(L2225&gt;0,VLOOKUP(L2225,T$12:$AC$125,7),0)</f>
        <v>0</v>
      </c>
      <c r="N2225" s="45">
        <f t="shared" si="501"/>
        <v>0</v>
      </c>
      <c r="O2225" s="45">
        <f t="shared" ca="1" si="502"/>
        <v>919.98695544999998</v>
      </c>
      <c r="P2225" s="51" t="str">
        <f t="shared" si="503"/>
        <v>A+J=</v>
      </c>
      <c r="Q2225" s="52">
        <f t="shared" si="504"/>
        <v>47129</v>
      </c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</row>
    <row r="2226" spans="1:162" x14ac:dyDescent="0.2">
      <c r="A2226" s="43">
        <f t="shared" si="492"/>
        <v>45712</v>
      </c>
      <c r="B2226" s="44">
        <f t="shared" ca="1" si="494"/>
        <v>1919.8857310600001</v>
      </c>
      <c r="C2226" s="45">
        <f t="shared" ca="1" si="495"/>
        <v>999.89877561000003</v>
      </c>
      <c r="D2226" s="46">
        <f ca="1">IF(A2226&lt;$B$1,VLOOKUP(A2226,[1]DI!$A$4:$B$15000,2,FALSE),0)</f>
        <v>0.13150000000000001</v>
      </c>
      <c r="E2226" s="45">
        <f t="shared" ca="1" si="496"/>
        <v>4.9036999999999996E-4</v>
      </c>
      <c r="F2226" s="47">
        <f t="shared" si="493"/>
        <v>1.35</v>
      </c>
      <c r="G2226" s="48">
        <f t="shared" ca="1" si="497"/>
        <v>1.0006619994999999</v>
      </c>
      <c r="H2226" s="45">
        <f ca="1">TRUNC(PRODUCT(G$10:G2225),15)</f>
        <v>1.9200800893391601</v>
      </c>
      <c r="I2226" s="45">
        <f t="shared" si="498"/>
        <v>1</v>
      </c>
      <c r="J2226" s="45">
        <f t="shared" ca="1" si="499"/>
        <v>1.9200800899999999</v>
      </c>
      <c r="K2226" s="45">
        <f t="shared" ca="1" si="500"/>
        <v>919.98695544999998</v>
      </c>
      <c r="L2226" s="49">
        <f>IF(VLOOKUP(A2226,$U$12:$AD$125,8)=VLOOKUP(A2225,$U$12:$AD$125,8),0,VLOOKUP(A2226,U$12:$AD$125,8))</f>
        <v>0</v>
      </c>
      <c r="M2226" s="50">
        <f>IF(L2226&gt;0,VLOOKUP(L2226,T$12:$AC$125,7),0)</f>
        <v>0</v>
      </c>
      <c r="N2226" s="45">
        <f t="shared" si="501"/>
        <v>0</v>
      </c>
      <c r="O2226" s="45">
        <f t="shared" ca="1" si="502"/>
        <v>919.98695544999998</v>
      </c>
      <c r="P2226" s="51" t="str">
        <f t="shared" si="503"/>
        <v>A+J=</v>
      </c>
      <c r="Q2226" s="52">
        <f t="shared" si="504"/>
        <v>47129</v>
      </c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</row>
    <row r="2227" spans="1:162" x14ac:dyDescent="0.2">
      <c r="A2227" s="43">
        <f t="shared" si="492"/>
        <v>45713</v>
      </c>
      <c r="B2227" s="44">
        <f t="shared" ca="1" si="494"/>
        <v>1921.15669239</v>
      </c>
      <c r="C2227" s="45">
        <f t="shared" ca="1" si="495"/>
        <v>999.89877561000003</v>
      </c>
      <c r="D2227" s="46">
        <f ca="1">IF(A2227&lt;$B$1,VLOOKUP(A2227,[1]DI!$A$4:$B$15000,2,FALSE),0)</f>
        <v>0.13150000000000001</v>
      </c>
      <c r="E2227" s="45">
        <f t="shared" ca="1" si="496"/>
        <v>4.9036999999999996E-4</v>
      </c>
      <c r="F2227" s="47">
        <f t="shared" si="493"/>
        <v>1.35</v>
      </c>
      <c r="G2227" s="48">
        <f t="shared" ca="1" si="497"/>
        <v>1.0006619994999999</v>
      </c>
      <c r="H2227" s="45">
        <f ca="1">TRUNC(PRODUCT(G$10:G2226),15)</f>
        <v>1.92135118139826</v>
      </c>
      <c r="I2227" s="45">
        <f t="shared" si="498"/>
        <v>1</v>
      </c>
      <c r="J2227" s="45">
        <f t="shared" ca="1" si="499"/>
        <v>1.92135118</v>
      </c>
      <c r="K2227" s="45">
        <f t="shared" ca="1" si="500"/>
        <v>921.25791677999996</v>
      </c>
      <c r="L2227" s="49">
        <f>IF(VLOOKUP(A2227,$U$12:$AD$125,8)=VLOOKUP(A2226,$U$12:$AD$125,8),0,VLOOKUP(A2227,U$12:$AD$125,8))</f>
        <v>0</v>
      </c>
      <c r="M2227" s="50">
        <f>IF(L2227&gt;0,VLOOKUP(L2227,T$12:$AC$125,7),0)</f>
        <v>0</v>
      </c>
      <c r="N2227" s="45">
        <f t="shared" si="501"/>
        <v>0</v>
      </c>
      <c r="O2227" s="45">
        <f t="shared" ca="1" si="502"/>
        <v>921.25791677999996</v>
      </c>
      <c r="P2227" s="51" t="str">
        <f t="shared" si="503"/>
        <v>A+J=</v>
      </c>
      <c r="Q2227" s="52">
        <f t="shared" si="504"/>
        <v>47129</v>
      </c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</row>
    <row r="2228" spans="1:162" x14ac:dyDescent="0.2">
      <c r="A2228" s="43">
        <f t="shared" si="492"/>
        <v>45714</v>
      </c>
      <c r="B2228" s="44">
        <f t="shared" ca="1" si="494"/>
        <v>1922.4284936399999</v>
      </c>
      <c r="C2228" s="45">
        <f t="shared" ca="1" si="495"/>
        <v>999.89877561000003</v>
      </c>
      <c r="D2228" s="46">
        <f ca="1">IF(A2228&lt;$B$1,VLOOKUP(A2228,[1]DI!$A$4:$B$15000,2,FALSE),0)</f>
        <v>0.13150000000000001</v>
      </c>
      <c r="E2228" s="45">
        <f t="shared" ca="1" si="496"/>
        <v>4.9036999999999996E-4</v>
      </c>
      <c r="F2228" s="47">
        <f t="shared" si="493"/>
        <v>1.35</v>
      </c>
      <c r="G2228" s="48">
        <f t="shared" ca="1" si="497"/>
        <v>1.0006619994999999</v>
      </c>
      <c r="H2228" s="45">
        <f ca="1">TRUNC(PRODUCT(G$10:G2227),15)</f>
        <v>1.92262311491967</v>
      </c>
      <c r="I2228" s="45">
        <f t="shared" si="498"/>
        <v>1</v>
      </c>
      <c r="J2228" s="45">
        <f t="shared" ca="1" si="499"/>
        <v>1.92262311</v>
      </c>
      <c r="K2228" s="45">
        <f t="shared" ca="1" si="500"/>
        <v>922.52971803000003</v>
      </c>
      <c r="L2228" s="49">
        <f>IF(VLOOKUP(A2228,$U$12:$AD$125,8)=VLOOKUP(A2227,$U$12:$AD$125,8),0,VLOOKUP(A2228,U$12:$AD$125,8))</f>
        <v>0</v>
      </c>
      <c r="M2228" s="50">
        <f>IF(L2228&gt;0,VLOOKUP(L2228,T$12:$AC$125,7),0)</f>
        <v>0</v>
      </c>
      <c r="N2228" s="45">
        <f t="shared" si="501"/>
        <v>0</v>
      </c>
      <c r="O2228" s="45">
        <f t="shared" ca="1" si="502"/>
        <v>922.52971803000003</v>
      </c>
      <c r="P2228" s="51" t="str">
        <f t="shared" si="503"/>
        <v>A+J=</v>
      </c>
      <c r="Q2228" s="52">
        <f t="shared" si="504"/>
        <v>47129</v>
      </c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</row>
    <row r="2229" spans="1:162" x14ac:dyDescent="0.2">
      <c r="A2229" s="43">
        <f t="shared" si="492"/>
        <v>45715</v>
      </c>
      <c r="B2229" s="44">
        <f t="shared" ca="1" si="494"/>
        <v>1923.7011448100002</v>
      </c>
      <c r="C2229" s="45">
        <f t="shared" ca="1" si="495"/>
        <v>999.89877561000003</v>
      </c>
      <c r="D2229" s="46">
        <f ca="1">IF(A2229&lt;$B$1,VLOOKUP(A2229,[1]DI!$A$4:$B$15000,2,FALSE),0)</f>
        <v>0.13150000000000001</v>
      </c>
      <c r="E2229" s="45">
        <f t="shared" ca="1" si="496"/>
        <v>4.9036999999999996E-4</v>
      </c>
      <c r="F2229" s="47">
        <f t="shared" si="493"/>
        <v>1.35</v>
      </c>
      <c r="G2229" s="48">
        <f t="shared" ca="1" si="497"/>
        <v>1.0006619994999999</v>
      </c>
      <c r="H2229" s="45">
        <f ca="1">TRUNC(PRODUCT(G$10:G2228),15)</f>
        <v>1.92389589046043</v>
      </c>
      <c r="I2229" s="45">
        <f t="shared" si="498"/>
        <v>1</v>
      </c>
      <c r="J2229" s="45">
        <f t="shared" ca="1" si="499"/>
        <v>1.9238958900000001</v>
      </c>
      <c r="K2229" s="45">
        <f t="shared" ca="1" si="500"/>
        <v>923.80236920000004</v>
      </c>
      <c r="L2229" s="49">
        <f>IF(VLOOKUP(A2229,$U$12:$AD$125,8)=VLOOKUP(A2228,$U$12:$AD$125,8),0,VLOOKUP(A2229,U$12:$AD$125,8))</f>
        <v>0</v>
      </c>
      <c r="M2229" s="50">
        <f>IF(L2229&gt;0,VLOOKUP(L2229,T$12:$AC$125,7),0)</f>
        <v>0</v>
      </c>
      <c r="N2229" s="45">
        <f t="shared" si="501"/>
        <v>0</v>
      </c>
      <c r="O2229" s="45">
        <f t="shared" ca="1" si="502"/>
        <v>923.80236920000004</v>
      </c>
      <c r="P2229" s="51" t="str">
        <f t="shared" si="503"/>
        <v>A+J=</v>
      </c>
      <c r="Q2229" s="52">
        <f t="shared" si="504"/>
        <v>47129</v>
      </c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</row>
    <row r="2230" spans="1:162" x14ac:dyDescent="0.2">
      <c r="A2230" s="43">
        <f t="shared" si="492"/>
        <v>45716</v>
      </c>
      <c r="B2230" s="44">
        <f t="shared" ca="1" si="494"/>
        <v>1924.9746358900002</v>
      </c>
      <c r="C2230" s="45">
        <f t="shared" ca="1" si="495"/>
        <v>999.89877561000003</v>
      </c>
      <c r="D2230" s="46">
        <f ca="1">IF(A2230&lt;$B$1,VLOOKUP(A2230,[1]DI!$A$4:$B$15000,2,FALSE),0)</f>
        <v>0.13150000000000001</v>
      </c>
      <c r="E2230" s="45">
        <f t="shared" ca="1" si="496"/>
        <v>4.9036999999999996E-4</v>
      </c>
      <c r="F2230" s="47">
        <f t="shared" si="493"/>
        <v>1.35</v>
      </c>
      <c r="G2230" s="48">
        <f t="shared" ca="1" si="497"/>
        <v>1.0006619994999999</v>
      </c>
      <c r="H2230" s="45">
        <f ca="1">TRUNC(PRODUCT(G$10:G2229),15)</f>
        <v>1.9251695085779701</v>
      </c>
      <c r="I2230" s="45">
        <f t="shared" si="498"/>
        <v>1</v>
      </c>
      <c r="J2230" s="45">
        <f t="shared" ca="1" si="499"/>
        <v>1.9251695099999999</v>
      </c>
      <c r="K2230" s="45">
        <f t="shared" ca="1" si="500"/>
        <v>925.07586028000003</v>
      </c>
      <c r="L2230" s="49">
        <f>IF(VLOOKUP(A2230,$U$12:$AD$125,8)=VLOOKUP(A2229,$U$12:$AD$125,8),0,VLOOKUP(A2230,U$12:$AD$125,8))</f>
        <v>0</v>
      </c>
      <c r="M2230" s="50">
        <f>IF(L2230&gt;0,VLOOKUP(L2230,T$12:$AC$125,7),0)</f>
        <v>0</v>
      </c>
      <c r="N2230" s="45">
        <f t="shared" si="501"/>
        <v>0</v>
      </c>
      <c r="O2230" s="45">
        <f t="shared" ca="1" si="502"/>
        <v>925.07586028000003</v>
      </c>
      <c r="P2230" s="51" t="str">
        <f t="shared" si="503"/>
        <v>A+J=</v>
      </c>
      <c r="Q2230" s="52">
        <f t="shared" si="504"/>
        <v>47129</v>
      </c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</row>
    <row r="2231" spans="1:162" x14ac:dyDescent="0.2">
      <c r="A2231" s="43">
        <f t="shared" si="492"/>
        <v>45717</v>
      </c>
      <c r="B2231" s="44">
        <f t="shared" ca="1" si="494"/>
        <v>1926.2489668799999</v>
      </c>
      <c r="C2231" s="45">
        <f t="shared" ca="1" si="495"/>
        <v>999.89877561000003</v>
      </c>
      <c r="D2231" s="46">
        <f ca="1">IF(A2231&lt;$B$1,VLOOKUP(A2231,[1]DI!$A$4:$B$15000,2,FALSE),0)</f>
        <v>0</v>
      </c>
      <c r="E2231" s="45">
        <f t="shared" ca="1" si="496"/>
        <v>0</v>
      </c>
      <c r="F2231" s="47">
        <f t="shared" si="493"/>
        <v>1.35</v>
      </c>
      <c r="G2231" s="48">
        <f t="shared" ca="1" si="497"/>
        <v>1</v>
      </c>
      <c r="H2231" s="45">
        <f ca="1">TRUNC(PRODUCT(G$10:G2230),15)</f>
        <v>1.9264439698300599</v>
      </c>
      <c r="I2231" s="45">
        <f t="shared" si="498"/>
        <v>1</v>
      </c>
      <c r="J2231" s="45">
        <f t="shared" ca="1" si="499"/>
        <v>1.92644397</v>
      </c>
      <c r="K2231" s="45">
        <f t="shared" ca="1" si="500"/>
        <v>926.35019126999998</v>
      </c>
      <c r="L2231" s="49">
        <f>IF(VLOOKUP(A2231,$U$12:$AD$125,8)=VLOOKUP(A2230,$U$12:$AD$125,8),0,VLOOKUP(A2231,U$12:$AD$125,8))</f>
        <v>0</v>
      </c>
      <c r="M2231" s="50">
        <f>IF(L2231&gt;0,VLOOKUP(L2231,T$12:$AC$125,7),0)</f>
        <v>0</v>
      </c>
      <c r="N2231" s="45">
        <f t="shared" si="501"/>
        <v>0</v>
      </c>
      <c r="O2231" s="45">
        <f t="shared" ca="1" si="502"/>
        <v>926.35019126999998</v>
      </c>
      <c r="P2231" s="51" t="str">
        <f t="shared" si="503"/>
        <v>A+J=</v>
      </c>
      <c r="Q2231" s="52">
        <f t="shared" si="504"/>
        <v>47129</v>
      </c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</row>
    <row r="2232" spans="1:162" x14ac:dyDescent="0.2">
      <c r="A2232" s="43">
        <f t="shared" si="492"/>
        <v>45718</v>
      </c>
      <c r="B2232" s="44">
        <f t="shared" ca="1" si="494"/>
        <v>1926.2489668799999</v>
      </c>
      <c r="C2232" s="45">
        <f t="shared" ca="1" si="495"/>
        <v>999.89877561000003</v>
      </c>
      <c r="D2232" s="46">
        <f ca="1">IF(A2232&lt;$B$1,VLOOKUP(A2232,[1]DI!$A$4:$B$15000,2,FALSE),0)</f>
        <v>0</v>
      </c>
      <c r="E2232" s="45">
        <f t="shared" ca="1" si="496"/>
        <v>0</v>
      </c>
      <c r="F2232" s="47">
        <f t="shared" si="493"/>
        <v>1.35</v>
      </c>
      <c r="G2232" s="48">
        <f t="shared" ca="1" si="497"/>
        <v>1</v>
      </c>
      <c r="H2232" s="45">
        <f ca="1">TRUNC(PRODUCT(G$10:G2231),15)</f>
        <v>1.9264439698300599</v>
      </c>
      <c r="I2232" s="45">
        <f t="shared" si="498"/>
        <v>1</v>
      </c>
      <c r="J2232" s="45">
        <f t="shared" ca="1" si="499"/>
        <v>1.92644397</v>
      </c>
      <c r="K2232" s="45">
        <f t="shared" ca="1" si="500"/>
        <v>926.35019126999998</v>
      </c>
      <c r="L2232" s="49">
        <f>IF(VLOOKUP(A2232,$U$12:$AD$125,8)=VLOOKUP(A2231,$U$12:$AD$125,8),0,VLOOKUP(A2232,U$12:$AD$125,8))</f>
        <v>0</v>
      </c>
      <c r="M2232" s="50">
        <f>IF(L2232&gt;0,VLOOKUP(L2232,T$12:$AC$125,7),0)</f>
        <v>0</v>
      </c>
      <c r="N2232" s="45">
        <f t="shared" si="501"/>
        <v>0</v>
      </c>
      <c r="O2232" s="45">
        <f t="shared" ca="1" si="502"/>
        <v>926.35019126999998</v>
      </c>
      <c r="P2232" s="51" t="str">
        <f t="shared" si="503"/>
        <v>A+J=</v>
      </c>
      <c r="Q2232" s="52">
        <f t="shared" si="504"/>
        <v>47129</v>
      </c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</row>
    <row r="2233" spans="1:162" x14ac:dyDescent="0.2">
      <c r="A2233" s="43">
        <f t="shared" si="492"/>
        <v>45719</v>
      </c>
      <c r="B2233" s="44">
        <f t="shared" ca="1" si="494"/>
        <v>1926.2489668799999</v>
      </c>
      <c r="C2233" s="45">
        <f t="shared" ca="1" si="495"/>
        <v>999.89877561000003</v>
      </c>
      <c r="D2233" s="46">
        <f ca="1">IF(A2233&lt;$B$1,VLOOKUP(A2233,[1]DI!$A$4:$B$15000,2,FALSE),0)</f>
        <v>0</v>
      </c>
      <c r="E2233" s="45">
        <f t="shared" ca="1" si="496"/>
        <v>0</v>
      </c>
      <c r="F2233" s="47">
        <f t="shared" si="493"/>
        <v>1.35</v>
      </c>
      <c r="G2233" s="48">
        <f t="shared" ca="1" si="497"/>
        <v>1</v>
      </c>
      <c r="H2233" s="45">
        <f ca="1">TRUNC(PRODUCT(G$10:G2232),15)</f>
        <v>1.9264439698300599</v>
      </c>
      <c r="I2233" s="45">
        <f t="shared" si="498"/>
        <v>1</v>
      </c>
      <c r="J2233" s="45">
        <f t="shared" ca="1" si="499"/>
        <v>1.92644397</v>
      </c>
      <c r="K2233" s="45">
        <f t="shared" ca="1" si="500"/>
        <v>926.35019126999998</v>
      </c>
      <c r="L2233" s="49">
        <f>IF(VLOOKUP(A2233,$U$12:$AD$125,8)=VLOOKUP(A2232,$U$12:$AD$125,8),0,VLOOKUP(A2233,U$12:$AD$125,8))</f>
        <v>0</v>
      </c>
      <c r="M2233" s="50">
        <f>IF(L2233&gt;0,VLOOKUP(L2233,T$12:$AC$125,7),0)</f>
        <v>0</v>
      </c>
      <c r="N2233" s="45">
        <f t="shared" si="501"/>
        <v>0</v>
      </c>
      <c r="O2233" s="45">
        <f t="shared" ca="1" si="502"/>
        <v>926.35019126999998</v>
      </c>
      <c r="P2233" s="51" t="str">
        <f t="shared" si="503"/>
        <v>A+J=</v>
      </c>
      <c r="Q2233" s="52">
        <f t="shared" si="504"/>
        <v>47129</v>
      </c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</row>
    <row r="2234" spans="1:162" x14ac:dyDescent="0.2">
      <c r="A2234" s="43">
        <f t="shared" si="492"/>
        <v>45720</v>
      </c>
      <c r="B2234" s="44">
        <f t="shared" ca="1" si="494"/>
        <v>1926.2489668799999</v>
      </c>
      <c r="C2234" s="45">
        <f t="shared" ca="1" si="495"/>
        <v>999.89877561000003</v>
      </c>
      <c r="D2234" s="46">
        <f ca="1">IF(A2234&lt;$B$1,VLOOKUP(A2234,[1]DI!$A$4:$B$15000,2,FALSE),0)</f>
        <v>0</v>
      </c>
      <c r="E2234" s="45">
        <f t="shared" ca="1" si="496"/>
        <v>0</v>
      </c>
      <c r="F2234" s="47">
        <f t="shared" si="493"/>
        <v>1.35</v>
      </c>
      <c r="G2234" s="48">
        <f t="shared" ca="1" si="497"/>
        <v>1</v>
      </c>
      <c r="H2234" s="45">
        <f ca="1">TRUNC(PRODUCT(G$10:G2233),15)</f>
        <v>1.9264439698300599</v>
      </c>
      <c r="I2234" s="45">
        <f t="shared" si="498"/>
        <v>1</v>
      </c>
      <c r="J2234" s="45">
        <f t="shared" ca="1" si="499"/>
        <v>1.92644397</v>
      </c>
      <c r="K2234" s="45">
        <f t="shared" ca="1" si="500"/>
        <v>926.35019126999998</v>
      </c>
      <c r="L2234" s="49">
        <f>IF(VLOOKUP(A2234,$U$12:$AD$125,8)=VLOOKUP(A2233,$U$12:$AD$125,8),0,VLOOKUP(A2234,U$12:$AD$125,8))</f>
        <v>0</v>
      </c>
      <c r="M2234" s="50">
        <f>IF(L2234&gt;0,VLOOKUP(L2234,T$12:$AC$125,7),0)</f>
        <v>0</v>
      </c>
      <c r="N2234" s="45">
        <f t="shared" si="501"/>
        <v>0</v>
      </c>
      <c r="O2234" s="45">
        <f t="shared" ca="1" si="502"/>
        <v>926.35019126999998</v>
      </c>
      <c r="P2234" s="51" t="str">
        <f t="shared" si="503"/>
        <v>A+J=</v>
      </c>
      <c r="Q2234" s="52">
        <f t="shared" si="504"/>
        <v>47129</v>
      </c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</row>
    <row r="2235" spans="1:162" x14ac:dyDescent="0.2">
      <c r="A2235" s="43">
        <f t="shared" si="492"/>
        <v>45721</v>
      </c>
      <c r="B2235" s="44">
        <f t="shared" ca="1" si="494"/>
        <v>1926.2489668799999</v>
      </c>
      <c r="C2235" s="45">
        <f t="shared" ca="1" si="495"/>
        <v>999.89877561000003</v>
      </c>
      <c r="D2235" s="46">
        <f ca="1">IF(A2235&lt;$B$1,VLOOKUP(A2235,[1]DI!$A$4:$B$15000,2,FALSE),0)</f>
        <v>0.13150000000000001</v>
      </c>
      <c r="E2235" s="45">
        <f t="shared" ca="1" si="496"/>
        <v>4.9036999999999996E-4</v>
      </c>
      <c r="F2235" s="47">
        <f t="shared" si="493"/>
        <v>1.35</v>
      </c>
      <c r="G2235" s="48">
        <f t="shared" ca="1" si="497"/>
        <v>1.0006619994999999</v>
      </c>
      <c r="H2235" s="45">
        <f ca="1">TRUNC(PRODUCT(G$10:G2234),15)</f>
        <v>1.9264439698300599</v>
      </c>
      <c r="I2235" s="45">
        <f t="shared" si="498"/>
        <v>1</v>
      </c>
      <c r="J2235" s="45">
        <f t="shared" ca="1" si="499"/>
        <v>1.92644397</v>
      </c>
      <c r="K2235" s="45">
        <f t="shared" ca="1" si="500"/>
        <v>926.35019126999998</v>
      </c>
      <c r="L2235" s="49">
        <f>IF(VLOOKUP(A2235,$U$12:$AD$125,8)=VLOOKUP(A2234,$U$12:$AD$125,8),0,VLOOKUP(A2235,U$12:$AD$125,8))</f>
        <v>0</v>
      </c>
      <c r="M2235" s="50">
        <f>IF(L2235&gt;0,VLOOKUP(L2235,T$12:$AC$125,7),0)</f>
        <v>0</v>
      </c>
      <c r="N2235" s="45">
        <f t="shared" si="501"/>
        <v>0</v>
      </c>
      <c r="O2235" s="45">
        <f t="shared" ca="1" si="502"/>
        <v>926.35019126999998</v>
      </c>
      <c r="P2235" s="51" t="str">
        <f t="shared" si="503"/>
        <v>A+J=</v>
      </c>
      <c r="Q2235" s="52">
        <f t="shared" si="504"/>
        <v>47129</v>
      </c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</row>
    <row r="2236" spans="1:162" x14ac:dyDescent="0.2">
      <c r="A2236" s="43">
        <f t="shared" si="492"/>
        <v>45722</v>
      </c>
      <c r="B2236" s="44">
        <f t="shared" ca="1" si="494"/>
        <v>1927.5241377900002</v>
      </c>
      <c r="C2236" s="45">
        <f t="shared" ca="1" si="495"/>
        <v>999.89877561000003</v>
      </c>
      <c r="D2236" s="46">
        <f ca="1">IF(A2236&lt;$B$1,VLOOKUP(A2236,[1]DI!$A$4:$B$15000,2,FALSE),0)</f>
        <v>0.13150000000000001</v>
      </c>
      <c r="E2236" s="45">
        <f t="shared" ca="1" si="496"/>
        <v>4.9036999999999996E-4</v>
      </c>
      <c r="F2236" s="47">
        <f t="shared" si="493"/>
        <v>1.35</v>
      </c>
      <c r="G2236" s="48">
        <f t="shared" ca="1" si="497"/>
        <v>1.0006619994999999</v>
      </c>
      <c r="H2236" s="45">
        <f ca="1">TRUNC(PRODUCT(G$10:G2235),15)</f>
        <v>1.9277192747748699</v>
      </c>
      <c r="I2236" s="45">
        <f t="shared" si="498"/>
        <v>1</v>
      </c>
      <c r="J2236" s="45">
        <f t="shared" ca="1" si="499"/>
        <v>1.9277192700000001</v>
      </c>
      <c r="K2236" s="45">
        <f t="shared" ca="1" si="500"/>
        <v>927.62536218000002</v>
      </c>
      <c r="L2236" s="49">
        <f>IF(VLOOKUP(A2236,$U$12:$AD$125,8)=VLOOKUP(A2235,$U$12:$AD$125,8),0,VLOOKUP(A2236,U$12:$AD$125,8))</f>
        <v>0</v>
      </c>
      <c r="M2236" s="50">
        <f>IF(L2236&gt;0,VLOOKUP(L2236,T$12:$AC$125,7),0)</f>
        <v>0</v>
      </c>
      <c r="N2236" s="45">
        <f t="shared" si="501"/>
        <v>0</v>
      </c>
      <c r="O2236" s="45">
        <f t="shared" ca="1" si="502"/>
        <v>927.62536218000002</v>
      </c>
      <c r="P2236" s="51" t="str">
        <f t="shared" si="503"/>
        <v>A+J=</v>
      </c>
      <c r="Q2236" s="52">
        <f t="shared" si="504"/>
        <v>47129</v>
      </c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</row>
    <row r="2237" spans="1:162" x14ac:dyDescent="0.2">
      <c r="A2237" s="43">
        <f t="shared" si="492"/>
        <v>45723</v>
      </c>
      <c r="B2237" s="44">
        <f t="shared" ca="1" si="494"/>
        <v>1928.8001586099999</v>
      </c>
      <c r="C2237" s="45">
        <f t="shared" ca="1" si="495"/>
        <v>999.89877561000003</v>
      </c>
      <c r="D2237" s="46">
        <f ca="1">IF(A2237&lt;$B$1,VLOOKUP(A2237,[1]DI!$A$4:$B$15000,2,FALSE),0)</f>
        <v>0.13150000000000001</v>
      </c>
      <c r="E2237" s="45">
        <f t="shared" ca="1" si="496"/>
        <v>4.9036999999999996E-4</v>
      </c>
      <c r="F2237" s="47">
        <f t="shared" si="493"/>
        <v>1.35</v>
      </c>
      <c r="G2237" s="48">
        <f t="shared" ca="1" si="497"/>
        <v>1.0006619994999999</v>
      </c>
      <c r="H2237" s="45">
        <f ca="1">TRUNC(PRODUCT(G$10:G2236),15)</f>
        <v>1.92899542397091</v>
      </c>
      <c r="I2237" s="45">
        <f t="shared" si="498"/>
        <v>1</v>
      </c>
      <c r="J2237" s="45">
        <f t="shared" ca="1" si="499"/>
        <v>1.9289954199999999</v>
      </c>
      <c r="K2237" s="45">
        <f t="shared" ca="1" si="500"/>
        <v>928.90138300000001</v>
      </c>
      <c r="L2237" s="49">
        <f>IF(VLOOKUP(A2237,$U$12:$AD$125,8)=VLOOKUP(A2236,$U$12:$AD$125,8),0,VLOOKUP(A2237,U$12:$AD$125,8))</f>
        <v>0</v>
      </c>
      <c r="M2237" s="50">
        <f>IF(L2237&gt;0,VLOOKUP(L2237,T$12:$AC$125,7),0)</f>
        <v>0</v>
      </c>
      <c r="N2237" s="45">
        <f t="shared" si="501"/>
        <v>0</v>
      </c>
      <c r="O2237" s="45">
        <f t="shared" ca="1" si="502"/>
        <v>928.90138300000001</v>
      </c>
      <c r="P2237" s="51" t="str">
        <f t="shared" si="503"/>
        <v>A+J=</v>
      </c>
      <c r="Q2237" s="52">
        <f t="shared" si="504"/>
        <v>47129</v>
      </c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</row>
    <row r="2238" spans="1:162" x14ac:dyDescent="0.2">
      <c r="A2238" s="43">
        <f t="shared" si="492"/>
        <v>45724</v>
      </c>
      <c r="B2238" s="44">
        <f t="shared" ca="1" si="494"/>
        <v>1930.07702935</v>
      </c>
      <c r="C2238" s="45">
        <f t="shared" ca="1" si="495"/>
        <v>999.89877561000003</v>
      </c>
      <c r="D2238" s="46">
        <f ca="1">IF(A2238&lt;$B$1,VLOOKUP(A2238,[1]DI!$A$4:$B$15000,2,FALSE),0)</f>
        <v>0</v>
      </c>
      <c r="E2238" s="45">
        <f t="shared" ca="1" si="496"/>
        <v>0</v>
      </c>
      <c r="F2238" s="47">
        <f t="shared" si="493"/>
        <v>1.35</v>
      </c>
      <c r="G2238" s="48">
        <f t="shared" ca="1" si="497"/>
        <v>1</v>
      </c>
      <c r="H2238" s="45">
        <f ca="1">TRUNC(PRODUCT(G$10:G2237),15)</f>
        <v>1.93027241797708</v>
      </c>
      <c r="I2238" s="45">
        <f t="shared" si="498"/>
        <v>1</v>
      </c>
      <c r="J2238" s="45">
        <f t="shared" ca="1" si="499"/>
        <v>1.9302724200000001</v>
      </c>
      <c r="K2238" s="45">
        <f t="shared" ca="1" si="500"/>
        <v>930.17825373999995</v>
      </c>
      <c r="L2238" s="49">
        <f>IF(VLOOKUP(A2238,$U$12:$AD$125,8)=VLOOKUP(A2237,$U$12:$AD$125,8),0,VLOOKUP(A2238,U$12:$AD$125,8))</f>
        <v>0</v>
      </c>
      <c r="M2238" s="50">
        <f>IF(L2238&gt;0,VLOOKUP(L2238,T$12:$AC$125,7),0)</f>
        <v>0</v>
      </c>
      <c r="N2238" s="45">
        <f t="shared" si="501"/>
        <v>0</v>
      </c>
      <c r="O2238" s="45">
        <f t="shared" ca="1" si="502"/>
        <v>930.17825373999995</v>
      </c>
      <c r="P2238" s="51" t="str">
        <f t="shared" si="503"/>
        <v>A+J=</v>
      </c>
      <c r="Q2238" s="52">
        <f t="shared" si="504"/>
        <v>47129</v>
      </c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</row>
    <row r="2239" spans="1:162" x14ac:dyDescent="0.2">
      <c r="A2239" s="43">
        <f t="shared" si="492"/>
        <v>45725</v>
      </c>
      <c r="B2239" s="44">
        <f t="shared" ca="1" si="494"/>
        <v>1930.07702935</v>
      </c>
      <c r="C2239" s="45">
        <f t="shared" ca="1" si="495"/>
        <v>999.89877561000003</v>
      </c>
      <c r="D2239" s="46">
        <f ca="1">IF(A2239&lt;$B$1,VLOOKUP(A2239,[1]DI!$A$4:$B$15000,2,FALSE),0)</f>
        <v>0</v>
      </c>
      <c r="E2239" s="45">
        <f t="shared" ca="1" si="496"/>
        <v>0</v>
      </c>
      <c r="F2239" s="47">
        <f t="shared" si="493"/>
        <v>1.35</v>
      </c>
      <c r="G2239" s="48">
        <f t="shared" ca="1" si="497"/>
        <v>1</v>
      </c>
      <c r="H2239" s="45">
        <f ca="1">TRUNC(PRODUCT(G$10:G2238),15)</f>
        <v>1.93027241797708</v>
      </c>
      <c r="I2239" s="45">
        <f t="shared" si="498"/>
        <v>1</v>
      </c>
      <c r="J2239" s="45">
        <f t="shared" ca="1" si="499"/>
        <v>1.9302724200000001</v>
      </c>
      <c r="K2239" s="45">
        <f t="shared" ca="1" si="500"/>
        <v>930.17825373999995</v>
      </c>
      <c r="L2239" s="49">
        <f>IF(VLOOKUP(A2239,$U$12:$AD$125,8)=VLOOKUP(A2238,$U$12:$AD$125,8),0,VLOOKUP(A2239,U$12:$AD$125,8))</f>
        <v>0</v>
      </c>
      <c r="M2239" s="50">
        <f>IF(L2239&gt;0,VLOOKUP(L2239,T$12:$AC$125,7),0)</f>
        <v>0</v>
      </c>
      <c r="N2239" s="45">
        <f t="shared" si="501"/>
        <v>0</v>
      </c>
      <c r="O2239" s="45">
        <f t="shared" ca="1" si="502"/>
        <v>930.17825373999995</v>
      </c>
      <c r="P2239" s="51" t="str">
        <f t="shared" si="503"/>
        <v>A+J=</v>
      </c>
      <c r="Q2239" s="52">
        <f t="shared" si="504"/>
        <v>47129</v>
      </c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</row>
    <row r="2240" spans="1:162" x14ac:dyDescent="0.2">
      <c r="A2240" s="43">
        <f t="shared" si="492"/>
        <v>45726</v>
      </c>
      <c r="B2240" s="44">
        <f t="shared" ca="1" si="494"/>
        <v>1930.07702935</v>
      </c>
      <c r="C2240" s="45">
        <f t="shared" ca="1" si="495"/>
        <v>999.89877561000003</v>
      </c>
      <c r="D2240" s="46">
        <f ca="1">IF(A2240&lt;$B$1,VLOOKUP(A2240,[1]DI!$A$4:$B$15000,2,FALSE),0)</f>
        <v>0.13150000000000001</v>
      </c>
      <c r="E2240" s="45">
        <f t="shared" ca="1" si="496"/>
        <v>4.9036999999999996E-4</v>
      </c>
      <c r="F2240" s="47">
        <f t="shared" si="493"/>
        <v>1.35</v>
      </c>
      <c r="G2240" s="48">
        <f t="shared" ca="1" si="497"/>
        <v>1.0006619994999999</v>
      </c>
      <c r="H2240" s="45">
        <f ca="1">TRUNC(PRODUCT(G$10:G2239),15)</f>
        <v>1.93027241797708</v>
      </c>
      <c r="I2240" s="45">
        <f t="shared" si="498"/>
        <v>1</v>
      </c>
      <c r="J2240" s="45">
        <f t="shared" ca="1" si="499"/>
        <v>1.9302724200000001</v>
      </c>
      <c r="K2240" s="45">
        <f t="shared" ca="1" si="500"/>
        <v>930.17825373999995</v>
      </c>
      <c r="L2240" s="49">
        <f>IF(VLOOKUP(A2240,$U$12:$AD$125,8)=VLOOKUP(A2239,$U$12:$AD$125,8),0,VLOOKUP(A2240,U$12:$AD$125,8))</f>
        <v>0</v>
      </c>
      <c r="M2240" s="50">
        <f>IF(L2240&gt;0,VLOOKUP(L2240,T$12:$AC$125,7),0)</f>
        <v>0</v>
      </c>
      <c r="N2240" s="45">
        <f t="shared" si="501"/>
        <v>0</v>
      </c>
      <c r="O2240" s="45">
        <f t="shared" ca="1" si="502"/>
        <v>930.17825373999995</v>
      </c>
      <c r="P2240" s="51" t="str">
        <f t="shared" si="503"/>
        <v>A+J=</v>
      </c>
      <c r="Q2240" s="52">
        <f t="shared" si="504"/>
        <v>47129</v>
      </c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</row>
    <row r="2241" spans="1:162" x14ac:dyDescent="0.2">
      <c r="A2241" s="43">
        <f t="shared" si="492"/>
        <v>45727</v>
      </c>
      <c r="B2241" s="44">
        <f t="shared" ca="1" si="494"/>
        <v>1931.35474</v>
      </c>
      <c r="C2241" s="45">
        <f t="shared" ca="1" si="495"/>
        <v>999.89877561000003</v>
      </c>
      <c r="D2241" s="46">
        <f ca="1">IF(A2241&lt;$B$1,VLOOKUP(A2241,[1]DI!$A$4:$B$15000,2,FALSE),0)</f>
        <v>0.13150000000000001</v>
      </c>
      <c r="E2241" s="45">
        <f t="shared" ca="1" si="496"/>
        <v>4.9036999999999996E-4</v>
      </c>
      <c r="F2241" s="47">
        <f t="shared" si="493"/>
        <v>1.35</v>
      </c>
      <c r="G2241" s="48">
        <f t="shared" ca="1" si="497"/>
        <v>1.0006619994999999</v>
      </c>
      <c r="H2241" s="45">
        <f ca="1">TRUNC(PRODUCT(G$10:G2240),15)</f>
        <v>1.93155025735264</v>
      </c>
      <c r="I2241" s="45">
        <f t="shared" si="498"/>
        <v>1</v>
      </c>
      <c r="J2241" s="45">
        <f t="shared" ca="1" si="499"/>
        <v>1.9315502600000001</v>
      </c>
      <c r="K2241" s="45">
        <f t="shared" ca="1" si="500"/>
        <v>931.45596438999996</v>
      </c>
      <c r="L2241" s="49">
        <f>IF(VLOOKUP(A2241,$U$12:$AD$125,8)=VLOOKUP(A2240,$U$12:$AD$125,8),0,VLOOKUP(A2241,U$12:$AD$125,8))</f>
        <v>0</v>
      </c>
      <c r="M2241" s="50">
        <f>IF(L2241&gt;0,VLOOKUP(L2241,T$12:$AC$125,7),0)</f>
        <v>0</v>
      </c>
      <c r="N2241" s="45">
        <f t="shared" si="501"/>
        <v>0</v>
      </c>
      <c r="O2241" s="45">
        <f t="shared" ca="1" si="502"/>
        <v>931.45596438999996</v>
      </c>
      <c r="P2241" s="51" t="str">
        <f t="shared" si="503"/>
        <v>A+J=</v>
      </c>
      <c r="Q2241" s="52">
        <f t="shared" si="504"/>
        <v>47129</v>
      </c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</row>
    <row r="2242" spans="1:162" x14ac:dyDescent="0.2">
      <c r="A2242" s="43">
        <f t="shared" si="492"/>
        <v>45728</v>
      </c>
      <c r="B2242" s="44">
        <f t="shared" ca="1" si="494"/>
        <v>1932.63329056</v>
      </c>
      <c r="C2242" s="45">
        <f t="shared" ca="1" si="495"/>
        <v>999.89877561000003</v>
      </c>
      <c r="D2242" s="46">
        <f ca="1">IF(A2242&lt;$B$1,VLOOKUP(A2242,[1]DI!$A$4:$B$15000,2,FALSE),0)</f>
        <v>0.13150000000000001</v>
      </c>
      <c r="E2242" s="45">
        <f t="shared" ca="1" si="496"/>
        <v>4.9036999999999996E-4</v>
      </c>
      <c r="F2242" s="47">
        <f t="shared" si="493"/>
        <v>1.35</v>
      </c>
      <c r="G2242" s="48">
        <f t="shared" ca="1" si="497"/>
        <v>1.0006619994999999</v>
      </c>
      <c r="H2242" s="45">
        <f ca="1">TRUNC(PRODUCT(G$10:G2241),15)</f>
        <v>1.93282894265724</v>
      </c>
      <c r="I2242" s="45">
        <f t="shared" si="498"/>
        <v>1</v>
      </c>
      <c r="J2242" s="45">
        <f t="shared" ca="1" si="499"/>
        <v>1.9328289400000001</v>
      </c>
      <c r="K2242" s="45">
        <f t="shared" ca="1" si="500"/>
        <v>932.73451494999995</v>
      </c>
      <c r="L2242" s="49">
        <f>IF(VLOOKUP(A2242,$U$12:$AD$125,8)=VLOOKUP(A2241,$U$12:$AD$125,8),0,VLOOKUP(A2242,U$12:$AD$125,8))</f>
        <v>0</v>
      </c>
      <c r="M2242" s="50">
        <f>IF(L2242&gt;0,VLOOKUP(L2242,T$12:$AC$125,7),0)</f>
        <v>0</v>
      </c>
      <c r="N2242" s="45">
        <f t="shared" si="501"/>
        <v>0</v>
      </c>
      <c r="O2242" s="45">
        <f t="shared" ca="1" si="502"/>
        <v>932.73451494999995</v>
      </c>
      <c r="P2242" s="51" t="str">
        <f t="shared" si="503"/>
        <v>A+J=</v>
      </c>
      <c r="Q2242" s="52">
        <f t="shared" si="504"/>
        <v>47129</v>
      </c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</row>
    <row r="2243" spans="1:162" x14ac:dyDescent="0.2">
      <c r="A2243" s="43">
        <f t="shared" si="492"/>
        <v>45729</v>
      </c>
      <c r="B2243" s="44">
        <f t="shared" ca="1" si="494"/>
        <v>1933.91269104</v>
      </c>
      <c r="C2243" s="45">
        <f t="shared" ca="1" si="495"/>
        <v>999.89877561000003</v>
      </c>
      <c r="D2243" s="46">
        <f ca="1">IF(A2243&lt;$B$1,VLOOKUP(A2243,[1]DI!$A$4:$B$15000,2,FALSE),0)</f>
        <v>0.13150000000000001</v>
      </c>
      <c r="E2243" s="45">
        <f t="shared" ca="1" si="496"/>
        <v>4.9036999999999996E-4</v>
      </c>
      <c r="F2243" s="47">
        <f t="shared" si="493"/>
        <v>1.35</v>
      </c>
      <c r="G2243" s="48">
        <f t="shared" ca="1" si="497"/>
        <v>1.0006619994999999</v>
      </c>
      <c r="H2243" s="45">
        <f ca="1">TRUNC(PRODUCT(G$10:G2242),15)</f>
        <v>1.9341084744508601</v>
      </c>
      <c r="I2243" s="45">
        <f t="shared" si="498"/>
        <v>1</v>
      </c>
      <c r="J2243" s="45">
        <f t="shared" ca="1" si="499"/>
        <v>1.93410847</v>
      </c>
      <c r="K2243" s="45">
        <f t="shared" ca="1" si="500"/>
        <v>934.01391543</v>
      </c>
      <c r="L2243" s="49">
        <f>IF(VLOOKUP(A2243,$U$12:$AD$125,8)=VLOOKUP(A2242,$U$12:$AD$125,8),0,VLOOKUP(A2243,U$12:$AD$125,8))</f>
        <v>0</v>
      </c>
      <c r="M2243" s="50">
        <f>IF(L2243&gt;0,VLOOKUP(L2243,T$12:$AC$125,7),0)</f>
        <v>0</v>
      </c>
      <c r="N2243" s="45">
        <f t="shared" si="501"/>
        <v>0</v>
      </c>
      <c r="O2243" s="45">
        <f t="shared" ca="1" si="502"/>
        <v>934.01391543</v>
      </c>
      <c r="P2243" s="51" t="str">
        <f t="shared" si="503"/>
        <v>A+J=</v>
      </c>
      <c r="Q2243" s="52">
        <f t="shared" si="504"/>
        <v>47129</v>
      </c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</row>
    <row r="2244" spans="1:162" x14ac:dyDescent="0.2">
      <c r="A2244" s="43">
        <f t="shared" si="492"/>
        <v>45730</v>
      </c>
      <c r="B2244" s="44">
        <f t="shared" ca="1" si="494"/>
        <v>1935.1929414400001</v>
      </c>
      <c r="C2244" s="45">
        <f t="shared" ca="1" si="495"/>
        <v>999.89877561000003</v>
      </c>
      <c r="D2244" s="46">
        <f ca="1">IF(A2244&lt;$B$1,VLOOKUP(A2244,[1]DI!$A$4:$B$15000,2,FALSE),0)</f>
        <v>0.13150000000000001</v>
      </c>
      <c r="E2244" s="45">
        <f t="shared" ca="1" si="496"/>
        <v>4.9036999999999996E-4</v>
      </c>
      <c r="F2244" s="47">
        <f t="shared" si="493"/>
        <v>1.35</v>
      </c>
      <c r="G2244" s="48">
        <f t="shared" ca="1" si="497"/>
        <v>1.0006619994999999</v>
      </c>
      <c r="H2244" s="45">
        <f ca="1">TRUNC(PRODUCT(G$10:G2243),15)</f>
        <v>1.9353888532938901</v>
      </c>
      <c r="I2244" s="45">
        <f t="shared" si="498"/>
        <v>1</v>
      </c>
      <c r="J2244" s="45">
        <f t="shared" ca="1" si="499"/>
        <v>1.93538885</v>
      </c>
      <c r="K2244" s="45">
        <f t="shared" ca="1" si="500"/>
        <v>935.29416583</v>
      </c>
      <c r="L2244" s="49">
        <f>IF(VLOOKUP(A2244,$U$12:$AD$125,8)=VLOOKUP(A2243,$U$12:$AD$125,8),0,VLOOKUP(A2244,U$12:$AD$125,8))</f>
        <v>0</v>
      </c>
      <c r="M2244" s="50">
        <f>IF(L2244&gt;0,VLOOKUP(L2244,T$12:$AC$125,7),0)</f>
        <v>0</v>
      </c>
      <c r="N2244" s="45">
        <f t="shared" si="501"/>
        <v>0</v>
      </c>
      <c r="O2244" s="45">
        <f t="shared" ca="1" si="502"/>
        <v>935.29416583</v>
      </c>
      <c r="P2244" s="51" t="str">
        <f t="shared" si="503"/>
        <v>A+J=</v>
      </c>
      <c r="Q2244" s="52">
        <f t="shared" si="504"/>
        <v>47129</v>
      </c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</row>
    <row r="2245" spans="1:162" x14ac:dyDescent="0.2">
      <c r="A2245" s="43">
        <f t="shared" si="492"/>
        <v>45731</v>
      </c>
      <c r="B2245" s="44">
        <f t="shared" ca="1" si="494"/>
        <v>1936.4740417500002</v>
      </c>
      <c r="C2245" s="45">
        <f t="shared" ca="1" si="495"/>
        <v>999.89877561000003</v>
      </c>
      <c r="D2245" s="46">
        <f ca="1">IF(A2245&lt;$B$1,VLOOKUP(A2245,[1]DI!$A$4:$B$15000,2,FALSE),0)</f>
        <v>0</v>
      </c>
      <c r="E2245" s="45">
        <f t="shared" ca="1" si="496"/>
        <v>0</v>
      </c>
      <c r="F2245" s="47">
        <f t="shared" si="493"/>
        <v>1.35</v>
      </c>
      <c r="G2245" s="48">
        <f t="shared" ca="1" si="497"/>
        <v>1</v>
      </c>
      <c r="H2245" s="45">
        <f ca="1">TRUNC(PRODUCT(G$10:G2244),15)</f>
        <v>1.9366700797470799</v>
      </c>
      <c r="I2245" s="45">
        <f t="shared" si="498"/>
        <v>1</v>
      </c>
      <c r="J2245" s="45">
        <f t="shared" ca="1" si="499"/>
        <v>1.9366700800000001</v>
      </c>
      <c r="K2245" s="45">
        <f t="shared" ca="1" si="500"/>
        <v>936.57526614000005</v>
      </c>
      <c r="L2245" s="49">
        <f>IF(VLOOKUP(A2245,$U$12:$AD$125,8)=VLOOKUP(A2244,$U$12:$AD$125,8),0,VLOOKUP(A2245,U$12:$AD$125,8))</f>
        <v>0</v>
      </c>
      <c r="M2245" s="50">
        <f>IF(L2245&gt;0,VLOOKUP(L2245,T$12:$AC$125,7),0)</f>
        <v>0</v>
      </c>
      <c r="N2245" s="45">
        <f t="shared" si="501"/>
        <v>0</v>
      </c>
      <c r="O2245" s="45">
        <f t="shared" ca="1" si="502"/>
        <v>936.57526614000005</v>
      </c>
      <c r="P2245" s="51" t="str">
        <f t="shared" si="503"/>
        <v>A+J=</v>
      </c>
      <c r="Q2245" s="52">
        <f t="shared" si="504"/>
        <v>47129</v>
      </c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</row>
    <row r="2246" spans="1:162" x14ac:dyDescent="0.2">
      <c r="A2246" s="43">
        <f t="shared" si="492"/>
        <v>45732</v>
      </c>
      <c r="B2246" s="44">
        <f t="shared" ca="1" si="494"/>
        <v>1936.4740417500002</v>
      </c>
      <c r="C2246" s="45">
        <f t="shared" ca="1" si="495"/>
        <v>999.89877561000003</v>
      </c>
      <c r="D2246" s="46">
        <f ca="1">IF(A2246&lt;$B$1,VLOOKUP(A2246,[1]DI!$A$4:$B$15000,2,FALSE),0)</f>
        <v>0</v>
      </c>
      <c r="E2246" s="45">
        <f t="shared" ca="1" si="496"/>
        <v>0</v>
      </c>
      <c r="F2246" s="47">
        <f t="shared" si="493"/>
        <v>1.35</v>
      </c>
      <c r="G2246" s="48">
        <f t="shared" ca="1" si="497"/>
        <v>1</v>
      </c>
      <c r="H2246" s="45">
        <f ca="1">TRUNC(PRODUCT(G$10:G2245),15)</f>
        <v>1.9366700797470799</v>
      </c>
      <c r="I2246" s="45">
        <f t="shared" si="498"/>
        <v>1</v>
      </c>
      <c r="J2246" s="45">
        <f t="shared" ca="1" si="499"/>
        <v>1.9366700800000001</v>
      </c>
      <c r="K2246" s="45">
        <f t="shared" ca="1" si="500"/>
        <v>936.57526614000005</v>
      </c>
      <c r="L2246" s="49">
        <f>IF(VLOOKUP(A2246,$U$12:$AD$125,8)=VLOOKUP(A2245,$U$12:$AD$125,8),0,VLOOKUP(A2246,U$12:$AD$125,8))</f>
        <v>0</v>
      </c>
      <c r="M2246" s="50">
        <f>IF(L2246&gt;0,VLOOKUP(L2246,T$12:$AC$125,7),0)</f>
        <v>0</v>
      </c>
      <c r="N2246" s="45">
        <f t="shared" si="501"/>
        <v>0</v>
      </c>
      <c r="O2246" s="45">
        <f t="shared" ca="1" si="502"/>
        <v>936.57526614000005</v>
      </c>
      <c r="P2246" s="51" t="str">
        <f t="shared" si="503"/>
        <v>A+J=</v>
      </c>
      <c r="Q2246" s="52">
        <f t="shared" si="504"/>
        <v>47129</v>
      </c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</row>
    <row r="2247" spans="1:162" x14ac:dyDescent="0.2">
      <c r="A2247" s="43">
        <f t="shared" si="492"/>
        <v>45733</v>
      </c>
      <c r="B2247" s="44">
        <f t="shared" ca="1" si="494"/>
        <v>1936.4740417500002</v>
      </c>
      <c r="C2247" s="45">
        <f t="shared" ca="1" si="495"/>
        <v>999.89877561000003</v>
      </c>
      <c r="D2247" s="46">
        <f ca="1">IF(A2247&lt;$B$1,VLOOKUP(A2247,[1]DI!$A$4:$B$15000,2,FALSE),0)</f>
        <v>0.13150000000000001</v>
      </c>
      <c r="E2247" s="45">
        <f t="shared" ca="1" si="496"/>
        <v>4.9036999999999996E-4</v>
      </c>
      <c r="F2247" s="47">
        <f t="shared" si="493"/>
        <v>1.35</v>
      </c>
      <c r="G2247" s="48">
        <f t="shared" ca="1" si="497"/>
        <v>1.0006619994999999</v>
      </c>
      <c r="H2247" s="45">
        <f ca="1">TRUNC(PRODUCT(G$10:G2246),15)</f>
        <v>1.9366700797470799</v>
      </c>
      <c r="I2247" s="45">
        <f t="shared" si="498"/>
        <v>1</v>
      </c>
      <c r="J2247" s="45">
        <f t="shared" ca="1" si="499"/>
        <v>1.9366700800000001</v>
      </c>
      <c r="K2247" s="45">
        <f t="shared" ca="1" si="500"/>
        <v>936.57526614000005</v>
      </c>
      <c r="L2247" s="49">
        <f>IF(VLOOKUP(A2247,$U$12:$AD$125,8)=VLOOKUP(A2246,$U$12:$AD$125,8),0,VLOOKUP(A2247,U$12:$AD$125,8))</f>
        <v>0</v>
      </c>
      <c r="M2247" s="50">
        <f>IF(L2247&gt;0,VLOOKUP(L2247,T$12:$AC$125,7),0)</f>
        <v>0</v>
      </c>
      <c r="N2247" s="45">
        <f t="shared" si="501"/>
        <v>0</v>
      </c>
      <c r="O2247" s="45">
        <f t="shared" ca="1" si="502"/>
        <v>936.57526614000005</v>
      </c>
      <c r="P2247" s="51" t="str">
        <f t="shared" si="503"/>
        <v>A+J=</v>
      </c>
      <c r="Q2247" s="52">
        <f t="shared" si="504"/>
        <v>47129</v>
      </c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</row>
    <row r="2248" spans="1:162" x14ac:dyDescent="0.2">
      <c r="A2248" s="43">
        <f t="shared" si="492"/>
        <v>45734</v>
      </c>
      <c r="B2248" s="44">
        <f t="shared" ca="1" si="494"/>
        <v>1937.75598197</v>
      </c>
      <c r="C2248" s="45">
        <f t="shared" ca="1" si="495"/>
        <v>999.89877561000003</v>
      </c>
      <c r="D2248" s="46">
        <f ca="1">IF(A2248&lt;$B$1,VLOOKUP(A2248,[1]DI!$A$4:$B$15000,2,FALSE),0)</f>
        <v>0.13150000000000001</v>
      </c>
      <c r="E2248" s="45">
        <f t="shared" ca="1" si="496"/>
        <v>4.9036999999999996E-4</v>
      </c>
      <c r="F2248" s="47">
        <f t="shared" si="493"/>
        <v>1.35</v>
      </c>
      <c r="G2248" s="48">
        <f t="shared" ca="1" si="497"/>
        <v>1.0006619994999999</v>
      </c>
      <c r="H2248" s="45">
        <f ca="1">TRUNC(PRODUCT(G$10:G2247),15)</f>
        <v>1.9379521543715399</v>
      </c>
      <c r="I2248" s="45">
        <f t="shared" si="498"/>
        <v>1</v>
      </c>
      <c r="J2248" s="45">
        <f t="shared" ca="1" si="499"/>
        <v>1.9379521500000001</v>
      </c>
      <c r="K2248" s="45">
        <f t="shared" ca="1" si="500"/>
        <v>937.85720635999996</v>
      </c>
      <c r="L2248" s="49">
        <f>IF(VLOOKUP(A2248,$U$12:$AD$125,8)=VLOOKUP(A2247,$U$12:$AD$125,8),0,VLOOKUP(A2248,U$12:$AD$125,8))</f>
        <v>0</v>
      </c>
      <c r="M2248" s="50">
        <f>IF(L2248&gt;0,VLOOKUP(L2248,T$12:$AC$125,7),0)</f>
        <v>0</v>
      </c>
      <c r="N2248" s="45">
        <f t="shared" si="501"/>
        <v>0</v>
      </c>
      <c r="O2248" s="45">
        <f t="shared" ca="1" si="502"/>
        <v>937.85720635999996</v>
      </c>
      <c r="P2248" s="51" t="str">
        <f t="shared" si="503"/>
        <v>A+J=</v>
      </c>
      <c r="Q2248" s="52">
        <f t="shared" si="504"/>
        <v>47129</v>
      </c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</row>
    <row r="2249" spans="1:162" x14ac:dyDescent="0.2">
      <c r="A2249" s="43">
        <f t="shared" si="492"/>
        <v>45735</v>
      </c>
      <c r="B2249" s="44">
        <f t="shared" ca="1" si="494"/>
        <v>1939.0387821100001</v>
      </c>
      <c r="C2249" s="45">
        <f t="shared" ca="1" si="495"/>
        <v>999.89877561000003</v>
      </c>
      <c r="D2249" s="46">
        <f ca="1">IF(A2249&lt;$B$1,VLOOKUP(A2249,[1]DI!$A$4:$B$15000,2,FALSE),0)</f>
        <v>0.13150000000000001</v>
      </c>
      <c r="E2249" s="45">
        <f t="shared" ca="1" si="496"/>
        <v>4.9036999999999996E-4</v>
      </c>
      <c r="F2249" s="47">
        <f t="shared" si="493"/>
        <v>1.35</v>
      </c>
      <c r="G2249" s="48">
        <f t="shared" ca="1" si="497"/>
        <v>1.0006619994999999</v>
      </c>
      <c r="H2249" s="45">
        <f ca="1">TRUNC(PRODUCT(G$10:G2248),15)</f>
        <v>1.9392350777287499</v>
      </c>
      <c r="I2249" s="45">
        <f t="shared" si="498"/>
        <v>1</v>
      </c>
      <c r="J2249" s="45">
        <f t="shared" ca="1" si="499"/>
        <v>1.93923508</v>
      </c>
      <c r="K2249" s="45">
        <f t="shared" ca="1" si="500"/>
        <v>939.14000650000003</v>
      </c>
      <c r="L2249" s="49">
        <f>IF(VLOOKUP(A2249,$U$12:$AD$125,8)=VLOOKUP(A2248,$U$12:$AD$125,8),0,VLOOKUP(A2249,U$12:$AD$125,8))</f>
        <v>0</v>
      </c>
      <c r="M2249" s="50">
        <f>IF(L2249&gt;0,VLOOKUP(L2249,T$12:$AC$125,7),0)</f>
        <v>0</v>
      </c>
      <c r="N2249" s="45">
        <f t="shared" si="501"/>
        <v>0</v>
      </c>
      <c r="O2249" s="45">
        <f t="shared" ca="1" si="502"/>
        <v>939.14000650000003</v>
      </c>
      <c r="P2249" s="51" t="str">
        <f t="shared" si="503"/>
        <v>A+J=</v>
      </c>
      <c r="Q2249" s="52">
        <f t="shared" si="504"/>
        <v>47129</v>
      </c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</row>
    <row r="2250" spans="1:162" x14ac:dyDescent="0.2">
      <c r="A2250" s="43">
        <f t="shared" si="492"/>
        <v>45736</v>
      </c>
      <c r="B2250" s="44">
        <f t="shared" ca="1" si="494"/>
        <v>1940.3224221599999</v>
      </c>
      <c r="C2250" s="45">
        <f t="shared" ca="1" si="495"/>
        <v>999.89877561000003</v>
      </c>
      <c r="D2250" s="46">
        <f ca="1">IF(A2250&lt;$B$1,VLOOKUP(A2250,[1]DI!$A$4:$B$15000,2,FALSE),0)</f>
        <v>0.14149999999999999</v>
      </c>
      <c r="E2250" s="45">
        <f t="shared" ca="1" si="496"/>
        <v>5.2530999999999997E-4</v>
      </c>
      <c r="F2250" s="47">
        <f t="shared" si="493"/>
        <v>1.35</v>
      </c>
      <c r="G2250" s="48">
        <f t="shared" ca="1" si="497"/>
        <v>1.0007091685</v>
      </c>
      <c r="H2250" s="45">
        <f ca="1">TRUNC(PRODUCT(G$10:G2249),15)</f>
        <v>1.9405188503805899</v>
      </c>
      <c r="I2250" s="45">
        <f t="shared" si="498"/>
        <v>1</v>
      </c>
      <c r="J2250" s="45">
        <f t="shared" ca="1" si="499"/>
        <v>1.9405188499999999</v>
      </c>
      <c r="K2250" s="45">
        <f t="shared" ca="1" si="500"/>
        <v>940.42364654999994</v>
      </c>
      <c r="L2250" s="49">
        <f>IF(VLOOKUP(A2250,$U$12:$AD$125,8)=VLOOKUP(A2249,$U$12:$AD$125,8),0,VLOOKUP(A2250,U$12:$AD$125,8))</f>
        <v>0</v>
      </c>
      <c r="M2250" s="50">
        <f>IF(L2250&gt;0,VLOOKUP(L2250,T$12:$AC$125,7),0)</f>
        <v>0</v>
      </c>
      <c r="N2250" s="45">
        <f t="shared" si="501"/>
        <v>0</v>
      </c>
      <c r="O2250" s="45">
        <f t="shared" ca="1" si="502"/>
        <v>940.42364654999994</v>
      </c>
      <c r="P2250" s="51" t="str">
        <f t="shared" si="503"/>
        <v>A+J=</v>
      </c>
      <c r="Q2250" s="52">
        <f t="shared" si="504"/>
        <v>47129</v>
      </c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</row>
    <row r="2251" spans="1:162" x14ac:dyDescent="0.2">
      <c r="A2251" s="43">
        <f t="shared" si="492"/>
        <v>45737</v>
      </c>
      <c r="B2251" s="44">
        <f t="shared" ca="1" si="494"/>
        <v>1941.6984428599999</v>
      </c>
      <c r="C2251" s="45">
        <f t="shared" ca="1" si="495"/>
        <v>999.89877561000003</v>
      </c>
      <c r="D2251" s="46">
        <f ca="1">IF(A2251&lt;$B$1,VLOOKUP(A2251,[1]DI!$A$4:$B$15000,2,FALSE),0)</f>
        <v>0.14149999999999999</v>
      </c>
      <c r="E2251" s="45">
        <f t="shared" ca="1" si="496"/>
        <v>5.2530999999999997E-4</v>
      </c>
      <c r="F2251" s="47">
        <f t="shared" si="493"/>
        <v>1.35</v>
      </c>
      <c r="G2251" s="48">
        <f t="shared" ca="1" si="497"/>
        <v>1.0007091685</v>
      </c>
      <c r="H2251" s="45">
        <f ca="1">TRUNC(PRODUCT(G$10:G2250),15)</f>
        <v>1.94189500522294</v>
      </c>
      <c r="I2251" s="45">
        <f t="shared" si="498"/>
        <v>1</v>
      </c>
      <c r="J2251" s="45">
        <f t="shared" ca="1" si="499"/>
        <v>1.9418950100000001</v>
      </c>
      <c r="K2251" s="45">
        <f t="shared" ca="1" si="500"/>
        <v>941.79966724999997</v>
      </c>
      <c r="L2251" s="49">
        <f>IF(VLOOKUP(A2251,$U$12:$AD$125,8)=VLOOKUP(A2250,$U$12:$AD$125,8),0,VLOOKUP(A2251,U$12:$AD$125,8))</f>
        <v>0</v>
      </c>
      <c r="M2251" s="50">
        <f>IF(L2251&gt;0,VLOOKUP(L2251,T$12:$AC$125,7),0)</f>
        <v>0</v>
      </c>
      <c r="N2251" s="45">
        <f t="shared" si="501"/>
        <v>0</v>
      </c>
      <c r="O2251" s="45">
        <f t="shared" ca="1" si="502"/>
        <v>941.79966724999997</v>
      </c>
      <c r="P2251" s="51" t="str">
        <f t="shared" si="503"/>
        <v>A+J=</v>
      </c>
      <c r="Q2251" s="52">
        <f t="shared" si="504"/>
        <v>47129</v>
      </c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</row>
    <row r="2252" spans="1:162" x14ac:dyDescent="0.2">
      <c r="A2252" s="43">
        <f t="shared" si="492"/>
        <v>45738</v>
      </c>
      <c r="B2252" s="44">
        <f t="shared" ca="1" si="494"/>
        <v>1943.0754334600001</v>
      </c>
      <c r="C2252" s="45">
        <f t="shared" ca="1" si="495"/>
        <v>999.89877561000003</v>
      </c>
      <c r="D2252" s="46">
        <f ca="1">IF(A2252&lt;$B$1,VLOOKUP(A2252,[1]DI!$A$4:$B$15000,2,FALSE),0)</f>
        <v>0</v>
      </c>
      <c r="E2252" s="45">
        <f t="shared" ca="1" si="496"/>
        <v>0</v>
      </c>
      <c r="F2252" s="47">
        <f t="shared" si="493"/>
        <v>1.35</v>
      </c>
      <c r="G2252" s="48">
        <f t="shared" ca="1" si="497"/>
        <v>1</v>
      </c>
      <c r="H2252" s="45">
        <f ca="1">TRUNC(PRODUCT(G$10:G2251),15)</f>
        <v>1.9432721359909499</v>
      </c>
      <c r="I2252" s="45">
        <f t="shared" si="498"/>
        <v>1</v>
      </c>
      <c r="J2252" s="45">
        <f t="shared" ca="1" si="499"/>
        <v>1.9432721399999999</v>
      </c>
      <c r="K2252" s="45">
        <f t="shared" ca="1" si="500"/>
        <v>943.17665784999997</v>
      </c>
      <c r="L2252" s="49">
        <f>IF(VLOOKUP(A2252,$U$12:$AD$125,8)=VLOOKUP(A2251,$U$12:$AD$125,8),0,VLOOKUP(A2252,U$12:$AD$125,8))</f>
        <v>0</v>
      </c>
      <c r="M2252" s="50">
        <f>IF(L2252&gt;0,VLOOKUP(L2252,T$12:$AC$125,7),0)</f>
        <v>0</v>
      </c>
      <c r="N2252" s="45">
        <f t="shared" si="501"/>
        <v>0</v>
      </c>
      <c r="O2252" s="45">
        <f t="shared" ca="1" si="502"/>
        <v>943.17665784999997</v>
      </c>
      <c r="P2252" s="51" t="str">
        <f t="shared" si="503"/>
        <v>A+J=</v>
      </c>
      <c r="Q2252" s="52">
        <f t="shared" si="504"/>
        <v>47129</v>
      </c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</row>
    <row r="2253" spans="1:162" x14ac:dyDescent="0.2">
      <c r="A2253" s="43">
        <f t="shared" si="492"/>
        <v>45739</v>
      </c>
      <c r="B2253" s="44">
        <f t="shared" ca="1" si="494"/>
        <v>1943.0754334600001</v>
      </c>
      <c r="C2253" s="45">
        <f t="shared" ca="1" si="495"/>
        <v>999.89877561000003</v>
      </c>
      <c r="D2253" s="46">
        <f ca="1">IF(A2253&lt;$B$1,VLOOKUP(A2253,[1]DI!$A$4:$B$15000,2,FALSE),0)</f>
        <v>0</v>
      </c>
      <c r="E2253" s="45">
        <f t="shared" ca="1" si="496"/>
        <v>0</v>
      </c>
      <c r="F2253" s="47">
        <f t="shared" si="493"/>
        <v>1.35</v>
      </c>
      <c r="G2253" s="48">
        <f t="shared" ca="1" si="497"/>
        <v>1</v>
      </c>
      <c r="H2253" s="45">
        <f ca="1">TRUNC(PRODUCT(G$10:G2252),15)</f>
        <v>1.9432721359909499</v>
      </c>
      <c r="I2253" s="45">
        <f t="shared" si="498"/>
        <v>1</v>
      </c>
      <c r="J2253" s="45">
        <f t="shared" ca="1" si="499"/>
        <v>1.9432721399999999</v>
      </c>
      <c r="K2253" s="45">
        <f t="shared" ca="1" si="500"/>
        <v>943.17665784999997</v>
      </c>
      <c r="L2253" s="49">
        <f>IF(VLOOKUP(A2253,$U$12:$AD$125,8)=VLOOKUP(A2252,$U$12:$AD$125,8),0,VLOOKUP(A2253,U$12:$AD$125,8))</f>
        <v>0</v>
      </c>
      <c r="M2253" s="50">
        <f>IF(L2253&gt;0,VLOOKUP(L2253,T$12:$AC$125,7),0)</f>
        <v>0</v>
      </c>
      <c r="N2253" s="45">
        <f t="shared" si="501"/>
        <v>0</v>
      </c>
      <c r="O2253" s="45">
        <f t="shared" ca="1" si="502"/>
        <v>943.17665784999997</v>
      </c>
      <c r="P2253" s="51" t="str">
        <f t="shared" si="503"/>
        <v>A+J=</v>
      </c>
      <c r="Q2253" s="52">
        <f t="shared" si="504"/>
        <v>47129</v>
      </c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</row>
    <row r="2254" spans="1:162" x14ac:dyDescent="0.2">
      <c r="A2254" s="43">
        <f t="shared" ref="A2254:A2317" si="505">(A2253+1)</f>
        <v>45740</v>
      </c>
      <c r="B2254" s="44">
        <f t="shared" ca="1" si="494"/>
        <v>1943.0754334600001</v>
      </c>
      <c r="C2254" s="45">
        <f t="shared" ca="1" si="495"/>
        <v>999.89877561000003</v>
      </c>
      <c r="D2254" s="46">
        <f ca="1">IF(A2254&lt;$B$1,VLOOKUP(A2254,[1]DI!$A$4:$B$15000,2,FALSE),0)</f>
        <v>0.14149999999999999</v>
      </c>
      <c r="E2254" s="45">
        <f t="shared" ca="1" si="496"/>
        <v>5.2530999999999997E-4</v>
      </c>
      <c r="F2254" s="47">
        <f t="shared" ref="F2254:F2317" si="506">F2253</f>
        <v>1.35</v>
      </c>
      <c r="G2254" s="48">
        <f t="shared" ca="1" si="497"/>
        <v>1.0007091685</v>
      </c>
      <c r="H2254" s="45">
        <f ca="1">TRUNC(PRODUCT(G$10:G2253),15)</f>
        <v>1.9432721359909499</v>
      </c>
      <c r="I2254" s="45">
        <f t="shared" si="498"/>
        <v>1</v>
      </c>
      <c r="J2254" s="45">
        <f t="shared" ca="1" si="499"/>
        <v>1.9432721399999999</v>
      </c>
      <c r="K2254" s="45">
        <f t="shared" ca="1" si="500"/>
        <v>943.17665784999997</v>
      </c>
      <c r="L2254" s="49">
        <f>IF(VLOOKUP(A2254,$U$12:$AD$125,8)=VLOOKUP(A2253,$U$12:$AD$125,8),0,VLOOKUP(A2254,U$12:$AD$125,8))</f>
        <v>0</v>
      </c>
      <c r="M2254" s="50">
        <f>IF(L2254&gt;0,VLOOKUP(L2254,T$12:$AC$125,7),0)</f>
        <v>0</v>
      </c>
      <c r="N2254" s="45">
        <f t="shared" si="501"/>
        <v>0</v>
      </c>
      <c r="O2254" s="45">
        <f t="shared" ca="1" si="502"/>
        <v>943.17665784999997</v>
      </c>
      <c r="P2254" s="51" t="str">
        <f t="shared" si="503"/>
        <v>A+J=</v>
      </c>
      <c r="Q2254" s="52">
        <f t="shared" si="504"/>
        <v>47129</v>
      </c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</row>
    <row r="2255" spans="1:162" x14ac:dyDescent="0.2">
      <c r="A2255" s="43">
        <f t="shared" si="505"/>
        <v>45741</v>
      </c>
      <c r="B2255" s="44">
        <f t="shared" ca="1" si="494"/>
        <v>1944.4533939600001</v>
      </c>
      <c r="C2255" s="45">
        <f t="shared" ca="1" si="495"/>
        <v>999.89877561000003</v>
      </c>
      <c r="D2255" s="46">
        <f ca="1">IF(A2255&lt;$B$1,VLOOKUP(A2255,[1]DI!$A$4:$B$15000,2,FALSE),0)</f>
        <v>0.14149999999999999</v>
      </c>
      <c r="E2255" s="45">
        <f t="shared" ca="1" si="496"/>
        <v>5.2530999999999997E-4</v>
      </c>
      <c r="F2255" s="47">
        <f t="shared" si="506"/>
        <v>1.35</v>
      </c>
      <c r="G2255" s="48">
        <f t="shared" ca="1" si="497"/>
        <v>1.0007091685</v>
      </c>
      <c r="H2255" s="45">
        <f ca="1">TRUNC(PRODUCT(G$10:G2254),15)</f>
        <v>1.9446502433767201</v>
      </c>
      <c r="I2255" s="45">
        <f t="shared" si="498"/>
        <v>1</v>
      </c>
      <c r="J2255" s="45">
        <f t="shared" ca="1" si="499"/>
        <v>1.9446502400000001</v>
      </c>
      <c r="K2255" s="45">
        <f t="shared" ca="1" si="500"/>
        <v>944.55461835000006</v>
      </c>
      <c r="L2255" s="49">
        <f>IF(VLOOKUP(A2255,$U$12:$AD$125,8)=VLOOKUP(A2254,$U$12:$AD$125,8),0,VLOOKUP(A2255,U$12:$AD$125,8))</f>
        <v>0</v>
      </c>
      <c r="M2255" s="50">
        <f>IF(L2255&gt;0,VLOOKUP(L2255,T$12:$AC$125,7),0)</f>
        <v>0</v>
      </c>
      <c r="N2255" s="45">
        <f t="shared" si="501"/>
        <v>0</v>
      </c>
      <c r="O2255" s="45">
        <f t="shared" ca="1" si="502"/>
        <v>944.55461835000006</v>
      </c>
      <c r="P2255" s="51" t="str">
        <f t="shared" si="503"/>
        <v>A+J=</v>
      </c>
      <c r="Q2255" s="52">
        <f t="shared" si="504"/>
        <v>47129</v>
      </c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</row>
    <row r="2256" spans="1:162" x14ac:dyDescent="0.2">
      <c r="A2256" s="43">
        <f t="shared" si="505"/>
        <v>45742</v>
      </c>
      <c r="B2256" s="44">
        <f t="shared" ca="1" si="494"/>
        <v>1945.83234436</v>
      </c>
      <c r="C2256" s="45">
        <f t="shared" ca="1" si="495"/>
        <v>999.89877561000003</v>
      </c>
      <c r="D2256" s="46">
        <f ca="1">IF(A2256&lt;$B$1,VLOOKUP(A2256,[1]DI!$A$4:$B$15000,2,FALSE),0)</f>
        <v>0.14149999999999999</v>
      </c>
      <c r="E2256" s="45">
        <f t="shared" ca="1" si="496"/>
        <v>5.2530999999999997E-4</v>
      </c>
      <c r="F2256" s="47">
        <f t="shared" si="506"/>
        <v>1.35</v>
      </c>
      <c r="G2256" s="48">
        <f t="shared" ca="1" si="497"/>
        <v>1.0007091685</v>
      </c>
      <c r="H2256" s="45">
        <f ca="1">TRUNC(PRODUCT(G$10:G2255),15)</f>
        <v>1.94602932807284</v>
      </c>
      <c r="I2256" s="45">
        <f t="shared" si="498"/>
        <v>1</v>
      </c>
      <c r="J2256" s="45">
        <f t="shared" ca="1" si="499"/>
        <v>1.94602933</v>
      </c>
      <c r="K2256" s="45">
        <f t="shared" ca="1" si="500"/>
        <v>945.93356874999995</v>
      </c>
      <c r="L2256" s="49">
        <f>IF(VLOOKUP(A2256,$U$12:$AD$125,8)=VLOOKUP(A2255,$U$12:$AD$125,8),0,VLOOKUP(A2256,U$12:$AD$125,8))</f>
        <v>0</v>
      </c>
      <c r="M2256" s="50">
        <f>IF(L2256&gt;0,VLOOKUP(L2256,T$12:$AC$125,7),0)</f>
        <v>0</v>
      </c>
      <c r="N2256" s="45">
        <f t="shared" si="501"/>
        <v>0</v>
      </c>
      <c r="O2256" s="45">
        <f t="shared" ca="1" si="502"/>
        <v>945.93356874999995</v>
      </c>
      <c r="P2256" s="51" t="str">
        <f t="shared" si="503"/>
        <v>A+J=</v>
      </c>
      <c r="Q2256" s="52">
        <f t="shared" si="504"/>
        <v>47129</v>
      </c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</row>
    <row r="2257" spans="1:162" x14ac:dyDescent="0.2">
      <c r="A2257" s="43">
        <f t="shared" si="505"/>
        <v>45743</v>
      </c>
      <c r="B2257" s="44">
        <f t="shared" ca="1" si="494"/>
        <v>1947.21226467</v>
      </c>
      <c r="C2257" s="45">
        <f t="shared" ca="1" si="495"/>
        <v>999.89877561000003</v>
      </c>
      <c r="D2257" s="46">
        <f ca="1">IF(A2257&lt;$B$1,VLOOKUP(A2257,[1]DI!$A$4:$B$15000,2,FALSE),0)</f>
        <v>0.14149999999999999</v>
      </c>
      <c r="E2257" s="45">
        <f t="shared" ca="1" si="496"/>
        <v>5.2530999999999997E-4</v>
      </c>
      <c r="F2257" s="47">
        <f t="shared" si="506"/>
        <v>1.35</v>
      </c>
      <c r="G2257" s="48">
        <f t="shared" ca="1" si="497"/>
        <v>1.0007091685</v>
      </c>
      <c r="H2257" s="45">
        <f ca="1">TRUNC(PRODUCT(G$10:G2256),15)</f>
        <v>1.9474093907723899</v>
      </c>
      <c r="I2257" s="45">
        <f t="shared" si="498"/>
        <v>1</v>
      </c>
      <c r="J2257" s="45">
        <f t="shared" ca="1" si="499"/>
        <v>1.94740939</v>
      </c>
      <c r="K2257" s="45">
        <f t="shared" ca="1" si="500"/>
        <v>947.31348906000005</v>
      </c>
      <c r="L2257" s="49">
        <f>IF(VLOOKUP(A2257,$U$12:$AD$125,8)=VLOOKUP(A2256,$U$12:$AD$125,8),0,VLOOKUP(A2257,U$12:$AD$125,8))</f>
        <v>0</v>
      </c>
      <c r="M2257" s="50">
        <f>IF(L2257&gt;0,VLOOKUP(L2257,T$12:$AC$125,7),0)</f>
        <v>0</v>
      </c>
      <c r="N2257" s="45">
        <f t="shared" si="501"/>
        <v>0</v>
      </c>
      <c r="O2257" s="45">
        <f t="shared" ca="1" si="502"/>
        <v>947.31348906000005</v>
      </c>
      <c r="P2257" s="51" t="str">
        <f t="shared" si="503"/>
        <v>A+J=</v>
      </c>
      <c r="Q2257" s="52">
        <f t="shared" si="504"/>
        <v>47129</v>
      </c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</row>
    <row r="2258" spans="1:162" x14ac:dyDescent="0.2">
      <c r="A2258" s="43">
        <f t="shared" si="505"/>
        <v>45744</v>
      </c>
      <c r="B2258" s="44">
        <f t="shared" ca="1" si="494"/>
        <v>1948.59316487</v>
      </c>
      <c r="C2258" s="45">
        <f t="shared" ca="1" si="495"/>
        <v>999.89877561000003</v>
      </c>
      <c r="D2258" s="46">
        <f ca="1">IF(A2258&lt;$B$1,VLOOKUP(A2258,[1]DI!$A$4:$B$15000,2,FALSE),0)</f>
        <v>0.14149999999999999</v>
      </c>
      <c r="E2258" s="45">
        <f t="shared" ca="1" si="496"/>
        <v>5.2530999999999997E-4</v>
      </c>
      <c r="F2258" s="47">
        <f t="shared" si="506"/>
        <v>1.35</v>
      </c>
      <c r="G2258" s="48">
        <f t="shared" ca="1" si="497"/>
        <v>1.0007091685</v>
      </c>
      <c r="H2258" s="45">
        <f ca="1">TRUNC(PRODUCT(G$10:G2257),15)</f>
        <v>1.94879043216893</v>
      </c>
      <c r="I2258" s="45">
        <f t="shared" si="498"/>
        <v>1</v>
      </c>
      <c r="J2258" s="45">
        <f t="shared" ca="1" si="499"/>
        <v>1.9487904300000001</v>
      </c>
      <c r="K2258" s="45">
        <f t="shared" ca="1" si="500"/>
        <v>948.69438925999998</v>
      </c>
      <c r="L2258" s="49">
        <f>IF(VLOOKUP(A2258,$U$12:$AD$125,8)=VLOOKUP(A2257,$U$12:$AD$125,8),0,VLOOKUP(A2258,U$12:$AD$125,8))</f>
        <v>0</v>
      </c>
      <c r="M2258" s="50">
        <f>IF(L2258&gt;0,VLOOKUP(L2258,T$12:$AC$125,7),0)</f>
        <v>0</v>
      </c>
      <c r="N2258" s="45">
        <f t="shared" si="501"/>
        <v>0</v>
      </c>
      <c r="O2258" s="45">
        <f t="shared" ca="1" si="502"/>
        <v>948.69438925999998</v>
      </c>
      <c r="P2258" s="51" t="str">
        <f t="shared" si="503"/>
        <v>A+J=</v>
      </c>
      <c r="Q2258" s="52">
        <f t="shared" si="504"/>
        <v>47129</v>
      </c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</row>
    <row r="2259" spans="1:162" x14ac:dyDescent="0.2">
      <c r="A2259" s="43">
        <f t="shared" si="505"/>
        <v>45745</v>
      </c>
      <c r="B2259" s="44">
        <f t="shared" ca="1" si="494"/>
        <v>1949.9750449799999</v>
      </c>
      <c r="C2259" s="45">
        <f t="shared" ca="1" si="495"/>
        <v>999.89877561000003</v>
      </c>
      <c r="D2259" s="46">
        <f ca="1">IF(A2259&lt;$B$1,VLOOKUP(A2259,[1]DI!$A$4:$B$15000,2,FALSE),0)</f>
        <v>0</v>
      </c>
      <c r="E2259" s="45">
        <f t="shared" ca="1" si="496"/>
        <v>0</v>
      </c>
      <c r="F2259" s="47">
        <f t="shared" si="506"/>
        <v>1.35</v>
      </c>
      <c r="G2259" s="48">
        <f t="shared" ca="1" si="497"/>
        <v>1</v>
      </c>
      <c r="H2259" s="45">
        <f ca="1">TRUNC(PRODUCT(G$10:G2258),15)</f>
        <v>1.9501724529565201</v>
      </c>
      <c r="I2259" s="45">
        <f t="shared" si="498"/>
        <v>1</v>
      </c>
      <c r="J2259" s="45">
        <f t="shared" ca="1" si="499"/>
        <v>1.9501724499999999</v>
      </c>
      <c r="K2259" s="45">
        <f t="shared" ca="1" si="500"/>
        <v>950.07626936999998</v>
      </c>
      <c r="L2259" s="49">
        <f>IF(VLOOKUP(A2259,$U$12:$AD$125,8)=VLOOKUP(A2258,$U$12:$AD$125,8),0,VLOOKUP(A2259,U$12:$AD$125,8))</f>
        <v>0</v>
      </c>
      <c r="M2259" s="50">
        <f>IF(L2259&gt;0,VLOOKUP(L2259,T$12:$AC$125,7),0)</f>
        <v>0</v>
      </c>
      <c r="N2259" s="45">
        <f t="shared" si="501"/>
        <v>0</v>
      </c>
      <c r="O2259" s="45">
        <f t="shared" ca="1" si="502"/>
        <v>950.07626936999998</v>
      </c>
      <c r="P2259" s="51" t="str">
        <f t="shared" si="503"/>
        <v>A+J=</v>
      </c>
      <c r="Q2259" s="52">
        <f t="shared" si="504"/>
        <v>47129</v>
      </c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</row>
    <row r="2260" spans="1:162" x14ac:dyDescent="0.2">
      <c r="A2260" s="43">
        <f t="shared" si="505"/>
        <v>45746</v>
      </c>
      <c r="B2260" s="44">
        <f t="shared" ca="1" si="494"/>
        <v>1949.9750449799999</v>
      </c>
      <c r="C2260" s="45">
        <f t="shared" ca="1" si="495"/>
        <v>999.89877561000003</v>
      </c>
      <c r="D2260" s="46">
        <f ca="1">IF(A2260&lt;$B$1,VLOOKUP(A2260,[1]DI!$A$4:$B$15000,2,FALSE),0)</f>
        <v>0</v>
      </c>
      <c r="E2260" s="45">
        <f t="shared" ca="1" si="496"/>
        <v>0</v>
      </c>
      <c r="F2260" s="47">
        <f t="shared" si="506"/>
        <v>1.35</v>
      </c>
      <c r="G2260" s="48">
        <f t="shared" ca="1" si="497"/>
        <v>1</v>
      </c>
      <c r="H2260" s="45">
        <f ca="1">TRUNC(PRODUCT(G$10:G2259),15)</f>
        <v>1.9501724529565201</v>
      </c>
      <c r="I2260" s="45">
        <f t="shared" si="498"/>
        <v>1</v>
      </c>
      <c r="J2260" s="45">
        <f t="shared" ca="1" si="499"/>
        <v>1.9501724499999999</v>
      </c>
      <c r="K2260" s="45">
        <f t="shared" ca="1" si="500"/>
        <v>950.07626936999998</v>
      </c>
      <c r="L2260" s="49">
        <f>IF(VLOOKUP(A2260,$U$12:$AD$125,8)=VLOOKUP(A2259,$U$12:$AD$125,8),0,VLOOKUP(A2260,U$12:$AD$125,8))</f>
        <v>0</v>
      </c>
      <c r="M2260" s="50">
        <f>IF(L2260&gt;0,VLOOKUP(L2260,T$12:$AC$125,7),0)</f>
        <v>0</v>
      </c>
      <c r="N2260" s="45">
        <f t="shared" si="501"/>
        <v>0</v>
      </c>
      <c r="O2260" s="45">
        <f t="shared" ca="1" si="502"/>
        <v>950.07626936999998</v>
      </c>
      <c r="P2260" s="51" t="str">
        <f t="shared" si="503"/>
        <v>A+J=</v>
      </c>
      <c r="Q2260" s="52">
        <f t="shared" si="504"/>
        <v>47129</v>
      </c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</row>
    <row r="2261" spans="1:162" x14ac:dyDescent="0.2">
      <c r="A2261" s="43">
        <f t="shared" si="505"/>
        <v>45747</v>
      </c>
      <c r="B2261" s="44">
        <f t="shared" ca="1" si="494"/>
        <v>1949.9750449799999</v>
      </c>
      <c r="C2261" s="45">
        <f t="shared" ca="1" si="495"/>
        <v>999.89877561000003</v>
      </c>
      <c r="D2261" s="46">
        <f ca="1">IF(A2261&lt;$B$1,VLOOKUP(A2261,[1]DI!$A$4:$B$15000,2,FALSE),0)</f>
        <v>0.14149999999999999</v>
      </c>
      <c r="E2261" s="45">
        <f t="shared" ca="1" si="496"/>
        <v>5.2530999999999997E-4</v>
      </c>
      <c r="F2261" s="47">
        <f t="shared" si="506"/>
        <v>1.35</v>
      </c>
      <c r="G2261" s="48">
        <f t="shared" ca="1" si="497"/>
        <v>1.0007091685</v>
      </c>
      <c r="H2261" s="45">
        <f ca="1">TRUNC(PRODUCT(G$10:G2260),15)</f>
        <v>1.9501724529565201</v>
      </c>
      <c r="I2261" s="45">
        <f t="shared" si="498"/>
        <v>1</v>
      </c>
      <c r="J2261" s="45">
        <f t="shared" ca="1" si="499"/>
        <v>1.9501724499999999</v>
      </c>
      <c r="K2261" s="45">
        <f t="shared" ca="1" si="500"/>
        <v>950.07626936999998</v>
      </c>
      <c r="L2261" s="49">
        <f>IF(VLOOKUP(A2261,$U$12:$AD$125,8)=VLOOKUP(A2260,$U$12:$AD$125,8),0,VLOOKUP(A2261,U$12:$AD$125,8))</f>
        <v>0</v>
      </c>
      <c r="M2261" s="50">
        <f>IF(L2261&gt;0,VLOOKUP(L2261,T$12:$AC$125,7),0)</f>
        <v>0</v>
      </c>
      <c r="N2261" s="45">
        <f t="shared" si="501"/>
        <v>0</v>
      </c>
      <c r="O2261" s="45">
        <f t="shared" ca="1" si="502"/>
        <v>950.07626936999998</v>
      </c>
      <c r="P2261" s="51" t="str">
        <f t="shared" si="503"/>
        <v>A+J=</v>
      </c>
      <c r="Q2261" s="52">
        <f t="shared" si="504"/>
        <v>47129</v>
      </c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</row>
    <row r="2262" spans="1:162" x14ac:dyDescent="0.2">
      <c r="A2262" s="43">
        <f t="shared" si="505"/>
        <v>45748</v>
      </c>
      <c r="B2262" s="44">
        <f t="shared" ca="1" si="494"/>
        <v>1951.35790499</v>
      </c>
      <c r="C2262" s="45">
        <f t="shared" ca="1" si="495"/>
        <v>999.89877561000003</v>
      </c>
      <c r="D2262" s="46">
        <f ca="1">IF(A2262&lt;$B$1,VLOOKUP(A2262,[1]DI!$A$4:$B$15000,2,FALSE),0)</f>
        <v>0.14149999999999999</v>
      </c>
      <c r="E2262" s="45">
        <f t="shared" ca="1" si="496"/>
        <v>5.2530999999999997E-4</v>
      </c>
      <c r="F2262" s="47">
        <f t="shared" si="506"/>
        <v>1.35</v>
      </c>
      <c r="G2262" s="48">
        <f t="shared" ca="1" si="497"/>
        <v>1.0007091685</v>
      </c>
      <c r="H2262" s="45">
        <f ca="1">TRUNC(PRODUCT(G$10:G2261),15)</f>
        <v>1.9515554538297299</v>
      </c>
      <c r="I2262" s="45">
        <f t="shared" si="498"/>
        <v>1</v>
      </c>
      <c r="J2262" s="45">
        <f t="shared" ca="1" si="499"/>
        <v>1.9515554500000001</v>
      </c>
      <c r="K2262" s="45">
        <f t="shared" ca="1" si="500"/>
        <v>951.45912938000004</v>
      </c>
      <c r="L2262" s="49">
        <f>IF(VLOOKUP(A2262,$U$12:$AD$125,8)=VLOOKUP(A2261,$U$12:$AD$125,8),0,VLOOKUP(A2262,U$12:$AD$125,8))</f>
        <v>0</v>
      </c>
      <c r="M2262" s="50">
        <f>IF(L2262&gt;0,VLOOKUP(L2262,T$12:$AC$125,7),0)</f>
        <v>0</v>
      </c>
      <c r="N2262" s="45">
        <f t="shared" si="501"/>
        <v>0</v>
      </c>
      <c r="O2262" s="45">
        <f t="shared" ca="1" si="502"/>
        <v>951.45912938000004</v>
      </c>
      <c r="P2262" s="51" t="str">
        <f t="shared" si="503"/>
        <v>A+J=</v>
      </c>
      <c r="Q2262" s="52">
        <f t="shared" si="504"/>
        <v>47129</v>
      </c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</row>
    <row r="2263" spans="1:162" x14ac:dyDescent="0.2">
      <c r="A2263" s="43">
        <f t="shared" si="505"/>
        <v>45749</v>
      </c>
      <c r="B2263" s="44">
        <f t="shared" ca="1" si="494"/>
        <v>1952.74175489</v>
      </c>
      <c r="C2263" s="45">
        <f t="shared" ca="1" si="495"/>
        <v>999.89877561000003</v>
      </c>
      <c r="D2263" s="46">
        <f ca="1">IF(A2263&lt;$B$1,VLOOKUP(A2263,[1]DI!$A$4:$B$15000,2,FALSE),0)</f>
        <v>0.14149999999999999</v>
      </c>
      <c r="E2263" s="45">
        <f t="shared" ca="1" si="496"/>
        <v>5.2530999999999997E-4</v>
      </c>
      <c r="F2263" s="47">
        <f t="shared" si="506"/>
        <v>1.35</v>
      </c>
      <c r="G2263" s="48">
        <f t="shared" ca="1" si="497"/>
        <v>1.0007091685</v>
      </c>
      <c r="H2263" s="45">
        <f ca="1">TRUNC(PRODUCT(G$10:G2262),15)</f>
        <v>1.9529394354835901</v>
      </c>
      <c r="I2263" s="45">
        <f t="shared" si="498"/>
        <v>1</v>
      </c>
      <c r="J2263" s="45">
        <f t="shared" ca="1" si="499"/>
        <v>1.95293944</v>
      </c>
      <c r="K2263" s="45">
        <f t="shared" ca="1" si="500"/>
        <v>952.84297928000001</v>
      </c>
      <c r="L2263" s="49">
        <f>IF(VLOOKUP(A2263,$U$12:$AD$125,8)=VLOOKUP(A2262,$U$12:$AD$125,8),0,VLOOKUP(A2263,U$12:$AD$125,8))</f>
        <v>0</v>
      </c>
      <c r="M2263" s="50">
        <f>IF(L2263&gt;0,VLOOKUP(L2263,T$12:$AC$125,7),0)</f>
        <v>0</v>
      </c>
      <c r="N2263" s="45">
        <f t="shared" si="501"/>
        <v>0</v>
      </c>
      <c r="O2263" s="45">
        <f t="shared" ca="1" si="502"/>
        <v>952.84297928000001</v>
      </c>
      <c r="P2263" s="51" t="str">
        <f t="shared" si="503"/>
        <v>A+J=</v>
      </c>
      <c r="Q2263" s="52">
        <f t="shared" si="504"/>
        <v>47129</v>
      </c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</row>
    <row r="2264" spans="1:162" x14ac:dyDescent="0.2">
      <c r="A2264" s="43">
        <f t="shared" si="505"/>
        <v>45750</v>
      </c>
      <c r="B2264" s="44">
        <f t="shared" ca="1" si="494"/>
        <v>1954.1265747</v>
      </c>
      <c r="C2264" s="45">
        <f t="shared" ca="1" si="495"/>
        <v>999.89877561000003</v>
      </c>
      <c r="D2264" s="46">
        <f ca="1">IF(A2264&lt;$B$1,VLOOKUP(A2264,[1]DI!$A$4:$B$15000,2,FALSE),0)</f>
        <v>0.14149999999999999</v>
      </c>
      <c r="E2264" s="45">
        <f t="shared" ca="1" si="496"/>
        <v>5.2530999999999997E-4</v>
      </c>
      <c r="F2264" s="47">
        <f t="shared" si="506"/>
        <v>1.35</v>
      </c>
      <c r="G2264" s="48">
        <f t="shared" ca="1" si="497"/>
        <v>1.0007091685</v>
      </c>
      <c r="H2264" s="45">
        <f ca="1">TRUNC(PRODUCT(G$10:G2263),15)</f>
        <v>1.95432439861364</v>
      </c>
      <c r="I2264" s="45">
        <f t="shared" si="498"/>
        <v>1</v>
      </c>
      <c r="J2264" s="45">
        <f t="shared" ca="1" si="499"/>
        <v>1.9543244</v>
      </c>
      <c r="K2264" s="45">
        <f t="shared" ca="1" si="500"/>
        <v>954.22779908999996</v>
      </c>
      <c r="L2264" s="49">
        <f>IF(VLOOKUP(A2264,$U$12:$AD$125,8)=VLOOKUP(A2263,$U$12:$AD$125,8),0,VLOOKUP(A2264,U$12:$AD$125,8))</f>
        <v>0</v>
      </c>
      <c r="M2264" s="50">
        <f>IF(L2264&gt;0,VLOOKUP(L2264,T$12:$AC$125,7),0)</f>
        <v>0</v>
      </c>
      <c r="N2264" s="45">
        <f t="shared" si="501"/>
        <v>0</v>
      </c>
      <c r="O2264" s="45">
        <f t="shared" ca="1" si="502"/>
        <v>954.22779908999996</v>
      </c>
      <c r="P2264" s="51" t="str">
        <f t="shared" si="503"/>
        <v>A+J=</v>
      </c>
      <c r="Q2264" s="52">
        <f t="shared" si="504"/>
        <v>47129</v>
      </c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</row>
    <row r="2265" spans="1:162" x14ac:dyDescent="0.2">
      <c r="A2265" s="43">
        <f t="shared" si="505"/>
        <v>45751</v>
      </c>
      <c r="B2265" s="44">
        <f t="shared" ref="B2265:B2328" ca="1" si="507">IF(A2265&lt;=TODAY(),C2265+K2265,IF(AND(A2265&gt;TODAY(),A2265&lt;=$B$1),IF(VLOOKUP(TODAY(),$A$10:$D$5000,4,FALSE)=0,"n.d",C2265+K2265),"n.d"))</f>
        <v>1955.5123744100001</v>
      </c>
      <c r="C2265" s="45">
        <f t="shared" ref="C2265:C2328" ca="1" si="508">TRUNC(C2264-N2264,8)</f>
        <v>999.89877561000003</v>
      </c>
      <c r="D2265" s="46">
        <f ca="1">IF(A2265&lt;$B$1,VLOOKUP(A2265,[1]DI!$A$4:$B$15000,2,FALSE),0)</f>
        <v>0.14149999999999999</v>
      </c>
      <c r="E2265" s="45">
        <f t="shared" ref="E2265:E2328" ca="1" si="509">ROUND((((1+D2265)^(1/252)-1)),8)</f>
        <v>5.2530999999999997E-4</v>
      </c>
      <c r="F2265" s="47">
        <f t="shared" si="506"/>
        <v>1.35</v>
      </c>
      <c r="G2265" s="48">
        <f t="shared" ref="G2265:G2328" ca="1" si="510">TRUNC((1+(E2265*F2265)),15)</f>
        <v>1.0007091685</v>
      </c>
      <c r="H2265" s="45">
        <f ca="1">TRUNC(PRODUCT(G$10:G2264),15)</f>
        <v>1.95571034391592</v>
      </c>
      <c r="I2265" s="45">
        <f t="shared" ref="I2265:I2328" si="511">IF(OR(L2264&gt;0,L2264="E"),H2264,I2264)</f>
        <v>1</v>
      </c>
      <c r="J2265" s="45">
        <f t="shared" ref="J2265:J2328" ca="1" si="512">ROUND(TRUNC(H2265/I2265,15),8)</f>
        <v>1.95571034</v>
      </c>
      <c r="K2265" s="45">
        <f t="shared" ref="K2265:K2328" ca="1" si="513">TRUNC((C2265*(J2265-1)),8)</f>
        <v>955.61359879999998</v>
      </c>
      <c r="L2265" s="49">
        <f>IF(VLOOKUP(A2265,$U$12:$AD$125,8)=VLOOKUP(A2264,$U$12:$AD$125,8),0,VLOOKUP(A2265,U$12:$AD$125,8))</f>
        <v>0</v>
      </c>
      <c r="M2265" s="50">
        <f>IF(L2265&gt;0,VLOOKUP(L2265,T$12:$AC$125,7),0)</f>
        <v>0</v>
      </c>
      <c r="N2265" s="45">
        <f t="shared" ref="N2265:N2328" si="514">IF(M2265&gt;0,(M2265*C2265*M2265),0)</f>
        <v>0</v>
      </c>
      <c r="O2265" s="45">
        <f t="shared" ref="O2265:O2328" ca="1" si="515">(K2265+N2265)</f>
        <v>955.61359879999998</v>
      </c>
      <c r="P2265" s="51" t="str">
        <f t="shared" ref="P2265:P2328" si="516">IF(L2264&gt;0,VLOOKUP(A2264,$U$12:$AD$125,9),P2264)</f>
        <v>A+J=</v>
      </c>
      <c r="Q2265" s="52">
        <f t="shared" ref="Q2265:Q2328" si="517">IF(L2264&gt;0,VLOOKUP(A2264,$U$12:$AD$125,10),Q2264)</f>
        <v>47129</v>
      </c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</row>
    <row r="2266" spans="1:162" x14ac:dyDescent="0.2">
      <c r="A2266" s="43">
        <f t="shared" si="505"/>
        <v>45752</v>
      </c>
      <c r="B2266" s="44">
        <f t="shared" ca="1" si="507"/>
        <v>1956.8991640200002</v>
      </c>
      <c r="C2266" s="45">
        <f t="shared" ca="1" si="508"/>
        <v>999.89877561000003</v>
      </c>
      <c r="D2266" s="46">
        <f ca="1">IF(A2266&lt;$B$1,VLOOKUP(A2266,[1]DI!$A$4:$B$15000,2,FALSE),0)</f>
        <v>0</v>
      </c>
      <c r="E2266" s="45">
        <f t="shared" ca="1" si="509"/>
        <v>0</v>
      </c>
      <c r="F2266" s="47">
        <f t="shared" si="506"/>
        <v>1.35</v>
      </c>
      <c r="G2266" s="48">
        <f t="shared" ca="1" si="510"/>
        <v>1</v>
      </c>
      <c r="H2266" s="45">
        <f ca="1">TRUNC(PRODUCT(G$10:G2265),15)</f>
        <v>1.9570972720869499</v>
      </c>
      <c r="I2266" s="45">
        <f t="shared" si="511"/>
        <v>1</v>
      </c>
      <c r="J2266" s="45">
        <f t="shared" ca="1" si="512"/>
        <v>1.95709727</v>
      </c>
      <c r="K2266" s="45">
        <f t="shared" ca="1" si="513"/>
        <v>957.00038841000003</v>
      </c>
      <c r="L2266" s="49">
        <f>IF(VLOOKUP(A2266,$U$12:$AD$125,8)=VLOOKUP(A2265,$U$12:$AD$125,8),0,VLOOKUP(A2266,U$12:$AD$125,8))</f>
        <v>0</v>
      </c>
      <c r="M2266" s="50">
        <f>IF(L2266&gt;0,VLOOKUP(L2266,T$12:$AC$125,7),0)</f>
        <v>0</v>
      </c>
      <c r="N2266" s="45">
        <f t="shared" si="514"/>
        <v>0</v>
      </c>
      <c r="O2266" s="45">
        <f t="shared" ca="1" si="515"/>
        <v>957.00038841000003</v>
      </c>
      <c r="P2266" s="51" t="str">
        <f t="shared" si="516"/>
        <v>A+J=</v>
      </c>
      <c r="Q2266" s="52">
        <f t="shared" si="517"/>
        <v>47129</v>
      </c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</row>
    <row r="2267" spans="1:162" x14ac:dyDescent="0.2">
      <c r="A2267" s="43">
        <f t="shared" si="505"/>
        <v>45753</v>
      </c>
      <c r="B2267" s="44">
        <f t="shared" ca="1" si="507"/>
        <v>1956.8991640200002</v>
      </c>
      <c r="C2267" s="45">
        <f t="shared" ca="1" si="508"/>
        <v>999.89877561000003</v>
      </c>
      <c r="D2267" s="46">
        <f ca="1">IF(A2267&lt;$B$1,VLOOKUP(A2267,[1]DI!$A$4:$B$15000,2,FALSE),0)</f>
        <v>0</v>
      </c>
      <c r="E2267" s="45">
        <f t="shared" ca="1" si="509"/>
        <v>0</v>
      </c>
      <c r="F2267" s="47">
        <f t="shared" si="506"/>
        <v>1.35</v>
      </c>
      <c r="G2267" s="48">
        <f t="shared" ca="1" si="510"/>
        <v>1</v>
      </c>
      <c r="H2267" s="45">
        <f ca="1">TRUNC(PRODUCT(G$10:G2266),15)</f>
        <v>1.9570972720869499</v>
      </c>
      <c r="I2267" s="45">
        <f t="shared" si="511"/>
        <v>1</v>
      </c>
      <c r="J2267" s="45">
        <f t="shared" ca="1" si="512"/>
        <v>1.95709727</v>
      </c>
      <c r="K2267" s="45">
        <f t="shared" ca="1" si="513"/>
        <v>957.00038841000003</v>
      </c>
      <c r="L2267" s="49">
        <f>IF(VLOOKUP(A2267,$U$12:$AD$125,8)=VLOOKUP(A2266,$U$12:$AD$125,8),0,VLOOKUP(A2267,U$12:$AD$125,8))</f>
        <v>0</v>
      </c>
      <c r="M2267" s="50">
        <f>IF(L2267&gt;0,VLOOKUP(L2267,T$12:$AC$125,7),0)</f>
        <v>0</v>
      </c>
      <c r="N2267" s="45">
        <f t="shared" si="514"/>
        <v>0</v>
      </c>
      <c r="O2267" s="45">
        <f t="shared" ca="1" si="515"/>
        <v>957.00038841000003</v>
      </c>
      <c r="P2267" s="51" t="str">
        <f t="shared" si="516"/>
        <v>A+J=</v>
      </c>
      <c r="Q2267" s="52">
        <f t="shared" si="517"/>
        <v>47129</v>
      </c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</row>
    <row r="2268" spans="1:162" x14ac:dyDescent="0.2">
      <c r="A2268" s="43">
        <f t="shared" si="505"/>
        <v>45754</v>
      </c>
      <c r="B2268" s="44">
        <f t="shared" ca="1" si="507"/>
        <v>1956.8991640200002</v>
      </c>
      <c r="C2268" s="45">
        <f t="shared" ca="1" si="508"/>
        <v>999.89877561000003</v>
      </c>
      <c r="D2268" s="46">
        <f ca="1">IF(A2268&lt;$B$1,VLOOKUP(A2268,[1]DI!$A$4:$B$15000,2,FALSE),0)</f>
        <v>0.14149999999999999</v>
      </c>
      <c r="E2268" s="45">
        <f t="shared" ca="1" si="509"/>
        <v>5.2530999999999997E-4</v>
      </c>
      <c r="F2268" s="47">
        <f t="shared" si="506"/>
        <v>1.35</v>
      </c>
      <c r="G2268" s="48">
        <f t="shared" ca="1" si="510"/>
        <v>1.0007091685</v>
      </c>
      <c r="H2268" s="45">
        <f ca="1">TRUNC(PRODUCT(G$10:G2267),15)</f>
        <v>1.9570972720869499</v>
      </c>
      <c r="I2268" s="45">
        <f t="shared" si="511"/>
        <v>1</v>
      </c>
      <c r="J2268" s="45">
        <f t="shared" ca="1" si="512"/>
        <v>1.95709727</v>
      </c>
      <c r="K2268" s="45">
        <f t="shared" ca="1" si="513"/>
        <v>957.00038841000003</v>
      </c>
      <c r="L2268" s="49">
        <f>IF(VLOOKUP(A2268,$U$12:$AD$125,8)=VLOOKUP(A2267,$U$12:$AD$125,8),0,VLOOKUP(A2268,U$12:$AD$125,8))</f>
        <v>0</v>
      </c>
      <c r="M2268" s="50">
        <f>IF(L2268&gt;0,VLOOKUP(L2268,T$12:$AC$125,7),0)</f>
        <v>0</v>
      </c>
      <c r="N2268" s="45">
        <f t="shared" si="514"/>
        <v>0</v>
      </c>
      <c r="O2268" s="45">
        <f t="shared" ca="1" si="515"/>
        <v>957.00038841000003</v>
      </c>
      <c r="P2268" s="51" t="str">
        <f t="shared" si="516"/>
        <v>A+J=</v>
      </c>
      <c r="Q2268" s="52">
        <f t="shared" si="517"/>
        <v>47129</v>
      </c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</row>
    <row r="2269" spans="1:162" x14ac:dyDescent="0.2">
      <c r="A2269" s="43">
        <f t="shared" si="505"/>
        <v>45755</v>
      </c>
      <c r="B2269" s="44">
        <f t="shared" ca="1" si="507"/>
        <v>1958.2869335300002</v>
      </c>
      <c r="C2269" s="45">
        <f t="shared" ca="1" si="508"/>
        <v>999.89877561000003</v>
      </c>
      <c r="D2269" s="46">
        <f ca="1">IF(A2269&lt;$B$1,VLOOKUP(A2269,[1]DI!$A$4:$B$15000,2,FALSE),0)</f>
        <v>0.14149999999999999</v>
      </c>
      <c r="E2269" s="45">
        <f t="shared" ca="1" si="509"/>
        <v>5.2530999999999997E-4</v>
      </c>
      <c r="F2269" s="47">
        <f t="shared" si="506"/>
        <v>1.35</v>
      </c>
      <c r="G2269" s="48">
        <f t="shared" ca="1" si="510"/>
        <v>1.0007091685</v>
      </c>
      <c r="H2269" s="45">
        <f ca="1">TRUNC(PRODUCT(G$10:G2268),15)</f>
        <v>1.95848518382375</v>
      </c>
      <c r="I2269" s="45">
        <f t="shared" si="511"/>
        <v>1</v>
      </c>
      <c r="J2269" s="45">
        <f t="shared" ca="1" si="512"/>
        <v>1.95848518</v>
      </c>
      <c r="K2269" s="45">
        <f t="shared" ca="1" si="513"/>
        <v>958.38815792000003</v>
      </c>
      <c r="L2269" s="49">
        <f>IF(VLOOKUP(A2269,$U$12:$AD$125,8)=VLOOKUP(A2268,$U$12:$AD$125,8),0,VLOOKUP(A2269,U$12:$AD$125,8))</f>
        <v>0</v>
      </c>
      <c r="M2269" s="50">
        <f>IF(L2269&gt;0,VLOOKUP(L2269,T$12:$AC$125,7),0)</f>
        <v>0</v>
      </c>
      <c r="N2269" s="45">
        <f t="shared" si="514"/>
        <v>0</v>
      </c>
      <c r="O2269" s="45">
        <f t="shared" ca="1" si="515"/>
        <v>958.38815792000003</v>
      </c>
      <c r="P2269" s="51" t="str">
        <f t="shared" si="516"/>
        <v>A+J=</v>
      </c>
      <c r="Q2269" s="52">
        <f t="shared" si="517"/>
        <v>47129</v>
      </c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</row>
    <row r="2270" spans="1:162" x14ac:dyDescent="0.2">
      <c r="A2270" s="43">
        <f t="shared" si="505"/>
        <v>45756</v>
      </c>
      <c r="B2270" s="44">
        <f t="shared" ca="1" si="507"/>
        <v>1959.6756929399999</v>
      </c>
      <c r="C2270" s="45">
        <f t="shared" ca="1" si="508"/>
        <v>999.89877561000003</v>
      </c>
      <c r="D2270" s="46">
        <f ca="1">IF(A2270&lt;$B$1,VLOOKUP(A2270,[1]DI!$A$4:$B$15000,2,FALSE),0)</f>
        <v>0.14149999999999999</v>
      </c>
      <c r="E2270" s="45">
        <f t="shared" ca="1" si="509"/>
        <v>5.2530999999999997E-4</v>
      </c>
      <c r="F2270" s="47">
        <f t="shared" si="506"/>
        <v>1.35</v>
      </c>
      <c r="G2270" s="48">
        <f t="shared" ca="1" si="510"/>
        <v>1.0007091685</v>
      </c>
      <c r="H2270" s="45">
        <f ca="1">TRUNC(PRODUCT(G$10:G2269),15)</f>
        <v>1.9598740798238301</v>
      </c>
      <c r="I2270" s="45">
        <f t="shared" si="511"/>
        <v>1</v>
      </c>
      <c r="J2270" s="45">
        <f t="shared" ca="1" si="512"/>
        <v>1.9598740800000001</v>
      </c>
      <c r="K2270" s="45">
        <f t="shared" ca="1" si="513"/>
        <v>959.77691732999995</v>
      </c>
      <c r="L2270" s="49">
        <f>IF(VLOOKUP(A2270,$U$12:$AD$125,8)=VLOOKUP(A2269,$U$12:$AD$125,8),0,VLOOKUP(A2270,U$12:$AD$125,8))</f>
        <v>0</v>
      </c>
      <c r="M2270" s="50">
        <f>IF(L2270&gt;0,VLOOKUP(L2270,T$12:$AC$125,7),0)</f>
        <v>0</v>
      </c>
      <c r="N2270" s="45">
        <f t="shared" si="514"/>
        <v>0</v>
      </c>
      <c r="O2270" s="45">
        <f t="shared" ca="1" si="515"/>
        <v>959.77691732999995</v>
      </c>
      <c r="P2270" s="51" t="str">
        <f t="shared" si="516"/>
        <v>A+J=</v>
      </c>
      <c r="Q2270" s="52">
        <f t="shared" si="517"/>
        <v>47129</v>
      </c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</row>
    <row r="2271" spans="1:162" x14ac:dyDescent="0.2">
      <c r="A2271" s="43">
        <f t="shared" si="505"/>
        <v>45757</v>
      </c>
      <c r="B2271" s="44">
        <f t="shared" ca="1" si="507"/>
        <v>1961.06543225</v>
      </c>
      <c r="C2271" s="45">
        <f t="shared" ca="1" si="508"/>
        <v>999.89877561000003</v>
      </c>
      <c r="D2271" s="46">
        <f ca="1">IF(A2271&lt;$B$1,VLOOKUP(A2271,[1]DI!$A$4:$B$15000,2,FALSE),0)</f>
        <v>0.14149999999999999</v>
      </c>
      <c r="E2271" s="45">
        <f t="shared" ca="1" si="509"/>
        <v>5.2530999999999997E-4</v>
      </c>
      <c r="F2271" s="47">
        <f t="shared" si="506"/>
        <v>1.35</v>
      </c>
      <c r="G2271" s="48">
        <f t="shared" ca="1" si="510"/>
        <v>1.0007091685</v>
      </c>
      <c r="H2271" s="45">
        <f ca="1">TRUNC(PRODUCT(G$10:G2270),15)</f>
        <v>1.96126396078521</v>
      </c>
      <c r="I2271" s="45">
        <f t="shared" si="511"/>
        <v>1</v>
      </c>
      <c r="J2271" s="45">
        <f t="shared" ca="1" si="512"/>
        <v>1.9612639599999999</v>
      </c>
      <c r="K2271" s="45">
        <f t="shared" ca="1" si="513"/>
        <v>961.16665664000004</v>
      </c>
      <c r="L2271" s="49">
        <f>IF(VLOOKUP(A2271,$U$12:$AD$125,8)=VLOOKUP(A2270,$U$12:$AD$125,8),0,VLOOKUP(A2271,U$12:$AD$125,8))</f>
        <v>0</v>
      </c>
      <c r="M2271" s="50">
        <f>IF(L2271&gt;0,VLOOKUP(L2271,T$12:$AC$125,7),0)</f>
        <v>0</v>
      </c>
      <c r="N2271" s="45">
        <f t="shared" si="514"/>
        <v>0</v>
      </c>
      <c r="O2271" s="45">
        <f t="shared" ca="1" si="515"/>
        <v>961.16665664000004</v>
      </c>
      <c r="P2271" s="51" t="str">
        <f t="shared" si="516"/>
        <v>A+J=</v>
      </c>
      <c r="Q2271" s="52">
        <f t="shared" si="517"/>
        <v>47129</v>
      </c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</row>
    <row r="2272" spans="1:162" x14ac:dyDescent="0.2">
      <c r="A2272" s="43">
        <f t="shared" si="505"/>
        <v>45758</v>
      </c>
      <c r="B2272" s="44">
        <f t="shared" ca="1" si="507"/>
        <v>1962.45616146</v>
      </c>
      <c r="C2272" s="45">
        <f t="shared" ca="1" si="508"/>
        <v>999.89877561000003</v>
      </c>
      <c r="D2272" s="46">
        <f ca="1">IF(A2272&lt;$B$1,VLOOKUP(A2272,[1]DI!$A$4:$B$15000,2,FALSE),0)</f>
        <v>0.14149999999999999</v>
      </c>
      <c r="E2272" s="45">
        <f t="shared" ca="1" si="509"/>
        <v>5.2530999999999997E-4</v>
      </c>
      <c r="F2272" s="47">
        <f t="shared" si="506"/>
        <v>1.35</v>
      </c>
      <c r="G2272" s="48">
        <f t="shared" ca="1" si="510"/>
        <v>1.0007091685</v>
      </c>
      <c r="H2272" s="45">
        <f ca="1">TRUNC(PRODUCT(G$10:G2271),15)</f>
        <v>1.96265482740638</v>
      </c>
      <c r="I2272" s="45">
        <f t="shared" si="511"/>
        <v>1</v>
      </c>
      <c r="J2272" s="45">
        <f t="shared" ca="1" si="512"/>
        <v>1.96265483</v>
      </c>
      <c r="K2272" s="45">
        <f t="shared" ca="1" si="513"/>
        <v>962.55738584999995</v>
      </c>
      <c r="L2272" s="49">
        <f>IF(VLOOKUP(A2272,$U$12:$AD$125,8)=VLOOKUP(A2271,$U$12:$AD$125,8),0,VLOOKUP(A2272,U$12:$AD$125,8))</f>
        <v>0</v>
      </c>
      <c r="M2272" s="50">
        <f>IF(L2272&gt;0,VLOOKUP(L2272,T$12:$AC$125,7),0)</f>
        <v>0</v>
      </c>
      <c r="N2272" s="45">
        <f t="shared" si="514"/>
        <v>0</v>
      </c>
      <c r="O2272" s="45">
        <f t="shared" ca="1" si="515"/>
        <v>962.55738584999995</v>
      </c>
      <c r="P2272" s="51" t="str">
        <f t="shared" si="516"/>
        <v>A+J=</v>
      </c>
      <c r="Q2272" s="52">
        <f t="shared" si="517"/>
        <v>47129</v>
      </c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</row>
    <row r="2273" spans="1:162" x14ac:dyDescent="0.2">
      <c r="A2273" s="43">
        <f t="shared" si="505"/>
        <v>45759</v>
      </c>
      <c r="B2273" s="44">
        <f t="shared" ca="1" si="507"/>
        <v>1963.8478705699999</v>
      </c>
      <c r="C2273" s="45">
        <f t="shared" ca="1" si="508"/>
        <v>999.89877561000003</v>
      </c>
      <c r="D2273" s="46">
        <f ca="1">IF(A2273&lt;$B$1,VLOOKUP(A2273,[1]DI!$A$4:$B$15000,2,FALSE),0)</f>
        <v>0</v>
      </c>
      <c r="E2273" s="45">
        <f t="shared" ca="1" si="509"/>
        <v>0</v>
      </c>
      <c r="F2273" s="47">
        <f t="shared" si="506"/>
        <v>1.35</v>
      </c>
      <c r="G2273" s="48">
        <f t="shared" ca="1" si="510"/>
        <v>1</v>
      </c>
      <c r="H2273" s="45">
        <f ca="1">TRUNC(PRODUCT(G$10:G2272),15)</f>
        <v>1.9640466803863501</v>
      </c>
      <c r="I2273" s="45">
        <f t="shared" si="511"/>
        <v>1</v>
      </c>
      <c r="J2273" s="45">
        <f t="shared" ca="1" si="512"/>
        <v>1.96404668</v>
      </c>
      <c r="K2273" s="45">
        <f t="shared" ca="1" si="513"/>
        <v>963.94909496000002</v>
      </c>
      <c r="L2273" s="49">
        <f>IF(VLOOKUP(A2273,$U$12:$AD$125,8)=VLOOKUP(A2272,$U$12:$AD$125,8),0,VLOOKUP(A2273,U$12:$AD$125,8))</f>
        <v>0</v>
      </c>
      <c r="M2273" s="50">
        <f>IF(L2273&gt;0,VLOOKUP(L2273,T$12:$AC$125,7),0)</f>
        <v>0</v>
      </c>
      <c r="N2273" s="45">
        <f t="shared" si="514"/>
        <v>0</v>
      </c>
      <c r="O2273" s="45">
        <f t="shared" ca="1" si="515"/>
        <v>963.94909496000002</v>
      </c>
      <c r="P2273" s="51" t="str">
        <f t="shared" si="516"/>
        <v>A+J=</v>
      </c>
      <c r="Q2273" s="52">
        <f t="shared" si="517"/>
        <v>47129</v>
      </c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</row>
    <row r="2274" spans="1:162" x14ac:dyDescent="0.2">
      <c r="A2274" s="43">
        <f t="shared" si="505"/>
        <v>45760</v>
      </c>
      <c r="B2274" s="44">
        <f t="shared" ca="1" si="507"/>
        <v>1963.8478705699999</v>
      </c>
      <c r="C2274" s="45">
        <f t="shared" ca="1" si="508"/>
        <v>999.89877561000003</v>
      </c>
      <c r="D2274" s="46">
        <f ca="1">IF(A2274&lt;$B$1,VLOOKUP(A2274,[1]DI!$A$4:$B$15000,2,FALSE),0)</f>
        <v>0</v>
      </c>
      <c r="E2274" s="45">
        <f t="shared" ca="1" si="509"/>
        <v>0</v>
      </c>
      <c r="F2274" s="47">
        <f t="shared" si="506"/>
        <v>1.35</v>
      </c>
      <c r="G2274" s="48">
        <f t="shared" ca="1" si="510"/>
        <v>1</v>
      </c>
      <c r="H2274" s="45">
        <f ca="1">TRUNC(PRODUCT(G$10:G2273),15)</f>
        <v>1.9640466803863501</v>
      </c>
      <c r="I2274" s="45">
        <f t="shared" si="511"/>
        <v>1</v>
      </c>
      <c r="J2274" s="45">
        <f t="shared" ca="1" si="512"/>
        <v>1.96404668</v>
      </c>
      <c r="K2274" s="45">
        <f t="shared" ca="1" si="513"/>
        <v>963.94909496000002</v>
      </c>
      <c r="L2274" s="49">
        <f>IF(VLOOKUP(A2274,$U$12:$AD$125,8)=VLOOKUP(A2273,$U$12:$AD$125,8),0,VLOOKUP(A2274,U$12:$AD$125,8))</f>
        <v>0</v>
      </c>
      <c r="M2274" s="50">
        <f>IF(L2274&gt;0,VLOOKUP(L2274,T$12:$AC$125,7),0)</f>
        <v>0</v>
      </c>
      <c r="N2274" s="45">
        <f t="shared" si="514"/>
        <v>0</v>
      </c>
      <c r="O2274" s="45">
        <f t="shared" ca="1" si="515"/>
        <v>963.94909496000002</v>
      </c>
      <c r="P2274" s="51" t="str">
        <f t="shared" si="516"/>
        <v>A+J=</v>
      </c>
      <c r="Q2274" s="52">
        <f t="shared" si="517"/>
        <v>47129</v>
      </c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</row>
    <row r="2275" spans="1:162" x14ac:dyDescent="0.2">
      <c r="A2275" s="43">
        <f t="shared" si="505"/>
        <v>45761</v>
      </c>
      <c r="B2275" s="44">
        <f t="shared" ca="1" si="507"/>
        <v>1963.8478705699999</v>
      </c>
      <c r="C2275" s="45">
        <f t="shared" ca="1" si="508"/>
        <v>999.89877561000003</v>
      </c>
      <c r="D2275" s="46">
        <f ca="1">IF(A2275&lt;$B$1,VLOOKUP(A2275,[1]DI!$A$4:$B$15000,2,FALSE),0)</f>
        <v>0.14149999999999999</v>
      </c>
      <c r="E2275" s="45">
        <f t="shared" ca="1" si="509"/>
        <v>5.2530999999999997E-4</v>
      </c>
      <c r="F2275" s="47">
        <f t="shared" si="506"/>
        <v>1.35</v>
      </c>
      <c r="G2275" s="48">
        <f t="shared" ca="1" si="510"/>
        <v>1.0007091685</v>
      </c>
      <c r="H2275" s="45">
        <f ca="1">TRUNC(PRODUCT(G$10:G2274),15)</f>
        <v>1.9640466803863501</v>
      </c>
      <c r="I2275" s="45">
        <f t="shared" si="511"/>
        <v>1</v>
      </c>
      <c r="J2275" s="45">
        <f t="shared" ca="1" si="512"/>
        <v>1.96404668</v>
      </c>
      <c r="K2275" s="45">
        <f t="shared" ca="1" si="513"/>
        <v>963.94909496000002</v>
      </c>
      <c r="L2275" s="49">
        <f>IF(VLOOKUP(A2275,$U$12:$AD$125,8)=VLOOKUP(A2274,$U$12:$AD$125,8),0,VLOOKUP(A2275,U$12:$AD$125,8))</f>
        <v>0</v>
      </c>
      <c r="M2275" s="50">
        <f>IF(L2275&gt;0,VLOOKUP(L2275,T$12:$AC$125,7),0)</f>
        <v>0</v>
      </c>
      <c r="N2275" s="45">
        <f t="shared" si="514"/>
        <v>0</v>
      </c>
      <c r="O2275" s="45">
        <f t="shared" ca="1" si="515"/>
        <v>963.94909496000002</v>
      </c>
      <c r="P2275" s="51" t="str">
        <f t="shared" si="516"/>
        <v>A+J=</v>
      </c>
      <c r="Q2275" s="52">
        <f t="shared" si="517"/>
        <v>47129</v>
      </c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</row>
    <row r="2276" spans="1:162" x14ac:dyDescent="0.2">
      <c r="A2276" s="43">
        <f t="shared" si="505"/>
        <v>45762</v>
      </c>
      <c r="B2276" s="44">
        <f t="shared" ca="1" si="507"/>
        <v>1965.2405695800001</v>
      </c>
      <c r="C2276" s="45">
        <f t="shared" ca="1" si="508"/>
        <v>999.89877561000003</v>
      </c>
      <c r="D2276" s="46">
        <f ca="1">IF(A2276&lt;$B$1,VLOOKUP(A2276,[1]DI!$A$4:$B$15000,2,FALSE),0)</f>
        <v>0.14149999999999999</v>
      </c>
      <c r="E2276" s="45">
        <f t="shared" ca="1" si="509"/>
        <v>5.2530999999999997E-4</v>
      </c>
      <c r="F2276" s="47">
        <f t="shared" si="506"/>
        <v>1.35</v>
      </c>
      <c r="G2276" s="48">
        <f t="shared" ca="1" si="510"/>
        <v>1.0007091685</v>
      </c>
      <c r="H2276" s="45">
        <f ca="1">TRUNC(PRODUCT(G$10:G2275),15)</f>
        <v>1.96543952042461</v>
      </c>
      <c r="I2276" s="45">
        <f t="shared" si="511"/>
        <v>1</v>
      </c>
      <c r="J2276" s="45">
        <f t="shared" ca="1" si="512"/>
        <v>1.9654395200000001</v>
      </c>
      <c r="K2276" s="45">
        <f t="shared" ca="1" si="513"/>
        <v>965.34179397000003</v>
      </c>
      <c r="L2276" s="49">
        <f>IF(VLOOKUP(A2276,$U$12:$AD$125,8)=VLOOKUP(A2275,$U$12:$AD$125,8),0,VLOOKUP(A2276,U$12:$AD$125,8))</f>
        <v>0</v>
      </c>
      <c r="M2276" s="50">
        <f>IF(L2276&gt;0,VLOOKUP(L2276,T$12:$AC$125,7),0)</f>
        <v>0</v>
      </c>
      <c r="N2276" s="45">
        <f t="shared" si="514"/>
        <v>0</v>
      </c>
      <c r="O2276" s="45">
        <f t="shared" ca="1" si="515"/>
        <v>965.34179397000003</v>
      </c>
      <c r="P2276" s="51" t="str">
        <f t="shared" si="516"/>
        <v>A+J=</v>
      </c>
      <c r="Q2276" s="52">
        <f t="shared" si="517"/>
        <v>47129</v>
      </c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</row>
    <row r="2277" spans="1:162" x14ac:dyDescent="0.2">
      <c r="A2277" s="43">
        <f t="shared" si="505"/>
        <v>45763</v>
      </c>
      <c r="B2277" s="44">
        <f t="shared" ca="1" si="507"/>
        <v>1966.6342584899999</v>
      </c>
      <c r="C2277" s="45">
        <f t="shared" ca="1" si="508"/>
        <v>999.89877561000003</v>
      </c>
      <c r="D2277" s="46">
        <f ca="1">IF(A2277&lt;$B$1,VLOOKUP(A2277,[1]DI!$A$4:$B$15000,2,FALSE),0)</f>
        <v>0.14149999999999999</v>
      </c>
      <c r="E2277" s="45">
        <f t="shared" ca="1" si="509"/>
        <v>5.2530999999999997E-4</v>
      </c>
      <c r="F2277" s="47">
        <f t="shared" si="506"/>
        <v>1.35</v>
      </c>
      <c r="G2277" s="48">
        <f t="shared" ca="1" si="510"/>
        <v>1.0007091685</v>
      </c>
      <c r="H2277" s="45">
        <f ca="1">TRUNC(PRODUCT(G$10:G2276),15)</f>
        <v>1.96683334822115</v>
      </c>
      <c r="I2277" s="45">
        <f t="shared" si="511"/>
        <v>1</v>
      </c>
      <c r="J2277" s="45">
        <f t="shared" ca="1" si="512"/>
        <v>1.9668333499999999</v>
      </c>
      <c r="K2277" s="45">
        <f t="shared" ca="1" si="513"/>
        <v>966.73548287999995</v>
      </c>
      <c r="L2277" s="49">
        <f>IF(VLOOKUP(A2277,$U$12:$AD$125,8)=VLOOKUP(A2276,$U$12:$AD$125,8),0,VLOOKUP(A2277,U$12:$AD$125,8))</f>
        <v>0</v>
      </c>
      <c r="M2277" s="50">
        <f>IF(L2277&gt;0,VLOOKUP(L2277,T$12:$AC$125,7),0)</f>
        <v>0</v>
      </c>
      <c r="N2277" s="45">
        <f t="shared" si="514"/>
        <v>0</v>
      </c>
      <c r="O2277" s="45">
        <f t="shared" ca="1" si="515"/>
        <v>966.73548287999995</v>
      </c>
      <c r="P2277" s="51" t="str">
        <f t="shared" si="516"/>
        <v>A+J=</v>
      </c>
      <c r="Q2277" s="52">
        <f t="shared" si="517"/>
        <v>47129</v>
      </c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</row>
    <row r="2278" spans="1:162" x14ac:dyDescent="0.2">
      <c r="A2278" s="43">
        <f t="shared" si="505"/>
        <v>45764</v>
      </c>
      <c r="B2278" s="44">
        <f t="shared" ca="1" si="507"/>
        <v>1968.0289273000001</v>
      </c>
      <c r="C2278" s="45">
        <f t="shared" ca="1" si="508"/>
        <v>999.89877561000003</v>
      </c>
      <c r="D2278" s="46">
        <f ca="1">IF(A2278&lt;$B$1,VLOOKUP(A2278,[1]DI!$A$4:$B$15000,2,FALSE),0)</f>
        <v>0.14149999999999999</v>
      </c>
      <c r="E2278" s="45">
        <f t="shared" ca="1" si="509"/>
        <v>5.2530999999999997E-4</v>
      </c>
      <c r="F2278" s="47">
        <f t="shared" si="506"/>
        <v>1.35</v>
      </c>
      <c r="G2278" s="48">
        <f t="shared" ca="1" si="510"/>
        <v>1.0007091685</v>
      </c>
      <c r="H2278" s="45">
        <f ca="1">TRUNC(PRODUCT(G$10:G2277),15)</f>
        <v>1.9682281644764601</v>
      </c>
      <c r="I2278" s="45">
        <f t="shared" si="511"/>
        <v>1</v>
      </c>
      <c r="J2278" s="45">
        <f t="shared" ca="1" si="512"/>
        <v>1.96822816</v>
      </c>
      <c r="K2278" s="45">
        <f t="shared" ca="1" si="513"/>
        <v>968.13015169000005</v>
      </c>
      <c r="L2278" s="49">
        <f>IF(VLOOKUP(A2278,$U$12:$AD$125,8)=VLOOKUP(A2277,$U$12:$AD$125,8),0,VLOOKUP(A2278,U$12:$AD$125,8))</f>
        <v>0</v>
      </c>
      <c r="M2278" s="50">
        <f>IF(L2278&gt;0,VLOOKUP(L2278,T$12:$AC$125,7),0)</f>
        <v>0</v>
      </c>
      <c r="N2278" s="45">
        <f t="shared" si="514"/>
        <v>0</v>
      </c>
      <c r="O2278" s="45">
        <f t="shared" ca="1" si="515"/>
        <v>968.13015169000005</v>
      </c>
      <c r="P2278" s="51" t="str">
        <f t="shared" si="516"/>
        <v>A+J=</v>
      </c>
      <c r="Q2278" s="52">
        <f t="shared" si="517"/>
        <v>47129</v>
      </c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</row>
    <row r="2279" spans="1:162" x14ac:dyDescent="0.2">
      <c r="A2279" s="43">
        <f t="shared" si="505"/>
        <v>45765</v>
      </c>
      <c r="B2279" s="44">
        <f t="shared" ca="1" si="507"/>
        <v>1969.4245960100002</v>
      </c>
      <c r="C2279" s="45">
        <f t="shared" ca="1" si="508"/>
        <v>999.89877561000003</v>
      </c>
      <c r="D2279" s="46">
        <f ca="1">IF(A2279&lt;$B$1,VLOOKUP(A2279,[1]DI!$A$4:$B$15000,2,FALSE),0)</f>
        <v>0</v>
      </c>
      <c r="E2279" s="45">
        <f t="shared" ca="1" si="509"/>
        <v>0</v>
      </c>
      <c r="F2279" s="47">
        <f t="shared" si="506"/>
        <v>1.35</v>
      </c>
      <c r="G2279" s="48">
        <f t="shared" ca="1" si="510"/>
        <v>1</v>
      </c>
      <c r="H2279" s="45">
        <f ca="1">TRUNC(PRODUCT(G$10:G2278),15)</f>
        <v>1.9696239698915201</v>
      </c>
      <c r="I2279" s="45">
        <f t="shared" si="511"/>
        <v>1</v>
      </c>
      <c r="J2279" s="45">
        <f t="shared" ca="1" si="512"/>
        <v>1.96962397</v>
      </c>
      <c r="K2279" s="45">
        <f t="shared" ca="1" si="513"/>
        <v>969.52582040000004</v>
      </c>
      <c r="L2279" s="49">
        <f>IF(VLOOKUP(A2279,$U$12:$AD$125,8)=VLOOKUP(A2278,$U$12:$AD$125,8),0,VLOOKUP(A2279,U$12:$AD$125,8))</f>
        <v>0</v>
      </c>
      <c r="M2279" s="50">
        <f>IF(L2279&gt;0,VLOOKUP(L2279,T$12:$AC$125,7),0)</f>
        <v>0</v>
      </c>
      <c r="N2279" s="45">
        <f t="shared" si="514"/>
        <v>0</v>
      </c>
      <c r="O2279" s="45">
        <f t="shared" ca="1" si="515"/>
        <v>969.52582040000004</v>
      </c>
      <c r="P2279" s="51" t="str">
        <f t="shared" si="516"/>
        <v>A+J=</v>
      </c>
      <c r="Q2279" s="52">
        <f t="shared" si="517"/>
        <v>47129</v>
      </c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</row>
    <row r="2280" spans="1:162" x14ac:dyDescent="0.2">
      <c r="A2280" s="43">
        <f t="shared" si="505"/>
        <v>45766</v>
      </c>
      <c r="B2280" s="44">
        <f t="shared" ca="1" si="507"/>
        <v>1969.4245960100002</v>
      </c>
      <c r="C2280" s="45">
        <f t="shared" ca="1" si="508"/>
        <v>999.89877561000003</v>
      </c>
      <c r="D2280" s="46">
        <f ca="1">IF(A2280&lt;$B$1,VLOOKUP(A2280,[1]DI!$A$4:$B$15000,2,FALSE),0)</f>
        <v>0</v>
      </c>
      <c r="E2280" s="45">
        <f t="shared" ca="1" si="509"/>
        <v>0</v>
      </c>
      <c r="F2280" s="47">
        <f t="shared" si="506"/>
        <v>1.35</v>
      </c>
      <c r="G2280" s="48">
        <f t="shared" ca="1" si="510"/>
        <v>1</v>
      </c>
      <c r="H2280" s="45">
        <f ca="1">TRUNC(PRODUCT(G$10:G2279),15)</f>
        <v>1.9696239698915201</v>
      </c>
      <c r="I2280" s="45">
        <f t="shared" si="511"/>
        <v>1</v>
      </c>
      <c r="J2280" s="45">
        <f t="shared" ca="1" si="512"/>
        <v>1.96962397</v>
      </c>
      <c r="K2280" s="45">
        <f t="shared" ca="1" si="513"/>
        <v>969.52582040000004</v>
      </c>
      <c r="L2280" s="49">
        <f>IF(VLOOKUP(A2280,$U$12:$AD$125,8)=VLOOKUP(A2279,$U$12:$AD$125,8),0,VLOOKUP(A2280,U$12:$AD$125,8))</f>
        <v>0</v>
      </c>
      <c r="M2280" s="50">
        <f>IF(L2280&gt;0,VLOOKUP(L2280,T$12:$AC$125,7),0)</f>
        <v>0</v>
      </c>
      <c r="N2280" s="45">
        <f t="shared" si="514"/>
        <v>0</v>
      </c>
      <c r="O2280" s="45">
        <f t="shared" ca="1" si="515"/>
        <v>969.52582040000004</v>
      </c>
      <c r="P2280" s="51" t="str">
        <f t="shared" si="516"/>
        <v>A+J=</v>
      </c>
      <c r="Q2280" s="52">
        <f t="shared" si="517"/>
        <v>47129</v>
      </c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</row>
    <row r="2281" spans="1:162" x14ac:dyDescent="0.2">
      <c r="A2281" s="43">
        <f t="shared" si="505"/>
        <v>45767</v>
      </c>
      <c r="B2281" s="44">
        <f t="shared" ca="1" si="507"/>
        <v>1969.4245960100002</v>
      </c>
      <c r="C2281" s="45">
        <f t="shared" ca="1" si="508"/>
        <v>999.89877561000003</v>
      </c>
      <c r="D2281" s="46">
        <f ca="1">IF(A2281&lt;$B$1,VLOOKUP(A2281,[1]DI!$A$4:$B$15000,2,FALSE),0)</f>
        <v>0</v>
      </c>
      <c r="E2281" s="45">
        <f t="shared" ca="1" si="509"/>
        <v>0</v>
      </c>
      <c r="F2281" s="47">
        <f t="shared" si="506"/>
        <v>1.35</v>
      </c>
      <c r="G2281" s="48">
        <f t="shared" ca="1" si="510"/>
        <v>1</v>
      </c>
      <c r="H2281" s="45">
        <f ca="1">TRUNC(PRODUCT(G$10:G2280),15)</f>
        <v>1.9696239698915201</v>
      </c>
      <c r="I2281" s="45">
        <f t="shared" si="511"/>
        <v>1</v>
      </c>
      <c r="J2281" s="45">
        <f t="shared" ca="1" si="512"/>
        <v>1.96962397</v>
      </c>
      <c r="K2281" s="45">
        <f t="shared" ca="1" si="513"/>
        <v>969.52582040000004</v>
      </c>
      <c r="L2281" s="49">
        <f>IF(VLOOKUP(A2281,$U$12:$AD$125,8)=VLOOKUP(A2280,$U$12:$AD$125,8),0,VLOOKUP(A2281,U$12:$AD$125,8))</f>
        <v>0</v>
      </c>
      <c r="M2281" s="50">
        <f>IF(L2281&gt;0,VLOOKUP(L2281,T$12:$AC$125,7),0)</f>
        <v>0</v>
      </c>
      <c r="N2281" s="45">
        <f t="shared" si="514"/>
        <v>0</v>
      </c>
      <c r="O2281" s="45">
        <f t="shared" ca="1" si="515"/>
        <v>969.52582040000004</v>
      </c>
      <c r="P2281" s="51" t="str">
        <f t="shared" si="516"/>
        <v>A+J=</v>
      </c>
      <c r="Q2281" s="52">
        <f t="shared" si="517"/>
        <v>47129</v>
      </c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</row>
    <row r="2282" spans="1:162" x14ac:dyDescent="0.2">
      <c r="A2282" s="43">
        <f t="shared" si="505"/>
        <v>45768</v>
      </c>
      <c r="B2282" s="44">
        <f t="shared" ca="1" si="507"/>
        <v>1969.4245960100002</v>
      </c>
      <c r="C2282" s="45">
        <f t="shared" ca="1" si="508"/>
        <v>999.89877561000003</v>
      </c>
      <c r="D2282" s="46">
        <f ca="1">IF(A2282&lt;$B$1,VLOOKUP(A2282,[1]DI!$A$4:$B$15000,2,FALSE),0)</f>
        <v>0</v>
      </c>
      <c r="E2282" s="45">
        <f t="shared" ca="1" si="509"/>
        <v>0</v>
      </c>
      <c r="F2282" s="47">
        <f t="shared" si="506"/>
        <v>1.35</v>
      </c>
      <c r="G2282" s="48">
        <f t="shared" ca="1" si="510"/>
        <v>1</v>
      </c>
      <c r="H2282" s="45">
        <f ca="1">TRUNC(PRODUCT(G$10:G2281),15)</f>
        <v>1.9696239698915201</v>
      </c>
      <c r="I2282" s="45">
        <f t="shared" si="511"/>
        <v>1</v>
      </c>
      <c r="J2282" s="45">
        <f t="shared" ca="1" si="512"/>
        <v>1.96962397</v>
      </c>
      <c r="K2282" s="45">
        <f t="shared" ca="1" si="513"/>
        <v>969.52582040000004</v>
      </c>
      <c r="L2282" s="49">
        <f>IF(VLOOKUP(A2282,$U$12:$AD$125,8)=VLOOKUP(A2281,$U$12:$AD$125,8),0,VLOOKUP(A2282,U$12:$AD$125,8))</f>
        <v>0</v>
      </c>
      <c r="M2282" s="50">
        <f>IF(L2282&gt;0,VLOOKUP(L2282,T$12:$AC$125,7),0)</f>
        <v>0</v>
      </c>
      <c r="N2282" s="45">
        <f t="shared" si="514"/>
        <v>0</v>
      </c>
      <c r="O2282" s="45">
        <f t="shared" ca="1" si="515"/>
        <v>969.52582040000004</v>
      </c>
      <c r="P2282" s="51" t="str">
        <f t="shared" si="516"/>
        <v>A+J=</v>
      </c>
      <c r="Q2282" s="52">
        <f t="shared" si="517"/>
        <v>47129</v>
      </c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</row>
    <row r="2283" spans="1:162" x14ac:dyDescent="0.2">
      <c r="A2283" s="43">
        <f t="shared" si="505"/>
        <v>45769</v>
      </c>
      <c r="B2283" s="44">
        <f t="shared" ca="1" si="507"/>
        <v>1969.4245960100002</v>
      </c>
      <c r="C2283" s="45">
        <f t="shared" ca="1" si="508"/>
        <v>999.89877561000003</v>
      </c>
      <c r="D2283" s="46">
        <f ca="1">IF(A2283&lt;$B$1,VLOOKUP(A2283,[1]DI!$A$4:$B$15000,2,FALSE),0)</f>
        <v>0.14149999999999999</v>
      </c>
      <c r="E2283" s="45">
        <f t="shared" ca="1" si="509"/>
        <v>5.2530999999999997E-4</v>
      </c>
      <c r="F2283" s="47">
        <f t="shared" si="506"/>
        <v>1.35</v>
      </c>
      <c r="G2283" s="48">
        <f t="shared" ca="1" si="510"/>
        <v>1.0007091685</v>
      </c>
      <c r="H2283" s="45">
        <f ca="1">TRUNC(PRODUCT(G$10:G2282),15)</f>
        <v>1.9696239698915201</v>
      </c>
      <c r="I2283" s="45">
        <f t="shared" si="511"/>
        <v>1</v>
      </c>
      <c r="J2283" s="45">
        <f t="shared" ca="1" si="512"/>
        <v>1.96962397</v>
      </c>
      <c r="K2283" s="45">
        <f t="shared" ca="1" si="513"/>
        <v>969.52582040000004</v>
      </c>
      <c r="L2283" s="49">
        <f>IF(VLOOKUP(A2283,$U$12:$AD$125,8)=VLOOKUP(A2282,$U$12:$AD$125,8),0,VLOOKUP(A2283,U$12:$AD$125,8))</f>
        <v>0</v>
      </c>
      <c r="M2283" s="50">
        <f>IF(L2283&gt;0,VLOOKUP(L2283,T$12:$AC$125,7),0)</f>
        <v>0</v>
      </c>
      <c r="N2283" s="45">
        <f t="shared" si="514"/>
        <v>0</v>
      </c>
      <c r="O2283" s="45">
        <f t="shared" ca="1" si="515"/>
        <v>969.52582040000004</v>
      </c>
      <c r="P2283" s="51" t="str">
        <f t="shared" si="516"/>
        <v>A+J=</v>
      </c>
      <c r="Q2283" s="52">
        <f t="shared" si="517"/>
        <v>47129</v>
      </c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</row>
    <row r="2284" spans="1:162" x14ac:dyDescent="0.2">
      <c r="A2284" s="43">
        <f t="shared" si="505"/>
        <v>45770</v>
      </c>
      <c r="B2284" s="44">
        <f t="shared" ca="1" si="507"/>
        <v>1970.82125462</v>
      </c>
      <c r="C2284" s="45">
        <f t="shared" ca="1" si="508"/>
        <v>999.89877561000003</v>
      </c>
      <c r="D2284" s="46">
        <f ca="1">IF(A2284&lt;$B$1,VLOOKUP(A2284,[1]DI!$A$4:$B$15000,2,FALSE),0)</f>
        <v>0.14149999999999999</v>
      </c>
      <c r="E2284" s="45">
        <f t="shared" ca="1" si="509"/>
        <v>5.2530999999999997E-4</v>
      </c>
      <c r="F2284" s="47">
        <f t="shared" si="506"/>
        <v>1.35</v>
      </c>
      <c r="G2284" s="48">
        <f t="shared" ca="1" si="510"/>
        <v>1.0007091685</v>
      </c>
      <c r="H2284" s="45">
        <f ca="1">TRUNC(PRODUCT(G$10:G2283),15)</f>
        <v>1.97102076516781</v>
      </c>
      <c r="I2284" s="45">
        <f t="shared" si="511"/>
        <v>1</v>
      </c>
      <c r="J2284" s="45">
        <f t="shared" ca="1" si="512"/>
        <v>1.97102077</v>
      </c>
      <c r="K2284" s="45">
        <f t="shared" ca="1" si="513"/>
        <v>970.92247900999996</v>
      </c>
      <c r="L2284" s="49">
        <f>IF(VLOOKUP(A2284,$U$12:$AD$125,8)=VLOOKUP(A2283,$U$12:$AD$125,8),0,VLOOKUP(A2284,U$12:$AD$125,8))</f>
        <v>0</v>
      </c>
      <c r="M2284" s="50">
        <f>IF(L2284&gt;0,VLOOKUP(L2284,T$12:$AC$125,7),0)</f>
        <v>0</v>
      </c>
      <c r="N2284" s="45">
        <f t="shared" si="514"/>
        <v>0</v>
      </c>
      <c r="O2284" s="45">
        <f t="shared" ca="1" si="515"/>
        <v>970.92247900999996</v>
      </c>
      <c r="P2284" s="51" t="str">
        <f t="shared" si="516"/>
        <v>A+J=</v>
      </c>
      <c r="Q2284" s="52">
        <f t="shared" si="517"/>
        <v>47129</v>
      </c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</row>
    <row r="2285" spans="1:162" x14ac:dyDescent="0.2">
      <c r="A2285" s="43">
        <f t="shared" si="505"/>
        <v>45771</v>
      </c>
      <c r="B2285" s="44">
        <f t="shared" ca="1" si="507"/>
        <v>1972.2188931300002</v>
      </c>
      <c r="C2285" s="45">
        <f t="shared" ca="1" si="508"/>
        <v>999.89877561000003</v>
      </c>
      <c r="D2285" s="46">
        <f ca="1">IF(A2285&lt;$B$1,VLOOKUP(A2285,[1]DI!$A$4:$B$15000,2,FALSE),0)</f>
        <v>0.14149999999999999</v>
      </c>
      <c r="E2285" s="45">
        <f t="shared" ca="1" si="509"/>
        <v>5.2530999999999997E-4</v>
      </c>
      <c r="F2285" s="47">
        <f t="shared" si="506"/>
        <v>1.35</v>
      </c>
      <c r="G2285" s="48">
        <f t="shared" ca="1" si="510"/>
        <v>1.0007091685</v>
      </c>
      <c r="H2285" s="45">
        <f ca="1">TRUNC(PRODUCT(G$10:G2284),15)</f>
        <v>1.97241855100732</v>
      </c>
      <c r="I2285" s="45">
        <f t="shared" si="511"/>
        <v>1</v>
      </c>
      <c r="J2285" s="45">
        <f t="shared" ca="1" si="512"/>
        <v>1.97241855</v>
      </c>
      <c r="K2285" s="45">
        <f t="shared" ca="1" si="513"/>
        <v>972.32011752000005</v>
      </c>
      <c r="L2285" s="49">
        <f>IF(VLOOKUP(A2285,$U$12:$AD$125,8)=VLOOKUP(A2284,$U$12:$AD$125,8),0,VLOOKUP(A2285,U$12:$AD$125,8))</f>
        <v>0</v>
      </c>
      <c r="M2285" s="50">
        <f>IF(L2285&gt;0,VLOOKUP(L2285,T$12:$AC$125,7),0)</f>
        <v>0</v>
      </c>
      <c r="N2285" s="45">
        <f t="shared" si="514"/>
        <v>0</v>
      </c>
      <c r="O2285" s="45">
        <f t="shared" ca="1" si="515"/>
        <v>972.32011752000005</v>
      </c>
      <c r="P2285" s="51" t="str">
        <f t="shared" si="516"/>
        <v>A+J=</v>
      </c>
      <c r="Q2285" s="52">
        <f t="shared" si="517"/>
        <v>47129</v>
      </c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</row>
    <row r="2286" spans="1:162" x14ac:dyDescent="0.2">
      <c r="A2286" s="43">
        <f t="shared" si="505"/>
        <v>45772</v>
      </c>
      <c r="B2286" s="44">
        <f t="shared" ca="1" si="507"/>
        <v>1973.6175315400001</v>
      </c>
      <c r="C2286" s="45">
        <f t="shared" ca="1" si="508"/>
        <v>999.89877561000003</v>
      </c>
      <c r="D2286" s="46">
        <f ca="1">IF(A2286&lt;$B$1,VLOOKUP(A2286,[1]DI!$A$4:$B$15000,2,FALSE),0)</f>
        <v>0.14149999999999999</v>
      </c>
      <c r="E2286" s="45">
        <f t="shared" ca="1" si="509"/>
        <v>5.2530999999999997E-4</v>
      </c>
      <c r="F2286" s="47">
        <f t="shared" si="506"/>
        <v>1.35</v>
      </c>
      <c r="G2286" s="48">
        <f t="shared" ca="1" si="510"/>
        <v>1.0007091685</v>
      </c>
      <c r="H2286" s="45">
        <f ca="1">TRUNC(PRODUCT(G$10:G2285),15)</f>
        <v>1.97381732811251</v>
      </c>
      <c r="I2286" s="45">
        <f t="shared" si="511"/>
        <v>1</v>
      </c>
      <c r="J2286" s="45">
        <f t="shared" ca="1" si="512"/>
        <v>1.9738173299999999</v>
      </c>
      <c r="K2286" s="45">
        <f t="shared" ca="1" si="513"/>
        <v>973.71875593000004</v>
      </c>
      <c r="L2286" s="49">
        <f>IF(VLOOKUP(A2286,$U$12:$AD$125,8)=VLOOKUP(A2285,$U$12:$AD$125,8),0,VLOOKUP(A2286,U$12:$AD$125,8))</f>
        <v>0</v>
      </c>
      <c r="M2286" s="50">
        <f>IF(L2286&gt;0,VLOOKUP(L2286,T$12:$AC$125,7),0)</f>
        <v>0</v>
      </c>
      <c r="N2286" s="45">
        <f t="shared" si="514"/>
        <v>0</v>
      </c>
      <c r="O2286" s="45">
        <f t="shared" ca="1" si="515"/>
        <v>973.71875593000004</v>
      </c>
      <c r="P2286" s="51" t="str">
        <f t="shared" si="516"/>
        <v>A+J=</v>
      </c>
      <c r="Q2286" s="52">
        <f t="shared" si="517"/>
        <v>47129</v>
      </c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</row>
    <row r="2287" spans="1:162" x14ac:dyDescent="0.2">
      <c r="A2287" s="43">
        <f t="shared" si="505"/>
        <v>45773</v>
      </c>
      <c r="B2287" s="44">
        <f t="shared" ca="1" si="507"/>
        <v>1975.0171598500001</v>
      </c>
      <c r="C2287" s="45">
        <f t="shared" ca="1" si="508"/>
        <v>999.89877561000003</v>
      </c>
      <c r="D2287" s="46">
        <f ca="1">IF(A2287&lt;$B$1,VLOOKUP(A2287,[1]DI!$A$4:$B$15000,2,FALSE),0)</f>
        <v>0</v>
      </c>
      <c r="E2287" s="45">
        <f t="shared" ca="1" si="509"/>
        <v>0</v>
      </c>
      <c r="F2287" s="47">
        <f t="shared" si="506"/>
        <v>1.35</v>
      </c>
      <c r="G2287" s="48">
        <f t="shared" ca="1" si="510"/>
        <v>1</v>
      </c>
      <c r="H2287" s="45">
        <f ca="1">TRUNC(PRODUCT(G$10:G2286),15)</f>
        <v>1.9752170971863601</v>
      </c>
      <c r="I2287" s="45">
        <f t="shared" si="511"/>
        <v>1</v>
      </c>
      <c r="J2287" s="45">
        <f t="shared" ca="1" si="512"/>
        <v>1.9752171000000001</v>
      </c>
      <c r="K2287" s="45">
        <f t="shared" ca="1" si="513"/>
        <v>975.11838423999995</v>
      </c>
      <c r="L2287" s="49">
        <f>IF(VLOOKUP(A2287,$U$12:$AD$125,8)=VLOOKUP(A2286,$U$12:$AD$125,8),0,VLOOKUP(A2287,U$12:$AD$125,8))</f>
        <v>0</v>
      </c>
      <c r="M2287" s="50">
        <f>IF(L2287&gt;0,VLOOKUP(L2287,T$12:$AC$125,7),0)</f>
        <v>0</v>
      </c>
      <c r="N2287" s="45">
        <f t="shared" si="514"/>
        <v>0</v>
      </c>
      <c r="O2287" s="45">
        <f t="shared" ca="1" si="515"/>
        <v>975.11838423999995</v>
      </c>
      <c r="P2287" s="51" t="str">
        <f t="shared" si="516"/>
        <v>A+J=</v>
      </c>
      <c r="Q2287" s="52">
        <f t="shared" si="517"/>
        <v>47129</v>
      </c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</row>
    <row r="2288" spans="1:162" x14ac:dyDescent="0.2">
      <c r="A2288" s="43">
        <f t="shared" si="505"/>
        <v>45774</v>
      </c>
      <c r="B2288" s="44">
        <f t="shared" ca="1" si="507"/>
        <v>1975.0171598500001</v>
      </c>
      <c r="C2288" s="45">
        <f t="shared" ca="1" si="508"/>
        <v>999.89877561000003</v>
      </c>
      <c r="D2288" s="46">
        <f ca="1">IF(A2288&lt;$B$1,VLOOKUP(A2288,[1]DI!$A$4:$B$15000,2,FALSE),0)</f>
        <v>0</v>
      </c>
      <c r="E2288" s="45">
        <f t="shared" ca="1" si="509"/>
        <v>0</v>
      </c>
      <c r="F2288" s="47">
        <f t="shared" si="506"/>
        <v>1.35</v>
      </c>
      <c r="G2288" s="48">
        <f t="shared" ca="1" si="510"/>
        <v>1</v>
      </c>
      <c r="H2288" s="45">
        <f ca="1">TRUNC(PRODUCT(G$10:G2287),15)</f>
        <v>1.9752170971863601</v>
      </c>
      <c r="I2288" s="45">
        <f t="shared" si="511"/>
        <v>1</v>
      </c>
      <c r="J2288" s="45">
        <f t="shared" ca="1" si="512"/>
        <v>1.9752171000000001</v>
      </c>
      <c r="K2288" s="45">
        <f t="shared" ca="1" si="513"/>
        <v>975.11838423999995</v>
      </c>
      <c r="L2288" s="49">
        <f>IF(VLOOKUP(A2288,$U$12:$AD$125,8)=VLOOKUP(A2287,$U$12:$AD$125,8),0,VLOOKUP(A2288,U$12:$AD$125,8))</f>
        <v>0</v>
      </c>
      <c r="M2288" s="50">
        <f>IF(L2288&gt;0,VLOOKUP(L2288,T$12:$AC$125,7),0)</f>
        <v>0</v>
      </c>
      <c r="N2288" s="45">
        <f t="shared" si="514"/>
        <v>0</v>
      </c>
      <c r="O2288" s="45">
        <f t="shared" ca="1" si="515"/>
        <v>975.11838423999995</v>
      </c>
      <c r="P2288" s="51" t="str">
        <f t="shared" si="516"/>
        <v>A+J=</v>
      </c>
      <c r="Q2288" s="52">
        <f t="shared" si="517"/>
        <v>47129</v>
      </c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</row>
    <row r="2289" spans="1:162" x14ac:dyDescent="0.2">
      <c r="A2289" s="43">
        <f t="shared" si="505"/>
        <v>45775</v>
      </c>
      <c r="B2289" s="44">
        <f t="shared" ca="1" si="507"/>
        <v>1975.0171598500001</v>
      </c>
      <c r="C2289" s="45">
        <f t="shared" ca="1" si="508"/>
        <v>999.89877561000003</v>
      </c>
      <c r="D2289" s="46">
        <f ca="1">IF(A2289&lt;$B$1,VLOOKUP(A2289,[1]DI!$A$4:$B$15000,2,FALSE),0)</f>
        <v>0.14149999999999999</v>
      </c>
      <c r="E2289" s="45">
        <f t="shared" ca="1" si="509"/>
        <v>5.2530999999999997E-4</v>
      </c>
      <c r="F2289" s="47">
        <f t="shared" si="506"/>
        <v>1.35</v>
      </c>
      <c r="G2289" s="48">
        <f t="shared" ca="1" si="510"/>
        <v>1.0007091685</v>
      </c>
      <c r="H2289" s="45">
        <f ca="1">TRUNC(PRODUCT(G$10:G2288),15)</f>
        <v>1.9752170971863601</v>
      </c>
      <c r="I2289" s="45">
        <f t="shared" si="511"/>
        <v>1</v>
      </c>
      <c r="J2289" s="45">
        <f t="shared" ca="1" si="512"/>
        <v>1.9752171000000001</v>
      </c>
      <c r="K2289" s="45">
        <f t="shared" ca="1" si="513"/>
        <v>975.11838423999995</v>
      </c>
      <c r="L2289" s="49">
        <f>IF(VLOOKUP(A2289,$U$12:$AD$125,8)=VLOOKUP(A2288,$U$12:$AD$125,8),0,VLOOKUP(A2289,U$12:$AD$125,8))</f>
        <v>0</v>
      </c>
      <c r="M2289" s="50">
        <f>IF(L2289&gt;0,VLOOKUP(L2289,T$12:$AC$125,7),0)</f>
        <v>0</v>
      </c>
      <c r="N2289" s="45">
        <f t="shared" si="514"/>
        <v>0</v>
      </c>
      <c r="O2289" s="45">
        <f t="shared" ca="1" si="515"/>
        <v>975.11838423999995</v>
      </c>
      <c r="P2289" s="51" t="str">
        <f t="shared" si="516"/>
        <v>A+J=</v>
      </c>
      <c r="Q2289" s="52">
        <f t="shared" si="517"/>
        <v>47129</v>
      </c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</row>
    <row r="2290" spans="1:162" x14ac:dyDescent="0.2">
      <c r="A2290" s="43">
        <f t="shared" si="505"/>
        <v>45776</v>
      </c>
      <c r="B2290" s="44">
        <f t="shared" ca="1" si="507"/>
        <v>1976.41777806</v>
      </c>
      <c r="C2290" s="45">
        <f t="shared" ca="1" si="508"/>
        <v>999.89877561000003</v>
      </c>
      <c r="D2290" s="46">
        <f ca="1">IF(A2290&lt;$B$1,VLOOKUP(A2290,[1]DI!$A$4:$B$15000,2,FALSE),0)</f>
        <v>0.14149999999999999</v>
      </c>
      <c r="E2290" s="45">
        <f t="shared" ca="1" si="509"/>
        <v>5.2530999999999997E-4</v>
      </c>
      <c r="F2290" s="47">
        <f t="shared" si="506"/>
        <v>1.35</v>
      </c>
      <c r="G2290" s="48">
        <f t="shared" ca="1" si="510"/>
        <v>1.0007091685</v>
      </c>
      <c r="H2290" s="45">
        <f ca="1">TRUNC(PRODUCT(G$10:G2289),15)</f>
        <v>1.97661785893234</v>
      </c>
      <c r="I2290" s="45">
        <f t="shared" si="511"/>
        <v>1</v>
      </c>
      <c r="J2290" s="45">
        <f t="shared" ca="1" si="512"/>
        <v>1.9766178599999999</v>
      </c>
      <c r="K2290" s="45">
        <f t="shared" ca="1" si="513"/>
        <v>976.51900245000002</v>
      </c>
      <c r="L2290" s="49">
        <f>IF(VLOOKUP(A2290,$U$12:$AD$125,8)=VLOOKUP(A2289,$U$12:$AD$125,8),0,VLOOKUP(A2290,U$12:$AD$125,8))</f>
        <v>0</v>
      </c>
      <c r="M2290" s="50">
        <f>IF(L2290&gt;0,VLOOKUP(L2290,T$12:$AC$125,7),0)</f>
        <v>0</v>
      </c>
      <c r="N2290" s="45">
        <f t="shared" si="514"/>
        <v>0</v>
      </c>
      <c r="O2290" s="45">
        <f t="shared" ca="1" si="515"/>
        <v>976.51900245000002</v>
      </c>
      <c r="P2290" s="51" t="str">
        <f t="shared" si="516"/>
        <v>A+J=</v>
      </c>
      <c r="Q2290" s="52">
        <f t="shared" si="517"/>
        <v>47129</v>
      </c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</row>
    <row r="2291" spans="1:162" x14ac:dyDescent="0.2">
      <c r="A2291" s="43">
        <f t="shared" si="505"/>
        <v>45777</v>
      </c>
      <c r="B2291" s="44">
        <f t="shared" ca="1" si="507"/>
        <v>1977.8193861700001</v>
      </c>
      <c r="C2291" s="45">
        <f t="shared" ca="1" si="508"/>
        <v>999.89877561000003</v>
      </c>
      <c r="D2291" s="46">
        <f ca="1">IF(A2291&lt;$B$1,VLOOKUP(A2291,[1]DI!$A$4:$B$15000,2,FALSE),0)</f>
        <v>0.14149999999999999</v>
      </c>
      <c r="E2291" s="45">
        <f t="shared" ca="1" si="509"/>
        <v>5.2530999999999997E-4</v>
      </c>
      <c r="F2291" s="47">
        <f t="shared" si="506"/>
        <v>1.35</v>
      </c>
      <c r="G2291" s="48">
        <f t="shared" ca="1" si="510"/>
        <v>1.0007091685</v>
      </c>
      <c r="H2291" s="45">
        <f ca="1">TRUNC(PRODUCT(G$10:G2290),15)</f>
        <v>1.9780196140544399</v>
      </c>
      <c r="I2291" s="45">
        <f t="shared" si="511"/>
        <v>1</v>
      </c>
      <c r="J2291" s="45">
        <f t="shared" ca="1" si="512"/>
        <v>1.97801961</v>
      </c>
      <c r="K2291" s="45">
        <f t="shared" ca="1" si="513"/>
        <v>977.92061056</v>
      </c>
      <c r="L2291" s="49">
        <f>IF(VLOOKUP(A2291,$U$12:$AD$125,8)=VLOOKUP(A2290,$U$12:$AD$125,8),0,VLOOKUP(A2291,U$12:$AD$125,8))</f>
        <v>0</v>
      </c>
      <c r="M2291" s="50">
        <f>IF(L2291&gt;0,VLOOKUP(L2291,T$12:$AC$125,7),0)</f>
        <v>0</v>
      </c>
      <c r="N2291" s="45">
        <f t="shared" si="514"/>
        <v>0</v>
      </c>
      <c r="O2291" s="45">
        <f t="shared" ca="1" si="515"/>
        <v>977.92061056</v>
      </c>
      <c r="P2291" s="51" t="str">
        <f t="shared" si="516"/>
        <v>A+J=</v>
      </c>
      <c r="Q2291" s="52">
        <f t="shared" si="517"/>
        <v>47129</v>
      </c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</row>
    <row r="2292" spans="1:162" x14ac:dyDescent="0.2">
      <c r="A2292" s="43">
        <f t="shared" si="505"/>
        <v>45778</v>
      </c>
      <c r="B2292" s="44">
        <f t="shared" ca="1" si="507"/>
        <v>1979.22199417</v>
      </c>
      <c r="C2292" s="45">
        <f t="shared" ca="1" si="508"/>
        <v>999.89877561000003</v>
      </c>
      <c r="D2292" s="46">
        <f ca="1">IF(A2292&lt;$B$1,VLOOKUP(A2292,[1]DI!$A$4:$B$15000,2,FALSE),0)</f>
        <v>0</v>
      </c>
      <c r="E2292" s="45">
        <f t="shared" ca="1" si="509"/>
        <v>0</v>
      </c>
      <c r="F2292" s="47">
        <f t="shared" si="506"/>
        <v>1.35</v>
      </c>
      <c r="G2292" s="48">
        <f t="shared" ca="1" si="510"/>
        <v>1</v>
      </c>
      <c r="H2292" s="45">
        <f ca="1">TRUNC(PRODUCT(G$10:G2291),15)</f>
        <v>1.97942236325711</v>
      </c>
      <c r="I2292" s="45">
        <f t="shared" si="511"/>
        <v>1</v>
      </c>
      <c r="J2292" s="45">
        <f t="shared" ca="1" si="512"/>
        <v>1.97942236</v>
      </c>
      <c r="K2292" s="45">
        <f t="shared" ca="1" si="513"/>
        <v>979.32321855999999</v>
      </c>
      <c r="L2292" s="49">
        <f>IF(VLOOKUP(A2292,$U$12:$AD$125,8)=VLOOKUP(A2291,$U$12:$AD$125,8),0,VLOOKUP(A2292,U$12:$AD$125,8))</f>
        <v>0</v>
      </c>
      <c r="M2292" s="50">
        <f>IF(L2292&gt;0,VLOOKUP(L2292,T$12:$AC$125,7),0)</f>
        <v>0</v>
      </c>
      <c r="N2292" s="45">
        <f t="shared" si="514"/>
        <v>0</v>
      </c>
      <c r="O2292" s="45">
        <f t="shared" ca="1" si="515"/>
        <v>979.32321855999999</v>
      </c>
      <c r="P2292" s="51" t="str">
        <f t="shared" si="516"/>
        <v>A+J=</v>
      </c>
      <c r="Q2292" s="52">
        <f t="shared" si="517"/>
        <v>47129</v>
      </c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</row>
    <row r="2293" spans="1:162" x14ac:dyDescent="0.2">
      <c r="A2293" s="43">
        <f t="shared" si="505"/>
        <v>45779</v>
      </c>
      <c r="B2293" s="44">
        <f t="shared" ca="1" si="507"/>
        <v>1979.22199417</v>
      </c>
      <c r="C2293" s="45">
        <f t="shared" ca="1" si="508"/>
        <v>999.89877561000003</v>
      </c>
      <c r="D2293" s="46">
        <f ca="1">IF(A2293&lt;$B$1,VLOOKUP(A2293,[1]DI!$A$4:$B$15000,2,FALSE),0)</f>
        <v>0.14149999999999999</v>
      </c>
      <c r="E2293" s="45">
        <f t="shared" ca="1" si="509"/>
        <v>5.2530999999999997E-4</v>
      </c>
      <c r="F2293" s="47">
        <f t="shared" si="506"/>
        <v>1.35</v>
      </c>
      <c r="G2293" s="48">
        <f t="shared" ca="1" si="510"/>
        <v>1.0007091685</v>
      </c>
      <c r="H2293" s="45">
        <f ca="1">TRUNC(PRODUCT(G$10:G2292),15)</f>
        <v>1.97942236325711</v>
      </c>
      <c r="I2293" s="45">
        <f t="shared" si="511"/>
        <v>1</v>
      </c>
      <c r="J2293" s="45">
        <f t="shared" ca="1" si="512"/>
        <v>1.97942236</v>
      </c>
      <c r="K2293" s="45">
        <f t="shared" ca="1" si="513"/>
        <v>979.32321855999999</v>
      </c>
      <c r="L2293" s="49">
        <f>IF(VLOOKUP(A2293,$U$12:$AD$125,8)=VLOOKUP(A2292,$U$12:$AD$125,8),0,VLOOKUP(A2293,U$12:$AD$125,8))</f>
        <v>0</v>
      </c>
      <c r="M2293" s="50">
        <f>IF(L2293&gt;0,VLOOKUP(L2293,T$12:$AC$125,7),0)</f>
        <v>0</v>
      </c>
      <c r="N2293" s="45">
        <f t="shared" si="514"/>
        <v>0</v>
      </c>
      <c r="O2293" s="45">
        <f t="shared" ca="1" si="515"/>
        <v>979.32321855999999</v>
      </c>
      <c r="P2293" s="51" t="str">
        <f t="shared" si="516"/>
        <v>A+J=</v>
      </c>
      <c r="Q2293" s="52">
        <f t="shared" si="517"/>
        <v>47129</v>
      </c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</row>
    <row r="2294" spans="1:162" x14ac:dyDescent="0.2">
      <c r="A2294" s="43">
        <f t="shared" si="505"/>
        <v>45780</v>
      </c>
      <c r="B2294" s="44">
        <f t="shared" ca="1" si="507"/>
        <v>1980.6256020800001</v>
      </c>
      <c r="C2294" s="45">
        <f t="shared" ca="1" si="508"/>
        <v>999.89877561000003</v>
      </c>
      <c r="D2294" s="46">
        <f ca="1">IF(A2294&lt;$B$1,VLOOKUP(A2294,[1]DI!$A$4:$B$15000,2,FALSE),0)</f>
        <v>0</v>
      </c>
      <c r="E2294" s="45">
        <f t="shared" ca="1" si="509"/>
        <v>0</v>
      </c>
      <c r="F2294" s="47">
        <f t="shared" si="506"/>
        <v>1.35</v>
      </c>
      <c r="G2294" s="48">
        <f t="shared" ca="1" si="510"/>
        <v>1</v>
      </c>
      <c r="H2294" s="45">
        <f ca="1">TRUNC(PRODUCT(G$10:G2293),15)</f>
        <v>1.9808261072453199</v>
      </c>
      <c r="I2294" s="45">
        <f t="shared" si="511"/>
        <v>1</v>
      </c>
      <c r="J2294" s="45">
        <f t="shared" ca="1" si="512"/>
        <v>1.98082611</v>
      </c>
      <c r="K2294" s="45">
        <f t="shared" ca="1" si="513"/>
        <v>980.72682646999999</v>
      </c>
      <c r="L2294" s="49">
        <f>IF(VLOOKUP(A2294,$U$12:$AD$125,8)=VLOOKUP(A2293,$U$12:$AD$125,8),0,VLOOKUP(A2294,U$12:$AD$125,8))</f>
        <v>0</v>
      </c>
      <c r="M2294" s="50">
        <f>IF(L2294&gt;0,VLOOKUP(L2294,T$12:$AC$125,7),0)</f>
        <v>0</v>
      </c>
      <c r="N2294" s="45">
        <f t="shared" si="514"/>
        <v>0</v>
      </c>
      <c r="O2294" s="45">
        <f t="shared" ca="1" si="515"/>
        <v>980.72682646999999</v>
      </c>
      <c r="P2294" s="51" t="str">
        <f t="shared" si="516"/>
        <v>A+J=</v>
      </c>
      <c r="Q2294" s="52">
        <f t="shared" si="517"/>
        <v>47129</v>
      </c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</row>
    <row r="2295" spans="1:162" x14ac:dyDescent="0.2">
      <c r="A2295" s="43">
        <f t="shared" si="505"/>
        <v>45781</v>
      </c>
      <c r="B2295" s="44">
        <f t="shared" ca="1" si="507"/>
        <v>1980.6256020800001</v>
      </c>
      <c r="C2295" s="45">
        <f t="shared" ca="1" si="508"/>
        <v>999.89877561000003</v>
      </c>
      <c r="D2295" s="46">
        <f ca="1">IF(A2295&lt;$B$1,VLOOKUP(A2295,[1]DI!$A$4:$B$15000,2,FALSE),0)</f>
        <v>0</v>
      </c>
      <c r="E2295" s="45">
        <f t="shared" ca="1" si="509"/>
        <v>0</v>
      </c>
      <c r="F2295" s="47">
        <f t="shared" si="506"/>
        <v>1.35</v>
      </c>
      <c r="G2295" s="48">
        <f t="shared" ca="1" si="510"/>
        <v>1</v>
      </c>
      <c r="H2295" s="45">
        <f ca="1">TRUNC(PRODUCT(G$10:G2294),15)</f>
        <v>1.9808261072453199</v>
      </c>
      <c r="I2295" s="45">
        <f t="shared" si="511"/>
        <v>1</v>
      </c>
      <c r="J2295" s="45">
        <f t="shared" ca="1" si="512"/>
        <v>1.98082611</v>
      </c>
      <c r="K2295" s="45">
        <f t="shared" ca="1" si="513"/>
        <v>980.72682646999999</v>
      </c>
      <c r="L2295" s="49">
        <f>IF(VLOOKUP(A2295,$U$12:$AD$125,8)=VLOOKUP(A2294,$U$12:$AD$125,8),0,VLOOKUP(A2295,U$12:$AD$125,8))</f>
        <v>0</v>
      </c>
      <c r="M2295" s="50">
        <f>IF(L2295&gt;0,VLOOKUP(L2295,T$12:$AC$125,7),0)</f>
        <v>0</v>
      </c>
      <c r="N2295" s="45">
        <f t="shared" si="514"/>
        <v>0</v>
      </c>
      <c r="O2295" s="45">
        <f t="shared" ca="1" si="515"/>
        <v>980.72682646999999</v>
      </c>
      <c r="P2295" s="51" t="str">
        <f t="shared" si="516"/>
        <v>A+J=</v>
      </c>
      <c r="Q2295" s="52">
        <f t="shared" si="517"/>
        <v>47129</v>
      </c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</row>
    <row r="2296" spans="1:162" x14ac:dyDescent="0.2">
      <c r="A2296" s="43">
        <f t="shared" si="505"/>
        <v>45782</v>
      </c>
      <c r="B2296" s="44">
        <f t="shared" ca="1" si="507"/>
        <v>1980.6256020800001</v>
      </c>
      <c r="C2296" s="45">
        <f t="shared" ca="1" si="508"/>
        <v>999.89877561000003</v>
      </c>
      <c r="D2296" s="46">
        <f ca="1">IF(A2296&lt;$B$1,VLOOKUP(A2296,[1]DI!$A$4:$B$15000,2,FALSE),0)</f>
        <v>0.14149999999999999</v>
      </c>
      <c r="E2296" s="45">
        <f t="shared" ca="1" si="509"/>
        <v>5.2530999999999997E-4</v>
      </c>
      <c r="F2296" s="47">
        <f t="shared" si="506"/>
        <v>1.35</v>
      </c>
      <c r="G2296" s="48">
        <f t="shared" ca="1" si="510"/>
        <v>1.0007091685</v>
      </c>
      <c r="H2296" s="45">
        <f ca="1">TRUNC(PRODUCT(G$10:G2295),15)</f>
        <v>1.9808261072453199</v>
      </c>
      <c r="I2296" s="45">
        <f t="shared" si="511"/>
        <v>1</v>
      </c>
      <c r="J2296" s="45">
        <f t="shared" ca="1" si="512"/>
        <v>1.98082611</v>
      </c>
      <c r="K2296" s="45">
        <f t="shared" ca="1" si="513"/>
        <v>980.72682646999999</v>
      </c>
      <c r="L2296" s="49">
        <f>IF(VLOOKUP(A2296,$U$12:$AD$125,8)=VLOOKUP(A2295,$U$12:$AD$125,8),0,VLOOKUP(A2296,U$12:$AD$125,8))</f>
        <v>0</v>
      </c>
      <c r="M2296" s="50">
        <f>IF(L2296&gt;0,VLOOKUP(L2296,T$12:$AC$125,7),0)</f>
        <v>0</v>
      </c>
      <c r="N2296" s="45">
        <f t="shared" si="514"/>
        <v>0</v>
      </c>
      <c r="O2296" s="45">
        <f t="shared" ca="1" si="515"/>
        <v>980.72682646999999</v>
      </c>
      <c r="P2296" s="51" t="str">
        <f t="shared" si="516"/>
        <v>A+J=</v>
      </c>
      <c r="Q2296" s="52">
        <f t="shared" si="517"/>
        <v>47129</v>
      </c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</row>
    <row r="2297" spans="1:162" x14ac:dyDescent="0.2">
      <c r="A2297" s="43">
        <f t="shared" si="505"/>
        <v>45783</v>
      </c>
      <c r="B2297" s="44">
        <f t="shared" ca="1" si="507"/>
        <v>1982.0301998899999</v>
      </c>
      <c r="C2297" s="45">
        <f t="shared" ca="1" si="508"/>
        <v>999.89877561000003</v>
      </c>
      <c r="D2297" s="46">
        <f ca="1">IF(A2297&lt;$B$1,VLOOKUP(A2297,[1]DI!$A$4:$B$15000,2,FALSE),0)</f>
        <v>0.14149999999999999</v>
      </c>
      <c r="E2297" s="45">
        <f t="shared" ca="1" si="509"/>
        <v>5.2530999999999997E-4</v>
      </c>
      <c r="F2297" s="47">
        <f t="shared" si="506"/>
        <v>1.35</v>
      </c>
      <c r="G2297" s="48">
        <f t="shared" ca="1" si="510"/>
        <v>1.0007091685</v>
      </c>
      <c r="H2297" s="45">
        <f ca="1">TRUNC(PRODUCT(G$10:G2296),15)</f>
        <v>1.98223084672456</v>
      </c>
      <c r="I2297" s="45">
        <f t="shared" si="511"/>
        <v>1</v>
      </c>
      <c r="J2297" s="45">
        <f t="shared" ca="1" si="512"/>
        <v>1.9822308500000001</v>
      </c>
      <c r="K2297" s="45">
        <f t="shared" ca="1" si="513"/>
        <v>982.13142428000003</v>
      </c>
      <c r="L2297" s="49">
        <f>IF(VLOOKUP(A2297,$U$12:$AD$125,8)=VLOOKUP(A2296,$U$12:$AD$125,8),0,VLOOKUP(A2297,U$12:$AD$125,8))</f>
        <v>0</v>
      </c>
      <c r="M2297" s="50">
        <f>IF(L2297&gt;0,VLOOKUP(L2297,T$12:$AC$125,7),0)</f>
        <v>0</v>
      </c>
      <c r="N2297" s="45">
        <f t="shared" si="514"/>
        <v>0</v>
      </c>
      <c r="O2297" s="45">
        <f t="shared" ca="1" si="515"/>
        <v>982.13142428000003</v>
      </c>
      <c r="P2297" s="51" t="str">
        <f t="shared" si="516"/>
        <v>A+J=</v>
      </c>
      <c r="Q2297" s="52">
        <f t="shared" si="517"/>
        <v>47129</v>
      </c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</row>
    <row r="2298" spans="1:162" x14ac:dyDescent="0.2">
      <c r="A2298" s="43">
        <f t="shared" si="505"/>
        <v>45784</v>
      </c>
      <c r="B2298" s="44">
        <f t="shared" ca="1" si="507"/>
        <v>1983.43578759</v>
      </c>
      <c r="C2298" s="45">
        <f t="shared" ca="1" si="508"/>
        <v>999.89877561000003</v>
      </c>
      <c r="D2298" s="46">
        <f ca="1">IF(A2298&lt;$B$1,VLOOKUP(A2298,[1]DI!$A$4:$B$15000,2,FALSE),0)</f>
        <v>0.14149999999999999</v>
      </c>
      <c r="E2298" s="45">
        <f t="shared" ca="1" si="509"/>
        <v>5.2530999999999997E-4</v>
      </c>
      <c r="F2298" s="47">
        <f t="shared" si="506"/>
        <v>1.35</v>
      </c>
      <c r="G2298" s="48">
        <f t="shared" ca="1" si="510"/>
        <v>1.0007091685</v>
      </c>
      <c r="H2298" s="45">
        <f ca="1">TRUNC(PRODUCT(G$10:G2297),15)</f>
        <v>1.98363658240079</v>
      </c>
      <c r="I2298" s="45">
        <f t="shared" si="511"/>
        <v>1</v>
      </c>
      <c r="J2298" s="45">
        <f t="shared" ca="1" si="512"/>
        <v>1.98363658</v>
      </c>
      <c r="K2298" s="45">
        <f t="shared" ca="1" si="513"/>
        <v>983.53701197999999</v>
      </c>
      <c r="L2298" s="49">
        <f>IF(VLOOKUP(A2298,$U$12:$AD$125,8)=VLOOKUP(A2297,$U$12:$AD$125,8),0,VLOOKUP(A2298,U$12:$AD$125,8))</f>
        <v>0</v>
      </c>
      <c r="M2298" s="50">
        <f>IF(L2298&gt;0,VLOOKUP(L2298,T$12:$AC$125,7),0)</f>
        <v>0</v>
      </c>
      <c r="N2298" s="45">
        <f t="shared" si="514"/>
        <v>0</v>
      </c>
      <c r="O2298" s="45">
        <f t="shared" ca="1" si="515"/>
        <v>983.53701197999999</v>
      </c>
      <c r="P2298" s="51" t="str">
        <f t="shared" si="516"/>
        <v>A+J=</v>
      </c>
      <c r="Q2298" s="52">
        <f t="shared" si="517"/>
        <v>47129</v>
      </c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</row>
    <row r="2299" spans="1:162" x14ac:dyDescent="0.2">
      <c r="A2299" s="43">
        <f t="shared" si="505"/>
        <v>45785</v>
      </c>
      <c r="B2299" s="44">
        <f t="shared" ca="1" si="507"/>
        <v>1984.8423751999999</v>
      </c>
      <c r="C2299" s="45">
        <f t="shared" ca="1" si="508"/>
        <v>999.89877561000003</v>
      </c>
      <c r="D2299" s="46">
        <f ca="1">IF(A2299&lt;$B$1,VLOOKUP(A2299,[1]DI!$A$4:$B$15000,2,FALSE),0)</f>
        <v>0.14649999999999999</v>
      </c>
      <c r="E2299" s="45">
        <f t="shared" ca="1" si="509"/>
        <v>5.4266000000000004E-4</v>
      </c>
      <c r="F2299" s="47">
        <f t="shared" si="506"/>
        <v>1.35</v>
      </c>
      <c r="G2299" s="48">
        <f t="shared" ca="1" si="510"/>
        <v>1.000732591</v>
      </c>
      <c r="H2299" s="45">
        <f ca="1">TRUNC(PRODUCT(G$10:G2298),15)</f>
        <v>1.98504331498047</v>
      </c>
      <c r="I2299" s="45">
        <f t="shared" si="511"/>
        <v>1</v>
      </c>
      <c r="J2299" s="45">
        <f t="shared" ca="1" si="512"/>
        <v>1.98504331</v>
      </c>
      <c r="K2299" s="45">
        <f t="shared" ca="1" si="513"/>
        <v>984.94359958999996</v>
      </c>
      <c r="L2299" s="49">
        <f>IF(VLOOKUP(A2299,$U$12:$AD$125,8)=VLOOKUP(A2298,$U$12:$AD$125,8),0,VLOOKUP(A2299,U$12:$AD$125,8))</f>
        <v>0</v>
      </c>
      <c r="M2299" s="50">
        <f>IF(L2299&gt;0,VLOOKUP(L2299,T$12:$AC$125,7),0)</f>
        <v>0</v>
      </c>
      <c r="N2299" s="45">
        <f t="shared" si="514"/>
        <v>0</v>
      </c>
      <c r="O2299" s="45">
        <f t="shared" ca="1" si="515"/>
        <v>984.94359958999996</v>
      </c>
      <c r="P2299" s="51" t="str">
        <f t="shared" si="516"/>
        <v>A+J=</v>
      </c>
      <c r="Q2299" s="52">
        <f t="shared" si="517"/>
        <v>47129</v>
      </c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</row>
    <row r="2300" spans="1:162" x14ac:dyDescent="0.2">
      <c r="A2300" s="43">
        <f t="shared" si="505"/>
        <v>45786</v>
      </c>
      <c r="B2300" s="44">
        <f t="shared" ca="1" si="507"/>
        <v>1986.2964579899999</v>
      </c>
      <c r="C2300" s="45">
        <f t="shared" ca="1" si="508"/>
        <v>999.89877561000003</v>
      </c>
      <c r="D2300" s="46">
        <f ca="1">IF(A2300&lt;$B$1,VLOOKUP(A2300,[1]DI!$A$4:$B$15000,2,FALSE),0)</f>
        <v>0.14649999999999999</v>
      </c>
      <c r="E2300" s="45">
        <f t="shared" ca="1" si="509"/>
        <v>5.4266000000000004E-4</v>
      </c>
      <c r="F2300" s="47">
        <f t="shared" si="506"/>
        <v>1.35</v>
      </c>
      <c r="G2300" s="48">
        <f t="shared" ca="1" si="510"/>
        <v>1.000732591</v>
      </c>
      <c r="H2300" s="45">
        <f ca="1">TRUNC(PRODUCT(G$10:G2299),15)</f>
        <v>1.9864975398476401</v>
      </c>
      <c r="I2300" s="45">
        <f t="shared" si="511"/>
        <v>1</v>
      </c>
      <c r="J2300" s="45">
        <f t="shared" ca="1" si="512"/>
        <v>1.98649754</v>
      </c>
      <c r="K2300" s="45">
        <f t="shared" ca="1" si="513"/>
        <v>986.39768237999999</v>
      </c>
      <c r="L2300" s="49">
        <f>IF(VLOOKUP(A2300,$U$12:$AD$125,8)=VLOOKUP(A2299,$U$12:$AD$125,8),0,VLOOKUP(A2300,U$12:$AD$125,8))</f>
        <v>0</v>
      </c>
      <c r="M2300" s="50">
        <f>IF(L2300&gt;0,VLOOKUP(L2300,T$12:$AC$125,7),0)</f>
        <v>0</v>
      </c>
      <c r="N2300" s="45">
        <f t="shared" si="514"/>
        <v>0</v>
      </c>
      <c r="O2300" s="45">
        <f t="shared" ca="1" si="515"/>
        <v>986.39768237999999</v>
      </c>
      <c r="P2300" s="51" t="str">
        <f t="shared" si="516"/>
        <v>A+J=</v>
      </c>
      <c r="Q2300" s="52">
        <f t="shared" si="517"/>
        <v>47129</v>
      </c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</row>
    <row r="2301" spans="1:162" x14ac:dyDescent="0.2">
      <c r="A2301" s="43">
        <f t="shared" si="505"/>
        <v>45787</v>
      </c>
      <c r="B2301" s="44">
        <f t="shared" ca="1" si="507"/>
        <v>1987.7516006800001</v>
      </c>
      <c r="C2301" s="45">
        <f t="shared" ca="1" si="508"/>
        <v>999.89877561000003</v>
      </c>
      <c r="D2301" s="46">
        <f ca="1">IF(A2301&lt;$B$1,VLOOKUP(A2301,[1]DI!$A$4:$B$15000,2,FALSE),0)</f>
        <v>0</v>
      </c>
      <c r="E2301" s="45">
        <f t="shared" ca="1" si="509"/>
        <v>0</v>
      </c>
      <c r="F2301" s="47">
        <f t="shared" si="506"/>
        <v>1.35</v>
      </c>
      <c r="G2301" s="48">
        <f t="shared" ca="1" si="510"/>
        <v>1</v>
      </c>
      <c r="H2301" s="45">
        <f ca="1">TRUNC(PRODUCT(G$10:G2300),15)</f>
        <v>1.9879528300668501</v>
      </c>
      <c r="I2301" s="45">
        <f t="shared" si="511"/>
        <v>1</v>
      </c>
      <c r="J2301" s="45">
        <f t="shared" ca="1" si="512"/>
        <v>1.98795283</v>
      </c>
      <c r="K2301" s="45">
        <f t="shared" ca="1" si="513"/>
        <v>987.85282506999999</v>
      </c>
      <c r="L2301" s="49">
        <f>IF(VLOOKUP(A2301,$U$12:$AD$125,8)=VLOOKUP(A2300,$U$12:$AD$125,8),0,VLOOKUP(A2301,U$12:$AD$125,8))</f>
        <v>0</v>
      </c>
      <c r="M2301" s="50">
        <f>IF(L2301&gt;0,VLOOKUP(L2301,T$12:$AC$125,7),0)</f>
        <v>0</v>
      </c>
      <c r="N2301" s="45">
        <f t="shared" si="514"/>
        <v>0</v>
      </c>
      <c r="O2301" s="45">
        <f t="shared" ca="1" si="515"/>
        <v>987.85282506999999</v>
      </c>
      <c r="P2301" s="51" t="str">
        <f t="shared" si="516"/>
        <v>A+J=</v>
      </c>
      <c r="Q2301" s="52">
        <f t="shared" si="517"/>
        <v>47129</v>
      </c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</row>
    <row r="2302" spans="1:162" x14ac:dyDescent="0.2">
      <c r="A2302" s="43">
        <f t="shared" si="505"/>
        <v>45788</v>
      </c>
      <c r="B2302" s="44">
        <f t="shared" ca="1" si="507"/>
        <v>1987.7516006800001</v>
      </c>
      <c r="C2302" s="45">
        <f t="shared" ca="1" si="508"/>
        <v>999.89877561000003</v>
      </c>
      <c r="D2302" s="46">
        <f ca="1">IF(A2302&lt;$B$1,VLOOKUP(A2302,[1]DI!$A$4:$B$15000,2,FALSE),0)</f>
        <v>0</v>
      </c>
      <c r="E2302" s="45">
        <f t="shared" ca="1" si="509"/>
        <v>0</v>
      </c>
      <c r="F2302" s="47">
        <f t="shared" si="506"/>
        <v>1.35</v>
      </c>
      <c r="G2302" s="48">
        <f t="shared" ca="1" si="510"/>
        <v>1</v>
      </c>
      <c r="H2302" s="45">
        <f ca="1">TRUNC(PRODUCT(G$10:G2301),15)</f>
        <v>1.9879528300668501</v>
      </c>
      <c r="I2302" s="45">
        <f t="shared" si="511"/>
        <v>1</v>
      </c>
      <c r="J2302" s="45">
        <f t="shared" ca="1" si="512"/>
        <v>1.98795283</v>
      </c>
      <c r="K2302" s="45">
        <f t="shared" ca="1" si="513"/>
        <v>987.85282506999999</v>
      </c>
      <c r="L2302" s="49">
        <f>IF(VLOOKUP(A2302,$U$12:$AD$125,8)=VLOOKUP(A2301,$U$12:$AD$125,8),0,VLOOKUP(A2302,U$12:$AD$125,8))</f>
        <v>0</v>
      </c>
      <c r="M2302" s="50">
        <f>IF(L2302&gt;0,VLOOKUP(L2302,T$12:$AC$125,7),0)</f>
        <v>0</v>
      </c>
      <c r="N2302" s="45">
        <f t="shared" si="514"/>
        <v>0</v>
      </c>
      <c r="O2302" s="45">
        <f t="shared" ca="1" si="515"/>
        <v>987.85282506999999</v>
      </c>
      <c r="P2302" s="51" t="str">
        <f t="shared" si="516"/>
        <v>A+J=</v>
      </c>
      <c r="Q2302" s="52">
        <f t="shared" si="517"/>
        <v>47129</v>
      </c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</row>
    <row r="2303" spans="1:162" x14ac:dyDescent="0.2">
      <c r="A2303" s="43">
        <f t="shared" si="505"/>
        <v>45789</v>
      </c>
      <c r="B2303" s="44">
        <f t="shared" ca="1" si="507"/>
        <v>1987.7516006800001</v>
      </c>
      <c r="C2303" s="45">
        <f t="shared" ca="1" si="508"/>
        <v>999.89877561000003</v>
      </c>
      <c r="D2303" s="46">
        <f ca="1">IF(A2303&lt;$B$1,VLOOKUP(A2303,[1]DI!$A$4:$B$15000,2,FALSE),0)</f>
        <v>0</v>
      </c>
      <c r="E2303" s="45">
        <f t="shared" ca="1" si="509"/>
        <v>0</v>
      </c>
      <c r="F2303" s="47">
        <f t="shared" si="506"/>
        <v>1.35</v>
      </c>
      <c r="G2303" s="48">
        <f t="shared" ca="1" si="510"/>
        <v>1</v>
      </c>
      <c r="H2303" s="45">
        <f ca="1">TRUNC(PRODUCT(G$10:G2302),15)</f>
        <v>1.9879528300668501</v>
      </c>
      <c r="I2303" s="45">
        <f t="shared" si="511"/>
        <v>1</v>
      </c>
      <c r="J2303" s="45">
        <f t="shared" ca="1" si="512"/>
        <v>1.98795283</v>
      </c>
      <c r="K2303" s="45">
        <f t="shared" ca="1" si="513"/>
        <v>987.85282506999999</v>
      </c>
      <c r="L2303" s="49">
        <f>IF(VLOOKUP(A2303,$U$12:$AD$125,8)=VLOOKUP(A2302,$U$12:$AD$125,8),0,VLOOKUP(A2303,U$12:$AD$125,8))</f>
        <v>0</v>
      </c>
      <c r="M2303" s="50">
        <f>IF(L2303&gt;0,VLOOKUP(L2303,T$12:$AC$125,7),0)</f>
        <v>0</v>
      </c>
      <c r="N2303" s="45">
        <f t="shared" si="514"/>
        <v>0</v>
      </c>
      <c r="O2303" s="45">
        <f t="shared" ca="1" si="515"/>
        <v>987.85282506999999</v>
      </c>
      <c r="P2303" s="51" t="str">
        <f t="shared" si="516"/>
        <v>A+J=</v>
      </c>
      <c r="Q2303" s="52">
        <f t="shared" si="517"/>
        <v>47129</v>
      </c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</row>
    <row r="2304" spans="1:162" x14ac:dyDescent="0.2">
      <c r="A2304" s="43">
        <f t="shared" si="505"/>
        <v>45790</v>
      </c>
      <c r="B2304" s="44" t="str">
        <f t="shared" ca="1" si="507"/>
        <v>n.d</v>
      </c>
      <c r="C2304" s="45">
        <f t="shared" ca="1" si="508"/>
        <v>999.89877561000003</v>
      </c>
      <c r="D2304" s="46">
        <f ca="1">IF(A2304&lt;$B$1,VLOOKUP(A2304,[1]DI!$A$4:$B$15000,2,FALSE),0)</f>
        <v>0</v>
      </c>
      <c r="E2304" s="45">
        <f t="shared" ca="1" si="509"/>
        <v>0</v>
      </c>
      <c r="F2304" s="47">
        <f t="shared" si="506"/>
        <v>1.35</v>
      </c>
      <c r="G2304" s="48">
        <f t="shared" ca="1" si="510"/>
        <v>1</v>
      </c>
      <c r="H2304" s="45">
        <f ca="1">TRUNC(PRODUCT(G$10:G2303),15)</f>
        <v>1.9879528300668501</v>
      </c>
      <c r="I2304" s="45">
        <f t="shared" si="511"/>
        <v>1</v>
      </c>
      <c r="J2304" s="45">
        <f t="shared" ca="1" si="512"/>
        <v>1.98795283</v>
      </c>
      <c r="K2304" s="45">
        <f t="shared" ca="1" si="513"/>
        <v>987.85282506999999</v>
      </c>
      <c r="L2304" s="49">
        <f>IF(VLOOKUP(A2304,$U$12:$AD$125,8)=VLOOKUP(A2303,$U$12:$AD$125,8),0,VLOOKUP(A2304,U$12:$AD$125,8))</f>
        <v>0</v>
      </c>
      <c r="M2304" s="50">
        <f>IF(L2304&gt;0,VLOOKUP(L2304,T$12:$AC$125,7),0)</f>
        <v>0</v>
      </c>
      <c r="N2304" s="45">
        <f t="shared" si="514"/>
        <v>0</v>
      </c>
      <c r="O2304" s="45">
        <f t="shared" ca="1" si="515"/>
        <v>987.85282506999999</v>
      </c>
      <c r="P2304" s="51" t="str">
        <f t="shared" si="516"/>
        <v>A+J=</v>
      </c>
      <c r="Q2304" s="52">
        <f t="shared" si="517"/>
        <v>47129</v>
      </c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</row>
    <row r="2305" spans="1:162" x14ac:dyDescent="0.2">
      <c r="A2305" s="43">
        <f t="shared" si="505"/>
        <v>45791</v>
      </c>
      <c r="B2305" s="44" t="str">
        <f t="shared" ca="1" si="507"/>
        <v>n.d</v>
      </c>
      <c r="C2305" s="45">
        <f t="shared" ca="1" si="508"/>
        <v>999.89877561000003</v>
      </c>
      <c r="D2305" s="46">
        <f ca="1">IF(A2305&lt;$B$1,VLOOKUP(A2305,[1]DI!$A$4:$B$15000,2,FALSE),0)</f>
        <v>0</v>
      </c>
      <c r="E2305" s="45">
        <f t="shared" ca="1" si="509"/>
        <v>0</v>
      </c>
      <c r="F2305" s="47">
        <f t="shared" si="506"/>
        <v>1.35</v>
      </c>
      <c r="G2305" s="48">
        <f t="shared" ca="1" si="510"/>
        <v>1</v>
      </c>
      <c r="H2305" s="45">
        <f ca="1">TRUNC(PRODUCT(G$10:G2304),15)</f>
        <v>1.9879528300668501</v>
      </c>
      <c r="I2305" s="45">
        <f t="shared" si="511"/>
        <v>1</v>
      </c>
      <c r="J2305" s="45">
        <f t="shared" ca="1" si="512"/>
        <v>1.98795283</v>
      </c>
      <c r="K2305" s="45">
        <f t="shared" ca="1" si="513"/>
        <v>987.85282506999999</v>
      </c>
      <c r="L2305" s="49">
        <f>IF(VLOOKUP(A2305,$U$12:$AD$125,8)=VLOOKUP(A2304,$U$12:$AD$125,8),0,VLOOKUP(A2305,U$12:$AD$125,8))</f>
        <v>0</v>
      </c>
      <c r="M2305" s="50">
        <f>IF(L2305&gt;0,VLOOKUP(L2305,T$12:$AC$125,7),0)</f>
        <v>0</v>
      </c>
      <c r="N2305" s="45">
        <f t="shared" si="514"/>
        <v>0</v>
      </c>
      <c r="O2305" s="45">
        <f t="shared" ca="1" si="515"/>
        <v>987.85282506999999</v>
      </c>
      <c r="P2305" s="51" t="str">
        <f t="shared" si="516"/>
        <v>A+J=</v>
      </c>
      <c r="Q2305" s="52">
        <f t="shared" si="517"/>
        <v>47129</v>
      </c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</row>
    <row r="2306" spans="1:162" x14ac:dyDescent="0.2">
      <c r="A2306" s="43">
        <f t="shared" si="505"/>
        <v>45792</v>
      </c>
      <c r="B2306" s="44" t="str">
        <f t="shared" ca="1" si="507"/>
        <v>n.d</v>
      </c>
      <c r="C2306" s="45">
        <f t="shared" ca="1" si="508"/>
        <v>999.89877561000003</v>
      </c>
      <c r="D2306" s="46">
        <f ca="1">IF(A2306&lt;$B$1,VLOOKUP(A2306,[1]DI!$A$4:$B$15000,2,FALSE),0)</f>
        <v>0</v>
      </c>
      <c r="E2306" s="45">
        <f t="shared" ca="1" si="509"/>
        <v>0</v>
      </c>
      <c r="F2306" s="47">
        <f t="shared" si="506"/>
        <v>1.35</v>
      </c>
      <c r="G2306" s="48">
        <f t="shared" ca="1" si="510"/>
        <v>1</v>
      </c>
      <c r="H2306" s="45">
        <f ca="1">TRUNC(PRODUCT(G$10:G2305),15)</f>
        <v>1.9879528300668501</v>
      </c>
      <c r="I2306" s="45">
        <f t="shared" si="511"/>
        <v>1</v>
      </c>
      <c r="J2306" s="45">
        <f t="shared" ca="1" si="512"/>
        <v>1.98795283</v>
      </c>
      <c r="K2306" s="45">
        <f t="shared" ca="1" si="513"/>
        <v>987.85282506999999</v>
      </c>
      <c r="L2306" s="49">
        <f>IF(VLOOKUP(A2306,$U$12:$AD$125,8)=VLOOKUP(A2305,$U$12:$AD$125,8),0,VLOOKUP(A2306,U$12:$AD$125,8))</f>
        <v>0</v>
      </c>
      <c r="M2306" s="50">
        <f>IF(L2306&gt;0,VLOOKUP(L2306,T$12:$AC$125,7),0)</f>
        <v>0</v>
      </c>
      <c r="N2306" s="45">
        <f t="shared" si="514"/>
        <v>0</v>
      </c>
      <c r="O2306" s="45">
        <f t="shared" ca="1" si="515"/>
        <v>987.85282506999999</v>
      </c>
      <c r="P2306" s="51" t="str">
        <f t="shared" si="516"/>
        <v>A+J=</v>
      </c>
      <c r="Q2306" s="52">
        <f t="shared" si="517"/>
        <v>47129</v>
      </c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</row>
    <row r="2307" spans="1:162" x14ac:dyDescent="0.2">
      <c r="A2307" s="43">
        <f t="shared" si="505"/>
        <v>45793</v>
      </c>
      <c r="B2307" s="44" t="str">
        <f t="shared" ca="1" si="507"/>
        <v>n.d</v>
      </c>
      <c r="C2307" s="45">
        <f t="shared" ca="1" si="508"/>
        <v>999.89877561000003</v>
      </c>
      <c r="D2307" s="46">
        <f ca="1">IF(A2307&lt;$B$1,VLOOKUP(A2307,[1]DI!$A$4:$B$15000,2,FALSE),0)</f>
        <v>0</v>
      </c>
      <c r="E2307" s="45">
        <f t="shared" ca="1" si="509"/>
        <v>0</v>
      </c>
      <c r="F2307" s="47">
        <f t="shared" si="506"/>
        <v>1.35</v>
      </c>
      <c r="G2307" s="48">
        <f t="shared" ca="1" si="510"/>
        <v>1</v>
      </c>
      <c r="H2307" s="45">
        <f ca="1">TRUNC(PRODUCT(G$10:G2306),15)</f>
        <v>1.9879528300668501</v>
      </c>
      <c r="I2307" s="45">
        <f t="shared" si="511"/>
        <v>1</v>
      </c>
      <c r="J2307" s="45">
        <f t="shared" ca="1" si="512"/>
        <v>1.98795283</v>
      </c>
      <c r="K2307" s="45">
        <f t="shared" ca="1" si="513"/>
        <v>987.85282506999999</v>
      </c>
      <c r="L2307" s="49">
        <f>IF(VLOOKUP(A2307,$U$12:$AD$125,8)=VLOOKUP(A2306,$U$12:$AD$125,8),0,VLOOKUP(A2307,U$12:$AD$125,8))</f>
        <v>0</v>
      </c>
      <c r="M2307" s="50">
        <f>IF(L2307&gt;0,VLOOKUP(L2307,T$12:$AC$125,7),0)</f>
        <v>0</v>
      </c>
      <c r="N2307" s="45">
        <f t="shared" si="514"/>
        <v>0</v>
      </c>
      <c r="O2307" s="45">
        <f t="shared" ca="1" si="515"/>
        <v>987.85282506999999</v>
      </c>
      <c r="P2307" s="51" t="str">
        <f t="shared" si="516"/>
        <v>A+J=</v>
      </c>
      <c r="Q2307" s="52">
        <f t="shared" si="517"/>
        <v>47129</v>
      </c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</row>
    <row r="2308" spans="1:162" x14ac:dyDescent="0.2">
      <c r="A2308" s="43">
        <f t="shared" si="505"/>
        <v>45794</v>
      </c>
      <c r="B2308" s="44" t="str">
        <f t="shared" ca="1" si="507"/>
        <v>n.d</v>
      </c>
      <c r="C2308" s="45">
        <f t="shared" ca="1" si="508"/>
        <v>999.89877561000003</v>
      </c>
      <c r="D2308" s="46">
        <f ca="1">IF(A2308&lt;$B$1,VLOOKUP(A2308,[1]DI!$A$4:$B$15000,2,FALSE),0)</f>
        <v>0</v>
      </c>
      <c r="E2308" s="45">
        <f t="shared" ca="1" si="509"/>
        <v>0</v>
      </c>
      <c r="F2308" s="47">
        <f t="shared" si="506"/>
        <v>1.35</v>
      </c>
      <c r="G2308" s="48">
        <f t="shared" ca="1" si="510"/>
        <v>1</v>
      </c>
      <c r="H2308" s="45">
        <f ca="1">TRUNC(PRODUCT(G$10:G2307),15)</f>
        <v>1.9879528300668501</v>
      </c>
      <c r="I2308" s="45">
        <f t="shared" si="511"/>
        <v>1</v>
      </c>
      <c r="J2308" s="45">
        <f t="shared" ca="1" si="512"/>
        <v>1.98795283</v>
      </c>
      <c r="K2308" s="45">
        <f t="shared" ca="1" si="513"/>
        <v>987.85282506999999</v>
      </c>
      <c r="L2308" s="49">
        <f>IF(VLOOKUP(A2308,$U$12:$AD$125,8)=VLOOKUP(A2307,$U$12:$AD$125,8),0,VLOOKUP(A2308,U$12:$AD$125,8))</f>
        <v>0</v>
      </c>
      <c r="M2308" s="50">
        <f>IF(L2308&gt;0,VLOOKUP(L2308,T$12:$AC$125,7),0)</f>
        <v>0</v>
      </c>
      <c r="N2308" s="45">
        <f t="shared" si="514"/>
        <v>0</v>
      </c>
      <c r="O2308" s="45">
        <f t="shared" ca="1" si="515"/>
        <v>987.85282506999999</v>
      </c>
      <c r="P2308" s="51" t="str">
        <f t="shared" si="516"/>
        <v>A+J=</v>
      </c>
      <c r="Q2308" s="52">
        <f t="shared" si="517"/>
        <v>47129</v>
      </c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</row>
    <row r="2309" spans="1:162" x14ac:dyDescent="0.2">
      <c r="A2309" s="43">
        <f t="shared" si="505"/>
        <v>45795</v>
      </c>
      <c r="B2309" s="44" t="str">
        <f t="shared" ca="1" si="507"/>
        <v>n.d</v>
      </c>
      <c r="C2309" s="45">
        <f t="shared" ca="1" si="508"/>
        <v>999.89877561000003</v>
      </c>
      <c r="D2309" s="46">
        <f ca="1">IF(A2309&lt;$B$1,VLOOKUP(A2309,[1]DI!$A$4:$B$15000,2,FALSE),0)</f>
        <v>0</v>
      </c>
      <c r="E2309" s="45">
        <f t="shared" ca="1" si="509"/>
        <v>0</v>
      </c>
      <c r="F2309" s="47">
        <f t="shared" si="506"/>
        <v>1.35</v>
      </c>
      <c r="G2309" s="48">
        <f t="shared" ca="1" si="510"/>
        <v>1</v>
      </c>
      <c r="H2309" s="45">
        <f ca="1">TRUNC(PRODUCT(G$10:G2308),15)</f>
        <v>1.9879528300668501</v>
      </c>
      <c r="I2309" s="45">
        <f t="shared" si="511"/>
        <v>1</v>
      </c>
      <c r="J2309" s="45">
        <f t="shared" ca="1" si="512"/>
        <v>1.98795283</v>
      </c>
      <c r="K2309" s="45">
        <f t="shared" ca="1" si="513"/>
        <v>987.85282506999999</v>
      </c>
      <c r="L2309" s="49">
        <f>IF(VLOOKUP(A2309,$U$12:$AD$125,8)=VLOOKUP(A2308,$U$12:$AD$125,8),0,VLOOKUP(A2309,U$12:$AD$125,8))</f>
        <v>0</v>
      </c>
      <c r="M2309" s="50">
        <f>IF(L2309&gt;0,VLOOKUP(L2309,T$12:$AC$125,7),0)</f>
        <v>0</v>
      </c>
      <c r="N2309" s="45">
        <f t="shared" si="514"/>
        <v>0</v>
      </c>
      <c r="O2309" s="45">
        <f t="shared" ca="1" si="515"/>
        <v>987.85282506999999</v>
      </c>
      <c r="P2309" s="51" t="str">
        <f t="shared" si="516"/>
        <v>A+J=</v>
      </c>
      <c r="Q2309" s="52">
        <f t="shared" si="517"/>
        <v>47129</v>
      </c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</row>
    <row r="2310" spans="1:162" x14ac:dyDescent="0.2">
      <c r="A2310" s="43">
        <f t="shared" si="505"/>
        <v>45796</v>
      </c>
      <c r="B2310" s="44" t="str">
        <f t="shared" ca="1" si="507"/>
        <v>n.d</v>
      </c>
      <c r="C2310" s="45">
        <f t="shared" ca="1" si="508"/>
        <v>999.89877561000003</v>
      </c>
      <c r="D2310" s="46">
        <f ca="1">IF(A2310&lt;$B$1,VLOOKUP(A2310,[1]DI!$A$4:$B$15000,2,FALSE),0)</f>
        <v>0</v>
      </c>
      <c r="E2310" s="45">
        <f t="shared" ca="1" si="509"/>
        <v>0</v>
      </c>
      <c r="F2310" s="47">
        <f t="shared" si="506"/>
        <v>1.35</v>
      </c>
      <c r="G2310" s="48">
        <f t="shared" ca="1" si="510"/>
        <v>1</v>
      </c>
      <c r="H2310" s="45">
        <f ca="1">TRUNC(PRODUCT(G$10:G2309),15)</f>
        <v>1.9879528300668501</v>
      </c>
      <c r="I2310" s="45">
        <f t="shared" si="511"/>
        <v>1</v>
      </c>
      <c r="J2310" s="45">
        <f t="shared" ca="1" si="512"/>
        <v>1.98795283</v>
      </c>
      <c r="K2310" s="45">
        <f t="shared" ca="1" si="513"/>
        <v>987.85282506999999</v>
      </c>
      <c r="L2310" s="49">
        <f>IF(VLOOKUP(A2310,$U$12:$AD$125,8)=VLOOKUP(A2309,$U$12:$AD$125,8),0,VLOOKUP(A2310,U$12:$AD$125,8))</f>
        <v>0</v>
      </c>
      <c r="M2310" s="50">
        <f>IF(L2310&gt;0,VLOOKUP(L2310,T$12:$AC$125,7),0)</f>
        <v>0</v>
      </c>
      <c r="N2310" s="45">
        <f t="shared" si="514"/>
        <v>0</v>
      </c>
      <c r="O2310" s="45">
        <f t="shared" ca="1" si="515"/>
        <v>987.85282506999999</v>
      </c>
      <c r="P2310" s="51" t="str">
        <f t="shared" si="516"/>
        <v>A+J=</v>
      </c>
      <c r="Q2310" s="52">
        <f t="shared" si="517"/>
        <v>47129</v>
      </c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</row>
    <row r="2311" spans="1:162" x14ac:dyDescent="0.2">
      <c r="A2311" s="43">
        <f t="shared" si="505"/>
        <v>45797</v>
      </c>
      <c r="B2311" s="44" t="str">
        <f t="shared" ca="1" si="507"/>
        <v>n.d</v>
      </c>
      <c r="C2311" s="45">
        <f t="shared" ca="1" si="508"/>
        <v>999.89877561000003</v>
      </c>
      <c r="D2311" s="46">
        <f ca="1">IF(A2311&lt;$B$1,VLOOKUP(A2311,[1]DI!$A$4:$B$15000,2,FALSE),0)</f>
        <v>0</v>
      </c>
      <c r="E2311" s="45">
        <f t="shared" ca="1" si="509"/>
        <v>0</v>
      </c>
      <c r="F2311" s="47">
        <f t="shared" si="506"/>
        <v>1.35</v>
      </c>
      <c r="G2311" s="48">
        <f t="shared" ca="1" si="510"/>
        <v>1</v>
      </c>
      <c r="H2311" s="45">
        <f ca="1">TRUNC(PRODUCT(G$10:G2310),15)</f>
        <v>1.9879528300668501</v>
      </c>
      <c r="I2311" s="45">
        <f t="shared" si="511"/>
        <v>1</v>
      </c>
      <c r="J2311" s="45">
        <f t="shared" ca="1" si="512"/>
        <v>1.98795283</v>
      </c>
      <c r="K2311" s="45">
        <f t="shared" ca="1" si="513"/>
        <v>987.85282506999999</v>
      </c>
      <c r="L2311" s="49">
        <f>IF(VLOOKUP(A2311,$U$12:$AD$125,8)=VLOOKUP(A2310,$U$12:$AD$125,8),0,VLOOKUP(A2311,U$12:$AD$125,8))</f>
        <v>0</v>
      </c>
      <c r="M2311" s="50">
        <f>IF(L2311&gt;0,VLOOKUP(L2311,T$12:$AC$125,7),0)</f>
        <v>0</v>
      </c>
      <c r="N2311" s="45">
        <f t="shared" si="514"/>
        <v>0</v>
      </c>
      <c r="O2311" s="45">
        <f t="shared" ca="1" si="515"/>
        <v>987.85282506999999</v>
      </c>
      <c r="P2311" s="51" t="str">
        <f t="shared" si="516"/>
        <v>A+J=</v>
      </c>
      <c r="Q2311" s="52">
        <f t="shared" si="517"/>
        <v>47129</v>
      </c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</row>
    <row r="2312" spans="1:162" x14ac:dyDescent="0.2">
      <c r="A2312" s="43">
        <f t="shared" si="505"/>
        <v>45798</v>
      </c>
      <c r="B2312" s="44" t="str">
        <f t="shared" ca="1" si="507"/>
        <v>n.d</v>
      </c>
      <c r="C2312" s="45">
        <f t="shared" ca="1" si="508"/>
        <v>999.89877561000003</v>
      </c>
      <c r="D2312" s="46">
        <f ca="1">IF(A2312&lt;$B$1,VLOOKUP(A2312,[1]DI!$A$4:$B$15000,2,FALSE),0)</f>
        <v>0</v>
      </c>
      <c r="E2312" s="45">
        <f t="shared" ca="1" si="509"/>
        <v>0</v>
      </c>
      <c r="F2312" s="47">
        <f t="shared" si="506"/>
        <v>1.35</v>
      </c>
      <c r="G2312" s="48">
        <f t="shared" ca="1" si="510"/>
        <v>1</v>
      </c>
      <c r="H2312" s="45">
        <f ca="1">TRUNC(PRODUCT(G$10:G2311),15)</f>
        <v>1.9879528300668501</v>
      </c>
      <c r="I2312" s="45">
        <f t="shared" si="511"/>
        <v>1</v>
      </c>
      <c r="J2312" s="45">
        <f t="shared" ca="1" si="512"/>
        <v>1.98795283</v>
      </c>
      <c r="K2312" s="45">
        <f t="shared" ca="1" si="513"/>
        <v>987.85282506999999</v>
      </c>
      <c r="L2312" s="49">
        <f>IF(VLOOKUP(A2312,$U$12:$AD$125,8)=VLOOKUP(A2311,$U$12:$AD$125,8),0,VLOOKUP(A2312,U$12:$AD$125,8))</f>
        <v>0</v>
      </c>
      <c r="M2312" s="50">
        <f>IF(L2312&gt;0,VLOOKUP(L2312,T$12:$AC$125,7),0)</f>
        <v>0</v>
      </c>
      <c r="N2312" s="45">
        <f t="shared" si="514"/>
        <v>0</v>
      </c>
      <c r="O2312" s="45">
        <f t="shared" ca="1" si="515"/>
        <v>987.85282506999999</v>
      </c>
      <c r="P2312" s="51" t="str">
        <f t="shared" si="516"/>
        <v>A+J=</v>
      </c>
      <c r="Q2312" s="52">
        <f t="shared" si="517"/>
        <v>47129</v>
      </c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</row>
    <row r="2313" spans="1:162" x14ac:dyDescent="0.2">
      <c r="A2313" s="43">
        <f t="shared" si="505"/>
        <v>45799</v>
      </c>
      <c r="B2313" s="44" t="str">
        <f t="shared" ca="1" si="507"/>
        <v>n.d</v>
      </c>
      <c r="C2313" s="45">
        <f t="shared" ca="1" si="508"/>
        <v>999.89877561000003</v>
      </c>
      <c r="D2313" s="46">
        <f ca="1">IF(A2313&lt;$B$1,VLOOKUP(A2313,[1]DI!$A$4:$B$15000,2,FALSE),0)</f>
        <v>0</v>
      </c>
      <c r="E2313" s="45">
        <f t="shared" ca="1" si="509"/>
        <v>0</v>
      </c>
      <c r="F2313" s="47">
        <f t="shared" si="506"/>
        <v>1.35</v>
      </c>
      <c r="G2313" s="48">
        <f t="shared" ca="1" si="510"/>
        <v>1</v>
      </c>
      <c r="H2313" s="45">
        <f ca="1">TRUNC(PRODUCT(G$10:G2312),15)</f>
        <v>1.9879528300668501</v>
      </c>
      <c r="I2313" s="45">
        <f t="shared" si="511"/>
        <v>1</v>
      </c>
      <c r="J2313" s="45">
        <f t="shared" ca="1" si="512"/>
        <v>1.98795283</v>
      </c>
      <c r="K2313" s="45">
        <f t="shared" ca="1" si="513"/>
        <v>987.85282506999999</v>
      </c>
      <c r="L2313" s="49">
        <f>IF(VLOOKUP(A2313,$U$12:$AD$125,8)=VLOOKUP(A2312,$U$12:$AD$125,8),0,VLOOKUP(A2313,U$12:$AD$125,8))</f>
        <v>0</v>
      </c>
      <c r="M2313" s="50">
        <f>IF(L2313&gt;0,VLOOKUP(L2313,T$12:$AC$125,7),0)</f>
        <v>0</v>
      </c>
      <c r="N2313" s="45">
        <f t="shared" si="514"/>
        <v>0</v>
      </c>
      <c r="O2313" s="45">
        <f t="shared" ca="1" si="515"/>
        <v>987.85282506999999</v>
      </c>
      <c r="P2313" s="51" t="str">
        <f t="shared" si="516"/>
        <v>A+J=</v>
      </c>
      <c r="Q2313" s="52">
        <f t="shared" si="517"/>
        <v>47129</v>
      </c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</row>
    <row r="2314" spans="1:162" x14ac:dyDescent="0.2">
      <c r="A2314" s="43">
        <f t="shared" si="505"/>
        <v>45800</v>
      </c>
      <c r="B2314" s="44" t="str">
        <f t="shared" ca="1" si="507"/>
        <v>n.d</v>
      </c>
      <c r="C2314" s="45">
        <f t="shared" ca="1" si="508"/>
        <v>999.89877561000003</v>
      </c>
      <c r="D2314" s="46">
        <f ca="1">IF(A2314&lt;$B$1,VLOOKUP(A2314,[1]DI!$A$4:$B$15000,2,FALSE),0)</f>
        <v>0</v>
      </c>
      <c r="E2314" s="45">
        <f t="shared" ca="1" si="509"/>
        <v>0</v>
      </c>
      <c r="F2314" s="47">
        <f t="shared" si="506"/>
        <v>1.35</v>
      </c>
      <c r="G2314" s="48">
        <f t="shared" ca="1" si="510"/>
        <v>1</v>
      </c>
      <c r="H2314" s="45">
        <f ca="1">TRUNC(PRODUCT(G$10:G2313),15)</f>
        <v>1.9879528300668501</v>
      </c>
      <c r="I2314" s="45">
        <f t="shared" si="511"/>
        <v>1</v>
      </c>
      <c r="J2314" s="45">
        <f t="shared" ca="1" si="512"/>
        <v>1.98795283</v>
      </c>
      <c r="K2314" s="45">
        <f t="shared" ca="1" si="513"/>
        <v>987.85282506999999</v>
      </c>
      <c r="L2314" s="49">
        <f>IF(VLOOKUP(A2314,$U$12:$AD$125,8)=VLOOKUP(A2313,$U$12:$AD$125,8),0,VLOOKUP(A2314,U$12:$AD$125,8))</f>
        <v>0</v>
      </c>
      <c r="M2314" s="50">
        <f>IF(L2314&gt;0,VLOOKUP(L2314,T$12:$AC$125,7),0)</f>
        <v>0</v>
      </c>
      <c r="N2314" s="45">
        <f t="shared" si="514"/>
        <v>0</v>
      </c>
      <c r="O2314" s="45">
        <f t="shared" ca="1" si="515"/>
        <v>987.85282506999999</v>
      </c>
      <c r="P2314" s="51" t="str">
        <f t="shared" si="516"/>
        <v>A+J=</v>
      </c>
      <c r="Q2314" s="52">
        <f t="shared" si="517"/>
        <v>47129</v>
      </c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</row>
    <row r="2315" spans="1:162" x14ac:dyDescent="0.2">
      <c r="A2315" s="43">
        <f t="shared" si="505"/>
        <v>45801</v>
      </c>
      <c r="B2315" s="44" t="str">
        <f t="shared" ca="1" si="507"/>
        <v>n.d</v>
      </c>
      <c r="C2315" s="45">
        <f t="shared" ca="1" si="508"/>
        <v>999.89877561000003</v>
      </c>
      <c r="D2315" s="46">
        <f ca="1">IF(A2315&lt;$B$1,VLOOKUP(A2315,[1]DI!$A$4:$B$15000,2,FALSE),0)</f>
        <v>0</v>
      </c>
      <c r="E2315" s="45">
        <f t="shared" ca="1" si="509"/>
        <v>0</v>
      </c>
      <c r="F2315" s="47">
        <f t="shared" si="506"/>
        <v>1.35</v>
      </c>
      <c r="G2315" s="48">
        <f t="shared" ca="1" si="510"/>
        <v>1</v>
      </c>
      <c r="H2315" s="45">
        <f ca="1">TRUNC(PRODUCT(G$10:G2314),15)</f>
        <v>1.9879528300668501</v>
      </c>
      <c r="I2315" s="45">
        <f t="shared" si="511"/>
        <v>1</v>
      </c>
      <c r="J2315" s="45">
        <f t="shared" ca="1" si="512"/>
        <v>1.98795283</v>
      </c>
      <c r="K2315" s="45">
        <f t="shared" ca="1" si="513"/>
        <v>987.85282506999999</v>
      </c>
      <c r="L2315" s="49">
        <f>IF(VLOOKUP(A2315,$U$12:$AD$125,8)=VLOOKUP(A2314,$U$12:$AD$125,8),0,VLOOKUP(A2315,U$12:$AD$125,8))</f>
        <v>0</v>
      </c>
      <c r="M2315" s="50">
        <f>IF(L2315&gt;0,VLOOKUP(L2315,T$12:$AC$125,7),0)</f>
        <v>0</v>
      </c>
      <c r="N2315" s="45">
        <f t="shared" si="514"/>
        <v>0</v>
      </c>
      <c r="O2315" s="45">
        <f t="shared" ca="1" si="515"/>
        <v>987.85282506999999</v>
      </c>
      <c r="P2315" s="51" t="str">
        <f t="shared" si="516"/>
        <v>A+J=</v>
      </c>
      <c r="Q2315" s="52">
        <f t="shared" si="517"/>
        <v>47129</v>
      </c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</row>
    <row r="2316" spans="1:162" x14ac:dyDescent="0.2">
      <c r="A2316" s="43">
        <f t="shared" si="505"/>
        <v>45802</v>
      </c>
      <c r="B2316" s="44" t="str">
        <f t="shared" ca="1" si="507"/>
        <v>n.d</v>
      </c>
      <c r="C2316" s="45">
        <f t="shared" ca="1" si="508"/>
        <v>999.89877561000003</v>
      </c>
      <c r="D2316" s="46">
        <f ca="1">IF(A2316&lt;$B$1,VLOOKUP(A2316,[1]DI!$A$4:$B$15000,2,FALSE),0)</f>
        <v>0</v>
      </c>
      <c r="E2316" s="45">
        <f t="shared" ca="1" si="509"/>
        <v>0</v>
      </c>
      <c r="F2316" s="47">
        <f t="shared" si="506"/>
        <v>1.35</v>
      </c>
      <c r="G2316" s="48">
        <f t="shared" ca="1" si="510"/>
        <v>1</v>
      </c>
      <c r="H2316" s="45">
        <f ca="1">TRUNC(PRODUCT(G$10:G2315),15)</f>
        <v>1.9879528300668501</v>
      </c>
      <c r="I2316" s="45">
        <f t="shared" si="511"/>
        <v>1</v>
      </c>
      <c r="J2316" s="45">
        <f t="shared" ca="1" si="512"/>
        <v>1.98795283</v>
      </c>
      <c r="K2316" s="45">
        <f t="shared" ca="1" si="513"/>
        <v>987.85282506999999</v>
      </c>
      <c r="L2316" s="49">
        <f>IF(VLOOKUP(A2316,$U$12:$AD$125,8)=VLOOKUP(A2315,$U$12:$AD$125,8),0,VLOOKUP(A2316,U$12:$AD$125,8))</f>
        <v>0</v>
      </c>
      <c r="M2316" s="50">
        <f>IF(L2316&gt;0,VLOOKUP(L2316,T$12:$AC$125,7),0)</f>
        <v>0</v>
      </c>
      <c r="N2316" s="45">
        <f t="shared" si="514"/>
        <v>0</v>
      </c>
      <c r="O2316" s="45">
        <f t="shared" ca="1" si="515"/>
        <v>987.85282506999999</v>
      </c>
      <c r="P2316" s="51" t="str">
        <f t="shared" si="516"/>
        <v>A+J=</v>
      </c>
      <c r="Q2316" s="52">
        <f t="shared" si="517"/>
        <v>47129</v>
      </c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</row>
    <row r="2317" spans="1:162" x14ac:dyDescent="0.2">
      <c r="A2317" s="43">
        <f t="shared" si="505"/>
        <v>45803</v>
      </c>
      <c r="B2317" s="44" t="str">
        <f t="shared" ca="1" si="507"/>
        <v>n.d</v>
      </c>
      <c r="C2317" s="45">
        <f t="shared" ca="1" si="508"/>
        <v>999.89877561000003</v>
      </c>
      <c r="D2317" s="46">
        <f ca="1">IF(A2317&lt;$B$1,VLOOKUP(A2317,[1]DI!$A$4:$B$15000,2,FALSE),0)</f>
        <v>0</v>
      </c>
      <c r="E2317" s="45">
        <f t="shared" ca="1" si="509"/>
        <v>0</v>
      </c>
      <c r="F2317" s="47">
        <f t="shared" si="506"/>
        <v>1.35</v>
      </c>
      <c r="G2317" s="48">
        <f t="shared" ca="1" si="510"/>
        <v>1</v>
      </c>
      <c r="H2317" s="45">
        <f ca="1">TRUNC(PRODUCT(G$10:G2316),15)</f>
        <v>1.9879528300668501</v>
      </c>
      <c r="I2317" s="45">
        <f t="shared" si="511"/>
        <v>1</v>
      </c>
      <c r="J2317" s="45">
        <f t="shared" ca="1" si="512"/>
        <v>1.98795283</v>
      </c>
      <c r="K2317" s="45">
        <f t="shared" ca="1" si="513"/>
        <v>987.85282506999999</v>
      </c>
      <c r="L2317" s="49">
        <f>IF(VLOOKUP(A2317,$U$12:$AD$125,8)=VLOOKUP(A2316,$U$12:$AD$125,8),0,VLOOKUP(A2317,U$12:$AD$125,8))</f>
        <v>0</v>
      </c>
      <c r="M2317" s="50">
        <f>IF(L2317&gt;0,VLOOKUP(L2317,T$12:$AC$125,7),0)</f>
        <v>0</v>
      </c>
      <c r="N2317" s="45">
        <f t="shared" si="514"/>
        <v>0</v>
      </c>
      <c r="O2317" s="45">
        <f t="shared" ca="1" si="515"/>
        <v>987.85282506999999</v>
      </c>
      <c r="P2317" s="51" t="str">
        <f t="shared" si="516"/>
        <v>A+J=</v>
      </c>
      <c r="Q2317" s="52">
        <f t="shared" si="517"/>
        <v>47129</v>
      </c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</row>
    <row r="2318" spans="1:162" x14ac:dyDescent="0.2">
      <c r="A2318" s="43">
        <f t="shared" ref="A2318:A2381" si="518">(A2317+1)</f>
        <v>45804</v>
      </c>
      <c r="B2318" s="44" t="str">
        <f t="shared" ca="1" si="507"/>
        <v>n.d</v>
      </c>
      <c r="C2318" s="45">
        <f t="shared" ca="1" si="508"/>
        <v>999.89877561000003</v>
      </c>
      <c r="D2318" s="46">
        <f ca="1">IF(A2318&lt;$B$1,VLOOKUP(A2318,[1]DI!$A$4:$B$15000,2,FALSE),0)</f>
        <v>0</v>
      </c>
      <c r="E2318" s="45">
        <f t="shared" ca="1" si="509"/>
        <v>0</v>
      </c>
      <c r="F2318" s="47">
        <f t="shared" ref="F2318:F2381" si="519">F2317</f>
        <v>1.35</v>
      </c>
      <c r="G2318" s="48">
        <f t="shared" ca="1" si="510"/>
        <v>1</v>
      </c>
      <c r="H2318" s="45">
        <f ca="1">TRUNC(PRODUCT(G$10:G2317),15)</f>
        <v>1.9879528300668501</v>
      </c>
      <c r="I2318" s="45">
        <f t="shared" si="511"/>
        <v>1</v>
      </c>
      <c r="J2318" s="45">
        <f t="shared" ca="1" si="512"/>
        <v>1.98795283</v>
      </c>
      <c r="K2318" s="45">
        <f t="shared" ca="1" si="513"/>
        <v>987.85282506999999</v>
      </c>
      <c r="L2318" s="49">
        <f>IF(VLOOKUP(A2318,$U$12:$AD$125,8)=VLOOKUP(A2317,$U$12:$AD$125,8),0,VLOOKUP(A2318,U$12:$AD$125,8))</f>
        <v>0</v>
      </c>
      <c r="M2318" s="50">
        <f>IF(L2318&gt;0,VLOOKUP(L2318,T$12:$AC$125,7),0)</f>
        <v>0</v>
      </c>
      <c r="N2318" s="45">
        <f t="shared" si="514"/>
        <v>0</v>
      </c>
      <c r="O2318" s="45">
        <f t="shared" ca="1" si="515"/>
        <v>987.85282506999999</v>
      </c>
      <c r="P2318" s="51" t="str">
        <f t="shared" si="516"/>
        <v>A+J=</v>
      </c>
      <c r="Q2318" s="52">
        <f t="shared" si="517"/>
        <v>47129</v>
      </c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</row>
    <row r="2319" spans="1:162" x14ac:dyDescent="0.2">
      <c r="A2319" s="43">
        <f t="shared" si="518"/>
        <v>45805</v>
      </c>
      <c r="B2319" s="44" t="str">
        <f t="shared" ca="1" si="507"/>
        <v>n.d</v>
      </c>
      <c r="C2319" s="45">
        <f t="shared" ca="1" si="508"/>
        <v>999.89877561000003</v>
      </c>
      <c r="D2319" s="46">
        <f ca="1">IF(A2319&lt;$B$1,VLOOKUP(A2319,[1]DI!$A$4:$B$15000,2,FALSE),0)</f>
        <v>0</v>
      </c>
      <c r="E2319" s="45">
        <f t="shared" ca="1" si="509"/>
        <v>0</v>
      </c>
      <c r="F2319" s="47">
        <f t="shared" si="519"/>
        <v>1.35</v>
      </c>
      <c r="G2319" s="48">
        <f t="shared" ca="1" si="510"/>
        <v>1</v>
      </c>
      <c r="H2319" s="45">
        <f ca="1">TRUNC(PRODUCT(G$10:G2318),15)</f>
        <v>1.9879528300668501</v>
      </c>
      <c r="I2319" s="45">
        <f t="shared" si="511"/>
        <v>1</v>
      </c>
      <c r="J2319" s="45">
        <f t="shared" ca="1" si="512"/>
        <v>1.98795283</v>
      </c>
      <c r="K2319" s="45">
        <f t="shared" ca="1" si="513"/>
        <v>987.85282506999999</v>
      </c>
      <c r="L2319" s="49">
        <f>IF(VLOOKUP(A2319,$U$12:$AD$125,8)=VLOOKUP(A2318,$U$12:$AD$125,8),0,VLOOKUP(A2319,U$12:$AD$125,8))</f>
        <v>0</v>
      </c>
      <c r="M2319" s="50">
        <f>IF(L2319&gt;0,VLOOKUP(L2319,T$12:$AC$125,7),0)</f>
        <v>0</v>
      </c>
      <c r="N2319" s="45">
        <f t="shared" si="514"/>
        <v>0</v>
      </c>
      <c r="O2319" s="45">
        <f t="shared" ca="1" si="515"/>
        <v>987.85282506999999</v>
      </c>
      <c r="P2319" s="51" t="str">
        <f t="shared" si="516"/>
        <v>A+J=</v>
      </c>
      <c r="Q2319" s="52">
        <f t="shared" si="517"/>
        <v>47129</v>
      </c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</row>
    <row r="2320" spans="1:162" x14ac:dyDescent="0.2">
      <c r="A2320" s="43">
        <f t="shared" si="518"/>
        <v>45806</v>
      </c>
      <c r="B2320" s="44" t="str">
        <f t="shared" ca="1" si="507"/>
        <v>n.d</v>
      </c>
      <c r="C2320" s="45">
        <f t="shared" ca="1" si="508"/>
        <v>999.89877561000003</v>
      </c>
      <c r="D2320" s="46">
        <f ca="1">IF(A2320&lt;$B$1,VLOOKUP(A2320,[1]DI!$A$4:$B$15000,2,FALSE),0)</f>
        <v>0</v>
      </c>
      <c r="E2320" s="45">
        <f t="shared" ca="1" si="509"/>
        <v>0</v>
      </c>
      <c r="F2320" s="47">
        <f t="shared" si="519"/>
        <v>1.35</v>
      </c>
      <c r="G2320" s="48">
        <f t="shared" ca="1" si="510"/>
        <v>1</v>
      </c>
      <c r="H2320" s="45">
        <f ca="1">TRUNC(PRODUCT(G$10:G2319),15)</f>
        <v>1.9879528300668501</v>
      </c>
      <c r="I2320" s="45">
        <f t="shared" si="511"/>
        <v>1</v>
      </c>
      <c r="J2320" s="45">
        <f t="shared" ca="1" si="512"/>
        <v>1.98795283</v>
      </c>
      <c r="K2320" s="45">
        <f t="shared" ca="1" si="513"/>
        <v>987.85282506999999</v>
      </c>
      <c r="L2320" s="49">
        <f>IF(VLOOKUP(A2320,$U$12:$AD$125,8)=VLOOKUP(A2319,$U$12:$AD$125,8),0,VLOOKUP(A2320,U$12:$AD$125,8))</f>
        <v>0</v>
      </c>
      <c r="M2320" s="50">
        <f>IF(L2320&gt;0,VLOOKUP(L2320,T$12:$AC$125,7),0)</f>
        <v>0</v>
      </c>
      <c r="N2320" s="45">
        <f t="shared" si="514"/>
        <v>0</v>
      </c>
      <c r="O2320" s="45">
        <f t="shared" ca="1" si="515"/>
        <v>987.85282506999999</v>
      </c>
      <c r="P2320" s="51" t="str">
        <f t="shared" si="516"/>
        <v>A+J=</v>
      </c>
      <c r="Q2320" s="52">
        <f t="shared" si="517"/>
        <v>47129</v>
      </c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</row>
    <row r="2321" spans="1:162" x14ac:dyDescent="0.2">
      <c r="A2321" s="43">
        <f t="shared" si="518"/>
        <v>45807</v>
      </c>
      <c r="B2321" s="44" t="str">
        <f t="shared" ca="1" si="507"/>
        <v>n.d</v>
      </c>
      <c r="C2321" s="45">
        <f t="shared" ca="1" si="508"/>
        <v>999.89877561000003</v>
      </c>
      <c r="D2321" s="46">
        <f ca="1">IF(A2321&lt;$B$1,VLOOKUP(A2321,[1]DI!$A$4:$B$15000,2,FALSE),0)</f>
        <v>0</v>
      </c>
      <c r="E2321" s="45">
        <f t="shared" ca="1" si="509"/>
        <v>0</v>
      </c>
      <c r="F2321" s="47">
        <f t="shared" si="519"/>
        <v>1.35</v>
      </c>
      <c r="G2321" s="48">
        <f t="shared" ca="1" si="510"/>
        <v>1</v>
      </c>
      <c r="H2321" s="45">
        <f ca="1">TRUNC(PRODUCT(G$10:G2320),15)</f>
        <v>1.9879528300668501</v>
      </c>
      <c r="I2321" s="45">
        <f t="shared" si="511"/>
        <v>1</v>
      </c>
      <c r="J2321" s="45">
        <f t="shared" ca="1" si="512"/>
        <v>1.98795283</v>
      </c>
      <c r="K2321" s="45">
        <f t="shared" ca="1" si="513"/>
        <v>987.85282506999999</v>
      </c>
      <c r="L2321" s="49">
        <f>IF(VLOOKUP(A2321,$U$12:$AD$125,8)=VLOOKUP(A2320,$U$12:$AD$125,8),0,VLOOKUP(A2321,U$12:$AD$125,8))</f>
        <v>0</v>
      </c>
      <c r="M2321" s="50">
        <f>IF(L2321&gt;0,VLOOKUP(L2321,T$12:$AC$125,7),0)</f>
        <v>0</v>
      </c>
      <c r="N2321" s="45">
        <f t="shared" si="514"/>
        <v>0</v>
      </c>
      <c r="O2321" s="45">
        <f t="shared" ca="1" si="515"/>
        <v>987.85282506999999</v>
      </c>
      <c r="P2321" s="51" t="str">
        <f t="shared" si="516"/>
        <v>A+J=</v>
      </c>
      <c r="Q2321" s="52">
        <f t="shared" si="517"/>
        <v>47129</v>
      </c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</row>
    <row r="2322" spans="1:162" x14ac:dyDescent="0.2">
      <c r="A2322" s="43">
        <f t="shared" si="518"/>
        <v>45808</v>
      </c>
      <c r="B2322" s="44" t="str">
        <f t="shared" ca="1" si="507"/>
        <v>n.d</v>
      </c>
      <c r="C2322" s="45">
        <f t="shared" ca="1" si="508"/>
        <v>999.89877561000003</v>
      </c>
      <c r="D2322" s="46">
        <f ca="1">IF(A2322&lt;$B$1,VLOOKUP(A2322,[1]DI!$A$4:$B$15000,2,FALSE),0)</f>
        <v>0</v>
      </c>
      <c r="E2322" s="45">
        <f t="shared" ca="1" si="509"/>
        <v>0</v>
      </c>
      <c r="F2322" s="47">
        <f t="shared" si="519"/>
        <v>1.35</v>
      </c>
      <c r="G2322" s="48">
        <f t="shared" ca="1" si="510"/>
        <v>1</v>
      </c>
      <c r="H2322" s="45">
        <f ca="1">TRUNC(PRODUCT(G$10:G2321),15)</f>
        <v>1.9879528300668501</v>
      </c>
      <c r="I2322" s="45">
        <f t="shared" si="511"/>
        <v>1</v>
      </c>
      <c r="J2322" s="45">
        <f t="shared" ca="1" si="512"/>
        <v>1.98795283</v>
      </c>
      <c r="K2322" s="45">
        <f t="shared" ca="1" si="513"/>
        <v>987.85282506999999</v>
      </c>
      <c r="L2322" s="49">
        <f>IF(VLOOKUP(A2322,$U$12:$AD$125,8)=VLOOKUP(A2321,$U$12:$AD$125,8),0,VLOOKUP(A2322,U$12:$AD$125,8))</f>
        <v>0</v>
      </c>
      <c r="M2322" s="50">
        <f>IF(L2322&gt;0,VLOOKUP(L2322,T$12:$AC$125,7),0)</f>
        <v>0</v>
      </c>
      <c r="N2322" s="45">
        <f t="shared" si="514"/>
        <v>0</v>
      </c>
      <c r="O2322" s="45">
        <f t="shared" ca="1" si="515"/>
        <v>987.85282506999999</v>
      </c>
      <c r="P2322" s="51" t="str">
        <f t="shared" si="516"/>
        <v>A+J=</v>
      </c>
      <c r="Q2322" s="52">
        <f t="shared" si="517"/>
        <v>47129</v>
      </c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</row>
    <row r="2323" spans="1:162" x14ac:dyDescent="0.2">
      <c r="A2323" s="43">
        <f t="shared" si="518"/>
        <v>45809</v>
      </c>
      <c r="B2323" s="44" t="str">
        <f t="shared" ca="1" si="507"/>
        <v>n.d</v>
      </c>
      <c r="C2323" s="45">
        <f t="shared" ca="1" si="508"/>
        <v>999.89877561000003</v>
      </c>
      <c r="D2323" s="46">
        <f ca="1">IF(A2323&lt;$B$1,VLOOKUP(A2323,[1]DI!$A$4:$B$15000,2,FALSE),0)</f>
        <v>0</v>
      </c>
      <c r="E2323" s="45">
        <f t="shared" ca="1" si="509"/>
        <v>0</v>
      </c>
      <c r="F2323" s="47">
        <f t="shared" si="519"/>
        <v>1.35</v>
      </c>
      <c r="G2323" s="48">
        <f t="shared" ca="1" si="510"/>
        <v>1</v>
      </c>
      <c r="H2323" s="45">
        <f ca="1">TRUNC(PRODUCT(G$10:G2322),15)</f>
        <v>1.9879528300668501</v>
      </c>
      <c r="I2323" s="45">
        <f t="shared" si="511"/>
        <v>1</v>
      </c>
      <c r="J2323" s="45">
        <f t="shared" ca="1" si="512"/>
        <v>1.98795283</v>
      </c>
      <c r="K2323" s="45">
        <f t="shared" ca="1" si="513"/>
        <v>987.85282506999999</v>
      </c>
      <c r="L2323" s="49">
        <f>IF(VLOOKUP(A2323,$U$12:$AD$125,8)=VLOOKUP(A2322,$U$12:$AD$125,8),0,VLOOKUP(A2323,U$12:$AD$125,8))</f>
        <v>0</v>
      </c>
      <c r="M2323" s="50">
        <f>IF(L2323&gt;0,VLOOKUP(L2323,T$12:$AC$125,7),0)</f>
        <v>0</v>
      </c>
      <c r="N2323" s="45">
        <f t="shared" si="514"/>
        <v>0</v>
      </c>
      <c r="O2323" s="45">
        <f t="shared" ca="1" si="515"/>
        <v>987.85282506999999</v>
      </c>
      <c r="P2323" s="51" t="str">
        <f t="shared" si="516"/>
        <v>A+J=</v>
      </c>
      <c r="Q2323" s="52">
        <f t="shared" si="517"/>
        <v>47129</v>
      </c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</row>
    <row r="2324" spans="1:162" x14ac:dyDescent="0.2">
      <c r="A2324" s="43">
        <f t="shared" si="518"/>
        <v>45810</v>
      </c>
      <c r="B2324" s="44" t="str">
        <f t="shared" ca="1" si="507"/>
        <v>n.d</v>
      </c>
      <c r="C2324" s="45">
        <f t="shared" ca="1" si="508"/>
        <v>999.89877561000003</v>
      </c>
      <c r="D2324" s="46">
        <f ca="1">IF(A2324&lt;$B$1,VLOOKUP(A2324,[1]DI!$A$4:$B$15000,2,FALSE),0)</f>
        <v>0</v>
      </c>
      <c r="E2324" s="45">
        <f t="shared" ca="1" si="509"/>
        <v>0</v>
      </c>
      <c r="F2324" s="47">
        <f t="shared" si="519"/>
        <v>1.35</v>
      </c>
      <c r="G2324" s="48">
        <f t="shared" ca="1" si="510"/>
        <v>1</v>
      </c>
      <c r="H2324" s="45">
        <f ca="1">TRUNC(PRODUCT(G$10:G2323),15)</f>
        <v>1.9879528300668501</v>
      </c>
      <c r="I2324" s="45">
        <f t="shared" si="511"/>
        <v>1</v>
      </c>
      <c r="J2324" s="45">
        <f t="shared" ca="1" si="512"/>
        <v>1.98795283</v>
      </c>
      <c r="K2324" s="45">
        <f t="shared" ca="1" si="513"/>
        <v>987.85282506999999</v>
      </c>
      <c r="L2324" s="49">
        <f>IF(VLOOKUP(A2324,$U$12:$AD$125,8)=VLOOKUP(A2323,$U$12:$AD$125,8),0,VLOOKUP(A2324,U$12:$AD$125,8))</f>
        <v>0</v>
      </c>
      <c r="M2324" s="50">
        <f>IF(L2324&gt;0,VLOOKUP(L2324,T$12:$AC$125,7),0)</f>
        <v>0</v>
      </c>
      <c r="N2324" s="45">
        <f t="shared" si="514"/>
        <v>0</v>
      </c>
      <c r="O2324" s="45">
        <f t="shared" ca="1" si="515"/>
        <v>987.85282506999999</v>
      </c>
      <c r="P2324" s="51" t="str">
        <f t="shared" si="516"/>
        <v>A+J=</v>
      </c>
      <c r="Q2324" s="52">
        <f t="shared" si="517"/>
        <v>47129</v>
      </c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</row>
    <row r="2325" spans="1:162" x14ac:dyDescent="0.2">
      <c r="A2325" s="43">
        <f t="shared" si="518"/>
        <v>45811</v>
      </c>
      <c r="B2325" s="44" t="str">
        <f t="shared" ca="1" si="507"/>
        <v>n.d</v>
      </c>
      <c r="C2325" s="45">
        <f t="shared" ca="1" si="508"/>
        <v>999.89877561000003</v>
      </c>
      <c r="D2325" s="46">
        <f ca="1">IF(A2325&lt;$B$1,VLOOKUP(A2325,[1]DI!$A$4:$B$15000,2,FALSE),0)</f>
        <v>0</v>
      </c>
      <c r="E2325" s="45">
        <f t="shared" ca="1" si="509"/>
        <v>0</v>
      </c>
      <c r="F2325" s="47">
        <f t="shared" si="519"/>
        <v>1.35</v>
      </c>
      <c r="G2325" s="48">
        <f t="shared" ca="1" si="510"/>
        <v>1</v>
      </c>
      <c r="H2325" s="45">
        <f ca="1">TRUNC(PRODUCT(G$10:G2324),15)</f>
        <v>1.9879528300668501</v>
      </c>
      <c r="I2325" s="45">
        <f t="shared" si="511"/>
        <v>1</v>
      </c>
      <c r="J2325" s="45">
        <f t="shared" ca="1" si="512"/>
        <v>1.98795283</v>
      </c>
      <c r="K2325" s="45">
        <f t="shared" ca="1" si="513"/>
        <v>987.85282506999999</v>
      </c>
      <c r="L2325" s="49">
        <f>IF(VLOOKUP(A2325,$U$12:$AD$125,8)=VLOOKUP(A2324,$U$12:$AD$125,8),0,VLOOKUP(A2325,U$12:$AD$125,8))</f>
        <v>0</v>
      </c>
      <c r="M2325" s="50">
        <f>IF(L2325&gt;0,VLOOKUP(L2325,T$12:$AC$125,7),0)</f>
        <v>0</v>
      </c>
      <c r="N2325" s="45">
        <f t="shared" si="514"/>
        <v>0</v>
      </c>
      <c r="O2325" s="45">
        <f t="shared" ca="1" si="515"/>
        <v>987.85282506999999</v>
      </c>
      <c r="P2325" s="51" t="str">
        <f t="shared" si="516"/>
        <v>A+J=</v>
      </c>
      <c r="Q2325" s="52">
        <f t="shared" si="517"/>
        <v>47129</v>
      </c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</row>
    <row r="2326" spans="1:162" x14ac:dyDescent="0.2">
      <c r="A2326" s="43">
        <f t="shared" si="518"/>
        <v>45812</v>
      </c>
      <c r="B2326" s="44" t="str">
        <f t="shared" ca="1" si="507"/>
        <v>n.d</v>
      </c>
      <c r="C2326" s="45">
        <f t="shared" ca="1" si="508"/>
        <v>999.89877561000003</v>
      </c>
      <c r="D2326" s="46">
        <f ca="1">IF(A2326&lt;$B$1,VLOOKUP(A2326,[1]DI!$A$4:$B$15000,2,FALSE),0)</f>
        <v>0</v>
      </c>
      <c r="E2326" s="45">
        <f t="shared" ca="1" si="509"/>
        <v>0</v>
      </c>
      <c r="F2326" s="47">
        <f t="shared" si="519"/>
        <v>1.35</v>
      </c>
      <c r="G2326" s="48">
        <f t="shared" ca="1" si="510"/>
        <v>1</v>
      </c>
      <c r="H2326" s="45">
        <f ca="1">TRUNC(PRODUCT(G$10:G2325),15)</f>
        <v>1.9879528300668501</v>
      </c>
      <c r="I2326" s="45">
        <f t="shared" si="511"/>
        <v>1</v>
      </c>
      <c r="J2326" s="45">
        <f t="shared" ca="1" si="512"/>
        <v>1.98795283</v>
      </c>
      <c r="K2326" s="45">
        <f t="shared" ca="1" si="513"/>
        <v>987.85282506999999</v>
      </c>
      <c r="L2326" s="49">
        <f>IF(VLOOKUP(A2326,$U$12:$AD$125,8)=VLOOKUP(A2325,$U$12:$AD$125,8),0,VLOOKUP(A2326,U$12:$AD$125,8))</f>
        <v>0</v>
      </c>
      <c r="M2326" s="50">
        <f>IF(L2326&gt;0,VLOOKUP(L2326,T$12:$AC$125,7),0)</f>
        <v>0</v>
      </c>
      <c r="N2326" s="45">
        <f t="shared" si="514"/>
        <v>0</v>
      </c>
      <c r="O2326" s="45">
        <f t="shared" ca="1" si="515"/>
        <v>987.85282506999999</v>
      </c>
      <c r="P2326" s="51" t="str">
        <f t="shared" si="516"/>
        <v>A+J=</v>
      </c>
      <c r="Q2326" s="52">
        <f t="shared" si="517"/>
        <v>47129</v>
      </c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</row>
    <row r="2327" spans="1:162" x14ac:dyDescent="0.2">
      <c r="A2327" s="43">
        <f t="shared" si="518"/>
        <v>45813</v>
      </c>
      <c r="B2327" s="44" t="str">
        <f t="shared" ca="1" si="507"/>
        <v>n.d</v>
      </c>
      <c r="C2327" s="45">
        <f t="shared" ca="1" si="508"/>
        <v>999.89877561000003</v>
      </c>
      <c r="D2327" s="46">
        <f ca="1">IF(A2327&lt;$B$1,VLOOKUP(A2327,[1]DI!$A$4:$B$15000,2,FALSE),0)</f>
        <v>0</v>
      </c>
      <c r="E2327" s="45">
        <f t="shared" ca="1" si="509"/>
        <v>0</v>
      </c>
      <c r="F2327" s="47">
        <f t="shared" si="519"/>
        <v>1.35</v>
      </c>
      <c r="G2327" s="48">
        <f t="shared" ca="1" si="510"/>
        <v>1</v>
      </c>
      <c r="H2327" s="45">
        <f ca="1">TRUNC(PRODUCT(G$10:G2326),15)</f>
        <v>1.9879528300668501</v>
      </c>
      <c r="I2327" s="45">
        <f t="shared" si="511"/>
        <v>1</v>
      </c>
      <c r="J2327" s="45">
        <f t="shared" ca="1" si="512"/>
        <v>1.98795283</v>
      </c>
      <c r="K2327" s="45">
        <f t="shared" ca="1" si="513"/>
        <v>987.85282506999999</v>
      </c>
      <c r="L2327" s="49">
        <f>IF(VLOOKUP(A2327,$U$12:$AD$125,8)=VLOOKUP(A2326,$U$12:$AD$125,8),0,VLOOKUP(A2327,U$12:$AD$125,8))</f>
        <v>0</v>
      </c>
      <c r="M2327" s="50">
        <f>IF(L2327&gt;0,VLOOKUP(L2327,T$12:$AC$125,7),0)</f>
        <v>0</v>
      </c>
      <c r="N2327" s="45">
        <f t="shared" si="514"/>
        <v>0</v>
      </c>
      <c r="O2327" s="45">
        <f t="shared" ca="1" si="515"/>
        <v>987.85282506999999</v>
      </c>
      <c r="P2327" s="51" t="str">
        <f t="shared" si="516"/>
        <v>A+J=</v>
      </c>
      <c r="Q2327" s="52">
        <f t="shared" si="517"/>
        <v>47129</v>
      </c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</row>
    <row r="2328" spans="1:162" x14ac:dyDescent="0.2">
      <c r="A2328" s="43">
        <f t="shared" si="518"/>
        <v>45814</v>
      </c>
      <c r="B2328" s="44" t="str">
        <f t="shared" ca="1" si="507"/>
        <v>n.d</v>
      </c>
      <c r="C2328" s="45">
        <f t="shared" ca="1" si="508"/>
        <v>999.89877561000003</v>
      </c>
      <c r="D2328" s="46">
        <f ca="1">IF(A2328&lt;$B$1,VLOOKUP(A2328,[1]DI!$A$4:$B$15000,2,FALSE),0)</f>
        <v>0</v>
      </c>
      <c r="E2328" s="45">
        <f t="shared" ca="1" si="509"/>
        <v>0</v>
      </c>
      <c r="F2328" s="47">
        <f t="shared" si="519"/>
        <v>1.35</v>
      </c>
      <c r="G2328" s="48">
        <f t="shared" ca="1" si="510"/>
        <v>1</v>
      </c>
      <c r="H2328" s="45">
        <f ca="1">TRUNC(PRODUCT(G$10:G2327),15)</f>
        <v>1.9879528300668501</v>
      </c>
      <c r="I2328" s="45">
        <f t="shared" si="511"/>
        <v>1</v>
      </c>
      <c r="J2328" s="45">
        <f t="shared" ca="1" si="512"/>
        <v>1.98795283</v>
      </c>
      <c r="K2328" s="45">
        <f t="shared" ca="1" si="513"/>
        <v>987.85282506999999</v>
      </c>
      <c r="L2328" s="49">
        <f>IF(VLOOKUP(A2328,$U$12:$AD$125,8)=VLOOKUP(A2327,$U$12:$AD$125,8),0,VLOOKUP(A2328,U$12:$AD$125,8))</f>
        <v>0</v>
      </c>
      <c r="M2328" s="50">
        <f>IF(L2328&gt;0,VLOOKUP(L2328,T$12:$AC$125,7),0)</f>
        <v>0</v>
      </c>
      <c r="N2328" s="45">
        <f t="shared" si="514"/>
        <v>0</v>
      </c>
      <c r="O2328" s="45">
        <f t="shared" ca="1" si="515"/>
        <v>987.85282506999999</v>
      </c>
      <c r="P2328" s="51" t="str">
        <f t="shared" si="516"/>
        <v>A+J=</v>
      </c>
      <c r="Q2328" s="52">
        <f t="shared" si="517"/>
        <v>47129</v>
      </c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</row>
    <row r="2329" spans="1:162" x14ac:dyDescent="0.2">
      <c r="A2329" s="43">
        <f t="shared" si="518"/>
        <v>45815</v>
      </c>
      <c r="B2329" s="44" t="str">
        <f t="shared" ref="B2329:B2392" ca="1" si="520">IF(A2329&lt;=TODAY(),C2329+K2329,IF(AND(A2329&gt;TODAY(),A2329&lt;=$B$1),IF(VLOOKUP(TODAY(),$A$10:$D$5000,4,FALSE)=0,"n.d",C2329+K2329),"n.d"))</f>
        <v>n.d</v>
      </c>
      <c r="C2329" s="45">
        <f t="shared" ref="C2329:C2392" ca="1" si="521">TRUNC(C2328-N2328,8)</f>
        <v>999.89877561000003</v>
      </c>
      <c r="D2329" s="46">
        <f ca="1">IF(A2329&lt;$B$1,VLOOKUP(A2329,[1]DI!$A$4:$B$15000,2,FALSE),0)</f>
        <v>0</v>
      </c>
      <c r="E2329" s="45">
        <f t="shared" ref="E2329:E2392" ca="1" si="522">ROUND((((1+D2329)^(1/252)-1)),8)</f>
        <v>0</v>
      </c>
      <c r="F2329" s="47">
        <f t="shared" si="519"/>
        <v>1.35</v>
      </c>
      <c r="G2329" s="48">
        <f t="shared" ref="G2329:G2392" ca="1" si="523">TRUNC((1+(E2329*F2329)),15)</f>
        <v>1</v>
      </c>
      <c r="H2329" s="45">
        <f ca="1">TRUNC(PRODUCT(G$10:G2328),15)</f>
        <v>1.9879528300668501</v>
      </c>
      <c r="I2329" s="45">
        <f t="shared" ref="I2329:I2392" si="524">IF(OR(L2328&gt;0,L2328="E"),H2328,I2328)</f>
        <v>1</v>
      </c>
      <c r="J2329" s="45">
        <f t="shared" ref="J2329:J2392" ca="1" si="525">ROUND(TRUNC(H2329/I2329,15),8)</f>
        <v>1.98795283</v>
      </c>
      <c r="K2329" s="45">
        <f t="shared" ref="K2329:K2392" ca="1" si="526">TRUNC((C2329*(J2329-1)),8)</f>
        <v>987.85282506999999</v>
      </c>
      <c r="L2329" s="49">
        <f>IF(VLOOKUP(A2329,$U$12:$AD$125,8)=VLOOKUP(A2328,$U$12:$AD$125,8),0,VLOOKUP(A2329,U$12:$AD$125,8))</f>
        <v>0</v>
      </c>
      <c r="M2329" s="50">
        <f>IF(L2329&gt;0,VLOOKUP(L2329,T$12:$AC$125,7),0)</f>
        <v>0</v>
      </c>
      <c r="N2329" s="45">
        <f t="shared" ref="N2329:N2392" si="527">IF(M2329&gt;0,(M2329*C2329*M2329),0)</f>
        <v>0</v>
      </c>
      <c r="O2329" s="45">
        <f t="shared" ref="O2329:O2392" ca="1" si="528">(K2329+N2329)</f>
        <v>987.85282506999999</v>
      </c>
      <c r="P2329" s="51" t="str">
        <f t="shared" ref="P2329:P2392" si="529">IF(L2328&gt;0,VLOOKUP(A2328,$U$12:$AD$125,9),P2328)</f>
        <v>A+J=</v>
      </c>
      <c r="Q2329" s="52">
        <f t="shared" ref="Q2329:Q2392" si="530">IF(L2328&gt;0,VLOOKUP(A2328,$U$12:$AD$125,10),Q2328)</f>
        <v>47129</v>
      </c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</row>
    <row r="2330" spans="1:162" x14ac:dyDescent="0.2">
      <c r="A2330" s="43">
        <f t="shared" si="518"/>
        <v>45816</v>
      </c>
      <c r="B2330" s="44" t="str">
        <f t="shared" ca="1" si="520"/>
        <v>n.d</v>
      </c>
      <c r="C2330" s="45">
        <f t="shared" ca="1" si="521"/>
        <v>999.89877561000003</v>
      </c>
      <c r="D2330" s="46">
        <f ca="1">IF(A2330&lt;$B$1,VLOOKUP(A2330,[1]DI!$A$4:$B$15000,2,FALSE),0)</f>
        <v>0</v>
      </c>
      <c r="E2330" s="45">
        <f t="shared" ca="1" si="522"/>
        <v>0</v>
      </c>
      <c r="F2330" s="47">
        <f t="shared" si="519"/>
        <v>1.35</v>
      </c>
      <c r="G2330" s="48">
        <f t="shared" ca="1" si="523"/>
        <v>1</v>
      </c>
      <c r="H2330" s="45">
        <f ca="1">TRUNC(PRODUCT(G$10:G2329),15)</f>
        <v>1.9879528300668501</v>
      </c>
      <c r="I2330" s="45">
        <f t="shared" si="524"/>
        <v>1</v>
      </c>
      <c r="J2330" s="45">
        <f t="shared" ca="1" si="525"/>
        <v>1.98795283</v>
      </c>
      <c r="K2330" s="45">
        <f t="shared" ca="1" si="526"/>
        <v>987.85282506999999</v>
      </c>
      <c r="L2330" s="49">
        <f>IF(VLOOKUP(A2330,$U$12:$AD$125,8)=VLOOKUP(A2329,$U$12:$AD$125,8),0,VLOOKUP(A2330,U$12:$AD$125,8))</f>
        <v>0</v>
      </c>
      <c r="M2330" s="50">
        <f>IF(L2330&gt;0,VLOOKUP(L2330,T$12:$AC$125,7),0)</f>
        <v>0</v>
      </c>
      <c r="N2330" s="45">
        <f t="shared" si="527"/>
        <v>0</v>
      </c>
      <c r="O2330" s="45">
        <f t="shared" ca="1" si="528"/>
        <v>987.85282506999999</v>
      </c>
      <c r="P2330" s="51" t="str">
        <f t="shared" si="529"/>
        <v>A+J=</v>
      </c>
      <c r="Q2330" s="52">
        <f t="shared" si="530"/>
        <v>47129</v>
      </c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</row>
    <row r="2331" spans="1:162" x14ac:dyDescent="0.2">
      <c r="A2331" s="43">
        <f t="shared" si="518"/>
        <v>45817</v>
      </c>
      <c r="B2331" s="44" t="str">
        <f t="shared" ca="1" si="520"/>
        <v>n.d</v>
      </c>
      <c r="C2331" s="45">
        <f t="shared" ca="1" si="521"/>
        <v>999.89877561000003</v>
      </c>
      <c r="D2331" s="46">
        <f ca="1">IF(A2331&lt;$B$1,VLOOKUP(A2331,[1]DI!$A$4:$B$15000,2,FALSE),0)</f>
        <v>0</v>
      </c>
      <c r="E2331" s="45">
        <f t="shared" ca="1" si="522"/>
        <v>0</v>
      </c>
      <c r="F2331" s="47">
        <f t="shared" si="519"/>
        <v>1.35</v>
      </c>
      <c r="G2331" s="48">
        <f t="shared" ca="1" si="523"/>
        <v>1</v>
      </c>
      <c r="H2331" s="45">
        <f ca="1">TRUNC(PRODUCT(G$10:G2330),15)</f>
        <v>1.9879528300668501</v>
      </c>
      <c r="I2331" s="45">
        <f t="shared" si="524"/>
        <v>1</v>
      </c>
      <c r="J2331" s="45">
        <f t="shared" ca="1" si="525"/>
        <v>1.98795283</v>
      </c>
      <c r="K2331" s="45">
        <f t="shared" ca="1" si="526"/>
        <v>987.85282506999999</v>
      </c>
      <c r="L2331" s="49">
        <f>IF(VLOOKUP(A2331,$U$12:$AD$125,8)=VLOOKUP(A2330,$U$12:$AD$125,8),0,VLOOKUP(A2331,U$12:$AD$125,8))</f>
        <v>0</v>
      </c>
      <c r="M2331" s="50">
        <f>IF(L2331&gt;0,VLOOKUP(L2331,T$12:$AC$125,7),0)</f>
        <v>0</v>
      </c>
      <c r="N2331" s="45">
        <f t="shared" si="527"/>
        <v>0</v>
      </c>
      <c r="O2331" s="45">
        <f t="shared" ca="1" si="528"/>
        <v>987.85282506999999</v>
      </c>
      <c r="P2331" s="51" t="str">
        <f t="shared" si="529"/>
        <v>A+J=</v>
      </c>
      <c r="Q2331" s="52">
        <f t="shared" si="530"/>
        <v>47129</v>
      </c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</row>
    <row r="2332" spans="1:162" x14ac:dyDescent="0.2">
      <c r="A2332" s="43">
        <f t="shared" si="518"/>
        <v>45818</v>
      </c>
      <c r="B2332" s="44" t="str">
        <f t="shared" ca="1" si="520"/>
        <v>n.d</v>
      </c>
      <c r="C2332" s="45">
        <f t="shared" ca="1" si="521"/>
        <v>999.89877561000003</v>
      </c>
      <c r="D2332" s="46">
        <f ca="1">IF(A2332&lt;$B$1,VLOOKUP(A2332,[1]DI!$A$4:$B$15000,2,FALSE),0)</f>
        <v>0</v>
      </c>
      <c r="E2332" s="45">
        <f t="shared" ca="1" si="522"/>
        <v>0</v>
      </c>
      <c r="F2332" s="47">
        <f t="shared" si="519"/>
        <v>1.35</v>
      </c>
      <c r="G2332" s="48">
        <f t="shared" ca="1" si="523"/>
        <v>1</v>
      </c>
      <c r="H2332" s="45">
        <f ca="1">TRUNC(PRODUCT(G$10:G2331),15)</f>
        <v>1.9879528300668501</v>
      </c>
      <c r="I2332" s="45">
        <f t="shared" si="524"/>
        <v>1</v>
      </c>
      <c r="J2332" s="45">
        <f t="shared" ca="1" si="525"/>
        <v>1.98795283</v>
      </c>
      <c r="K2332" s="45">
        <f t="shared" ca="1" si="526"/>
        <v>987.85282506999999</v>
      </c>
      <c r="L2332" s="49">
        <f>IF(VLOOKUP(A2332,$U$12:$AD$125,8)=VLOOKUP(A2331,$U$12:$AD$125,8),0,VLOOKUP(A2332,U$12:$AD$125,8))</f>
        <v>0</v>
      </c>
      <c r="M2332" s="50">
        <f>IF(L2332&gt;0,VLOOKUP(L2332,T$12:$AC$125,7),0)</f>
        <v>0</v>
      </c>
      <c r="N2332" s="45">
        <f t="shared" si="527"/>
        <v>0</v>
      </c>
      <c r="O2332" s="45">
        <f t="shared" ca="1" si="528"/>
        <v>987.85282506999999</v>
      </c>
      <c r="P2332" s="51" t="str">
        <f t="shared" si="529"/>
        <v>A+J=</v>
      </c>
      <c r="Q2332" s="52">
        <f t="shared" si="530"/>
        <v>47129</v>
      </c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</row>
    <row r="2333" spans="1:162" x14ac:dyDescent="0.2">
      <c r="A2333" s="43">
        <f t="shared" si="518"/>
        <v>45819</v>
      </c>
      <c r="B2333" s="44" t="str">
        <f t="shared" ca="1" si="520"/>
        <v>n.d</v>
      </c>
      <c r="C2333" s="45">
        <f t="shared" ca="1" si="521"/>
        <v>999.89877561000003</v>
      </c>
      <c r="D2333" s="46">
        <f ca="1">IF(A2333&lt;$B$1,VLOOKUP(A2333,[1]DI!$A$4:$B$15000,2,FALSE),0)</f>
        <v>0</v>
      </c>
      <c r="E2333" s="45">
        <f t="shared" ca="1" si="522"/>
        <v>0</v>
      </c>
      <c r="F2333" s="47">
        <f t="shared" si="519"/>
        <v>1.35</v>
      </c>
      <c r="G2333" s="48">
        <f t="shared" ca="1" si="523"/>
        <v>1</v>
      </c>
      <c r="H2333" s="45">
        <f ca="1">TRUNC(PRODUCT(G$10:G2332),15)</f>
        <v>1.9879528300668501</v>
      </c>
      <c r="I2333" s="45">
        <f t="shared" si="524"/>
        <v>1</v>
      </c>
      <c r="J2333" s="45">
        <f t="shared" ca="1" si="525"/>
        <v>1.98795283</v>
      </c>
      <c r="K2333" s="45">
        <f t="shared" ca="1" si="526"/>
        <v>987.85282506999999</v>
      </c>
      <c r="L2333" s="49">
        <f>IF(VLOOKUP(A2333,$U$12:$AD$125,8)=VLOOKUP(A2332,$U$12:$AD$125,8),0,VLOOKUP(A2333,U$12:$AD$125,8))</f>
        <v>0</v>
      </c>
      <c r="M2333" s="50">
        <f>IF(L2333&gt;0,VLOOKUP(L2333,T$12:$AC$125,7),0)</f>
        <v>0</v>
      </c>
      <c r="N2333" s="45">
        <f t="shared" si="527"/>
        <v>0</v>
      </c>
      <c r="O2333" s="45">
        <f t="shared" ca="1" si="528"/>
        <v>987.85282506999999</v>
      </c>
      <c r="P2333" s="51" t="str">
        <f t="shared" si="529"/>
        <v>A+J=</v>
      </c>
      <c r="Q2333" s="52">
        <f t="shared" si="530"/>
        <v>47129</v>
      </c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</row>
    <row r="2334" spans="1:162" x14ac:dyDescent="0.2">
      <c r="A2334" s="43">
        <f t="shared" si="518"/>
        <v>45820</v>
      </c>
      <c r="B2334" s="44" t="str">
        <f t="shared" ca="1" si="520"/>
        <v>n.d</v>
      </c>
      <c r="C2334" s="45">
        <f t="shared" ca="1" si="521"/>
        <v>999.89877561000003</v>
      </c>
      <c r="D2334" s="46">
        <f ca="1">IF(A2334&lt;$B$1,VLOOKUP(A2334,[1]DI!$A$4:$B$15000,2,FALSE),0)</f>
        <v>0</v>
      </c>
      <c r="E2334" s="45">
        <f t="shared" ca="1" si="522"/>
        <v>0</v>
      </c>
      <c r="F2334" s="47">
        <f t="shared" si="519"/>
        <v>1.35</v>
      </c>
      <c r="G2334" s="48">
        <f t="shared" ca="1" si="523"/>
        <v>1</v>
      </c>
      <c r="H2334" s="45">
        <f ca="1">TRUNC(PRODUCT(G$10:G2333),15)</f>
        <v>1.9879528300668501</v>
      </c>
      <c r="I2334" s="45">
        <f t="shared" si="524"/>
        <v>1</v>
      </c>
      <c r="J2334" s="45">
        <f t="shared" ca="1" si="525"/>
        <v>1.98795283</v>
      </c>
      <c r="K2334" s="45">
        <f t="shared" ca="1" si="526"/>
        <v>987.85282506999999</v>
      </c>
      <c r="L2334" s="49">
        <f>IF(VLOOKUP(A2334,$U$12:$AD$125,8)=VLOOKUP(A2333,$U$12:$AD$125,8),0,VLOOKUP(A2334,U$12:$AD$125,8))</f>
        <v>0</v>
      </c>
      <c r="M2334" s="50">
        <f>IF(L2334&gt;0,VLOOKUP(L2334,T$12:$AC$125,7),0)</f>
        <v>0</v>
      </c>
      <c r="N2334" s="45">
        <f t="shared" si="527"/>
        <v>0</v>
      </c>
      <c r="O2334" s="45">
        <f t="shared" ca="1" si="528"/>
        <v>987.85282506999999</v>
      </c>
      <c r="P2334" s="51" t="str">
        <f t="shared" si="529"/>
        <v>A+J=</v>
      </c>
      <c r="Q2334" s="52">
        <f t="shared" si="530"/>
        <v>47129</v>
      </c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</row>
    <row r="2335" spans="1:162" x14ac:dyDescent="0.2">
      <c r="A2335" s="43">
        <f t="shared" si="518"/>
        <v>45821</v>
      </c>
      <c r="B2335" s="44" t="str">
        <f t="shared" ca="1" si="520"/>
        <v>n.d</v>
      </c>
      <c r="C2335" s="45">
        <f t="shared" ca="1" si="521"/>
        <v>999.89877561000003</v>
      </c>
      <c r="D2335" s="46">
        <f ca="1">IF(A2335&lt;$B$1,VLOOKUP(A2335,[1]DI!$A$4:$B$15000,2,FALSE),0)</f>
        <v>0</v>
      </c>
      <c r="E2335" s="45">
        <f t="shared" ca="1" si="522"/>
        <v>0</v>
      </c>
      <c r="F2335" s="47">
        <f t="shared" si="519"/>
        <v>1.35</v>
      </c>
      <c r="G2335" s="48">
        <f t="shared" ca="1" si="523"/>
        <v>1</v>
      </c>
      <c r="H2335" s="45">
        <f ca="1">TRUNC(PRODUCT(G$10:G2334),15)</f>
        <v>1.9879528300668501</v>
      </c>
      <c r="I2335" s="45">
        <f t="shared" si="524"/>
        <v>1</v>
      </c>
      <c r="J2335" s="45">
        <f t="shared" ca="1" si="525"/>
        <v>1.98795283</v>
      </c>
      <c r="K2335" s="45">
        <f t="shared" ca="1" si="526"/>
        <v>987.85282506999999</v>
      </c>
      <c r="L2335" s="49">
        <f>IF(VLOOKUP(A2335,$U$12:$AD$125,8)=VLOOKUP(A2334,$U$12:$AD$125,8),0,VLOOKUP(A2335,U$12:$AD$125,8))</f>
        <v>0</v>
      </c>
      <c r="M2335" s="50">
        <f>IF(L2335&gt;0,VLOOKUP(L2335,T$12:$AC$125,7),0)</f>
        <v>0</v>
      </c>
      <c r="N2335" s="45">
        <f t="shared" si="527"/>
        <v>0</v>
      </c>
      <c r="O2335" s="45">
        <f t="shared" ca="1" si="528"/>
        <v>987.85282506999999</v>
      </c>
      <c r="P2335" s="51" t="str">
        <f t="shared" si="529"/>
        <v>A+J=</v>
      </c>
      <c r="Q2335" s="52">
        <f t="shared" si="530"/>
        <v>47129</v>
      </c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</row>
    <row r="2336" spans="1:162" x14ac:dyDescent="0.2">
      <c r="A2336" s="43">
        <f t="shared" si="518"/>
        <v>45822</v>
      </c>
      <c r="B2336" s="44" t="str">
        <f t="shared" ca="1" si="520"/>
        <v>n.d</v>
      </c>
      <c r="C2336" s="45">
        <f t="shared" ca="1" si="521"/>
        <v>999.89877561000003</v>
      </c>
      <c r="D2336" s="46">
        <f ca="1">IF(A2336&lt;$B$1,VLOOKUP(A2336,[1]DI!$A$4:$B$15000,2,FALSE),0)</f>
        <v>0</v>
      </c>
      <c r="E2336" s="45">
        <f t="shared" ca="1" si="522"/>
        <v>0</v>
      </c>
      <c r="F2336" s="47">
        <f t="shared" si="519"/>
        <v>1.35</v>
      </c>
      <c r="G2336" s="48">
        <f t="shared" ca="1" si="523"/>
        <v>1</v>
      </c>
      <c r="H2336" s="45">
        <f ca="1">TRUNC(PRODUCT(G$10:G2335),15)</f>
        <v>1.9879528300668501</v>
      </c>
      <c r="I2336" s="45">
        <f t="shared" si="524"/>
        <v>1</v>
      </c>
      <c r="J2336" s="45">
        <f t="shared" ca="1" si="525"/>
        <v>1.98795283</v>
      </c>
      <c r="K2336" s="45">
        <f t="shared" ca="1" si="526"/>
        <v>987.85282506999999</v>
      </c>
      <c r="L2336" s="49">
        <f>IF(VLOOKUP(A2336,$U$12:$AD$125,8)=VLOOKUP(A2335,$U$12:$AD$125,8),0,VLOOKUP(A2336,U$12:$AD$125,8))</f>
        <v>0</v>
      </c>
      <c r="M2336" s="50">
        <f>IF(L2336&gt;0,VLOOKUP(L2336,T$12:$AC$125,7),0)</f>
        <v>0</v>
      </c>
      <c r="N2336" s="45">
        <f t="shared" si="527"/>
        <v>0</v>
      </c>
      <c r="O2336" s="45">
        <f t="shared" ca="1" si="528"/>
        <v>987.85282506999999</v>
      </c>
      <c r="P2336" s="51" t="str">
        <f t="shared" si="529"/>
        <v>A+J=</v>
      </c>
      <c r="Q2336" s="52">
        <f t="shared" si="530"/>
        <v>47129</v>
      </c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</row>
    <row r="2337" spans="1:162" x14ac:dyDescent="0.2">
      <c r="A2337" s="43">
        <f t="shared" si="518"/>
        <v>45823</v>
      </c>
      <c r="B2337" s="44" t="str">
        <f t="shared" ca="1" si="520"/>
        <v>n.d</v>
      </c>
      <c r="C2337" s="45">
        <f t="shared" ca="1" si="521"/>
        <v>999.89877561000003</v>
      </c>
      <c r="D2337" s="46">
        <f ca="1">IF(A2337&lt;$B$1,VLOOKUP(A2337,[1]DI!$A$4:$B$15000,2,FALSE),0)</f>
        <v>0</v>
      </c>
      <c r="E2337" s="45">
        <f t="shared" ca="1" si="522"/>
        <v>0</v>
      </c>
      <c r="F2337" s="47">
        <f t="shared" si="519"/>
        <v>1.35</v>
      </c>
      <c r="G2337" s="48">
        <f t="shared" ca="1" si="523"/>
        <v>1</v>
      </c>
      <c r="H2337" s="45">
        <f ca="1">TRUNC(PRODUCT(G$10:G2336),15)</f>
        <v>1.9879528300668501</v>
      </c>
      <c r="I2337" s="45">
        <f t="shared" si="524"/>
        <v>1</v>
      </c>
      <c r="J2337" s="45">
        <f t="shared" ca="1" si="525"/>
        <v>1.98795283</v>
      </c>
      <c r="K2337" s="45">
        <f t="shared" ca="1" si="526"/>
        <v>987.85282506999999</v>
      </c>
      <c r="L2337" s="49">
        <f>IF(VLOOKUP(A2337,$U$12:$AD$125,8)=VLOOKUP(A2336,$U$12:$AD$125,8),0,VLOOKUP(A2337,U$12:$AD$125,8))</f>
        <v>0</v>
      </c>
      <c r="M2337" s="50">
        <f>IF(L2337&gt;0,VLOOKUP(L2337,T$12:$AC$125,7),0)</f>
        <v>0</v>
      </c>
      <c r="N2337" s="45">
        <f t="shared" si="527"/>
        <v>0</v>
      </c>
      <c r="O2337" s="45">
        <f t="shared" ca="1" si="528"/>
        <v>987.85282506999999</v>
      </c>
      <c r="P2337" s="51" t="str">
        <f t="shared" si="529"/>
        <v>A+J=</v>
      </c>
      <c r="Q2337" s="52">
        <f t="shared" si="530"/>
        <v>47129</v>
      </c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</row>
    <row r="2338" spans="1:162" x14ac:dyDescent="0.2">
      <c r="A2338" s="43">
        <f t="shared" si="518"/>
        <v>45824</v>
      </c>
      <c r="B2338" s="44" t="str">
        <f t="shared" ca="1" si="520"/>
        <v>n.d</v>
      </c>
      <c r="C2338" s="45">
        <f t="shared" ca="1" si="521"/>
        <v>999.89877561000003</v>
      </c>
      <c r="D2338" s="46">
        <f ca="1">IF(A2338&lt;$B$1,VLOOKUP(A2338,[1]DI!$A$4:$B$15000,2,FALSE),0)</f>
        <v>0</v>
      </c>
      <c r="E2338" s="45">
        <f t="shared" ca="1" si="522"/>
        <v>0</v>
      </c>
      <c r="F2338" s="47">
        <f t="shared" si="519"/>
        <v>1.35</v>
      </c>
      <c r="G2338" s="48">
        <f t="shared" ca="1" si="523"/>
        <v>1</v>
      </c>
      <c r="H2338" s="45">
        <f ca="1">TRUNC(PRODUCT(G$10:G2337),15)</f>
        <v>1.9879528300668501</v>
      </c>
      <c r="I2338" s="45">
        <f t="shared" si="524"/>
        <v>1</v>
      </c>
      <c r="J2338" s="45">
        <f t="shared" ca="1" si="525"/>
        <v>1.98795283</v>
      </c>
      <c r="K2338" s="45">
        <f t="shared" ca="1" si="526"/>
        <v>987.85282506999999</v>
      </c>
      <c r="L2338" s="49">
        <f>IF(VLOOKUP(A2338,$U$12:$AD$125,8)=VLOOKUP(A2337,$U$12:$AD$125,8),0,VLOOKUP(A2338,U$12:$AD$125,8))</f>
        <v>0</v>
      </c>
      <c r="M2338" s="50">
        <f>IF(L2338&gt;0,VLOOKUP(L2338,T$12:$AC$125,7),0)</f>
        <v>0</v>
      </c>
      <c r="N2338" s="45">
        <f t="shared" si="527"/>
        <v>0</v>
      </c>
      <c r="O2338" s="45">
        <f t="shared" ca="1" si="528"/>
        <v>987.85282506999999</v>
      </c>
      <c r="P2338" s="51" t="str">
        <f t="shared" si="529"/>
        <v>A+J=</v>
      </c>
      <c r="Q2338" s="52">
        <f t="shared" si="530"/>
        <v>47129</v>
      </c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</row>
    <row r="2339" spans="1:162" x14ac:dyDescent="0.2">
      <c r="A2339" s="43">
        <f t="shared" si="518"/>
        <v>45825</v>
      </c>
      <c r="B2339" s="44" t="str">
        <f t="shared" ca="1" si="520"/>
        <v>n.d</v>
      </c>
      <c r="C2339" s="45">
        <f t="shared" ca="1" si="521"/>
        <v>999.89877561000003</v>
      </c>
      <c r="D2339" s="46">
        <f ca="1">IF(A2339&lt;$B$1,VLOOKUP(A2339,[1]DI!$A$4:$B$15000,2,FALSE),0)</f>
        <v>0</v>
      </c>
      <c r="E2339" s="45">
        <f t="shared" ca="1" si="522"/>
        <v>0</v>
      </c>
      <c r="F2339" s="47">
        <f t="shared" si="519"/>
        <v>1.35</v>
      </c>
      <c r="G2339" s="48">
        <f t="shared" ca="1" si="523"/>
        <v>1</v>
      </c>
      <c r="H2339" s="45">
        <f ca="1">TRUNC(PRODUCT(G$10:G2338),15)</f>
        <v>1.9879528300668501</v>
      </c>
      <c r="I2339" s="45">
        <f t="shared" si="524"/>
        <v>1</v>
      </c>
      <c r="J2339" s="45">
        <f t="shared" ca="1" si="525"/>
        <v>1.98795283</v>
      </c>
      <c r="K2339" s="45">
        <f t="shared" ca="1" si="526"/>
        <v>987.85282506999999</v>
      </c>
      <c r="L2339" s="49">
        <f>IF(VLOOKUP(A2339,$U$12:$AD$125,8)=VLOOKUP(A2338,$U$12:$AD$125,8),0,VLOOKUP(A2339,U$12:$AD$125,8))</f>
        <v>0</v>
      </c>
      <c r="M2339" s="50">
        <f>IF(L2339&gt;0,VLOOKUP(L2339,T$12:$AC$125,7),0)</f>
        <v>0</v>
      </c>
      <c r="N2339" s="45">
        <f t="shared" si="527"/>
        <v>0</v>
      </c>
      <c r="O2339" s="45">
        <f t="shared" ca="1" si="528"/>
        <v>987.85282506999999</v>
      </c>
      <c r="P2339" s="51" t="str">
        <f t="shared" si="529"/>
        <v>A+J=</v>
      </c>
      <c r="Q2339" s="52">
        <f t="shared" si="530"/>
        <v>47129</v>
      </c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</row>
    <row r="2340" spans="1:162" x14ac:dyDescent="0.2">
      <c r="A2340" s="43">
        <f t="shared" si="518"/>
        <v>45826</v>
      </c>
      <c r="B2340" s="44" t="str">
        <f t="shared" ca="1" si="520"/>
        <v>n.d</v>
      </c>
      <c r="C2340" s="45">
        <f t="shared" ca="1" si="521"/>
        <v>999.89877561000003</v>
      </c>
      <c r="D2340" s="46">
        <f ca="1">IF(A2340&lt;$B$1,VLOOKUP(A2340,[1]DI!$A$4:$B$15000,2,FALSE),0)</f>
        <v>0</v>
      </c>
      <c r="E2340" s="45">
        <f t="shared" ca="1" si="522"/>
        <v>0</v>
      </c>
      <c r="F2340" s="47">
        <f t="shared" si="519"/>
        <v>1.35</v>
      </c>
      <c r="G2340" s="48">
        <f t="shared" ca="1" si="523"/>
        <v>1</v>
      </c>
      <c r="H2340" s="45">
        <f ca="1">TRUNC(PRODUCT(G$10:G2339),15)</f>
        <v>1.9879528300668501</v>
      </c>
      <c r="I2340" s="45">
        <f t="shared" si="524"/>
        <v>1</v>
      </c>
      <c r="J2340" s="45">
        <f t="shared" ca="1" si="525"/>
        <v>1.98795283</v>
      </c>
      <c r="K2340" s="45">
        <f t="shared" ca="1" si="526"/>
        <v>987.85282506999999</v>
      </c>
      <c r="L2340" s="49">
        <f>IF(VLOOKUP(A2340,$U$12:$AD$125,8)=VLOOKUP(A2339,$U$12:$AD$125,8),0,VLOOKUP(A2340,U$12:$AD$125,8))</f>
        <v>0</v>
      </c>
      <c r="M2340" s="50">
        <f>IF(L2340&gt;0,VLOOKUP(L2340,T$12:$AC$125,7),0)</f>
        <v>0</v>
      </c>
      <c r="N2340" s="45">
        <f t="shared" si="527"/>
        <v>0</v>
      </c>
      <c r="O2340" s="45">
        <f t="shared" ca="1" si="528"/>
        <v>987.85282506999999</v>
      </c>
      <c r="P2340" s="51" t="str">
        <f t="shared" si="529"/>
        <v>A+J=</v>
      </c>
      <c r="Q2340" s="52">
        <f t="shared" si="530"/>
        <v>47129</v>
      </c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</row>
    <row r="2341" spans="1:162" x14ac:dyDescent="0.2">
      <c r="A2341" s="43">
        <f t="shared" si="518"/>
        <v>45827</v>
      </c>
      <c r="B2341" s="44" t="str">
        <f t="shared" ca="1" si="520"/>
        <v>n.d</v>
      </c>
      <c r="C2341" s="45">
        <f t="shared" ca="1" si="521"/>
        <v>999.89877561000003</v>
      </c>
      <c r="D2341" s="46">
        <f ca="1">IF(A2341&lt;$B$1,VLOOKUP(A2341,[1]DI!$A$4:$B$15000,2,FALSE),0)</f>
        <v>0</v>
      </c>
      <c r="E2341" s="45">
        <f t="shared" ca="1" si="522"/>
        <v>0</v>
      </c>
      <c r="F2341" s="47">
        <f t="shared" si="519"/>
        <v>1.35</v>
      </c>
      <c r="G2341" s="48">
        <f t="shared" ca="1" si="523"/>
        <v>1</v>
      </c>
      <c r="H2341" s="45">
        <f ca="1">TRUNC(PRODUCT(G$10:G2340),15)</f>
        <v>1.9879528300668501</v>
      </c>
      <c r="I2341" s="45">
        <f t="shared" si="524"/>
        <v>1</v>
      </c>
      <c r="J2341" s="45">
        <f t="shared" ca="1" si="525"/>
        <v>1.98795283</v>
      </c>
      <c r="K2341" s="45">
        <f t="shared" ca="1" si="526"/>
        <v>987.85282506999999</v>
      </c>
      <c r="L2341" s="49">
        <f>IF(VLOOKUP(A2341,$U$12:$AD$125,8)=VLOOKUP(A2340,$U$12:$AD$125,8),0,VLOOKUP(A2341,U$12:$AD$125,8))</f>
        <v>0</v>
      </c>
      <c r="M2341" s="50">
        <f>IF(L2341&gt;0,VLOOKUP(L2341,T$12:$AC$125,7),0)</f>
        <v>0</v>
      </c>
      <c r="N2341" s="45">
        <f t="shared" si="527"/>
        <v>0</v>
      </c>
      <c r="O2341" s="45">
        <f t="shared" ca="1" si="528"/>
        <v>987.85282506999999</v>
      </c>
      <c r="P2341" s="51" t="str">
        <f t="shared" si="529"/>
        <v>A+J=</v>
      </c>
      <c r="Q2341" s="52">
        <f t="shared" si="530"/>
        <v>47129</v>
      </c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</row>
    <row r="2342" spans="1:162" x14ac:dyDescent="0.2">
      <c r="A2342" s="43">
        <f t="shared" si="518"/>
        <v>45828</v>
      </c>
      <c r="B2342" s="44" t="str">
        <f t="shared" ca="1" si="520"/>
        <v>n.d</v>
      </c>
      <c r="C2342" s="45">
        <f t="shared" ca="1" si="521"/>
        <v>999.89877561000003</v>
      </c>
      <c r="D2342" s="46">
        <f ca="1">IF(A2342&lt;$B$1,VLOOKUP(A2342,[1]DI!$A$4:$B$15000,2,FALSE),0)</f>
        <v>0</v>
      </c>
      <c r="E2342" s="45">
        <f t="shared" ca="1" si="522"/>
        <v>0</v>
      </c>
      <c r="F2342" s="47">
        <f t="shared" si="519"/>
        <v>1.35</v>
      </c>
      <c r="G2342" s="48">
        <f t="shared" ca="1" si="523"/>
        <v>1</v>
      </c>
      <c r="H2342" s="45">
        <f ca="1">TRUNC(PRODUCT(G$10:G2341),15)</f>
        <v>1.9879528300668501</v>
      </c>
      <c r="I2342" s="45">
        <f t="shared" si="524"/>
        <v>1</v>
      </c>
      <c r="J2342" s="45">
        <f t="shared" ca="1" si="525"/>
        <v>1.98795283</v>
      </c>
      <c r="K2342" s="45">
        <f t="shared" ca="1" si="526"/>
        <v>987.85282506999999</v>
      </c>
      <c r="L2342" s="49">
        <f>IF(VLOOKUP(A2342,$U$12:$AD$125,8)=VLOOKUP(A2341,$U$12:$AD$125,8),0,VLOOKUP(A2342,U$12:$AD$125,8))</f>
        <v>0</v>
      </c>
      <c r="M2342" s="50">
        <f>IF(L2342&gt;0,VLOOKUP(L2342,T$12:$AC$125,7),0)</f>
        <v>0</v>
      </c>
      <c r="N2342" s="45">
        <f t="shared" si="527"/>
        <v>0</v>
      </c>
      <c r="O2342" s="45">
        <f t="shared" ca="1" si="528"/>
        <v>987.85282506999999</v>
      </c>
      <c r="P2342" s="51" t="str">
        <f t="shared" si="529"/>
        <v>A+J=</v>
      </c>
      <c r="Q2342" s="52">
        <f t="shared" si="530"/>
        <v>47129</v>
      </c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</row>
    <row r="2343" spans="1:162" x14ac:dyDescent="0.2">
      <c r="A2343" s="43">
        <f t="shared" si="518"/>
        <v>45829</v>
      </c>
      <c r="B2343" s="44" t="str">
        <f t="shared" ca="1" si="520"/>
        <v>n.d</v>
      </c>
      <c r="C2343" s="45">
        <f t="shared" ca="1" si="521"/>
        <v>999.89877561000003</v>
      </c>
      <c r="D2343" s="46">
        <f ca="1">IF(A2343&lt;$B$1,VLOOKUP(A2343,[1]DI!$A$4:$B$15000,2,FALSE),0)</f>
        <v>0</v>
      </c>
      <c r="E2343" s="45">
        <f t="shared" ca="1" si="522"/>
        <v>0</v>
      </c>
      <c r="F2343" s="47">
        <f t="shared" si="519"/>
        <v>1.35</v>
      </c>
      <c r="G2343" s="48">
        <f t="shared" ca="1" si="523"/>
        <v>1</v>
      </c>
      <c r="H2343" s="45">
        <f ca="1">TRUNC(PRODUCT(G$10:G2342),15)</f>
        <v>1.9879528300668501</v>
      </c>
      <c r="I2343" s="45">
        <f t="shared" si="524"/>
        <v>1</v>
      </c>
      <c r="J2343" s="45">
        <f t="shared" ca="1" si="525"/>
        <v>1.98795283</v>
      </c>
      <c r="K2343" s="45">
        <f t="shared" ca="1" si="526"/>
        <v>987.85282506999999</v>
      </c>
      <c r="L2343" s="49">
        <f>IF(VLOOKUP(A2343,$U$12:$AD$125,8)=VLOOKUP(A2342,$U$12:$AD$125,8),0,VLOOKUP(A2343,U$12:$AD$125,8))</f>
        <v>0</v>
      </c>
      <c r="M2343" s="50">
        <f>IF(L2343&gt;0,VLOOKUP(L2343,T$12:$AC$125,7),0)</f>
        <v>0</v>
      </c>
      <c r="N2343" s="45">
        <f t="shared" si="527"/>
        <v>0</v>
      </c>
      <c r="O2343" s="45">
        <f t="shared" ca="1" si="528"/>
        <v>987.85282506999999</v>
      </c>
      <c r="P2343" s="51" t="str">
        <f t="shared" si="529"/>
        <v>A+J=</v>
      </c>
      <c r="Q2343" s="52">
        <f t="shared" si="530"/>
        <v>47129</v>
      </c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</row>
    <row r="2344" spans="1:162" x14ac:dyDescent="0.2">
      <c r="A2344" s="43">
        <f t="shared" si="518"/>
        <v>45830</v>
      </c>
      <c r="B2344" s="44" t="str">
        <f t="shared" ca="1" si="520"/>
        <v>n.d</v>
      </c>
      <c r="C2344" s="45">
        <f t="shared" ca="1" si="521"/>
        <v>999.89877561000003</v>
      </c>
      <c r="D2344" s="46">
        <f ca="1">IF(A2344&lt;$B$1,VLOOKUP(A2344,[1]DI!$A$4:$B$15000,2,FALSE),0)</f>
        <v>0</v>
      </c>
      <c r="E2344" s="45">
        <f t="shared" ca="1" si="522"/>
        <v>0</v>
      </c>
      <c r="F2344" s="47">
        <f t="shared" si="519"/>
        <v>1.35</v>
      </c>
      <c r="G2344" s="48">
        <f t="shared" ca="1" si="523"/>
        <v>1</v>
      </c>
      <c r="H2344" s="45">
        <f ca="1">TRUNC(PRODUCT(G$10:G2343),15)</f>
        <v>1.9879528300668501</v>
      </c>
      <c r="I2344" s="45">
        <f t="shared" si="524"/>
        <v>1</v>
      </c>
      <c r="J2344" s="45">
        <f t="shared" ca="1" si="525"/>
        <v>1.98795283</v>
      </c>
      <c r="K2344" s="45">
        <f t="shared" ca="1" si="526"/>
        <v>987.85282506999999</v>
      </c>
      <c r="L2344" s="49">
        <f>IF(VLOOKUP(A2344,$U$12:$AD$125,8)=VLOOKUP(A2343,$U$12:$AD$125,8),0,VLOOKUP(A2344,U$12:$AD$125,8))</f>
        <v>0</v>
      </c>
      <c r="M2344" s="50">
        <f>IF(L2344&gt;0,VLOOKUP(L2344,T$12:$AC$125,7),0)</f>
        <v>0</v>
      </c>
      <c r="N2344" s="45">
        <f t="shared" si="527"/>
        <v>0</v>
      </c>
      <c r="O2344" s="45">
        <f t="shared" ca="1" si="528"/>
        <v>987.85282506999999</v>
      </c>
      <c r="P2344" s="51" t="str">
        <f t="shared" si="529"/>
        <v>A+J=</v>
      </c>
      <c r="Q2344" s="52">
        <f t="shared" si="530"/>
        <v>47129</v>
      </c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</row>
    <row r="2345" spans="1:162" x14ac:dyDescent="0.2">
      <c r="A2345" s="43">
        <f t="shared" si="518"/>
        <v>45831</v>
      </c>
      <c r="B2345" s="44" t="str">
        <f t="shared" ca="1" si="520"/>
        <v>n.d</v>
      </c>
      <c r="C2345" s="45">
        <f t="shared" ca="1" si="521"/>
        <v>999.89877561000003</v>
      </c>
      <c r="D2345" s="46">
        <f ca="1">IF(A2345&lt;$B$1,VLOOKUP(A2345,[1]DI!$A$4:$B$15000,2,FALSE),0)</f>
        <v>0</v>
      </c>
      <c r="E2345" s="45">
        <f t="shared" ca="1" si="522"/>
        <v>0</v>
      </c>
      <c r="F2345" s="47">
        <f t="shared" si="519"/>
        <v>1.35</v>
      </c>
      <c r="G2345" s="48">
        <f t="shared" ca="1" si="523"/>
        <v>1</v>
      </c>
      <c r="H2345" s="45">
        <f ca="1">TRUNC(PRODUCT(G$10:G2344),15)</f>
        <v>1.9879528300668501</v>
      </c>
      <c r="I2345" s="45">
        <f t="shared" si="524"/>
        <v>1</v>
      </c>
      <c r="J2345" s="45">
        <f t="shared" ca="1" si="525"/>
        <v>1.98795283</v>
      </c>
      <c r="K2345" s="45">
        <f t="shared" ca="1" si="526"/>
        <v>987.85282506999999</v>
      </c>
      <c r="L2345" s="49">
        <f>IF(VLOOKUP(A2345,$U$12:$AD$125,8)=VLOOKUP(A2344,$U$12:$AD$125,8),0,VLOOKUP(A2345,U$12:$AD$125,8))</f>
        <v>0</v>
      </c>
      <c r="M2345" s="50">
        <f>IF(L2345&gt;0,VLOOKUP(L2345,T$12:$AC$125,7),0)</f>
        <v>0</v>
      </c>
      <c r="N2345" s="45">
        <f t="shared" si="527"/>
        <v>0</v>
      </c>
      <c r="O2345" s="45">
        <f t="shared" ca="1" si="528"/>
        <v>987.85282506999999</v>
      </c>
      <c r="P2345" s="51" t="str">
        <f t="shared" si="529"/>
        <v>A+J=</v>
      </c>
      <c r="Q2345" s="52">
        <f t="shared" si="530"/>
        <v>47129</v>
      </c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</row>
    <row r="2346" spans="1:162" x14ac:dyDescent="0.2">
      <c r="A2346" s="43">
        <f t="shared" si="518"/>
        <v>45832</v>
      </c>
      <c r="B2346" s="44" t="str">
        <f t="shared" ca="1" si="520"/>
        <v>n.d</v>
      </c>
      <c r="C2346" s="45">
        <f t="shared" ca="1" si="521"/>
        <v>999.89877561000003</v>
      </c>
      <c r="D2346" s="46">
        <f ca="1">IF(A2346&lt;$B$1,VLOOKUP(A2346,[1]DI!$A$4:$B$15000,2,FALSE),0)</f>
        <v>0</v>
      </c>
      <c r="E2346" s="45">
        <f t="shared" ca="1" si="522"/>
        <v>0</v>
      </c>
      <c r="F2346" s="47">
        <f t="shared" si="519"/>
        <v>1.35</v>
      </c>
      <c r="G2346" s="48">
        <f t="shared" ca="1" si="523"/>
        <v>1</v>
      </c>
      <c r="H2346" s="45">
        <f ca="1">TRUNC(PRODUCT(G$10:G2345),15)</f>
        <v>1.9879528300668501</v>
      </c>
      <c r="I2346" s="45">
        <f t="shared" si="524"/>
        <v>1</v>
      </c>
      <c r="J2346" s="45">
        <f t="shared" ca="1" si="525"/>
        <v>1.98795283</v>
      </c>
      <c r="K2346" s="45">
        <f t="shared" ca="1" si="526"/>
        <v>987.85282506999999</v>
      </c>
      <c r="L2346" s="49">
        <f>IF(VLOOKUP(A2346,$U$12:$AD$125,8)=VLOOKUP(A2345,$U$12:$AD$125,8),0,VLOOKUP(A2346,U$12:$AD$125,8))</f>
        <v>0</v>
      </c>
      <c r="M2346" s="50">
        <f>IF(L2346&gt;0,VLOOKUP(L2346,T$12:$AC$125,7),0)</f>
        <v>0</v>
      </c>
      <c r="N2346" s="45">
        <f t="shared" si="527"/>
        <v>0</v>
      </c>
      <c r="O2346" s="45">
        <f t="shared" ca="1" si="528"/>
        <v>987.85282506999999</v>
      </c>
      <c r="P2346" s="51" t="str">
        <f t="shared" si="529"/>
        <v>A+J=</v>
      </c>
      <c r="Q2346" s="52">
        <f t="shared" si="530"/>
        <v>47129</v>
      </c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</row>
    <row r="2347" spans="1:162" x14ac:dyDescent="0.2">
      <c r="A2347" s="43">
        <f t="shared" si="518"/>
        <v>45833</v>
      </c>
      <c r="B2347" s="44" t="str">
        <f t="shared" ca="1" si="520"/>
        <v>n.d</v>
      </c>
      <c r="C2347" s="45">
        <f t="shared" ca="1" si="521"/>
        <v>999.89877561000003</v>
      </c>
      <c r="D2347" s="46">
        <f ca="1">IF(A2347&lt;$B$1,VLOOKUP(A2347,[1]DI!$A$4:$B$15000,2,FALSE),0)</f>
        <v>0</v>
      </c>
      <c r="E2347" s="45">
        <f t="shared" ca="1" si="522"/>
        <v>0</v>
      </c>
      <c r="F2347" s="47">
        <f t="shared" si="519"/>
        <v>1.35</v>
      </c>
      <c r="G2347" s="48">
        <f t="shared" ca="1" si="523"/>
        <v>1</v>
      </c>
      <c r="H2347" s="45">
        <f ca="1">TRUNC(PRODUCT(G$10:G2346),15)</f>
        <v>1.9879528300668501</v>
      </c>
      <c r="I2347" s="45">
        <f t="shared" si="524"/>
        <v>1</v>
      </c>
      <c r="J2347" s="45">
        <f t="shared" ca="1" si="525"/>
        <v>1.98795283</v>
      </c>
      <c r="K2347" s="45">
        <f t="shared" ca="1" si="526"/>
        <v>987.85282506999999</v>
      </c>
      <c r="L2347" s="49">
        <f>IF(VLOOKUP(A2347,$U$12:$AD$125,8)=VLOOKUP(A2346,$U$12:$AD$125,8),0,VLOOKUP(A2347,U$12:$AD$125,8))</f>
        <v>0</v>
      </c>
      <c r="M2347" s="50">
        <f>IF(L2347&gt;0,VLOOKUP(L2347,T$12:$AC$125,7),0)</f>
        <v>0</v>
      </c>
      <c r="N2347" s="45">
        <f t="shared" si="527"/>
        <v>0</v>
      </c>
      <c r="O2347" s="45">
        <f t="shared" ca="1" si="528"/>
        <v>987.85282506999999</v>
      </c>
      <c r="P2347" s="51" t="str">
        <f t="shared" si="529"/>
        <v>A+J=</v>
      </c>
      <c r="Q2347" s="52">
        <f t="shared" si="530"/>
        <v>47129</v>
      </c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</row>
    <row r="2348" spans="1:162" x14ac:dyDescent="0.2">
      <c r="A2348" s="43">
        <f t="shared" si="518"/>
        <v>45834</v>
      </c>
      <c r="B2348" s="44" t="str">
        <f t="shared" ca="1" si="520"/>
        <v>n.d</v>
      </c>
      <c r="C2348" s="45">
        <f t="shared" ca="1" si="521"/>
        <v>999.89877561000003</v>
      </c>
      <c r="D2348" s="46">
        <f ca="1">IF(A2348&lt;$B$1,VLOOKUP(A2348,[1]DI!$A$4:$B$15000,2,FALSE),0)</f>
        <v>0</v>
      </c>
      <c r="E2348" s="45">
        <f t="shared" ca="1" si="522"/>
        <v>0</v>
      </c>
      <c r="F2348" s="47">
        <f t="shared" si="519"/>
        <v>1.35</v>
      </c>
      <c r="G2348" s="48">
        <f t="shared" ca="1" si="523"/>
        <v>1</v>
      </c>
      <c r="H2348" s="45">
        <f ca="1">TRUNC(PRODUCT(G$10:G2347),15)</f>
        <v>1.9879528300668501</v>
      </c>
      <c r="I2348" s="45">
        <f t="shared" si="524"/>
        <v>1</v>
      </c>
      <c r="J2348" s="45">
        <f t="shared" ca="1" si="525"/>
        <v>1.98795283</v>
      </c>
      <c r="K2348" s="45">
        <f t="shared" ca="1" si="526"/>
        <v>987.85282506999999</v>
      </c>
      <c r="L2348" s="49">
        <f>IF(VLOOKUP(A2348,$U$12:$AD$125,8)=VLOOKUP(A2347,$U$12:$AD$125,8),0,VLOOKUP(A2348,U$12:$AD$125,8))</f>
        <v>0</v>
      </c>
      <c r="M2348" s="50">
        <f>IF(L2348&gt;0,VLOOKUP(L2348,T$12:$AC$125,7),0)</f>
        <v>0</v>
      </c>
      <c r="N2348" s="45">
        <f t="shared" si="527"/>
        <v>0</v>
      </c>
      <c r="O2348" s="45">
        <f t="shared" ca="1" si="528"/>
        <v>987.85282506999999</v>
      </c>
      <c r="P2348" s="51" t="str">
        <f t="shared" si="529"/>
        <v>A+J=</v>
      </c>
      <c r="Q2348" s="52">
        <f t="shared" si="530"/>
        <v>47129</v>
      </c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</row>
    <row r="2349" spans="1:162" x14ac:dyDescent="0.2">
      <c r="A2349" s="43">
        <f t="shared" si="518"/>
        <v>45835</v>
      </c>
      <c r="B2349" s="44" t="str">
        <f t="shared" ca="1" si="520"/>
        <v>n.d</v>
      </c>
      <c r="C2349" s="45">
        <f t="shared" ca="1" si="521"/>
        <v>999.89877561000003</v>
      </c>
      <c r="D2349" s="46">
        <f ca="1">IF(A2349&lt;$B$1,VLOOKUP(A2349,[1]DI!$A$4:$B$15000,2,FALSE),0)</f>
        <v>0</v>
      </c>
      <c r="E2349" s="45">
        <f t="shared" ca="1" si="522"/>
        <v>0</v>
      </c>
      <c r="F2349" s="47">
        <f t="shared" si="519"/>
        <v>1.35</v>
      </c>
      <c r="G2349" s="48">
        <f t="shared" ca="1" si="523"/>
        <v>1</v>
      </c>
      <c r="H2349" s="45">
        <f ca="1">TRUNC(PRODUCT(G$10:G2348),15)</f>
        <v>1.9879528300668501</v>
      </c>
      <c r="I2349" s="45">
        <f t="shared" si="524"/>
        <v>1</v>
      </c>
      <c r="J2349" s="45">
        <f t="shared" ca="1" si="525"/>
        <v>1.98795283</v>
      </c>
      <c r="K2349" s="45">
        <f t="shared" ca="1" si="526"/>
        <v>987.85282506999999</v>
      </c>
      <c r="L2349" s="49">
        <f>IF(VLOOKUP(A2349,$U$12:$AD$125,8)=VLOOKUP(A2348,$U$12:$AD$125,8),0,VLOOKUP(A2349,U$12:$AD$125,8))</f>
        <v>0</v>
      </c>
      <c r="M2349" s="50">
        <f>IF(L2349&gt;0,VLOOKUP(L2349,T$12:$AC$125,7),0)</f>
        <v>0</v>
      </c>
      <c r="N2349" s="45">
        <f t="shared" si="527"/>
        <v>0</v>
      </c>
      <c r="O2349" s="45">
        <f t="shared" ca="1" si="528"/>
        <v>987.85282506999999</v>
      </c>
      <c r="P2349" s="51" t="str">
        <f t="shared" si="529"/>
        <v>A+J=</v>
      </c>
      <c r="Q2349" s="52">
        <f t="shared" si="530"/>
        <v>47129</v>
      </c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</row>
    <row r="2350" spans="1:162" x14ac:dyDescent="0.2">
      <c r="A2350" s="43">
        <f t="shared" si="518"/>
        <v>45836</v>
      </c>
      <c r="B2350" s="44" t="str">
        <f t="shared" ca="1" si="520"/>
        <v>n.d</v>
      </c>
      <c r="C2350" s="45">
        <f t="shared" ca="1" si="521"/>
        <v>999.89877561000003</v>
      </c>
      <c r="D2350" s="46">
        <f ca="1">IF(A2350&lt;$B$1,VLOOKUP(A2350,[1]DI!$A$4:$B$15000,2,FALSE),0)</f>
        <v>0</v>
      </c>
      <c r="E2350" s="45">
        <f t="shared" ca="1" si="522"/>
        <v>0</v>
      </c>
      <c r="F2350" s="47">
        <f t="shared" si="519"/>
        <v>1.35</v>
      </c>
      <c r="G2350" s="48">
        <f t="shared" ca="1" si="523"/>
        <v>1</v>
      </c>
      <c r="H2350" s="45">
        <f ca="1">TRUNC(PRODUCT(G$10:G2349),15)</f>
        <v>1.9879528300668501</v>
      </c>
      <c r="I2350" s="45">
        <f t="shared" si="524"/>
        <v>1</v>
      </c>
      <c r="J2350" s="45">
        <f t="shared" ca="1" si="525"/>
        <v>1.98795283</v>
      </c>
      <c r="K2350" s="45">
        <f t="shared" ca="1" si="526"/>
        <v>987.85282506999999</v>
      </c>
      <c r="L2350" s="49">
        <f>IF(VLOOKUP(A2350,$U$12:$AD$125,8)=VLOOKUP(A2349,$U$12:$AD$125,8),0,VLOOKUP(A2350,U$12:$AD$125,8))</f>
        <v>0</v>
      </c>
      <c r="M2350" s="50">
        <f>IF(L2350&gt;0,VLOOKUP(L2350,T$12:$AC$125,7),0)</f>
        <v>0</v>
      </c>
      <c r="N2350" s="45">
        <f t="shared" si="527"/>
        <v>0</v>
      </c>
      <c r="O2350" s="45">
        <f t="shared" ca="1" si="528"/>
        <v>987.85282506999999</v>
      </c>
      <c r="P2350" s="51" t="str">
        <f t="shared" si="529"/>
        <v>A+J=</v>
      </c>
      <c r="Q2350" s="52">
        <f t="shared" si="530"/>
        <v>47129</v>
      </c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</row>
    <row r="2351" spans="1:162" x14ac:dyDescent="0.2">
      <c r="A2351" s="43">
        <f t="shared" si="518"/>
        <v>45837</v>
      </c>
      <c r="B2351" s="44" t="str">
        <f t="shared" ca="1" si="520"/>
        <v>n.d</v>
      </c>
      <c r="C2351" s="45">
        <f t="shared" ca="1" si="521"/>
        <v>999.89877561000003</v>
      </c>
      <c r="D2351" s="46">
        <f ca="1">IF(A2351&lt;$B$1,VLOOKUP(A2351,[1]DI!$A$4:$B$15000,2,FALSE),0)</f>
        <v>0</v>
      </c>
      <c r="E2351" s="45">
        <f t="shared" ca="1" si="522"/>
        <v>0</v>
      </c>
      <c r="F2351" s="47">
        <f t="shared" si="519"/>
        <v>1.35</v>
      </c>
      <c r="G2351" s="48">
        <f t="shared" ca="1" si="523"/>
        <v>1</v>
      </c>
      <c r="H2351" s="45">
        <f ca="1">TRUNC(PRODUCT(G$10:G2350),15)</f>
        <v>1.9879528300668501</v>
      </c>
      <c r="I2351" s="45">
        <f t="shared" si="524"/>
        <v>1</v>
      </c>
      <c r="J2351" s="45">
        <f t="shared" ca="1" si="525"/>
        <v>1.98795283</v>
      </c>
      <c r="K2351" s="45">
        <f t="shared" ca="1" si="526"/>
        <v>987.85282506999999</v>
      </c>
      <c r="L2351" s="49">
        <f>IF(VLOOKUP(A2351,$U$12:$AD$125,8)=VLOOKUP(A2350,$U$12:$AD$125,8),0,VLOOKUP(A2351,U$12:$AD$125,8))</f>
        <v>0</v>
      </c>
      <c r="M2351" s="50">
        <f>IF(L2351&gt;0,VLOOKUP(L2351,T$12:$AC$125,7),0)</f>
        <v>0</v>
      </c>
      <c r="N2351" s="45">
        <f t="shared" si="527"/>
        <v>0</v>
      </c>
      <c r="O2351" s="45">
        <f t="shared" ca="1" si="528"/>
        <v>987.85282506999999</v>
      </c>
      <c r="P2351" s="51" t="str">
        <f t="shared" si="529"/>
        <v>A+J=</v>
      </c>
      <c r="Q2351" s="52">
        <f t="shared" si="530"/>
        <v>47129</v>
      </c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</row>
    <row r="2352" spans="1:162" x14ac:dyDescent="0.2">
      <c r="A2352" s="43">
        <f t="shared" si="518"/>
        <v>45838</v>
      </c>
      <c r="B2352" s="44" t="str">
        <f t="shared" ca="1" si="520"/>
        <v>n.d</v>
      </c>
      <c r="C2352" s="45">
        <f t="shared" ca="1" si="521"/>
        <v>999.89877561000003</v>
      </c>
      <c r="D2352" s="46">
        <f ca="1">IF(A2352&lt;$B$1,VLOOKUP(A2352,[1]DI!$A$4:$B$15000,2,FALSE),0)</f>
        <v>0</v>
      </c>
      <c r="E2352" s="45">
        <f t="shared" ca="1" si="522"/>
        <v>0</v>
      </c>
      <c r="F2352" s="47">
        <f t="shared" si="519"/>
        <v>1.35</v>
      </c>
      <c r="G2352" s="48">
        <f t="shared" ca="1" si="523"/>
        <v>1</v>
      </c>
      <c r="H2352" s="45">
        <f ca="1">TRUNC(PRODUCT(G$10:G2351),15)</f>
        <v>1.9879528300668501</v>
      </c>
      <c r="I2352" s="45">
        <f t="shared" si="524"/>
        <v>1</v>
      </c>
      <c r="J2352" s="45">
        <f t="shared" ca="1" si="525"/>
        <v>1.98795283</v>
      </c>
      <c r="K2352" s="45">
        <f t="shared" ca="1" si="526"/>
        <v>987.85282506999999</v>
      </c>
      <c r="L2352" s="49">
        <f>IF(VLOOKUP(A2352,$U$12:$AD$125,8)=VLOOKUP(A2351,$U$12:$AD$125,8),0,VLOOKUP(A2352,U$12:$AD$125,8))</f>
        <v>0</v>
      </c>
      <c r="M2352" s="50">
        <f>IF(L2352&gt;0,VLOOKUP(L2352,T$12:$AC$125,7),0)</f>
        <v>0</v>
      </c>
      <c r="N2352" s="45">
        <f t="shared" si="527"/>
        <v>0</v>
      </c>
      <c r="O2352" s="45">
        <f t="shared" ca="1" si="528"/>
        <v>987.85282506999999</v>
      </c>
      <c r="P2352" s="51" t="str">
        <f t="shared" si="529"/>
        <v>A+J=</v>
      </c>
      <c r="Q2352" s="52">
        <f t="shared" si="530"/>
        <v>47129</v>
      </c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</row>
    <row r="2353" spans="1:162" x14ac:dyDescent="0.2">
      <c r="A2353" s="43">
        <f t="shared" si="518"/>
        <v>45839</v>
      </c>
      <c r="B2353" s="44" t="str">
        <f t="shared" ca="1" si="520"/>
        <v>n.d</v>
      </c>
      <c r="C2353" s="45">
        <f t="shared" ca="1" si="521"/>
        <v>999.89877561000003</v>
      </c>
      <c r="D2353" s="46">
        <f ca="1">IF(A2353&lt;$B$1,VLOOKUP(A2353,[1]DI!$A$4:$B$15000,2,FALSE),0)</f>
        <v>0</v>
      </c>
      <c r="E2353" s="45">
        <f t="shared" ca="1" si="522"/>
        <v>0</v>
      </c>
      <c r="F2353" s="47">
        <f t="shared" si="519"/>
        <v>1.35</v>
      </c>
      <c r="G2353" s="48">
        <f t="shared" ca="1" si="523"/>
        <v>1</v>
      </c>
      <c r="H2353" s="45">
        <f ca="1">TRUNC(PRODUCT(G$10:G2352),15)</f>
        <v>1.9879528300668501</v>
      </c>
      <c r="I2353" s="45">
        <f t="shared" si="524"/>
        <v>1</v>
      </c>
      <c r="J2353" s="45">
        <f t="shared" ca="1" si="525"/>
        <v>1.98795283</v>
      </c>
      <c r="K2353" s="45">
        <f t="shared" ca="1" si="526"/>
        <v>987.85282506999999</v>
      </c>
      <c r="L2353" s="49">
        <f>IF(VLOOKUP(A2353,$U$12:$AD$125,8)=VLOOKUP(A2352,$U$12:$AD$125,8),0,VLOOKUP(A2353,U$12:$AD$125,8))</f>
        <v>0</v>
      </c>
      <c r="M2353" s="50">
        <f>IF(L2353&gt;0,VLOOKUP(L2353,T$12:$AC$125,7),0)</f>
        <v>0</v>
      </c>
      <c r="N2353" s="45">
        <f t="shared" si="527"/>
        <v>0</v>
      </c>
      <c r="O2353" s="45">
        <f t="shared" ca="1" si="528"/>
        <v>987.85282506999999</v>
      </c>
      <c r="P2353" s="51" t="str">
        <f t="shared" si="529"/>
        <v>A+J=</v>
      </c>
      <c r="Q2353" s="52">
        <f t="shared" si="530"/>
        <v>47129</v>
      </c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</row>
    <row r="2354" spans="1:162" x14ac:dyDescent="0.2">
      <c r="A2354" s="43">
        <f t="shared" si="518"/>
        <v>45840</v>
      </c>
      <c r="B2354" s="44" t="str">
        <f t="shared" ca="1" si="520"/>
        <v>n.d</v>
      </c>
      <c r="C2354" s="45">
        <f t="shared" ca="1" si="521"/>
        <v>999.89877561000003</v>
      </c>
      <c r="D2354" s="46">
        <f ca="1">IF(A2354&lt;$B$1,VLOOKUP(A2354,[1]DI!$A$4:$B$15000,2,FALSE),0)</f>
        <v>0</v>
      </c>
      <c r="E2354" s="45">
        <f t="shared" ca="1" si="522"/>
        <v>0</v>
      </c>
      <c r="F2354" s="47">
        <f t="shared" si="519"/>
        <v>1.35</v>
      </c>
      <c r="G2354" s="48">
        <f t="shared" ca="1" si="523"/>
        <v>1</v>
      </c>
      <c r="H2354" s="45">
        <f ca="1">TRUNC(PRODUCT(G$10:G2353),15)</f>
        <v>1.9879528300668501</v>
      </c>
      <c r="I2354" s="45">
        <f t="shared" si="524"/>
        <v>1</v>
      </c>
      <c r="J2354" s="45">
        <f t="shared" ca="1" si="525"/>
        <v>1.98795283</v>
      </c>
      <c r="K2354" s="45">
        <f t="shared" ca="1" si="526"/>
        <v>987.85282506999999</v>
      </c>
      <c r="L2354" s="49">
        <f>IF(VLOOKUP(A2354,$U$12:$AD$125,8)=VLOOKUP(A2353,$U$12:$AD$125,8),0,VLOOKUP(A2354,U$12:$AD$125,8))</f>
        <v>0</v>
      </c>
      <c r="M2354" s="50">
        <f>IF(L2354&gt;0,VLOOKUP(L2354,T$12:$AC$125,7),0)</f>
        <v>0</v>
      </c>
      <c r="N2354" s="45">
        <f t="shared" si="527"/>
        <v>0</v>
      </c>
      <c r="O2354" s="45">
        <f t="shared" ca="1" si="528"/>
        <v>987.85282506999999</v>
      </c>
      <c r="P2354" s="51" t="str">
        <f t="shared" si="529"/>
        <v>A+J=</v>
      </c>
      <c r="Q2354" s="52">
        <f t="shared" si="530"/>
        <v>47129</v>
      </c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</row>
    <row r="2355" spans="1:162" x14ac:dyDescent="0.2">
      <c r="A2355" s="43">
        <f t="shared" si="518"/>
        <v>45841</v>
      </c>
      <c r="B2355" s="44" t="str">
        <f t="shared" ca="1" si="520"/>
        <v>n.d</v>
      </c>
      <c r="C2355" s="45">
        <f t="shared" ca="1" si="521"/>
        <v>999.89877561000003</v>
      </c>
      <c r="D2355" s="46">
        <f ca="1">IF(A2355&lt;$B$1,VLOOKUP(A2355,[1]DI!$A$4:$B$15000,2,FALSE),0)</f>
        <v>0</v>
      </c>
      <c r="E2355" s="45">
        <f t="shared" ca="1" si="522"/>
        <v>0</v>
      </c>
      <c r="F2355" s="47">
        <f t="shared" si="519"/>
        <v>1.35</v>
      </c>
      <c r="G2355" s="48">
        <f t="shared" ca="1" si="523"/>
        <v>1</v>
      </c>
      <c r="H2355" s="45">
        <f ca="1">TRUNC(PRODUCT(G$10:G2354),15)</f>
        <v>1.9879528300668501</v>
      </c>
      <c r="I2355" s="45">
        <f t="shared" si="524"/>
        <v>1</v>
      </c>
      <c r="J2355" s="45">
        <f t="shared" ca="1" si="525"/>
        <v>1.98795283</v>
      </c>
      <c r="K2355" s="45">
        <f t="shared" ca="1" si="526"/>
        <v>987.85282506999999</v>
      </c>
      <c r="L2355" s="49">
        <f>IF(VLOOKUP(A2355,$U$12:$AD$125,8)=VLOOKUP(A2354,$U$12:$AD$125,8),0,VLOOKUP(A2355,U$12:$AD$125,8))</f>
        <v>0</v>
      </c>
      <c r="M2355" s="50">
        <f>IF(L2355&gt;0,VLOOKUP(L2355,T$12:$AC$125,7),0)</f>
        <v>0</v>
      </c>
      <c r="N2355" s="45">
        <f t="shared" si="527"/>
        <v>0</v>
      </c>
      <c r="O2355" s="45">
        <f t="shared" ca="1" si="528"/>
        <v>987.85282506999999</v>
      </c>
      <c r="P2355" s="51" t="str">
        <f t="shared" si="529"/>
        <v>A+J=</v>
      </c>
      <c r="Q2355" s="52">
        <f t="shared" si="530"/>
        <v>47129</v>
      </c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</row>
    <row r="2356" spans="1:162" x14ac:dyDescent="0.2">
      <c r="A2356" s="43">
        <f t="shared" si="518"/>
        <v>45842</v>
      </c>
      <c r="B2356" s="44" t="str">
        <f t="shared" ca="1" si="520"/>
        <v>n.d</v>
      </c>
      <c r="C2356" s="45">
        <f t="shared" ca="1" si="521"/>
        <v>999.89877561000003</v>
      </c>
      <c r="D2356" s="46">
        <f ca="1">IF(A2356&lt;$B$1,VLOOKUP(A2356,[1]DI!$A$4:$B$15000,2,FALSE),0)</f>
        <v>0</v>
      </c>
      <c r="E2356" s="45">
        <f t="shared" ca="1" si="522"/>
        <v>0</v>
      </c>
      <c r="F2356" s="47">
        <f t="shared" si="519"/>
        <v>1.35</v>
      </c>
      <c r="G2356" s="48">
        <f t="shared" ca="1" si="523"/>
        <v>1</v>
      </c>
      <c r="H2356" s="45">
        <f ca="1">TRUNC(PRODUCT(G$10:G2355),15)</f>
        <v>1.9879528300668501</v>
      </c>
      <c r="I2356" s="45">
        <f t="shared" si="524"/>
        <v>1</v>
      </c>
      <c r="J2356" s="45">
        <f t="shared" ca="1" si="525"/>
        <v>1.98795283</v>
      </c>
      <c r="K2356" s="45">
        <f t="shared" ca="1" si="526"/>
        <v>987.85282506999999</v>
      </c>
      <c r="L2356" s="49">
        <f>IF(VLOOKUP(A2356,$U$12:$AD$125,8)=VLOOKUP(A2355,$U$12:$AD$125,8),0,VLOOKUP(A2356,U$12:$AD$125,8))</f>
        <v>0</v>
      </c>
      <c r="M2356" s="50">
        <f>IF(L2356&gt;0,VLOOKUP(L2356,T$12:$AC$125,7),0)</f>
        <v>0</v>
      </c>
      <c r="N2356" s="45">
        <f t="shared" si="527"/>
        <v>0</v>
      </c>
      <c r="O2356" s="45">
        <f t="shared" ca="1" si="528"/>
        <v>987.85282506999999</v>
      </c>
      <c r="P2356" s="51" t="str">
        <f t="shared" si="529"/>
        <v>A+J=</v>
      </c>
      <c r="Q2356" s="52">
        <f t="shared" si="530"/>
        <v>47129</v>
      </c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</row>
    <row r="2357" spans="1:162" x14ac:dyDescent="0.2">
      <c r="A2357" s="43">
        <f t="shared" si="518"/>
        <v>45843</v>
      </c>
      <c r="B2357" s="44" t="str">
        <f t="shared" ca="1" si="520"/>
        <v>n.d</v>
      </c>
      <c r="C2357" s="45">
        <f t="shared" ca="1" si="521"/>
        <v>999.89877561000003</v>
      </c>
      <c r="D2357" s="46">
        <f ca="1">IF(A2357&lt;$B$1,VLOOKUP(A2357,[1]DI!$A$4:$B$15000,2,FALSE),0)</f>
        <v>0</v>
      </c>
      <c r="E2357" s="45">
        <f t="shared" ca="1" si="522"/>
        <v>0</v>
      </c>
      <c r="F2357" s="47">
        <f t="shared" si="519"/>
        <v>1.35</v>
      </c>
      <c r="G2357" s="48">
        <f t="shared" ca="1" si="523"/>
        <v>1</v>
      </c>
      <c r="H2357" s="45">
        <f ca="1">TRUNC(PRODUCT(G$10:G2356),15)</f>
        <v>1.9879528300668501</v>
      </c>
      <c r="I2357" s="45">
        <f t="shared" si="524"/>
        <v>1</v>
      </c>
      <c r="J2357" s="45">
        <f t="shared" ca="1" si="525"/>
        <v>1.98795283</v>
      </c>
      <c r="K2357" s="45">
        <f t="shared" ca="1" si="526"/>
        <v>987.85282506999999</v>
      </c>
      <c r="L2357" s="49">
        <f>IF(VLOOKUP(A2357,$U$12:$AD$125,8)=VLOOKUP(A2356,$U$12:$AD$125,8),0,VLOOKUP(A2357,U$12:$AD$125,8))</f>
        <v>0</v>
      </c>
      <c r="M2357" s="50">
        <f>IF(L2357&gt;0,VLOOKUP(L2357,T$12:$AC$125,7),0)</f>
        <v>0</v>
      </c>
      <c r="N2357" s="45">
        <f t="shared" si="527"/>
        <v>0</v>
      </c>
      <c r="O2357" s="45">
        <f t="shared" ca="1" si="528"/>
        <v>987.85282506999999</v>
      </c>
      <c r="P2357" s="51" t="str">
        <f t="shared" si="529"/>
        <v>A+J=</v>
      </c>
      <c r="Q2357" s="52">
        <f t="shared" si="530"/>
        <v>47129</v>
      </c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</row>
    <row r="2358" spans="1:162" x14ac:dyDescent="0.2">
      <c r="A2358" s="43">
        <f t="shared" si="518"/>
        <v>45844</v>
      </c>
      <c r="B2358" s="44" t="str">
        <f t="shared" ca="1" si="520"/>
        <v>n.d</v>
      </c>
      <c r="C2358" s="45">
        <f t="shared" ca="1" si="521"/>
        <v>999.89877561000003</v>
      </c>
      <c r="D2358" s="46">
        <f ca="1">IF(A2358&lt;$B$1,VLOOKUP(A2358,[1]DI!$A$4:$B$15000,2,FALSE),0)</f>
        <v>0</v>
      </c>
      <c r="E2358" s="45">
        <f t="shared" ca="1" si="522"/>
        <v>0</v>
      </c>
      <c r="F2358" s="47">
        <f t="shared" si="519"/>
        <v>1.35</v>
      </c>
      <c r="G2358" s="48">
        <f t="shared" ca="1" si="523"/>
        <v>1</v>
      </c>
      <c r="H2358" s="45">
        <f ca="1">TRUNC(PRODUCT(G$10:G2357),15)</f>
        <v>1.9879528300668501</v>
      </c>
      <c r="I2358" s="45">
        <f t="shared" si="524"/>
        <v>1</v>
      </c>
      <c r="J2358" s="45">
        <f t="shared" ca="1" si="525"/>
        <v>1.98795283</v>
      </c>
      <c r="K2358" s="45">
        <f t="shared" ca="1" si="526"/>
        <v>987.85282506999999</v>
      </c>
      <c r="L2358" s="49">
        <f>IF(VLOOKUP(A2358,$U$12:$AD$125,8)=VLOOKUP(A2357,$U$12:$AD$125,8),0,VLOOKUP(A2358,U$12:$AD$125,8))</f>
        <v>0</v>
      </c>
      <c r="M2358" s="50">
        <f>IF(L2358&gt;0,VLOOKUP(L2358,T$12:$AC$125,7),0)</f>
        <v>0</v>
      </c>
      <c r="N2358" s="45">
        <f t="shared" si="527"/>
        <v>0</v>
      </c>
      <c r="O2358" s="45">
        <f t="shared" ca="1" si="528"/>
        <v>987.85282506999999</v>
      </c>
      <c r="P2358" s="51" t="str">
        <f t="shared" si="529"/>
        <v>A+J=</v>
      </c>
      <c r="Q2358" s="52">
        <f t="shared" si="530"/>
        <v>47129</v>
      </c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</row>
    <row r="2359" spans="1:162" x14ac:dyDescent="0.2">
      <c r="A2359" s="43">
        <f t="shared" si="518"/>
        <v>45845</v>
      </c>
      <c r="B2359" s="44" t="str">
        <f t="shared" ca="1" si="520"/>
        <v>n.d</v>
      </c>
      <c r="C2359" s="45">
        <f t="shared" ca="1" si="521"/>
        <v>999.89877561000003</v>
      </c>
      <c r="D2359" s="46">
        <f ca="1">IF(A2359&lt;$B$1,VLOOKUP(A2359,[1]DI!$A$4:$B$15000,2,FALSE),0)</f>
        <v>0</v>
      </c>
      <c r="E2359" s="45">
        <f t="shared" ca="1" si="522"/>
        <v>0</v>
      </c>
      <c r="F2359" s="47">
        <f t="shared" si="519"/>
        <v>1.35</v>
      </c>
      <c r="G2359" s="48">
        <f t="shared" ca="1" si="523"/>
        <v>1</v>
      </c>
      <c r="H2359" s="45">
        <f ca="1">TRUNC(PRODUCT(G$10:G2358),15)</f>
        <v>1.9879528300668501</v>
      </c>
      <c r="I2359" s="45">
        <f t="shared" si="524"/>
        <v>1</v>
      </c>
      <c r="J2359" s="45">
        <f t="shared" ca="1" si="525"/>
        <v>1.98795283</v>
      </c>
      <c r="K2359" s="45">
        <f t="shared" ca="1" si="526"/>
        <v>987.85282506999999</v>
      </c>
      <c r="L2359" s="49">
        <f>IF(VLOOKUP(A2359,$U$12:$AD$125,8)=VLOOKUP(A2358,$U$12:$AD$125,8),0,VLOOKUP(A2359,U$12:$AD$125,8))</f>
        <v>0</v>
      </c>
      <c r="M2359" s="50">
        <f>IF(L2359&gt;0,VLOOKUP(L2359,T$12:$AC$125,7),0)</f>
        <v>0</v>
      </c>
      <c r="N2359" s="45">
        <f t="shared" si="527"/>
        <v>0</v>
      </c>
      <c r="O2359" s="45">
        <f t="shared" ca="1" si="528"/>
        <v>987.85282506999999</v>
      </c>
      <c r="P2359" s="51" t="str">
        <f t="shared" si="529"/>
        <v>A+J=</v>
      </c>
      <c r="Q2359" s="52">
        <f t="shared" si="530"/>
        <v>47129</v>
      </c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</row>
    <row r="2360" spans="1:162" x14ac:dyDescent="0.2">
      <c r="A2360" s="43">
        <f t="shared" si="518"/>
        <v>45846</v>
      </c>
      <c r="B2360" s="44" t="str">
        <f t="shared" ca="1" si="520"/>
        <v>n.d</v>
      </c>
      <c r="C2360" s="45">
        <f t="shared" ca="1" si="521"/>
        <v>999.89877561000003</v>
      </c>
      <c r="D2360" s="46">
        <f ca="1">IF(A2360&lt;$B$1,VLOOKUP(A2360,[1]DI!$A$4:$B$15000,2,FALSE),0)</f>
        <v>0</v>
      </c>
      <c r="E2360" s="45">
        <f t="shared" ca="1" si="522"/>
        <v>0</v>
      </c>
      <c r="F2360" s="47">
        <f t="shared" si="519"/>
        <v>1.35</v>
      </c>
      <c r="G2360" s="48">
        <f t="shared" ca="1" si="523"/>
        <v>1</v>
      </c>
      <c r="H2360" s="45">
        <f ca="1">TRUNC(PRODUCT(G$10:G2359),15)</f>
        <v>1.9879528300668501</v>
      </c>
      <c r="I2360" s="45">
        <f t="shared" si="524"/>
        <v>1</v>
      </c>
      <c r="J2360" s="45">
        <f t="shared" ca="1" si="525"/>
        <v>1.98795283</v>
      </c>
      <c r="K2360" s="45">
        <f t="shared" ca="1" si="526"/>
        <v>987.85282506999999</v>
      </c>
      <c r="L2360" s="49">
        <f>IF(VLOOKUP(A2360,$U$12:$AD$125,8)=VLOOKUP(A2359,$U$12:$AD$125,8),0,VLOOKUP(A2360,U$12:$AD$125,8))</f>
        <v>0</v>
      </c>
      <c r="M2360" s="50">
        <f>IF(L2360&gt;0,VLOOKUP(L2360,T$12:$AC$125,7),0)</f>
        <v>0</v>
      </c>
      <c r="N2360" s="45">
        <f t="shared" si="527"/>
        <v>0</v>
      </c>
      <c r="O2360" s="45">
        <f t="shared" ca="1" si="528"/>
        <v>987.85282506999999</v>
      </c>
      <c r="P2360" s="51" t="str">
        <f t="shared" si="529"/>
        <v>A+J=</v>
      </c>
      <c r="Q2360" s="52">
        <f t="shared" si="530"/>
        <v>47129</v>
      </c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</row>
    <row r="2361" spans="1:162" x14ac:dyDescent="0.2">
      <c r="A2361" s="43">
        <f t="shared" si="518"/>
        <v>45847</v>
      </c>
      <c r="B2361" s="44" t="str">
        <f t="shared" ca="1" si="520"/>
        <v>n.d</v>
      </c>
      <c r="C2361" s="45">
        <f t="shared" ca="1" si="521"/>
        <v>999.89877561000003</v>
      </c>
      <c r="D2361" s="46">
        <f ca="1">IF(A2361&lt;$B$1,VLOOKUP(A2361,[1]DI!$A$4:$B$15000,2,FALSE),0)</f>
        <v>0</v>
      </c>
      <c r="E2361" s="45">
        <f t="shared" ca="1" si="522"/>
        <v>0</v>
      </c>
      <c r="F2361" s="47">
        <f t="shared" si="519"/>
        <v>1.35</v>
      </c>
      <c r="G2361" s="48">
        <f t="shared" ca="1" si="523"/>
        <v>1</v>
      </c>
      <c r="H2361" s="45">
        <f ca="1">TRUNC(PRODUCT(G$10:G2360),15)</f>
        <v>1.9879528300668501</v>
      </c>
      <c r="I2361" s="45">
        <f t="shared" si="524"/>
        <v>1</v>
      </c>
      <c r="J2361" s="45">
        <f t="shared" ca="1" si="525"/>
        <v>1.98795283</v>
      </c>
      <c r="K2361" s="45">
        <f t="shared" ca="1" si="526"/>
        <v>987.85282506999999</v>
      </c>
      <c r="L2361" s="49">
        <f>IF(VLOOKUP(A2361,$U$12:$AD$125,8)=VLOOKUP(A2360,$U$12:$AD$125,8),0,VLOOKUP(A2361,U$12:$AD$125,8))</f>
        <v>0</v>
      </c>
      <c r="M2361" s="50">
        <f>IF(L2361&gt;0,VLOOKUP(L2361,T$12:$AC$125,7),0)</f>
        <v>0</v>
      </c>
      <c r="N2361" s="45">
        <f t="shared" si="527"/>
        <v>0</v>
      </c>
      <c r="O2361" s="45">
        <f t="shared" ca="1" si="528"/>
        <v>987.85282506999999</v>
      </c>
      <c r="P2361" s="51" t="str">
        <f t="shared" si="529"/>
        <v>A+J=</v>
      </c>
      <c r="Q2361" s="52">
        <f t="shared" si="530"/>
        <v>47129</v>
      </c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</row>
    <row r="2362" spans="1:162" x14ac:dyDescent="0.2">
      <c r="A2362" s="43">
        <f t="shared" si="518"/>
        <v>45848</v>
      </c>
      <c r="B2362" s="44" t="str">
        <f t="shared" ca="1" si="520"/>
        <v>n.d</v>
      </c>
      <c r="C2362" s="45">
        <f t="shared" ca="1" si="521"/>
        <v>999.89877561000003</v>
      </c>
      <c r="D2362" s="46">
        <f ca="1">IF(A2362&lt;$B$1,VLOOKUP(A2362,[1]DI!$A$4:$B$15000,2,FALSE),0)</f>
        <v>0</v>
      </c>
      <c r="E2362" s="45">
        <f t="shared" ca="1" si="522"/>
        <v>0</v>
      </c>
      <c r="F2362" s="47">
        <f t="shared" si="519"/>
        <v>1.35</v>
      </c>
      <c r="G2362" s="48">
        <f t="shared" ca="1" si="523"/>
        <v>1</v>
      </c>
      <c r="H2362" s="45">
        <f ca="1">TRUNC(PRODUCT(G$10:G2361),15)</f>
        <v>1.9879528300668501</v>
      </c>
      <c r="I2362" s="45">
        <f t="shared" si="524"/>
        <v>1</v>
      </c>
      <c r="J2362" s="45">
        <f t="shared" ca="1" si="525"/>
        <v>1.98795283</v>
      </c>
      <c r="K2362" s="45">
        <f t="shared" ca="1" si="526"/>
        <v>987.85282506999999</v>
      </c>
      <c r="L2362" s="49">
        <f>IF(VLOOKUP(A2362,$U$12:$AD$125,8)=VLOOKUP(A2361,$U$12:$AD$125,8),0,VLOOKUP(A2362,U$12:$AD$125,8))</f>
        <v>0</v>
      </c>
      <c r="M2362" s="50">
        <f>IF(L2362&gt;0,VLOOKUP(L2362,T$12:$AC$125,7),0)</f>
        <v>0</v>
      </c>
      <c r="N2362" s="45">
        <f t="shared" si="527"/>
        <v>0</v>
      </c>
      <c r="O2362" s="45">
        <f t="shared" ca="1" si="528"/>
        <v>987.85282506999999</v>
      </c>
      <c r="P2362" s="51" t="str">
        <f t="shared" si="529"/>
        <v>A+J=</v>
      </c>
      <c r="Q2362" s="52">
        <f t="shared" si="530"/>
        <v>47129</v>
      </c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</row>
    <row r="2363" spans="1:162" x14ac:dyDescent="0.2">
      <c r="A2363" s="43">
        <f t="shared" si="518"/>
        <v>45849</v>
      </c>
      <c r="B2363" s="44" t="str">
        <f t="shared" ca="1" si="520"/>
        <v>n.d</v>
      </c>
      <c r="C2363" s="45">
        <f t="shared" ca="1" si="521"/>
        <v>999.89877561000003</v>
      </c>
      <c r="D2363" s="46">
        <f ca="1">IF(A2363&lt;$B$1,VLOOKUP(A2363,[1]DI!$A$4:$B$15000,2,FALSE),0)</f>
        <v>0</v>
      </c>
      <c r="E2363" s="45">
        <f t="shared" ca="1" si="522"/>
        <v>0</v>
      </c>
      <c r="F2363" s="47">
        <f t="shared" si="519"/>
        <v>1.35</v>
      </c>
      <c r="G2363" s="48">
        <f t="shared" ca="1" si="523"/>
        <v>1</v>
      </c>
      <c r="H2363" s="45">
        <f ca="1">TRUNC(PRODUCT(G$10:G2362),15)</f>
        <v>1.9879528300668501</v>
      </c>
      <c r="I2363" s="45">
        <f t="shared" si="524"/>
        <v>1</v>
      </c>
      <c r="J2363" s="45">
        <f t="shared" ca="1" si="525"/>
        <v>1.98795283</v>
      </c>
      <c r="K2363" s="45">
        <f t="shared" ca="1" si="526"/>
        <v>987.85282506999999</v>
      </c>
      <c r="L2363" s="49">
        <f>IF(VLOOKUP(A2363,$U$12:$AD$125,8)=VLOOKUP(A2362,$U$12:$AD$125,8),0,VLOOKUP(A2363,U$12:$AD$125,8))</f>
        <v>0</v>
      </c>
      <c r="M2363" s="50">
        <f>IF(L2363&gt;0,VLOOKUP(L2363,T$12:$AC$125,7),0)</f>
        <v>0</v>
      </c>
      <c r="N2363" s="45">
        <f t="shared" si="527"/>
        <v>0</v>
      </c>
      <c r="O2363" s="45">
        <f t="shared" ca="1" si="528"/>
        <v>987.85282506999999</v>
      </c>
      <c r="P2363" s="51" t="str">
        <f t="shared" si="529"/>
        <v>A+J=</v>
      </c>
      <c r="Q2363" s="52">
        <f t="shared" si="530"/>
        <v>47129</v>
      </c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</row>
    <row r="2364" spans="1:162" x14ac:dyDescent="0.2">
      <c r="A2364" s="43">
        <f t="shared" si="518"/>
        <v>45850</v>
      </c>
      <c r="B2364" s="44" t="str">
        <f t="shared" ca="1" si="520"/>
        <v>n.d</v>
      </c>
      <c r="C2364" s="45">
        <f t="shared" ca="1" si="521"/>
        <v>999.89877561000003</v>
      </c>
      <c r="D2364" s="46">
        <f ca="1">IF(A2364&lt;$B$1,VLOOKUP(A2364,[1]DI!$A$4:$B$15000,2,FALSE),0)</f>
        <v>0</v>
      </c>
      <c r="E2364" s="45">
        <f t="shared" ca="1" si="522"/>
        <v>0</v>
      </c>
      <c r="F2364" s="47">
        <f t="shared" si="519"/>
        <v>1.35</v>
      </c>
      <c r="G2364" s="48">
        <f t="shared" ca="1" si="523"/>
        <v>1</v>
      </c>
      <c r="H2364" s="45">
        <f ca="1">TRUNC(PRODUCT(G$10:G2363),15)</f>
        <v>1.9879528300668501</v>
      </c>
      <c r="I2364" s="45">
        <f t="shared" si="524"/>
        <v>1</v>
      </c>
      <c r="J2364" s="45">
        <f t="shared" ca="1" si="525"/>
        <v>1.98795283</v>
      </c>
      <c r="K2364" s="45">
        <f t="shared" ca="1" si="526"/>
        <v>987.85282506999999</v>
      </c>
      <c r="L2364" s="49">
        <f>IF(VLOOKUP(A2364,$U$12:$AD$125,8)=VLOOKUP(A2363,$U$12:$AD$125,8),0,VLOOKUP(A2364,U$12:$AD$125,8))</f>
        <v>0</v>
      </c>
      <c r="M2364" s="50">
        <f>IF(L2364&gt;0,VLOOKUP(L2364,T$12:$AC$125,7),0)</f>
        <v>0</v>
      </c>
      <c r="N2364" s="45">
        <f t="shared" si="527"/>
        <v>0</v>
      </c>
      <c r="O2364" s="45">
        <f t="shared" ca="1" si="528"/>
        <v>987.85282506999999</v>
      </c>
      <c r="P2364" s="51" t="str">
        <f t="shared" si="529"/>
        <v>A+J=</v>
      </c>
      <c r="Q2364" s="52">
        <f t="shared" si="530"/>
        <v>47129</v>
      </c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</row>
    <row r="2365" spans="1:162" x14ac:dyDescent="0.2">
      <c r="A2365" s="43">
        <f t="shared" si="518"/>
        <v>45851</v>
      </c>
      <c r="B2365" s="44" t="str">
        <f t="shared" ca="1" si="520"/>
        <v>n.d</v>
      </c>
      <c r="C2365" s="45">
        <f t="shared" ca="1" si="521"/>
        <v>999.89877561000003</v>
      </c>
      <c r="D2365" s="46">
        <f ca="1">IF(A2365&lt;$B$1,VLOOKUP(A2365,[1]DI!$A$4:$B$15000,2,FALSE),0)</f>
        <v>0</v>
      </c>
      <c r="E2365" s="45">
        <f t="shared" ca="1" si="522"/>
        <v>0</v>
      </c>
      <c r="F2365" s="47">
        <f t="shared" si="519"/>
        <v>1.35</v>
      </c>
      <c r="G2365" s="48">
        <f t="shared" ca="1" si="523"/>
        <v>1</v>
      </c>
      <c r="H2365" s="45">
        <f ca="1">TRUNC(PRODUCT(G$10:G2364),15)</f>
        <v>1.9879528300668501</v>
      </c>
      <c r="I2365" s="45">
        <f t="shared" si="524"/>
        <v>1</v>
      </c>
      <c r="J2365" s="45">
        <f t="shared" ca="1" si="525"/>
        <v>1.98795283</v>
      </c>
      <c r="K2365" s="45">
        <f t="shared" ca="1" si="526"/>
        <v>987.85282506999999</v>
      </c>
      <c r="L2365" s="49">
        <f>IF(VLOOKUP(A2365,$U$12:$AD$125,8)=VLOOKUP(A2364,$U$12:$AD$125,8),0,VLOOKUP(A2365,U$12:$AD$125,8))</f>
        <v>0</v>
      </c>
      <c r="M2365" s="50">
        <f>IF(L2365&gt;0,VLOOKUP(L2365,T$12:$AC$125,7),0)</f>
        <v>0</v>
      </c>
      <c r="N2365" s="45">
        <f t="shared" si="527"/>
        <v>0</v>
      </c>
      <c r="O2365" s="45">
        <f t="shared" ca="1" si="528"/>
        <v>987.85282506999999</v>
      </c>
      <c r="P2365" s="51" t="str">
        <f t="shared" si="529"/>
        <v>A+J=</v>
      </c>
      <c r="Q2365" s="52">
        <f t="shared" si="530"/>
        <v>47129</v>
      </c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</row>
    <row r="2366" spans="1:162" x14ac:dyDescent="0.2">
      <c r="A2366" s="43">
        <f t="shared" si="518"/>
        <v>45852</v>
      </c>
      <c r="B2366" s="44" t="str">
        <f t="shared" ca="1" si="520"/>
        <v>n.d</v>
      </c>
      <c r="C2366" s="45">
        <f t="shared" ca="1" si="521"/>
        <v>999.89877561000003</v>
      </c>
      <c r="D2366" s="46">
        <f ca="1">IF(A2366&lt;$B$1,VLOOKUP(A2366,[1]DI!$A$4:$B$15000,2,FALSE),0)</f>
        <v>0</v>
      </c>
      <c r="E2366" s="45">
        <f t="shared" ca="1" si="522"/>
        <v>0</v>
      </c>
      <c r="F2366" s="47">
        <f t="shared" si="519"/>
        <v>1.35</v>
      </c>
      <c r="G2366" s="48">
        <f t="shared" ca="1" si="523"/>
        <v>1</v>
      </c>
      <c r="H2366" s="45">
        <f ca="1">TRUNC(PRODUCT(G$10:G2365),15)</f>
        <v>1.9879528300668501</v>
      </c>
      <c r="I2366" s="45">
        <f t="shared" si="524"/>
        <v>1</v>
      </c>
      <c r="J2366" s="45">
        <f t="shared" ca="1" si="525"/>
        <v>1.98795283</v>
      </c>
      <c r="K2366" s="45">
        <f t="shared" ca="1" si="526"/>
        <v>987.85282506999999</v>
      </c>
      <c r="L2366" s="49">
        <f>IF(VLOOKUP(A2366,$U$12:$AD$125,8)=VLOOKUP(A2365,$U$12:$AD$125,8),0,VLOOKUP(A2366,U$12:$AD$125,8))</f>
        <v>0</v>
      </c>
      <c r="M2366" s="50">
        <f>IF(L2366&gt;0,VLOOKUP(L2366,T$12:$AC$125,7),0)</f>
        <v>0</v>
      </c>
      <c r="N2366" s="45">
        <f t="shared" si="527"/>
        <v>0</v>
      </c>
      <c r="O2366" s="45">
        <f t="shared" ca="1" si="528"/>
        <v>987.85282506999999</v>
      </c>
      <c r="P2366" s="51" t="str">
        <f t="shared" si="529"/>
        <v>A+J=</v>
      </c>
      <c r="Q2366" s="52">
        <f t="shared" si="530"/>
        <v>47129</v>
      </c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</row>
    <row r="2367" spans="1:162" x14ac:dyDescent="0.2">
      <c r="A2367" s="43">
        <f t="shared" si="518"/>
        <v>45853</v>
      </c>
      <c r="B2367" s="44" t="str">
        <f t="shared" ca="1" si="520"/>
        <v>n.d</v>
      </c>
      <c r="C2367" s="45">
        <f t="shared" ca="1" si="521"/>
        <v>999.89877561000003</v>
      </c>
      <c r="D2367" s="46">
        <f ca="1">IF(A2367&lt;$B$1,VLOOKUP(A2367,[1]DI!$A$4:$B$15000,2,FALSE),0)</f>
        <v>0</v>
      </c>
      <c r="E2367" s="45">
        <f t="shared" ca="1" si="522"/>
        <v>0</v>
      </c>
      <c r="F2367" s="47">
        <f t="shared" si="519"/>
        <v>1.35</v>
      </c>
      <c r="G2367" s="48">
        <f t="shared" ca="1" si="523"/>
        <v>1</v>
      </c>
      <c r="H2367" s="45">
        <f ca="1">TRUNC(PRODUCT(G$10:G2366),15)</f>
        <v>1.9879528300668501</v>
      </c>
      <c r="I2367" s="45">
        <f t="shared" si="524"/>
        <v>1</v>
      </c>
      <c r="J2367" s="45">
        <f t="shared" ca="1" si="525"/>
        <v>1.98795283</v>
      </c>
      <c r="K2367" s="45">
        <f t="shared" ca="1" si="526"/>
        <v>987.85282506999999</v>
      </c>
      <c r="L2367" s="49">
        <f>IF(VLOOKUP(A2367,$U$12:$AD$125,8)=VLOOKUP(A2366,$U$12:$AD$125,8),0,VLOOKUP(A2367,U$12:$AD$125,8))</f>
        <v>0</v>
      </c>
      <c r="M2367" s="50">
        <f>IF(L2367&gt;0,VLOOKUP(L2367,T$12:$AC$125,7),0)</f>
        <v>0</v>
      </c>
      <c r="N2367" s="45">
        <f t="shared" si="527"/>
        <v>0</v>
      </c>
      <c r="O2367" s="45">
        <f t="shared" ca="1" si="528"/>
        <v>987.85282506999999</v>
      </c>
      <c r="P2367" s="51" t="str">
        <f t="shared" si="529"/>
        <v>A+J=</v>
      </c>
      <c r="Q2367" s="52">
        <f t="shared" si="530"/>
        <v>47129</v>
      </c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</row>
    <row r="2368" spans="1:162" x14ac:dyDescent="0.2">
      <c r="A2368" s="43">
        <f t="shared" si="518"/>
        <v>45854</v>
      </c>
      <c r="B2368" s="44" t="str">
        <f t="shared" ca="1" si="520"/>
        <v>n.d</v>
      </c>
      <c r="C2368" s="45">
        <f t="shared" ca="1" si="521"/>
        <v>999.89877561000003</v>
      </c>
      <c r="D2368" s="46">
        <f ca="1">IF(A2368&lt;$B$1,VLOOKUP(A2368,[1]DI!$A$4:$B$15000,2,FALSE),0)</f>
        <v>0</v>
      </c>
      <c r="E2368" s="45">
        <f t="shared" ca="1" si="522"/>
        <v>0</v>
      </c>
      <c r="F2368" s="47">
        <f t="shared" si="519"/>
        <v>1.35</v>
      </c>
      <c r="G2368" s="48">
        <f t="shared" ca="1" si="523"/>
        <v>1</v>
      </c>
      <c r="H2368" s="45">
        <f ca="1">TRUNC(PRODUCT(G$10:G2367),15)</f>
        <v>1.9879528300668501</v>
      </c>
      <c r="I2368" s="45">
        <f t="shared" si="524"/>
        <v>1</v>
      </c>
      <c r="J2368" s="45">
        <f t="shared" ca="1" si="525"/>
        <v>1.98795283</v>
      </c>
      <c r="K2368" s="45">
        <f t="shared" ca="1" si="526"/>
        <v>987.85282506999999</v>
      </c>
      <c r="L2368" s="49">
        <f>IF(VLOOKUP(A2368,$U$12:$AD$125,8)=VLOOKUP(A2367,$U$12:$AD$125,8),0,VLOOKUP(A2368,U$12:$AD$125,8))</f>
        <v>0</v>
      </c>
      <c r="M2368" s="50">
        <f>IF(L2368&gt;0,VLOOKUP(L2368,T$12:$AC$125,7),0)</f>
        <v>0</v>
      </c>
      <c r="N2368" s="45">
        <f t="shared" si="527"/>
        <v>0</v>
      </c>
      <c r="O2368" s="45">
        <f t="shared" ca="1" si="528"/>
        <v>987.85282506999999</v>
      </c>
      <c r="P2368" s="51" t="str">
        <f t="shared" si="529"/>
        <v>A+J=</v>
      </c>
      <c r="Q2368" s="52">
        <f t="shared" si="530"/>
        <v>47129</v>
      </c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</row>
    <row r="2369" spans="1:162" x14ac:dyDescent="0.2">
      <c r="A2369" s="43">
        <f t="shared" si="518"/>
        <v>45855</v>
      </c>
      <c r="B2369" s="44" t="str">
        <f t="shared" ca="1" si="520"/>
        <v>n.d</v>
      </c>
      <c r="C2369" s="45">
        <f t="shared" ca="1" si="521"/>
        <v>999.89877561000003</v>
      </c>
      <c r="D2369" s="46">
        <f ca="1">IF(A2369&lt;$B$1,VLOOKUP(A2369,[1]DI!$A$4:$B$15000,2,FALSE),0)</f>
        <v>0</v>
      </c>
      <c r="E2369" s="45">
        <f t="shared" ca="1" si="522"/>
        <v>0</v>
      </c>
      <c r="F2369" s="47">
        <f t="shared" si="519"/>
        <v>1.35</v>
      </c>
      <c r="G2369" s="48">
        <f t="shared" ca="1" si="523"/>
        <v>1</v>
      </c>
      <c r="H2369" s="45">
        <f ca="1">TRUNC(PRODUCT(G$10:G2368),15)</f>
        <v>1.9879528300668501</v>
      </c>
      <c r="I2369" s="45">
        <f t="shared" si="524"/>
        <v>1</v>
      </c>
      <c r="J2369" s="45">
        <f t="shared" ca="1" si="525"/>
        <v>1.98795283</v>
      </c>
      <c r="K2369" s="45">
        <f t="shared" ca="1" si="526"/>
        <v>987.85282506999999</v>
      </c>
      <c r="L2369" s="49">
        <f>IF(VLOOKUP(A2369,$U$12:$AD$125,8)=VLOOKUP(A2368,$U$12:$AD$125,8),0,VLOOKUP(A2369,U$12:$AD$125,8))</f>
        <v>0</v>
      </c>
      <c r="M2369" s="50">
        <f>IF(L2369&gt;0,VLOOKUP(L2369,T$12:$AC$125,7),0)</f>
        <v>0</v>
      </c>
      <c r="N2369" s="45">
        <f t="shared" si="527"/>
        <v>0</v>
      </c>
      <c r="O2369" s="45">
        <f t="shared" ca="1" si="528"/>
        <v>987.85282506999999</v>
      </c>
      <c r="P2369" s="51" t="str">
        <f t="shared" si="529"/>
        <v>A+J=</v>
      </c>
      <c r="Q2369" s="52">
        <f t="shared" si="530"/>
        <v>47129</v>
      </c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</row>
    <row r="2370" spans="1:162" x14ac:dyDescent="0.2">
      <c r="A2370" s="43">
        <f t="shared" si="518"/>
        <v>45856</v>
      </c>
      <c r="B2370" s="44" t="str">
        <f t="shared" ca="1" si="520"/>
        <v>n.d</v>
      </c>
      <c r="C2370" s="45">
        <f t="shared" ca="1" si="521"/>
        <v>999.89877561000003</v>
      </c>
      <c r="D2370" s="46">
        <f ca="1">IF(A2370&lt;$B$1,VLOOKUP(A2370,[1]DI!$A$4:$B$15000,2,FALSE),0)</f>
        <v>0</v>
      </c>
      <c r="E2370" s="45">
        <f t="shared" ca="1" si="522"/>
        <v>0</v>
      </c>
      <c r="F2370" s="47">
        <f t="shared" si="519"/>
        <v>1.35</v>
      </c>
      <c r="G2370" s="48">
        <f t="shared" ca="1" si="523"/>
        <v>1</v>
      </c>
      <c r="H2370" s="45">
        <f ca="1">TRUNC(PRODUCT(G$10:G2369),15)</f>
        <v>1.9879528300668501</v>
      </c>
      <c r="I2370" s="45">
        <f t="shared" si="524"/>
        <v>1</v>
      </c>
      <c r="J2370" s="45">
        <f t="shared" ca="1" si="525"/>
        <v>1.98795283</v>
      </c>
      <c r="K2370" s="45">
        <f t="shared" ca="1" si="526"/>
        <v>987.85282506999999</v>
      </c>
      <c r="L2370" s="49">
        <f>IF(VLOOKUP(A2370,$U$12:$AD$125,8)=VLOOKUP(A2369,$U$12:$AD$125,8),0,VLOOKUP(A2370,U$12:$AD$125,8))</f>
        <v>0</v>
      </c>
      <c r="M2370" s="50">
        <f>IF(L2370&gt;0,VLOOKUP(L2370,T$12:$AC$125,7),0)</f>
        <v>0</v>
      </c>
      <c r="N2370" s="45">
        <f t="shared" si="527"/>
        <v>0</v>
      </c>
      <c r="O2370" s="45">
        <f t="shared" ca="1" si="528"/>
        <v>987.85282506999999</v>
      </c>
      <c r="P2370" s="51" t="str">
        <f t="shared" si="529"/>
        <v>A+J=</v>
      </c>
      <c r="Q2370" s="52">
        <f t="shared" si="530"/>
        <v>47129</v>
      </c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</row>
    <row r="2371" spans="1:162" x14ac:dyDescent="0.2">
      <c r="A2371" s="43">
        <f t="shared" si="518"/>
        <v>45857</v>
      </c>
      <c r="B2371" s="44" t="str">
        <f t="shared" ca="1" si="520"/>
        <v>n.d</v>
      </c>
      <c r="C2371" s="45">
        <f t="shared" ca="1" si="521"/>
        <v>999.89877561000003</v>
      </c>
      <c r="D2371" s="46">
        <f ca="1">IF(A2371&lt;$B$1,VLOOKUP(A2371,[1]DI!$A$4:$B$15000,2,FALSE),0)</f>
        <v>0</v>
      </c>
      <c r="E2371" s="45">
        <f t="shared" ca="1" si="522"/>
        <v>0</v>
      </c>
      <c r="F2371" s="47">
        <f t="shared" si="519"/>
        <v>1.35</v>
      </c>
      <c r="G2371" s="48">
        <f t="shared" ca="1" si="523"/>
        <v>1</v>
      </c>
      <c r="H2371" s="45">
        <f ca="1">TRUNC(PRODUCT(G$10:G2370),15)</f>
        <v>1.9879528300668501</v>
      </c>
      <c r="I2371" s="45">
        <f t="shared" si="524"/>
        <v>1</v>
      </c>
      <c r="J2371" s="45">
        <f t="shared" ca="1" si="525"/>
        <v>1.98795283</v>
      </c>
      <c r="K2371" s="45">
        <f t="shared" ca="1" si="526"/>
        <v>987.85282506999999</v>
      </c>
      <c r="L2371" s="49">
        <f>IF(VLOOKUP(A2371,$U$12:$AD$125,8)=VLOOKUP(A2370,$U$12:$AD$125,8),0,VLOOKUP(A2371,U$12:$AD$125,8))</f>
        <v>0</v>
      </c>
      <c r="M2371" s="50">
        <f>IF(L2371&gt;0,VLOOKUP(L2371,T$12:$AC$125,7),0)</f>
        <v>0</v>
      </c>
      <c r="N2371" s="45">
        <f t="shared" si="527"/>
        <v>0</v>
      </c>
      <c r="O2371" s="45">
        <f t="shared" ca="1" si="528"/>
        <v>987.85282506999999</v>
      </c>
      <c r="P2371" s="51" t="str">
        <f t="shared" si="529"/>
        <v>A+J=</v>
      </c>
      <c r="Q2371" s="52">
        <f t="shared" si="530"/>
        <v>47129</v>
      </c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</row>
    <row r="2372" spans="1:162" x14ac:dyDescent="0.2">
      <c r="A2372" s="43">
        <f t="shared" si="518"/>
        <v>45858</v>
      </c>
      <c r="B2372" s="44" t="str">
        <f t="shared" ca="1" si="520"/>
        <v>n.d</v>
      </c>
      <c r="C2372" s="45">
        <f t="shared" ca="1" si="521"/>
        <v>999.89877561000003</v>
      </c>
      <c r="D2372" s="46">
        <f ca="1">IF(A2372&lt;$B$1,VLOOKUP(A2372,[1]DI!$A$4:$B$15000,2,FALSE),0)</f>
        <v>0</v>
      </c>
      <c r="E2372" s="45">
        <f t="shared" ca="1" si="522"/>
        <v>0</v>
      </c>
      <c r="F2372" s="47">
        <f t="shared" si="519"/>
        <v>1.35</v>
      </c>
      <c r="G2372" s="48">
        <f t="shared" ca="1" si="523"/>
        <v>1</v>
      </c>
      <c r="H2372" s="45">
        <f ca="1">TRUNC(PRODUCT(G$10:G2371),15)</f>
        <v>1.9879528300668501</v>
      </c>
      <c r="I2372" s="45">
        <f t="shared" si="524"/>
        <v>1</v>
      </c>
      <c r="J2372" s="45">
        <f t="shared" ca="1" si="525"/>
        <v>1.98795283</v>
      </c>
      <c r="K2372" s="45">
        <f t="shared" ca="1" si="526"/>
        <v>987.85282506999999</v>
      </c>
      <c r="L2372" s="49">
        <f>IF(VLOOKUP(A2372,$U$12:$AD$125,8)=VLOOKUP(A2371,$U$12:$AD$125,8),0,VLOOKUP(A2372,U$12:$AD$125,8))</f>
        <v>0</v>
      </c>
      <c r="M2372" s="50">
        <f>IF(L2372&gt;0,VLOOKUP(L2372,T$12:$AC$125,7),0)</f>
        <v>0</v>
      </c>
      <c r="N2372" s="45">
        <f t="shared" si="527"/>
        <v>0</v>
      </c>
      <c r="O2372" s="45">
        <f t="shared" ca="1" si="528"/>
        <v>987.85282506999999</v>
      </c>
      <c r="P2372" s="51" t="str">
        <f t="shared" si="529"/>
        <v>A+J=</v>
      </c>
      <c r="Q2372" s="52">
        <f t="shared" si="530"/>
        <v>47129</v>
      </c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</row>
    <row r="2373" spans="1:162" x14ac:dyDescent="0.2">
      <c r="A2373" s="43">
        <f t="shared" si="518"/>
        <v>45859</v>
      </c>
      <c r="B2373" s="44" t="str">
        <f t="shared" ca="1" si="520"/>
        <v>n.d</v>
      </c>
      <c r="C2373" s="45">
        <f t="shared" ca="1" si="521"/>
        <v>999.89877561000003</v>
      </c>
      <c r="D2373" s="46">
        <f ca="1">IF(A2373&lt;$B$1,VLOOKUP(A2373,[1]DI!$A$4:$B$15000,2,FALSE),0)</f>
        <v>0</v>
      </c>
      <c r="E2373" s="45">
        <f t="shared" ca="1" si="522"/>
        <v>0</v>
      </c>
      <c r="F2373" s="47">
        <f t="shared" si="519"/>
        <v>1.35</v>
      </c>
      <c r="G2373" s="48">
        <f t="shared" ca="1" si="523"/>
        <v>1</v>
      </c>
      <c r="H2373" s="45">
        <f ca="1">TRUNC(PRODUCT(G$10:G2372),15)</f>
        <v>1.9879528300668501</v>
      </c>
      <c r="I2373" s="45">
        <f t="shared" si="524"/>
        <v>1</v>
      </c>
      <c r="J2373" s="45">
        <f t="shared" ca="1" si="525"/>
        <v>1.98795283</v>
      </c>
      <c r="K2373" s="45">
        <f t="shared" ca="1" si="526"/>
        <v>987.85282506999999</v>
      </c>
      <c r="L2373" s="49">
        <f>IF(VLOOKUP(A2373,$U$12:$AD$125,8)=VLOOKUP(A2372,$U$12:$AD$125,8),0,VLOOKUP(A2373,U$12:$AD$125,8))</f>
        <v>0</v>
      </c>
      <c r="M2373" s="50">
        <f>IF(L2373&gt;0,VLOOKUP(L2373,T$12:$AC$125,7),0)</f>
        <v>0</v>
      </c>
      <c r="N2373" s="45">
        <f t="shared" si="527"/>
        <v>0</v>
      </c>
      <c r="O2373" s="45">
        <f t="shared" ca="1" si="528"/>
        <v>987.85282506999999</v>
      </c>
      <c r="P2373" s="51" t="str">
        <f t="shared" si="529"/>
        <v>A+J=</v>
      </c>
      <c r="Q2373" s="52">
        <f t="shared" si="530"/>
        <v>47129</v>
      </c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</row>
    <row r="2374" spans="1:162" x14ac:dyDescent="0.2">
      <c r="A2374" s="43">
        <f t="shared" si="518"/>
        <v>45860</v>
      </c>
      <c r="B2374" s="44" t="str">
        <f t="shared" ca="1" si="520"/>
        <v>n.d</v>
      </c>
      <c r="C2374" s="45">
        <f t="shared" ca="1" si="521"/>
        <v>999.89877561000003</v>
      </c>
      <c r="D2374" s="46">
        <f ca="1">IF(A2374&lt;$B$1,VLOOKUP(A2374,[1]DI!$A$4:$B$15000,2,FALSE),0)</f>
        <v>0</v>
      </c>
      <c r="E2374" s="45">
        <f t="shared" ca="1" si="522"/>
        <v>0</v>
      </c>
      <c r="F2374" s="47">
        <f t="shared" si="519"/>
        <v>1.35</v>
      </c>
      <c r="G2374" s="48">
        <f t="shared" ca="1" si="523"/>
        <v>1</v>
      </c>
      <c r="H2374" s="45">
        <f ca="1">TRUNC(PRODUCT(G$10:G2373),15)</f>
        <v>1.9879528300668501</v>
      </c>
      <c r="I2374" s="45">
        <f t="shared" si="524"/>
        <v>1</v>
      </c>
      <c r="J2374" s="45">
        <f t="shared" ca="1" si="525"/>
        <v>1.98795283</v>
      </c>
      <c r="K2374" s="45">
        <f t="shared" ca="1" si="526"/>
        <v>987.85282506999999</v>
      </c>
      <c r="L2374" s="49">
        <f>IF(VLOOKUP(A2374,$U$12:$AD$125,8)=VLOOKUP(A2373,$U$12:$AD$125,8),0,VLOOKUP(A2374,U$12:$AD$125,8))</f>
        <v>0</v>
      </c>
      <c r="M2374" s="50">
        <f>IF(L2374&gt;0,VLOOKUP(L2374,T$12:$AC$125,7),0)</f>
        <v>0</v>
      </c>
      <c r="N2374" s="45">
        <f t="shared" si="527"/>
        <v>0</v>
      </c>
      <c r="O2374" s="45">
        <f t="shared" ca="1" si="528"/>
        <v>987.85282506999999</v>
      </c>
      <c r="P2374" s="51" t="str">
        <f t="shared" si="529"/>
        <v>A+J=</v>
      </c>
      <c r="Q2374" s="52">
        <f t="shared" si="530"/>
        <v>47129</v>
      </c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</row>
    <row r="2375" spans="1:162" x14ac:dyDescent="0.2">
      <c r="A2375" s="43">
        <f t="shared" si="518"/>
        <v>45861</v>
      </c>
      <c r="B2375" s="44" t="str">
        <f t="shared" ca="1" si="520"/>
        <v>n.d</v>
      </c>
      <c r="C2375" s="45">
        <f t="shared" ca="1" si="521"/>
        <v>999.89877561000003</v>
      </c>
      <c r="D2375" s="46">
        <f ca="1">IF(A2375&lt;$B$1,VLOOKUP(A2375,[1]DI!$A$4:$B$15000,2,FALSE),0)</f>
        <v>0</v>
      </c>
      <c r="E2375" s="45">
        <f t="shared" ca="1" si="522"/>
        <v>0</v>
      </c>
      <c r="F2375" s="47">
        <f t="shared" si="519"/>
        <v>1.35</v>
      </c>
      <c r="G2375" s="48">
        <f t="shared" ca="1" si="523"/>
        <v>1</v>
      </c>
      <c r="H2375" s="45">
        <f ca="1">TRUNC(PRODUCT(G$10:G2374),15)</f>
        <v>1.9879528300668501</v>
      </c>
      <c r="I2375" s="45">
        <f t="shared" si="524"/>
        <v>1</v>
      </c>
      <c r="J2375" s="45">
        <f t="shared" ca="1" si="525"/>
        <v>1.98795283</v>
      </c>
      <c r="K2375" s="45">
        <f t="shared" ca="1" si="526"/>
        <v>987.85282506999999</v>
      </c>
      <c r="L2375" s="49">
        <f>IF(VLOOKUP(A2375,$U$12:$AD$125,8)=VLOOKUP(A2374,$U$12:$AD$125,8),0,VLOOKUP(A2375,U$12:$AD$125,8))</f>
        <v>0</v>
      </c>
      <c r="M2375" s="50">
        <f>IF(L2375&gt;0,VLOOKUP(L2375,T$12:$AC$125,7),0)</f>
        <v>0</v>
      </c>
      <c r="N2375" s="45">
        <f t="shared" si="527"/>
        <v>0</v>
      </c>
      <c r="O2375" s="45">
        <f t="shared" ca="1" si="528"/>
        <v>987.85282506999999</v>
      </c>
      <c r="P2375" s="51" t="str">
        <f t="shared" si="529"/>
        <v>A+J=</v>
      </c>
      <c r="Q2375" s="52">
        <f t="shared" si="530"/>
        <v>47129</v>
      </c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</row>
    <row r="2376" spans="1:162" x14ac:dyDescent="0.2">
      <c r="A2376" s="43">
        <f t="shared" si="518"/>
        <v>45862</v>
      </c>
      <c r="B2376" s="44" t="str">
        <f t="shared" ca="1" si="520"/>
        <v>n.d</v>
      </c>
      <c r="C2376" s="45">
        <f t="shared" ca="1" si="521"/>
        <v>999.89877561000003</v>
      </c>
      <c r="D2376" s="46">
        <f ca="1">IF(A2376&lt;$B$1,VLOOKUP(A2376,[1]DI!$A$4:$B$15000,2,FALSE),0)</f>
        <v>0</v>
      </c>
      <c r="E2376" s="45">
        <f t="shared" ca="1" si="522"/>
        <v>0</v>
      </c>
      <c r="F2376" s="47">
        <f t="shared" si="519"/>
        <v>1.35</v>
      </c>
      <c r="G2376" s="48">
        <f t="shared" ca="1" si="523"/>
        <v>1</v>
      </c>
      <c r="H2376" s="45">
        <f ca="1">TRUNC(PRODUCT(G$10:G2375),15)</f>
        <v>1.9879528300668501</v>
      </c>
      <c r="I2376" s="45">
        <f t="shared" si="524"/>
        <v>1</v>
      </c>
      <c r="J2376" s="45">
        <f t="shared" ca="1" si="525"/>
        <v>1.98795283</v>
      </c>
      <c r="K2376" s="45">
        <f t="shared" ca="1" si="526"/>
        <v>987.85282506999999</v>
      </c>
      <c r="L2376" s="49">
        <f>IF(VLOOKUP(A2376,$U$12:$AD$125,8)=VLOOKUP(A2375,$U$12:$AD$125,8),0,VLOOKUP(A2376,U$12:$AD$125,8))</f>
        <v>0</v>
      </c>
      <c r="M2376" s="50">
        <f>IF(L2376&gt;0,VLOOKUP(L2376,T$12:$AC$125,7),0)</f>
        <v>0</v>
      </c>
      <c r="N2376" s="45">
        <f t="shared" si="527"/>
        <v>0</v>
      </c>
      <c r="O2376" s="45">
        <f t="shared" ca="1" si="528"/>
        <v>987.85282506999999</v>
      </c>
      <c r="P2376" s="51" t="str">
        <f t="shared" si="529"/>
        <v>A+J=</v>
      </c>
      <c r="Q2376" s="52">
        <f t="shared" si="530"/>
        <v>47129</v>
      </c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</row>
    <row r="2377" spans="1:162" x14ac:dyDescent="0.2">
      <c r="A2377" s="43">
        <f t="shared" si="518"/>
        <v>45863</v>
      </c>
      <c r="B2377" s="44" t="str">
        <f t="shared" ca="1" si="520"/>
        <v>n.d</v>
      </c>
      <c r="C2377" s="45">
        <f t="shared" ca="1" si="521"/>
        <v>999.89877561000003</v>
      </c>
      <c r="D2377" s="46">
        <f ca="1">IF(A2377&lt;$B$1,VLOOKUP(A2377,[1]DI!$A$4:$B$15000,2,FALSE),0)</f>
        <v>0</v>
      </c>
      <c r="E2377" s="45">
        <f t="shared" ca="1" si="522"/>
        <v>0</v>
      </c>
      <c r="F2377" s="47">
        <f t="shared" si="519"/>
        <v>1.35</v>
      </c>
      <c r="G2377" s="48">
        <f t="shared" ca="1" si="523"/>
        <v>1</v>
      </c>
      <c r="H2377" s="45">
        <f ca="1">TRUNC(PRODUCT(G$10:G2376),15)</f>
        <v>1.9879528300668501</v>
      </c>
      <c r="I2377" s="45">
        <f t="shared" si="524"/>
        <v>1</v>
      </c>
      <c r="J2377" s="45">
        <f t="shared" ca="1" si="525"/>
        <v>1.98795283</v>
      </c>
      <c r="K2377" s="45">
        <f t="shared" ca="1" si="526"/>
        <v>987.85282506999999</v>
      </c>
      <c r="L2377" s="49">
        <f>IF(VLOOKUP(A2377,$U$12:$AD$125,8)=VLOOKUP(A2376,$U$12:$AD$125,8),0,VLOOKUP(A2377,U$12:$AD$125,8))</f>
        <v>0</v>
      </c>
      <c r="M2377" s="50">
        <f>IF(L2377&gt;0,VLOOKUP(L2377,T$12:$AC$125,7),0)</f>
        <v>0</v>
      </c>
      <c r="N2377" s="45">
        <f t="shared" si="527"/>
        <v>0</v>
      </c>
      <c r="O2377" s="45">
        <f t="shared" ca="1" si="528"/>
        <v>987.85282506999999</v>
      </c>
      <c r="P2377" s="51" t="str">
        <f t="shared" si="529"/>
        <v>A+J=</v>
      </c>
      <c r="Q2377" s="52">
        <f t="shared" si="530"/>
        <v>47129</v>
      </c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</row>
    <row r="2378" spans="1:162" x14ac:dyDescent="0.2">
      <c r="A2378" s="43">
        <f t="shared" si="518"/>
        <v>45864</v>
      </c>
      <c r="B2378" s="44" t="str">
        <f t="shared" ca="1" si="520"/>
        <v>n.d</v>
      </c>
      <c r="C2378" s="45">
        <f t="shared" ca="1" si="521"/>
        <v>999.89877561000003</v>
      </c>
      <c r="D2378" s="46">
        <f ca="1">IF(A2378&lt;$B$1,VLOOKUP(A2378,[1]DI!$A$4:$B$15000,2,FALSE),0)</f>
        <v>0</v>
      </c>
      <c r="E2378" s="45">
        <f t="shared" ca="1" si="522"/>
        <v>0</v>
      </c>
      <c r="F2378" s="47">
        <f t="shared" si="519"/>
        <v>1.35</v>
      </c>
      <c r="G2378" s="48">
        <f t="shared" ca="1" si="523"/>
        <v>1</v>
      </c>
      <c r="H2378" s="45">
        <f ca="1">TRUNC(PRODUCT(G$10:G2377),15)</f>
        <v>1.9879528300668501</v>
      </c>
      <c r="I2378" s="45">
        <f t="shared" si="524"/>
        <v>1</v>
      </c>
      <c r="J2378" s="45">
        <f t="shared" ca="1" si="525"/>
        <v>1.98795283</v>
      </c>
      <c r="K2378" s="45">
        <f t="shared" ca="1" si="526"/>
        <v>987.85282506999999</v>
      </c>
      <c r="L2378" s="49">
        <f>IF(VLOOKUP(A2378,$U$12:$AD$125,8)=VLOOKUP(A2377,$U$12:$AD$125,8),0,VLOOKUP(A2378,U$12:$AD$125,8))</f>
        <v>0</v>
      </c>
      <c r="M2378" s="50">
        <f>IF(L2378&gt;0,VLOOKUP(L2378,T$12:$AC$125,7),0)</f>
        <v>0</v>
      </c>
      <c r="N2378" s="45">
        <f t="shared" si="527"/>
        <v>0</v>
      </c>
      <c r="O2378" s="45">
        <f t="shared" ca="1" si="528"/>
        <v>987.85282506999999</v>
      </c>
      <c r="P2378" s="51" t="str">
        <f t="shared" si="529"/>
        <v>A+J=</v>
      </c>
      <c r="Q2378" s="52">
        <f t="shared" si="530"/>
        <v>47129</v>
      </c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</row>
    <row r="2379" spans="1:162" x14ac:dyDescent="0.2">
      <c r="A2379" s="43">
        <f t="shared" si="518"/>
        <v>45865</v>
      </c>
      <c r="B2379" s="44" t="str">
        <f t="shared" ca="1" si="520"/>
        <v>n.d</v>
      </c>
      <c r="C2379" s="45">
        <f t="shared" ca="1" si="521"/>
        <v>999.89877561000003</v>
      </c>
      <c r="D2379" s="46">
        <f ca="1">IF(A2379&lt;$B$1,VLOOKUP(A2379,[1]DI!$A$4:$B$15000,2,FALSE),0)</f>
        <v>0</v>
      </c>
      <c r="E2379" s="45">
        <f t="shared" ca="1" si="522"/>
        <v>0</v>
      </c>
      <c r="F2379" s="47">
        <f t="shared" si="519"/>
        <v>1.35</v>
      </c>
      <c r="G2379" s="48">
        <f t="shared" ca="1" si="523"/>
        <v>1</v>
      </c>
      <c r="H2379" s="45">
        <f ca="1">TRUNC(PRODUCT(G$10:G2378),15)</f>
        <v>1.9879528300668501</v>
      </c>
      <c r="I2379" s="45">
        <f t="shared" si="524"/>
        <v>1</v>
      </c>
      <c r="J2379" s="45">
        <f t="shared" ca="1" si="525"/>
        <v>1.98795283</v>
      </c>
      <c r="K2379" s="45">
        <f t="shared" ca="1" si="526"/>
        <v>987.85282506999999</v>
      </c>
      <c r="L2379" s="49">
        <f>IF(VLOOKUP(A2379,$U$12:$AD$125,8)=VLOOKUP(A2378,$U$12:$AD$125,8),0,VLOOKUP(A2379,U$12:$AD$125,8))</f>
        <v>0</v>
      </c>
      <c r="M2379" s="50">
        <f>IF(L2379&gt;0,VLOOKUP(L2379,T$12:$AC$125,7),0)</f>
        <v>0</v>
      </c>
      <c r="N2379" s="45">
        <f t="shared" si="527"/>
        <v>0</v>
      </c>
      <c r="O2379" s="45">
        <f t="shared" ca="1" si="528"/>
        <v>987.85282506999999</v>
      </c>
      <c r="P2379" s="51" t="str">
        <f t="shared" si="529"/>
        <v>A+J=</v>
      </c>
      <c r="Q2379" s="52">
        <f t="shared" si="530"/>
        <v>47129</v>
      </c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</row>
    <row r="2380" spans="1:162" x14ac:dyDescent="0.2">
      <c r="A2380" s="43">
        <f t="shared" si="518"/>
        <v>45866</v>
      </c>
      <c r="B2380" s="44" t="str">
        <f t="shared" ca="1" si="520"/>
        <v>n.d</v>
      </c>
      <c r="C2380" s="45">
        <f t="shared" ca="1" si="521"/>
        <v>999.89877561000003</v>
      </c>
      <c r="D2380" s="46">
        <f ca="1">IF(A2380&lt;$B$1,VLOOKUP(A2380,[1]DI!$A$4:$B$15000,2,FALSE),0)</f>
        <v>0</v>
      </c>
      <c r="E2380" s="45">
        <f t="shared" ca="1" si="522"/>
        <v>0</v>
      </c>
      <c r="F2380" s="47">
        <f t="shared" si="519"/>
        <v>1.35</v>
      </c>
      <c r="G2380" s="48">
        <f t="shared" ca="1" si="523"/>
        <v>1</v>
      </c>
      <c r="H2380" s="45">
        <f ca="1">TRUNC(PRODUCT(G$10:G2379),15)</f>
        <v>1.9879528300668501</v>
      </c>
      <c r="I2380" s="45">
        <f t="shared" si="524"/>
        <v>1</v>
      </c>
      <c r="J2380" s="45">
        <f t="shared" ca="1" si="525"/>
        <v>1.98795283</v>
      </c>
      <c r="K2380" s="45">
        <f t="shared" ca="1" si="526"/>
        <v>987.85282506999999</v>
      </c>
      <c r="L2380" s="49">
        <f>IF(VLOOKUP(A2380,$U$12:$AD$125,8)=VLOOKUP(A2379,$U$12:$AD$125,8),0,VLOOKUP(A2380,U$12:$AD$125,8))</f>
        <v>0</v>
      </c>
      <c r="M2380" s="50">
        <f>IF(L2380&gt;0,VLOOKUP(L2380,T$12:$AC$125,7),0)</f>
        <v>0</v>
      </c>
      <c r="N2380" s="45">
        <f t="shared" si="527"/>
        <v>0</v>
      </c>
      <c r="O2380" s="45">
        <f t="shared" ca="1" si="528"/>
        <v>987.85282506999999</v>
      </c>
      <c r="P2380" s="51" t="str">
        <f t="shared" si="529"/>
        <v>A+J=</v>
      </c>
      <c r="Q2380" s="52">
        <f t="shared" si="530"/>
        <v>47129</v>
      </c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</row>
    <row r="2381" spans="1:162" x14ac:dyDescent="0.2">
      <c r="A2381" s="43">
        <f t="shared" si="518"/>
        <v>45867</v>
      </c>
      <c r="B2381" s="44" t="str">
        <f t="shared" ca="1" si="520"/>
        <v>n.d</v>
      </c>
      <c r="C2381" s="45">
        <f t="shared" ca="1" si="521"/>
        <v>999.89877561000003</v>
      </c>
      <c r="D2381" s="46">
        <f ca="1">IF(A2381&lt;$B$1,VLOOKUP(A2381,[1]DI!$A$4:$B$15000,2,FALSE),0)</f>
        <v>0</v>
      </c>
      <c r="E2381" s="45">
        <f t="shared" ca="1" si="522"/>
        <v>0</v>
      </c>
      <c r="F2381" s="47">
        <f t="shared" si="519"/>
        <v>1.35</v>
      </c>
      <c r="G2381" s="48">
        <f t="shared" ca="1" si="523"/>
        <v>1</v>
      </c>
      <c r="H2381" s="45">
        <f ca="1">TRUNC(PRODUCT(G$10:G2380),15)</f>
        <v>1.9879528300668501</v>
      </c>
      <c r="I2381" s="45">
        <f t="shared" si="524"/>
        <v>1</v>
      </c>
      <c r="J2381" s="45">
        <f t="shared" ca="1" si="525"/>
        <v>1.98795283</v>
      </c>
      <c r="K2381" s="45">
        <f t="shared" ca="1" si="526"/>
        <v>987.85282506999999</v>
      </c>
      <c r="L2381" s="49">
        <f>IF(VLOOKUP(A2381,$U$12:$AD$125,8)=VLOOKUP(A2380,$U$12:$AD$125,8),0,VLOOKUP(A2381,U$12:$AD$125,8))</f>
        <v>0</v>
      </c>
      <c r="M2381" s="50">
        <f>IF(L2381&gt;0,VLOOKUP(L2381,T$12:$AC$125,7),0)</f>
        <v>0</v>
      </c>
      <c r="N2381" s="45">
        <f t="shared" si="527"/>
        <v>0</v>
      </c>
      <c r="O2381" s="45">
        <f t="shared" ca="1" si="528"/>
        <v>987.85282506999999</v>
      </c>
      <c r="P2381" s="51" t="str">
        <f t="shared" si="529"/>
        <v>A+J=</v>
      </c>
      <c r="Q2381" s="52">
        <f t="shared" si="530"/>
        <v>47129</v>
      </c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</row>
    <row r="2382" spans="1:162" x14ac:dyDescent="0.2">
      <c r="A2382" s="43">
        <f t="shared" ref="A2382:A2445" si="531">(A2381+1)</f>
        <v>45868</v>
      </c>
      <c r="B2382" s="44" t="str">
        <f t="shared" ca="1" si="520"/>
        <v>n.d</v>
      </c>
      <c r="C2382" s="45">
        <f t="shared" ca="1" si="521"/>
        <v>999.89877561000003</v>
      </c>
      <c r="D2382" s="46">
        <f ca="1">IF(A2382&lt;$B$1,VLOOKUP(A2382,[1]DI!$A$4:$B$15000,2,FALSE),0)</f>
        <v>0</v>
      </c>
      <c r="E2382" s="45">
        <f t="shared" ca="1" si="522"/>
        <v>0</v>
      </c>
      <c r="F2382" s="47">
        <f t="shared" ref="F2382:F2445" si="532">F2381</f>
        <v>1.35</v>
      </c>
      <c r="G2382" s="48">
        <f t="shared" ca="1" si="523"/>
        <v>1</v>
      </c>
      <c r="H2382" s="45">
        <f ca="1">TRUNC(PRODUCT(G$10:G2381),15)</f>
        <v>1.9879528300668501</v>
      </c>
      <c r="I2382" s="45">
        <f t="shared" si="524"/>
        <v>1</v>
      </c>
      <c r="J2382" s="45">
        <f t="shared" ca="1" si="525"/>
        <v>1.98795283</v>
      </c>
      <c r="K2382" s="45">
        <f t="shared" ca="1" si="526"/>
        <v>987.85282506999999</v>
      </c>
      <c r="L2382" s="49">
        <f>IF(VLOOKUP(A2382,$U$12:$AD$125,8)=VLOOKUP(A2381,$U$12:$AD$125,8),0,VLOOKUP(A2382,U$12:$AD$125,8))</f>
        <v>0</v>
      </c>
      <c r="M2382" s="50">
        <f>IF(L2382&gt;0,VLOOKUP(L2382,T$12:$AC$125,7),0)</f>
        <v>0</v>
      </c>
      <c r="N2382" s="45">
        <f t="shared" si="527"/>
        <v>0</v>
      </c>
      <c r="O2382" s="45">
        <f t="shared" ca="1" si="528"/>
        <v>987.85282506999999</v>
      </c>
      <c r="P2382" s="51" t="str">
        <f t="shared" si="529"/>
        <v>A+J=</v>
      </c>
      <c r="Q2382" s="52">
        <f t="shared" si="530"/>
        <v>47129</v>
      </c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</row>
    <row r="2383" spans="1:162" x14ac:dyDescent="0.2">
      <c r="A2383" s="43">
        <f t="shared" si="531"/>
        <v>45869</v>
      </c>
      <c r="B2383" s="44" t="str">
        <f t="shared" ca="1" si="520"/>
        <v>n.d</v>
      </c>
      <c r="C2383" s="45">
        <f t="shared" ca="1" si="521"/>
        <v>999.89877561000003</v>
      </c>
      <c r="D2383" s="46">
        <f ca="1">IF(A2383&lt;$B$1,VLOOKUP(A2383,[1]DI!$A$4:$B$15000,2,FALSE),0)</f>
        <v>0</v>
      </c>
      <c r="E2383" s="45">
        <f t="shared" ca="1" si="522"/>
        <v>0</v>
      </c>
      <c r="F2383" s="47">
        <f t="shared" si="532"/>
        <v>1.35</v>
      </c>
      <c r="G2383" s="48">
        <f t="shared" ca="1" si="523"/>
        <v>1</v>
      </c>
      <c r="H2383" s="45">
        <f ca="1">TRUNC(PRODUCT(G$10:G2382),15)</f>
        <v>1.9879528300668501</v>
      </c>
      <c r="I2383" s="45">
        <f t="shared" si="524"/>
        <v>1</v>
      </c>
      <c r="J2383" s="45">
        <f t="shared" ca="1" si="525"/>
        <v>1.98795283</v>
      </c>
      <c r="K2383" s="45">
        <f t="shared" ca="1" si="526"/>
        <v>987.85282506999999</v>
      </c>
      <c r="L2383" s="49">
        <f>IF(VLOOKUP(A2383,$U$12:$AD$125,8)=VLOOKUP(A2382,$U$12:$AD$125,8),0,VLOOKUP(A2383,U$12:$AD$125,8))</f>
        <v>0</v>
      </c>
      <c r="M2383" s="50">
        <f>IF(L2383&gt;0,VLOOKUP(L2383,T$12:$AC$125,7),0)</f>
        <v>0</v>
      </c>
      <c r="N2383" s="45">
        <f t="shared" si="527"/>
        <v>0</v>
      </c>
      <c r="O2383" s="45">
        <f t="shared" ca="1" si="528"/>
        <v>987.85282506999999</v>
      </c>
      <c r="P2383" s="51" t="str">
        <f t="shared" si="529"/>
        <v>A+J=</v>
      </c>
      <c r="Q2383" s="52">
        <f t="shared" si="530"/>
        <v>47129</v>
      </c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</row>
    <row r="2384" spans="1:162" x14ac:dyDescent="0.2">
      <c r="A2384" s="43">
        <f t="shared" si="531"/>
        <v>45870</v>
      </c>
      <c r="B2384" s="44" t="str">
        <f t="shared" ca="1" si="520"/>
        <v>n.d</v>
      </c>
      <c r="C2384" s="45">
        <f t="shared" ca="1" si="521"/>
        <v>999.89877561000003</v>
      </c>
      <c r="D2384" s="46">
        <f ca="1">IF(A2384&lt;$B$1,VLOOKUP(A2384,[1]DI!$A$4:$B$15000,2,FALSE),0)</f>
        <v>0</v>
      </c>
      <c r="E2384" s="45">
        <f t="shared" ca="1" si="522"/>
        <v>0</v>
      </c>
      <c r="F2384" s="47">
        <f t="shared" si="532"/>
        <v>1.35</v>
      </c>
      <c r="G2384" s="48">
        <f t="shared" ca="1" si="523"/>
        <v>1</v>
      </c>
      <c r="H2384" s="45">
        <f ca="1">TRUNC(PRODUCT(G$10:G2383),15)</f>
        <v>1.9879528300668501</v>
      </c>
      <c r="I2384" s="45">
        <f t="shared" si="524"/>
        <v>1</v>
      </c>
      <c r="J2384" s="45">
        <f t="shared" ca="1" si="525"/>
        <v>1.98795283</v>
      </c>
      <c r="K2384" s="45">
        <f t="shared" ca="1" si="526"/>
        <v>987.85282506999999</v>
      </c>
      <c r="L2384" s="49">
        <f>IF(VLOOKUP(A2384,$U$12:$AD$125,8)=VLOOKUP(A2383,$U$12:$AD$125,8),0,VLOOKUP(A2384,U$12:$AD$125,8))</f>
        <v>0</v>
      </c>
      <c r="M2384" s="50">
        <f>IF(L2384&gt;0,VLOOKUP(L2384,T$12:$AC$125,7),0)</f>
        <v>0</v>
      </c>
      <c r="N2384" s="45">
        <f t="shared" si="527"/>
        <v>0</v>
      </c>
      <c r="O2384" s="45">
        <f t="shared" ca="1" si="528"/>
        <v>987.85282506999999</v>
      </c>
      <c r="P2384" s="51" t="str">
        <f t="shared" si="529"/>
        <v>A+J=</v>
      </c>
      <c r="Q2384" s="52">
        <f t="shared" si="530"/>
        <v>47129</v>
      </c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</row>
    <row r="2385" spans="1:162" x14ac:dyDescent="0.2">
      <c r="A2385" s="43">
        <f t="shared" si="531"/>
        <v>45871</v>
      </c>
      <c r="B2385" s="44" t="str">
        <f t="shared" ca="1" si="520"/>
        <v>n.d</v>
      </c>
      <c r="C2385" s="45">
        <f t="shared" ca="1" si="521"/>
        <v>999.89877561000003</v>
      </c>
      <c r="D2385" s="46">
        <f ca="1">IF(A2385&lt;$B$1,VLOOKUP(A2385,[1]DI!$A$4:$B$15000,2,FALSE),0)</f>
        <v>0</v>
      </c>
      <c r="E2385" s="45">
        <f t="shared" ca="1" si="522"/>
        <v>0</v>
      </c>
      <c r="F2385" s="47">
        <f t="shared" si="532"/>
        <v>1.35</v>
      </c>
      <c r="G2385" s="48">
        <f t="shared" ca="1" si="523"/>
        <v>1</v>
      </c>
      <c r="H2385" s="45">
        <f ca="1">TRUNC(PRODUCT(G$10:G2384),15)</f>
        <v>1.9879528300668501</v>
      </c>
      <c r="I2385" s="45">
        <f t="shared" si="524"/>
        <v>1</v>
      </c>
      <c r="J2385" s="45">
        <f t="shared" ca="1" si="525"/>
        <v>1.98795283</v>
      </c>
      <c r="K2385" s="45">
        <f t="shared" ca="1" si="526"/>
        <v>987.85282506999999</v>
      </c>
      <c r="L2385" s="49">
        <f>IF(VLOOKUP(A2385,$U$12:$AD$125,8)=VLOOKUP(A2384,$U$12:$AD$125,8),0,VLOOKUP(A2385,U$12:$AD$125,8))</f>
        <v>0</v>
      </c>
      <c r="M2385" s="50">
        <f>IF(L2385&gt;0,VLOOKUP(L2385,T$12:$AC$125,7),0)</f>
        <v>0</v>
      </c>
      <c r="N2385" s="45">
        <f t="shared" si="527"/>
        <v>0</v>
      </c>
      <c r="O2385" s="45">
        <f t="shared" ca="1" si="528"/>
        <v>987.85282506999999</v>
      </c>
      <c r="P2385" s="51" t="str">
        <f t="shared" si="529"/>
        <v>A+J=</v>
      </c>
      <c r="Q2385" s="52">
        <f t="shared" si="530"/>
        <v>47129</v>
      </c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</row>
    <row r="2386" spans="1:162" x14ac:dyDescent="0.2">
      <c r="A2386" s="43">
        <f t="shared" si="531"/>
        <v>45872</v>
      </c>
      <c r="B2386" s="44" t="str">
        <f t="shared" ca="1" si="520"/>
        <v>n.d</v>
      </c>
      <c r="C2386" s="45">
        <f t="shared" ca="1" si="521"/>
        <v>999.89877561000003</v>
      </c>
      <c r="D2386" s="46">
        <f ca="1">IF(A2386&lt;$B$1,VLOOKUP(A2386,[1]DI!$A$4:$B$15000,2,FALSE),0)</f>
        <v>0</v>
      </c>
      <c r="E2386" s="45">
        <f t="shared" ca="1" si="522"/>
        <v>0</v>
      </c>
      <c r="F2386" s="47">
        <f t="shared" si="532"/>
        <v>1.35</v>
      </c>
      <c r="G2386" s="48">
        <f t="shared" ca="1" si="523"/>
        <v>1</v>
      </c>
      <c r="H2386" s="45">
        <f ca="1">TRUNC(PRODUCT(G$10:G2385),15)</f>
        <v>1.9879528300668501</v>
      </c>
      <c r="I2386" s="45">
        <f t="shared" si="524"/>
        <v>1</v>
      </c>
      <c r="J2386" s="45">
        <f t="shared" ca="1" si="525"/>
        <v>1.98795283</v>
      </c>
      <c r="K2386" s="45">
        <f t="shared" ca="1" si="526"/>
        <v>987.85282506999999</v>
      </c>
      <c r="L2386" s="49">
        <f>IF(VLOOKUP(A2386,$U$12:$AD$125,8)=VLOOKUP(A2385,$U$12:$AD$125,8),0,VLOOKUP(A2386,U$12:$AD$125,8))</f>
        <v>0</v>
      </c>
      <c r="M2386" s="50">
        <f>IF(L2386&gt;0,VLOOKUP(L2386,T$12:$AC$125,7),0)</f>
        <v>0</v>
      </c>
      <c r="N2386" s="45">
        <f t="shared" si="527"/>
        <v>0</v>
      </c>
      <c r="O2386" s="45">
        <f t="shared" ca="1" si="528"/>
        <v>987.85282506999999</v>
      </c>
      <c r="P2386" s="51" t="str">
        <f t="shared" si="529"/>
        <v>A+J=</v>
      </c>
      <c r="Q2386" s="52">
        <f t="shared" si="530"/>
        <v>47129</v>
      </c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</row>
    <row r="2387" spans="1:162" x14ac:dyDescent="0.2">
      <c r="A2387" s="43">
        <f t="shared" si="531"/>
        <v>45873</v>
      </c>
      <c r="B2387" s="44" t="str">
        <f t="shared" ca="1" si="520"/>
        <v>n.d</v>
      </c>
      <c r="C2387" s="45">
        <f t="shared" ca="1" si="521"/>
        <v>999.89877561000003</v>
      </c>
      <c r="D2387" s="46">
        <f ca="1">IF(A2387&lt;$B$1,VLOOKUP(A2387,[1]DI!$A$4:$B$15000,2,FALSE),0)</f>
        <v>0</v>
      </c>
      <c r="E2387" s="45">
        <f t="shared" ca="1" si="522"/>
        <v>0</v>
      </c>
      <c r="F2387" s="47">
        <f t="shared" si="532"/>
        <v>1.35</v>
      </c>
      <c r="G2387" s="48">
        <f t="shared" ca="1" si="523"/>
        <v>1</v>
      </c>
      <c r="H2387" s="45">
        <f ca="1">TRUNC(PRODUCT(G$10:G2386),15)</f>
        <v>1.9879528300668501</v>
      </c>
      <c r="I2387" s="45">
        <f t="shared" si="524"/>
        <v>1</v>
      </c>
      <c r="J2387" s="45">
        <f t="shared" ca="1" si="525"/>
        <v>1.98795283</v>
      </c>
      <c r="K2387" s="45">
        <f t="shared" ca="1" si="526"/>
        <v>987.85282506999999</v>
      </c>
      <c r="L2387" s="49">
        <f>IF(VLOOKUP(A2387,$U$12:$AD$125,8)=VLOOKUP(A2386,$U$12:$AD$125,8),0,VLOOKUP(A2387,U$12:$AD$125,8))</f>
        <v>0</v>
      </c>
      <c r="M2387" s="50">
        <f>IF(L2387&gt;0,VLOOKUP(L2387,T$12:$AC$125,7),0)</f>
        <v>0</v>
      </c>
      <c r="N2387" s="45">
        <f t="shared" si="527"/>
        <v>0</v>
      </c>
      <c r="O2387" s="45">
        <f t="shared" ca="1" si="528"/>
        <v>987.85282506999999</v>
      </c>
      <c r="P2387" s="51" t="str">
        <f t="shared" si="529"/>
        <v>A+J=</v>
      </c>
      <c r="Q2387" s="52">
        <f t="shared" si="530"/>
        <v>47129</v>
      </c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</row>
    <row r="2388" spans="1:162" x14ac:dyDescent="0.2">
      <c r="A2388" s="43">
        <f t="shared" si="531"/>
        <v>45874</v>
      </c>
      <c r="B2388" s="44" t="str">
        <f t="shared" ca="1" si="520"/>
        <v>n.d</v>
      </c>
      <c r="C2388" s="45">
        <f t="shared" ca="1" si="521"/>
        <v>999.89877561000003</v>
      </c>
      <c r="D2388" s="46">
        <f ca="1">IF(A2388&lt;$B$1,VLOOKUP(A2388,[1]DI!$A$4:$B$15000,2,FALSE),0)</f>
        <v>0</v>
      </c>
      <c r="E2388" s="45">
        <f t="shared" ca="1" si="522"/>
        <v>0</v>
      </c>
      <c r="F2388" s="47">
        <f t="shared" si="532"/>
        <v>1.35</v>
      </c>
      <c r="G2388" s="48">
        <f t="shared" ca="1" si="523"/>
        <v>1</v>
      </c>
      <c r="H2388" s="45">
        <f ca="1">TRUNC(PRODUCT(G$10:G2387),15)</f>
        <v>1.9879528300668501</v>
      </c>
      <c r="I2388" s="45">
        <f t="shared" si="524"/>
        <v>1</v>
      </c>
      <c r="J2388" s="45">
        <f t="shared" ca="1" si="525"/>
        <v>1.98795283</v>
      </c>
      <c r="K2388" s="45">
        <f t="shared" ca="1" si="526"/>
        <v>987.85282506999999</v>
      </c>
      <c r="L2388" s="49">
        <f>IF(VLOOKUP(A2388,$U$12:$AD$125,8)=VLOOKUP(A2387,$U$12:$AD$125,8),0,VLOOKUP(A2388,U$12:$AD$125,8))</f>
        <v>0</v>
      </c>
      <c r="M2388" s="50">
        <f>IF(L2388&gt;0,VLOOKUP(L2388,T$12:$AC$125,7),0)</f>
        <v>0</v>
      </c>
      <c r="N2388" s="45">
        <f t="shared" si="527"/>
        <v>0</v>
      </c>
      <c r="O2388" s="45">
        <f t="shared" ca="1" si="528"/>
        <v>987.85282506999999</v>
      </c>
      <c r="P2388" s="51" t="str">
        <f t="shared" si="529"/>
        <v>A+J=</v>
      </c>
      <c r="Q2388" s="52">
        <f t="shared" si="530"/>
        <v>47129</v>
      </c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</row>
    <row r="2389" spans="1:162" x14ac:dyDescent="0.2">
      <c r="A2389" s="43">
        <f t="shared" si="531"/>
        <v>45875</v>
      </c>
      <c r="B2389" s="44" t="str">
        <f t="shared" ca="1" si="520"/>
        <v>n.d</v>
      </c>
      <c r="C2389" s="45">
        <f t="shared" ca="1" si="521"/>
        <v>999.89877561000003</v>
      </c>
      <c r="D2389" s="46">
        <f ca="1">IF(A2389&lt;$B$1,VLOOKUP(A2389,[1]DI!$A$4:$B$15000,2,FALSE),0)</f>
        <v>0</v>
      </c>
      <c r="E2389" s="45">
        <f t="shared" ca="1" si="522"/>
        <v>0</v>
      </c>
      <c r="F2389" s="47">
        <f t="shared" si="532"/>
        <v>1.35</v>
      </c>
      <c r="G2389" s="48">
        <f t="shared" ca="1" si="523"/>
        <v>1</v>
      </c>
      <c r="H2389" s="45">
        <f ca="1">TRUNC(PRODUCT(G$10:G2388),15)</f>
        <v>1.9879528300668501</v>
      </c>
      <c r="I2389" s="45">
        <f t="shared" si="524"/>
        <v>1</v>
      </c>
      <c r="J2389" s="45">
        <f t="shared" ca="1" si="525"/>
        <v>1.98795283</v>
      </c>
      <c r="K2389" s="45">
        <f t="shared" ca="1" si="526"/>
        <v>987.85282506999999</v>
      </c>
      <c r="L2389" s="49">
        <f>IF(VLOOKUP(A2389,$U$12:$AD$125,8)=VLOOKUP(A2388,$U$12:$AD$125,8),0,VLOOKUP(A2389,U$12:$AD$125,8))</f>
        <v>0</v>
      </c>
      <c r="M2389" s="50">
        <f>IF(L2389&gt;0,VLOOKUP(L2389,T$12:$AC$125,7),0)</f>
        <v>0</v>
      </c>
      <c r="N2389" s="45">
        <f t="shared" si="527"/>
        <v>0</v>
      </c>
      <c r="O2389" s="45">
        <f t="shared" ca="1" si="528"/>
        <v>987.85282506999999</v>
      </c>
      <c r="P2389" s="51" t="str">
        <f t="shared" si="529"/>
        <v>A+J=</v>
      </c>
      <c r="Q2389" s="52">
        <f t="shared" si="530"/>
        <v>47129</v>
      </c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</row>
    <row r="2390" spans="1:162" x14ac:dyDescent="0.2">
      <c r="A2390" s="43">
        <f t="shared" si="531"/>
        <v>45876</v>
      </c>
      <c r="B2390" s="44" t="str">
        <f t="shared" ca="1" si="520"/>
        <v>n.d</v>
      </c>
      <c r="C2390" s="45">
        <f t="shared" ca="1" si="521"/>
        <v>999.89877561000003</v>
      </c>
      <c r="D2390" s="46">
        <f ca="1">IF(A2390&lt;$B$1,VLOOKUP(A2390,[1]DI!$A$4:$B$15000,2,FALSE),0)</f>
        <v>0</v>
      </c>
      <c r="E2390" s="45">
        <f t="shared" ca="1" si="522"/>
        <v>0</v>
      </c>
      <c r="F2390" s="47">
        <f t="shared" si="532"/>
        <v>1.35</v>
      </c>
      <c r="G2390" s="48">
        <f t="shared" ca="1" si="523"/>
        <v>1</v>
      </c>
      <c r="H2390" s="45">
        <f ca="1">TRUNC(PRODUCT(G$10:G2389),15)</f>
        <v>1.9879528300668501</v>
      </c>
      <c r="I2390" s="45">
        <f t="shared" si="524"/>
        <v>1</v>
      </c>
      <c r="J2390" s="45">
        <f t="shared" ca="1" si="525"/>
        <v>1.98795283</v>
      </c>
      <c r="K2390" s="45">
        <f t="shared" ca="1" si="526"/>
        <v>987.85282506999999</v>
      </c>
      <c r="L2390" s="49">
        <f>IF(VLOOKUP(A2390,$U$12:$AD$125,8)=VLOOKUP(A2389,$U$12:$AD$125,8),0,VLOOKUP(A2390,U$12:$AD$125,8))</f>
        <v>0</v>
      </c>
      <c r="M2390" s="50">
        <f>IF(L2390&gt;0,VLOOKUP(L2390,T$12:$AC$125,7),0)</f>
        <v>0</v>
      </c>
      <c r="N2390" s="45">
        <f t="shared" si="527"/>
        <v>0</v>
      </c>
      <c r="O2390" s="45">
        <f t="shared" ca="1" si="528"/>
        <v>987.85282506999999</v>
      </c>
      <c r="P2390" s="51" t="str">
        <f t="shared" si="529"/>
        <v>A+J=</v>
      </c>
      <c r="Q2390" s="52">
        <f t="shared" si="530"/>
        <v>47129</v>
      </c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</row>
    <row r="2391" spans="1:162" x14ac:dyDescent="0.2">
      <c r="A2391" s="43">
        <f t="shared" si="531"/>
        <v>45877</v>
      </c>
      <c r="B2391" s="44" t="str">
        <f t="shared" ca="1" si="520"/>
        <v>n.d</v>
      </c>
      <c r="C2391" s="45">
        <f t="shared" ca="1" si="521"/>
        <v>999.89877561000003</v>
      </c>
      <c r="D2391" s="46">
        <f ca="1">IF(A2391&lt;$B$1,VLOOKUP(A2391,[1]DI!$A$4:$B$15000,2,FALSE),0)</f>
        <v>0</v>
      </c>
      <c r="E2391" s="45">
        <f t="shared" ca="1" si="522"/>
        <v>0</v>
      </c>
      <c r="F2391" s="47">
        <f t="shared" si="532"/>
        <v>1.35</v>
      </c>
      <c r="G2391" s="48">
        <f t="shared" ca="1" si="523"/>
        <v>1</v>
      </c>
      <c r="H2391" s="45">
        <f ca="1">TRUNC(PRODUCT(G$10:G2390),15)</f>
        <v>1.9879528300668501</v>
      </c>
      <c r="I2391" s="45">
        <f t="shared" si="524"/>
        <v>1</v>
      </c>
      <c r="J2391" s="45">
        <f t="shared" ca="1" si="525"/>
        <v>1.98795283</v>
      </c>
      <c r="K2391" s="45">
        <f t="shared" ca="1" si="526"/>
        <v>987.85282506999999</v>
      </c>
      <c r="L2391" s="49">
        <f>IF(VLOOKUP(A2391,$U$12:$AD$125,8)=VLOOKUP(A2390,$U$12:$AD$125,8),0,VLOOKUP(A2391,U$12:$AD$125,8))</f>
        <v>0</v>
      </c>
      <c r="M2391" s="50">
        <f>IF(L2391&gt;0,VLOOKUP(L2391,T$12:$AC$125,7),0)</f>
        <v>0</v>
      </c>
      <c r="N2391" s="45">
        <f t="shared" si="527"/>
        <v>0</v>
      </c>
      <c r="O2391" s="45">
        <f t="shared" ca="1" si="528"/>
        <v>987.85282506999999</v>
      </c>
      <c r="P2391" s="51" t="str">
        <f t="shared" si="529"/>
        <v>A+J=</v>
      </c>
      <c r="Q2391" s="52">
        <f t="shared" si="530"/>
        <v>47129</v>
      </c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</row>
    <row r="2392" spans="1:162" x14ac:dyDescent="0.2">
      <c r="A2392" s="43">
        <f t="shared" si="531"/>
        <v>45878</v>
      </c>
      <c r="B2392" s="44" t="str">
        <f t="shared" ca="1" si="520"/>
        <v>n.d</v>
      </c>
      <c r="C2392" s="45">
        <f t="shared" ca="1" si="521"/>
        <v>999.89877561000003</v>
      </c>
      <c r="D2392" s="46">
        <f ca="1">IF(A2392&lt;$B$1,VLOOKUP(A2392,[1]DI!$A$4:$B$15000,2,FALSE),0)</f>
        <v>0</v>
      </c>
      <c r="E2392" s="45">
        <f t="shared" ca="1" si="522"/>
        <v>0</v>
      </c>
      <c r="F2392" s="47">
        <f t="shared" si="532"/>
        <v>1.35</v>
      </c>
      <c r="G2392" s="48">
        <f t="shared" ca="1" si="523"/>
        <v>1</v>
      </c>
      <c r="H2392" s="45">
        <f ca="1">TRUNC(PRODUCT(G$10:G2391),15)</f>
        <v>1.9879528300668501</v>
      </c>
      <c r="I2392" s="45">
        <f t="shared" si="524"/>
        <v>1</v>
      </c>
      <c r="J2392" s="45">
        <f t="shared" ca="1" si="525"/>
        <v>1.98795283</v>
      </c>
      <c r="K2392" s="45">
        <f t="shared" ca="1" si="526"/>
        <v>987.85282506999999</v>
      </c>
      <c r="L2392" s="49">
        <f>IF(VLOOKUP(A2392,$U$12:$AD$125,8)=VLOOKUP(A2391,$U$12:$AD$125,8),0,VLOOKUP(A2392,U$12:$AD$125,8))</f>
        <v>0</v>
      </c>
      <c r="M2392" s="50">
        <f>IF(L2392&gt;0,VLOOKUP(L2392,T$12:$AC$125,7),0)</f>
        <v>0</v>
      </c>
      <c r="N2392" s="45">
        <f t="shared" si="527"/>
        <v>0</v>
      </c>
      <c r="O2392" s="45">
        <f t="shared" ca="1" si="528"/>
        <v>987.85282506999999</v>
      </c>
      <c r="P2392" s="51" t="str">
        <f t="shared" si="529"/>
        <v>A+J=</v>
      </c>
      <c r="Q2392" s="52">
        <f t="shared" si="530"/>
        <v>47129</v>
      </c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</row>
    <row r="2393" spans="1:162" x14ac:dyDescent="0.2">
      <c r="A2393" s="43">
        <f t="shared" si="531"/>
        <v>45879</v>
      </c>
      <c r="B2393" s="44" t="str">
        <f t="shared" ref="B2393:B2456" ca="1" si="533">IF(A2393&lt;=TODAY(),C2393+K2393,IF(AND(A2393&gt;TODAY(),A2393&lt;=$B$1),IF(VLOOKUP(TODAY(),$A$10:$D$5000,4,FALSE)=0,"n.d",C2393+K2393),"n.d"))</f>
        <v>n.d</v>
      </c>
      <c r="C2393" s="45">
        <f t="shared" ref="C2393:C2456" ca="1" si="534">TRUNC(C2392-N2392,8)</f>
        <v>999.89877561000003</v>
      </c>
      <c r="D2393" s="46">
        <f ca="1">IF(A2393&lt;$B$1,VLOOKUP(A2393,[1]DI!$A$4:$B$15000,2,FALSE),0)</f>
        <v>0</v>
      </c>
      <c r="E2393" s="45">
        <f t="shared" ref="E2393:E2456" ca="1" si="535">ROUND((((1+D2393)^(1/252)-1)),8)</f>
        <v>0</v>
      </c>
      <c r="F2393" s="47">
        <f t="shared" si="532"/>
        <v>1.35</v>
      </c>
      <c r="G2393" s="48">
        <f t="shared" ref="G2393:G2456" ca="1" si="536">TRUNC((1+(E2393*F2393)),15)</f>
        <v>1</v>
      </c>
      <c r="H2393" s="45">
        <f ca="1">TRUNC(PRODUCT(G$10:G2392),15)</f>
        <v>1.9879528300668501</v>
      </c>
      <c r="I2393" s="45">
        <f t="shared" ref="I2393:I2456" si="537">IF(OR(L2392&gt;0,L2392="E"),H2392,I2392)</f>
        <v>1</v>
      </c>
      <c r="J2393" s="45">
        <f t="shared" ref="J2393:J2456" ca="1" si="538">ROUND(TRUNC(H2393/I2393,15),8)</f>
        <v>1.98795283</v>
      </c>
      <c r="K2393" s="45">
        <f t="shared" ref="K2393:K2456" ca="1" si="539">TRUNC((C2393*(J2393-1)),8)</f>
        <v>987.85282506999999</v>
      </c>
      <c r="L2393" s="49">
        <f>IF(VLOOKUP(A2393,$U$12:$AD$125,8)=VLOOKUP(A2392,$U$12:$AD$125,8),0,VLOOKUP(A2393,U$12:$AD$125,8))</f>
        <v>0</v>
      </c>
      <c r="M2393" s="50">
        <f>IF(L2393&gt;0,VLOOKUP(L2393,T$12:$AC$125,7),0)</f>
        <v>0</v>
      </c>
      <c r="N2393" s="45">
        <f t="shared" ref="N2393:N2456" si="540">IF(M2393&gt;0,(M2393*C2393*M2393),0)</f>
        <v>0</v>
      </c>
      <c r="O2393" s="45">
        <f t="shared" ref="O2393:O2456" ca="1" si="541">(K2393+N2393)</f>
        <v>987.85282506999999</v>
      </c>
      <c r="P2393" s="51" t="str">
        <f t="shared" ref="P2393:P2456" si="542">IF(L2392&gt;0,VLOOKUP(A2392,$U$12:$AD$125,9),P2392)</f>
        <v>A+J=</v>
      </c>
      <c r="Q2393" s="52">
        <f t="shared" ref="Q2393:Q2456" si="543">IF(L2392&gt;0,VLOOKUP(A2392,$U$12:$AD$125,10),Q2392)</f>
        <v>47129</v>
      </c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</row>
    <row r="2394" spans="1:162" x14ac:dyDescent="0.2">
      <c r="A2394" s="43">
        <f t="shared" si="531"/>
        <v>45880</v>
      </c>
      <c r="B2394" s="44" t="str">
        <f t="shared" ca="1" si="533"/>
        <v>n.d</v>
      </c>
      <c r="C2394" s="45">
        <f t="shared" ca="1" si="534"/>
        <v>999.89877561000003</v>
      </c>
      <c r="D2394" s="46">
        <f ca="1">IF(A2394&lt;$B$1,VLOOKUP(A2394,[1]DI!$A$4:$B$15000,2,FALSE),0)</f>
        <v>0</v>
      </c>
      <c r="E2394" s="45">
        <f t="shared" ca="1" si="535"/>
        <v>0</v>
      </c>
      <c r="F2394" s="47">
        <f t="shared" si="532"/>
        <v>1.35</v>
      </c>
      <c r="G2394" s="48">
        <f t="shared" ca="1" si="536"/>
        <v>1</v>
      </c>
      <c r="H2394" s="45">
        <f ca="1">TRUNC(PRODUCT(G$10:G2393),15)</f>
        <v>1.9879528300668501</v>
      </c>
      <c r="I2394" s="45">
        <f t="shared" si="537"/>
        <v>1</v>
      </c>
      <c r="J2394" s="45">
        <f t="shared" ca="1" si="538"/>
        <v>1.98795283</v>
      </c>
      <c r="K2394" s="45">
        <f t="shared" ca="1" si="539"/>
        <v>987.85282506999999</v>
      </c>
      <c r="L2394" s="49">
        <f>IF(VLOOKUP(A2394,$U$12:$AD$125,8)=VLOOKUP(A2393,$U$12:$AD$125,8),0,VLOOKUP(A2394,U$12:$AD$125,8))</f>
        <v>0</v>
      </c>
      <c r="M2394" s="50">
        <f>IF(L2394&gt;0,VLOOKUP(L2394,T$12:$AC$125,7),0)</f>
        <v>0</v>
      </c>
      <c r="N2394" s="45">
        <f t="shared" si="540"/>
        <v>0</v>
      </c>
      <c r="O2394" s="45">
        <f t="shared" ca="1" si="541"/>
        <v>987.85282506999999</v>
      </c>
      <c r="P2394" s="51" t="str">
        <f t="shared" si="542"/>
        <v>A+J=</v>
      </c>
      <c r="Q2394" s="52">
        <f t="shared" si="543"/>
        <v>47129</v>
      </c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</row>
    <row r="2395" spans="1:162" x14ac:dyDescent="0.2">
      <c r="A2395" s="43">
        <f t="shared" si="531"/>
        <v>45881</v>
      </c>
      <c r="B2395" s="44" t="str">
        <f t="shared" ca="1" si="533"/>
        <v>n.d</v>
      </c>
      <c r="C2395" s="45">
        <f t="shared" ca="1" si="534"/>
        <v>999.89877561000003</v>
      </c>
      <c r="D2395" s="46">
        <f ca="1">IF(A2395&lt;$B$1,VLOOKUP(A2395,[1]DI!$A$4:$B$15000,2,FALSE),0)</f>
        <v>0</v>
      </c>
      <c r="E2395" s="45">
        <f t="shared" ca="1" si="535"/>
        <v>0</v>
      </c>
      <c r="F2395" s="47">
        <f t="shared" si="532"/>
        <v>1.35</v>
      </c>
      <c r="G2395" s="48">
        <f t="shared" ca="1" si="536"/>
        <v>1</v>
      </c>
      <c r="H2395" s="45">
        <f ca="1">TRUNC(PRODUCT(G$10:G2394),15)</f>
        <v>1.9879528300668501</v>
      </c>
      <c r="I2395" s="45">
        <f t="shared" si="537"/>
        <v>1</v>
      </c>
      <c r="J2395" s="45">
        <f t="shared" ca="1" si="538"/>
        <v>1.98795283</v>
      </c>
      <c r="K2395" s="45">
        <f t="shared" ca="1" si="539"/>
        <v>987.85282506999999</v>
      </c>
      <c r="L2395" s="49">
        <f>IF(VLOOKUP(A2395,$U$12:$AD$125,8)=VLOOKUP(A2394,$U$12:$AD$125,8),0,VLOOKUP(A2395,U$12:$AD$125,8))</f>
        <v>0</v>
      </c>
      <c r="M2395" s="50">
        <f>IF(L2395&gt;0,VLOOKUP(L2395,T$12:$AC$125,7),0)</f>
        <v>0</v>
      </c>
      <c r="N2395" s="45">
        <f t="shared" si="540"/>
        <v>0</v>
      </c>
      <c r="O2395" s="45">
        <f t="shared" ca="1" si="541"/>
        <v>987.85282506999999</v>
      </c>
      <c r="P2395" s="51" t="str">
        <f t="shared" si="542"/>
        <v>A+J=</v>
      </c>
      <c r="Q2395" s="52">
        <f t="shared" si="543"/>
        <v>47129</v>
      </c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</row>
    <row r="2396" spans="1:162" x14ac:dyDescent="0.2">
      <c r="A2396" s="43">
        <f t="shared" si="531"/>
        <v>45882</v>
      </c>
      <c r="B2396" s="44" t="str">
        <f t="shared" ca="1" si="533"/>
        <v>n.d</v>
      </c>
      <c r="C2396" s="45">
        <f t="shared" ca="1" si="534"/>
        <v>999.89877561000003</v>
      </c>
      <c r="D2396" s="46">
        <f ca="1">IF(A2396&lt;$B$1,VLOOKUP(A2396,[1]DI!$A$4:$B$15000,2,FALSE),0)</f>
        <v>0</v>
      </c>
      <c r="E2396" s="45">
        <f t="shared" ca="1" si="535"/>
        <v>0</v>
      </c>
      <c r="F2396" s="47">
        <f t="shared" si="532"/>
        <v>1.35</v>
      </c>
      <c r="G2396" s="48">
        <f t="shared" ca="1" si="536"/>
        <v>1</v>
      </c>
      <c r="H2396" s="45">
        <f ca="1">TRUNC(PRODUCT(G$10:G2395),15)</f>
        <v>1.9879528300668501</v>
      </c>
      <c r="I2396" s="45">
        <f t="shared" si="537"/>
        <v>1</v>
      </c>
      <c r="J2396" s="45">
        <f t="shared" ca="1" si="538"/>
        <v>1.98795283</v>
      </c>
      <c r="K2396" s="45">
        <f t="shared" ca="1" si="539"/>
        <v>987.85282506999999</v>
      </c>
      <c r="L2396" s="49">
        <f>IF(VLOOKUP(A2396,$U$12:$AD$125,8)=VLOOKUP(A2395,$U$12:$AD$125,8),0,VLOOKUP(A2396,U$12:$AD$125,8))</f>
        <v>0</v>
      </c>
      <c r="M2396" s="50">
        <f>IF(L2396&gt;0,VLOOKUP(L2396,T$12:$AC$125,7),0)</f>
        <v>0</v>
      </c>
      <c r="N2396" s="45">
        <f t="shared" si="540"/>
        <v>0</v>
      </c>
      <c r="O2396" s="45">
        <f t="shared" ca="1" si="541"/>
        <v>987.85282506999999</v>
      </c>
      <c r="P2396" s="51" t="str">
        <f t="shared" si="542"/>
        <v>A+J=</v>
      </c>
      <c r="Q2396" s="52">
        <f t="shared" si="543"/>
        <v>47129</v>
      </c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</row>
    <row r="2397" spans="1:162" x14ac:dyDescent="0.2">
      <c r="A2397" s="43">
        <f t="shared" si="531"/>
        <v>45883</v>
      </c>
      <c r="B2397" s="44" t="str">
        <f t="shared" ca="1" si="533"/>
        <v>n.d</v>
      </c>
      <c r="C2397" s="45">
        <f t="shared" ca="1" si="534"/>
        <v>999.89877561000003</v>
      </c>
      <c r="D2397" s="46">
        <f ca="1">IF(A2397&lt;$B$1,VLOOKUP(A2397,[1]DI!$A$4:$B$15000,2,FALSE),0)</f>
        <v>0</v>
      </c>
      <c r="E2397" s="45">
        <f t="shared" ca="1" si="535"/>
        <v>0</v>
      </c>
      <c r="F2397" s="47">
        <f t="shared" si="532"/>
        <v>1.35</v>
      </c>
      <c r="G2397" s="48">
        <f t="shared" ca="1" si="536"/>
        <v>1</v>
      </c>
      <c r="H2397" s="45">
        <f ca="1">TRUNC(PRODUCT(G$10:G2396),15)</f>
        <v>1.9879528300668501</v>
      </c>
      <c r="I2397" s="45">
        <f t="shared" si="537"/>
        <v>1</v>
      </c>
      <c r="J2397" s="45">
        <f t="shared" ca="1" si="538"/>
        <v>1.98795283</v>
      </c>
      <c r="K2397" s="45">
        <f t="shared" ca="1" si="539"/>
        <v>987.85282506999999</v>
      </c>
      <c r="L2397" s="49">
        <f>IF(VLOOKUP(A2397,$U$12:$AD$125,8)=VLOOKUP(A2396,$U$12:$AD$125,8),0,VLOOKUP(A2397,U$12:$AD$125,8))</f>
        <v>0</v>
      </c>
      <c r="M2397" s="50">
        <f>IF(L2397&gt;0,VLOOKUP(L2397,T$12:$AC$125,7),0)</f>
        <v>0</v>
      </c>
      <c r="N2397" s="45">
        <f t="shared" si="540"/>
        <v>0</v>
      </c>
      <c r="O2397" s="45">
        <f t="shared" ca="1" si="541"/>
        <v>987.85282506999999</v>
      </c>
      <c r="P2397" s="51" t="str">
        <f t="shared" si="542"/>
        <v>A+J=</v>
      </c>
      <c r="Q2397" s="52">
        <f t="shared" si="543"/>
        <v>47129</v>
      </c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</row>
    <row r="2398" spans="1:162" x14ac:dyDescent="0.2">
      <c r="A2398" s="43">
        <f t="shared" si="531"/>
        <v>45884</v>
      </c>
      <c r="B2398" s="44" t="str">
        <f t="shared" ca="1" si="533"/>
        <v>n.d</v>
      </c>
      <c r="C2398" s="45">
        <f t="shared" ca="1" si="534"/>
        <v>999.89877561000003</v>
      </c>
      <c r="D2398" s="46">
        <f ca="1">IF(A2398&lt;$B$1,VLOOKUP(A2398,[1]DI!$A$4:$B$15000,2,FALSE),0)</f>
        <v>0</v>
      </c>
      <c r="E2398" s="45">
        <f t="shared" ca="1" si="535"/>
        <v>0</v>
      </c>
      <c r="F2398" s="47">
        <f t="shared" si="532"/>
        <v>1.35</v>
      </c>
      <c r="G2398" s="48">
        <f t="shared" ca="1" si="536"/>
        <v>1</v>
      </c>
      <c r="H2398" s="45">
        <f ca="1">TRUNC(PRODUCT(G$10:G2397),15)</f>
        <v>1.9879528300668501</v>
      </c>
      <c r="I2398" s="45">
        <f t="shared" si="537"/>
        <v>1</v>
      </c>
      <c r="J2398" s="45">
        <f t="shared" ca="1" si="538"/>
        <v>1.98795283</v>
      </c>
      <c r="K2398" s="45">
        <f t="shared" ca="1" si="539"/>
        <v>987.85282506999999</v>
      </c>
      <c r="L2398" s="49">
        <f>IF(VLOOKUP(A2398,$U$12:$AD$125,8)=VLOOKUP(A2397,$U$12:$AD$125,8),0,VLOOKUP(A2398,U$12:$AD$125,8))</f>
        <v>0</v>
      </c>
      <c r="M2398" s="50">
        <f>IF(L2398&gt;0,VLOOKUP(L2398,T$12:$AC$125,7),0)</f>
        <v>0</v>
      </c>
      <c r="N2398" s="45">
        <f t="shared" si="540"/>
        <v>0</v>
      </c>
      <c r="O2398" s="45">
        <f t="shared" ca="1" si="541"/>
        <v>987.85282506999999</v>
      </c>
      <c r="P2398" s="51" t="str">
        <f t="shared" si="542"/>
        <v>A+J=</v>
      </c>
      <c r="Q2398" s="52">
        <f t="shared" si="543"/>
        <v>47129</v>
      </c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</row>
    <row r="2399" spans="1:162" x14ac:dyDescent="0.2">
      <c r="A2399" s="43">
        <f t="shared" si="531"/>
        <v>45885</v>
      </c>
      <c r="B2399" s="44" t="str">
        <f t="shared" ca="1" si="533"/>
        <v>n.d</v>
      </c>
      <c r="C2399" s="45">
        <f t="shared" ca="1" si="534"/>
        <v>999.89877561000003</v>
      </c>
      <c r="D2399" s="46">
        <f ca="1">IF(A2399&lt;$B$1,VLOOKUP(A2399,[1]DI!$A$4:$B$15000,2,FALSE),0)</f>
        <v>0</v>
      </c>
      <c r="E2399" s="45">
        <f t="shared" ca="1" si="535"/>
        <v>0</v>
      </c>
      <c r="F2399" s="47">
        <f t="shared" si="532"/>
        <v>1.35</v>
      </c>
      <c r="G2399" s="48">
        <f t="shared" ca="1" si="536"/>
        <v>1</v>
      </c>
      <c r="H2399" s="45">
        <f ca="1">TRUNC(PRODUCT(G$10:G2398),15)</f>
        <v>1.9879528300668501</v>
      </c>
      <c r="I2399" s="45">
        <f t="shared" si="537"/>
        <v>1</v>
      </c>
      <c r="J2399" s="45">
        <f t="shared" ca="1" si="538"/>
        <v>1.98795283</v>
      </c>
      <c r="K2399" s="45">
        <f t="shared" ca="1" si="539"/>
        <v>987.85282506999999</v>
      </c>
      <c r="L2399" s="49">
        <f>IF(VLOOKUP(A2399,$U$12:$AD$125,8)=VLOOKUP(A2398,$U$12:$AD$125,8),0,VLOOKUP(A2399,U$12:$AD$125,8))</f>
        <v>0</v>
      </c>
      <c r="M2399" s="50">
        <f>IF(L2399&gt;0,VLOOKUP(L2399,T$12:$AC$125,7),0)</f>
        <v>0</v>
      </c>
      <c r="N2399" s="45">
        <f t="shared" si="540"/>
        <v>0</v>
      </c>
      <c r="O2399" s="45">
        <f t="shared" ca="1" si="541"/>
        <v>987.85282506999999</v>
      </c>
      <c r="P2399" s="51" t="str">
        <f t="shared" si="542"/>
        <v>A+J=</v>
      </c>
      <c r="Q2399" s="52">
        <f t="shared" si="543"/>
        <v>47129</v>
      </c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</row>
    <row r="2400" spans="1:162" x14ac:dyDescent="0.2">
      <c r="A2400" s="43">
        <f t="shared" si="531"/>
        <v>45886</v>
      </c>
      <c r="B2400" s="44" t="str">
        <f t="shared" ca="1" si="533"/>
        <v>n.d</v>
      </c>
      <c r="C2400" s="45">
        <f t="shared" ca="1" si="534"/>
        <v>999.89877561000003</v>
      </c>
      <c r="D2400" s="46">
        <f ca="1">IF(A2400&lt;$B$1,VLOOKUP(A2400,[1]DI!$A$4:$B$15000,2,FALSE),0)</f>
        <v>0</v>
      </c>
      <c r="E2400" s="45">
        <f t="shared" ca="1" si="535"/>
        <v>0</v>
      </c>
      <c r="F2400" s="47">
        <f t="shared" si="532"/>
        <v>1.35</v>
      </c>
      <c r="G2400" s="48">
        <f t="shared" ca="1" si="536"/>
        <v>1</v>
      </c>
      <c r="H2400" s="45">
        <f ca="1">TRUNC(PRODUCT(G$10:G2399),15)</f>
        <v>1.9879528300668501</v>
      </c>
      <c r="I2400" s="45">
        <f t="shared" si="537"/>
        <v>1</v>
      </c>
      <c r="J2400" s="45">
        <f t="shared" ca="1" si="538"/>
        <v>1.98795283</v>
      </c>
      <c r="K2400" s="45">
        <f t="shared" ca="1" si="539"/>
        <v>987.85282506999999</v>
      </c>
      <c r="L2400" s="49">
        <f>IF(VLOOKUP(A2400,$U$12:$AD$125,8)=VLOOKUP(A2399,$U$12:$AD$125,8),0,VLOOKUP(A2400,U$12:$AD$125,8))</f>
        <v>0</v>
      </c>
      <c r="M2400" s="50">
        <f>IF(L2400&gt;0,VLOOKUP(L2400,T$12:$AC$125,7),0)</f>
        <v>0</v>
      </c>
      <c r="N2400" s="45">
        <f t="shared" si="540"/>
        <v>0</v>
      </c>
      <c r="O2400" s="45">
        <f t="shared" ca="1" si="541"/>
        <v>987.85282506999999</v>
      </c>
      <c r="P2400" s="51" t="str">
        <f t="shared" si="542"/>
        <v>A+J=</v>
      </c>
      <c r="Q2400" s="52">
        <f t="shared" si="543"/>
        <v>47129</v>
      </c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</row>
    <row r="2401" spans="1:162" x14ac:dyDescent="0.2">
      <c r="A2401" s="43">
        <f t="shared" si="531"/>
        <v>45887</v>
      </c>
      <c r="B2401" s="44" t="str">
        <f t="shared" ca="1" si="533"/>
        <v>n.d</v>
      </c>
      <c r="C2401" s="45">
        <f t="shared" ca="1" si="534"/>
        <v>999.89877561000003</v>
      </c>
      <c r="D2401" s="46">
        <f ca="1">IF(A2401&lt;$B$1,VLOOKUP(A2401,[1]DI!$A$4:$B$15000,2,FALSE),0)</f>
        <v>0</v>
      </c>
      <c r="E2401" s="45">
        <f t="shared" ca="1" si="535"/>
        <v>0</v>
      </c>
      <c r="F2401" s="47">
        <f t="shared" si="532"/>
        <v>1.35</v>
      </c>
      <c r="G2401" s="48">
        <f t="shared" ca="1" si="536"/>
        <v>1</v>
      </c>
      <c r="H2401" s="45">
        <f ca="1">TRUNC(PRODUCT(G$10:G2400),15)</f>
        <v>1.9879528300668501</v>
      </c>
      <c r="I2401" s="45">
        <f t="shared" si="537"/>
        <v>1</v>
      </c>
      <c r="J2401" s="45">
        <f t="shared" ca="1" si="538"/>
        <v>1.98795283</v>
      </c>
      <c r="K2401" s="45">
        <f t="shared" ca="1" si="539"/>
        <v>987.85282506999999</v>
      </c>
      <c r="L2401" s="49">
        <f>IF(VLOOKUP(A2401,$U$12:$AD$125,8)=VLOOKUP(A2400,$U$12:$AD$125,8),0,VLOOKUP(A2401,U$12:$AD$125,8))</f>
        <v>0</v>
      </c>
      <c r="M2401" s="50">
        <f>IF(L2401&gt;0,VLOOKUP(L2401,T$12:$AC$125,7),0)</f>
        <v>0</v>
      </c>
      <c r="N2401" s="45">
        <f t="shared" si="540"/>
        <v>0</v>
      </c>
      <c r="O2401" s="45">
        <f t="shared" ca="1" si="541"/>
        <v>987.85282506999999</v>
      </c>
      <c r="P2401" s="51" t="str">
        <f t="shared" si="542"/>
        <v>A+J=</v>
      </c>
      <c r="Q2401" s="52">
        <f t="shared" si="543"/>
        <v>47129</v>
      </c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</row>
    <row r="2402" spans="1:162" x14ac:dyDescent="0.2">
      <c r="A2402" s="43">
        <f t="shared" si="531"/>
        <v>45888</v>
      </c>
      <c r="B2402" s="44" t="str">
        <f t="shared" ca="1" si="533"/>
        <v>n.d</v>
      </c>
      <c r="C2402" s="45">
        <f t="shared" ca="1" si="534"/>
        <v>999.89877561000003</v>
      </c>
      <c r="D2402" s="46">
        <f ca="1">IF(A2402&lt;$B$1,VLOOKUP(A2402,[1]DI!$A$4:$B$15000,2,FALSE),0)</f>
        <v>0</v>
      </c>
      <c r="E2402" s="45">
        <f t="shared" ca="1" si="535"/>
        <v>0</v>
      </c>
      <c r="F2402" s="47">
        <f t="shared" si="532"/>
        <v>1.35</v>
      </c>
      <c r="G2402" s="48">
        <f t="shared" ca="1" si="536"/>
        <v>1</v>
      </c>
      <c r="H2402" s="45">
        <f ca="1">TRUNC(PRODUCT(G$10:G2401),15)</f>
        <v>1.9879528300668501</v>
      </c>
      <c r="I2402" s="45">
        <f t="shared" si="537"/>
        <v>1</v>
      </c>
      <c r="J2402" s="45">
        <f t="shared" ca="1" si="538"/>
        <v>1.98795283</v>
      </c>
      <c r="K2402" s="45">
        <f t="shared" ca="1" si="539"/>
        <v>987.85282506999999</v>
      </c>
      <c r="L2402" s="49">
        <f>IF(VLOOKUP(A2402,$U$12:$AD$125,8)=VLOOKUP(A2401,$U$12:$AD$125,8),0,VLOOKUP(A2402,U$12:$AD$125,8))</f>
        <v>0</v>
      </c>
      <c r="M2402" s="50">
        <f>IF(L2402&gt;0,VLOOKUP(L2402,T$12:$AC$125,7),0)</f>
        <v>0</v>
      </c>
      <c r="N2402" s="45">
        <f t="shared" si="540"/>
        <v>0</v>
      </c>
      <c r="O2402" s="45">
        <f t="shared" ca="1" si="541"/>
        <v>987.85282506999999</v>
      </c>
      <c r="P2402" s="51" t="str">
        <f t="shared" si="542"/>
        <v>A+J=</v>
      </c>
      <c r="Q2402" s="52">
        <f t="shared" si="543"/>
        <v>47129</v>
      </c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</row>
    <row r="2403" spans="1:162" x14ac:dyDescent="0.2">
      <c r="A2403" s="43">
        <f t="shared" si="531"/>
        <v>45889</v>
      </c>
      <c r="B2403" s="44" t="str">
        <f t="shared" ca="1" si="533"/>
        <v>n.d</v>
      </c>
      <c r="C2403" s="45">
        <f t="shared" ca="1" si="534"/>
        <v>999.89877561000003</v>
      </c>
      <c r="D2403" s="46">
        <f ca="1">IF(A2403&lt;$B$1,VLOOKUP(A2403,[1]DI!$A$4:$B$15000,2,FALSE),0)</f>
        <v>0</v>
      </c>
      <c r="E2403" s="45">
        <f t="shared" ca="1" si="535"/>
        <v>0</v>
      </c>
      <c r="F2403" s="47">
        <f t="shared" si="532"/>
        <v>1.35</v>
      </c>
      <c r="G2403" s="48">
        <f t="shared" ca="1" si="536"/>
        <v>1</v>
      </c>
      <c r="H2403" s="45">
        <f ca="1">TRUNC(PRODUCT(G$10:G2402),15)</f>
        <v>1.9879528300668501</v>
      </c>
      <c r="I2403" s="45">
        <f t="shared" si="537"/>
        <v>1</v>
      </c>
      <c r="J2403" s="45">
        <f t="shared" ca="1" si="538"/>
        <v>1.98795283</v>
      </c>
      <c r="K2403" s="45">
        <f t="shared" ca="1" si="539"/>
        <v>987.85282506999999</v>
      </c>
      <c r="L2403" s="49">
        <f>IF(VLOOKUP(A2403,$U$12:$AD$125,8)=VLOOKUP(A2402,$U$12:$AD$125,8),0,VLOOKUP(A2403,U$12:$AD$125,8))</f>
        <v>0</v>
      </c>
      <c r="M2403" s="50">
        <f>IF(L2403&gt;0,VLOOKUP(L2403,T$12:$AC$125,7),0)</f>
        <v>0</v>
      </c>
      <c r="N2403" s="45">
        <f t="shared" si="540"/>
        <v>0</v>
      </c>
      <c r="O2403" s="45">
        <f t="shared" ca="1" si="541"/>
        <v>987.85282506999999</v>
      </c>
      <c r="P2403" s="51" t="str">
        <f t="shared" si="542"/>
        <v>A+J=</v>
      </c>
      <c r="Q2403" s="52">
        <f t="shared" si="543"/>
        <v>47129</v>
      </c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</row>
    <row r="2404" spans="1:162" x14ac:dyDescent="0.2">
      <c r="A2404" s="43">
        <f t="shared" si="531"/>
        <v>45890</v>
      </c>
      <c r="B2404" s="44" t="str">
        <f t="shared" ca="1" si="533"/>
        <v>n.d</v>
      </c>
      <c r="C2404" s="45">
        <f t="shared" ca="1" si="534"/>
        <v>999.89877561000003</v>
      </c>
      <c r="D2404" s="46">
        <f ca="1">IF(A2404&lt;$B$1,VLOOKUP(A2404,[1]DI!$A$4:$B$15000,2,FALSE),0)</f>
        <v>0</v>
      </c>
      <c r="E2404" s="45">
        <f t="shared" ca="1" si="535"/>
        <v>0</v>
      </c>
      <c r="F2404" s="47">
        <f t="shared" si="532"/>
        <v>1.35</v>
      </c>
      <c r="G2404" s="48">
        <f t="shared" ca="1" si="536"/>
        <v>1</v>
      </c>
      <c r="H2404" s="45">
        <f ca="1">TRUNC(PRODUCT(G$10:G2403),15)</f>
        <v>1.9879528300668501</v>
      </c>
      <c r="I2404" s="45">
        <f t="shared" si="537"/>
        <v>1</v>
      </c>
      <c r="J2404" s="45">
        <f t="shared" ca="1" si="538"/>
        <v>1.98795283</v>
      </c>
      <c r="K2404" s="45">
        <f t="shared" ca="1" si="539"/>
        <v>987.85282506999999</v>
      </c>
      <c r="L2404" s="49">
        <f>IF(VLOOKUP(A2404,$U$12:$AD$125,8)=VLOOKUP(A2403,$U$12:$AD$125,8),0,VLOOKUP(A2404,U$12:$AD$125,8))</f>
        <v>0</v>
      </c>
      <c r="M2404" s="50">
        <f>IF(L2404&gt;0,VLOOKUP(L2404,T$12:$AC$125,7),0)</f>
        <v>0</v>
      </c>
      <c r="N2404" s="45">
        <f t="shared" si="540"/>
        <v>0</v>
      </c>
      <c r="O2404" s="45">
        <f t="shared" ca="1" si="541"/>
        <v>987.85282506999999</v>
      </c>
      <c r="P2404" s="51" t="str">
        <f t="shared" si="542"/>
        <v>A+J=</v>
      </c>
      <c r="Q2404" s="52">
        <f t="shared" si="543"/>
        <v>47129</v>
      </c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</row>
    <row r="2405" spans="1:162" x14ac:dyDescent="0.2">
      <c r="A2405" s="43">
        <f t="shared" si="531"/>
        <v>45891</v>
      </c>
      <c r="B2405" s="44" t="str">
        <f t="shared" ca="1" si="533"/>
        <v>n.d</v>
      </c>
      <c r="C2405" s="45">
        <f t="shared" ca="1" si="534"/>
        <v>999.89877561000003</v>
      </c>
      <c r="D2405" s="46">
        <f ca="1">IF(A2405&lt;$B$1,VLOOKUP(A2405,[1]DI!$A$4:$B$15000,2,FALSE),0)</f>
        <v>0</v>
      </c>
      <c r="E2405" s="45">
        <f t="shared" ca="1" si="535"/>
        <v>0</v>
      </c>
      <c r="F2405" s="47">
        <f t="shared" si="532"/>
        <v>1.35</v>
      </c>
      <c r="G2405" s="48">
        <f t="shared" ca="1" si="536"/>
        <v>1</v>
      </c>
      <c r="H2405" s="45">
        <f ca="1">TRUNC(PRODUCT(G$10:G2404),15)</f>
        <v>1.9879528300668501</v>
      </c>
      <c r="I2405" s="45">
        <f t="shared" si="537"/>
        <v>1</v>
      </c>
      <c r="J2405" s="45">
        <f t="shared" ca="1" si="538"/>
        <v>1.98795283</v>
      </c>
      <c r="K2405" s="45">
        <f t="shared" ca="1" si="539"/>
        <v>987.85282506999999</v>
      </c>
      <c r="L2405" s="49">
        <f>IF(VLOOKUP(A2405,$U$12:$AD$125,8)=VLOOKUP(A2404,$U$12:$AD$125,8),0,VLOOKUP(A2405,U$12:$AD$125,8))</f>
        <v>0</v>
      </c>
      <c r="M2405" s="50">
        <f>IF(L2405&gt;0,VLOOKUP(L2405,T$12:$AC$125,7),0)</f>
        <v>0</v>
      </c>
      <c r="N2405" s="45">
        <f t="shared" si="540"/>
        <v>0</v>
      </c>
      <c r="O2405" s="45">
        <f t="shared" ca="1" si="541"/>
        <v>987.85282506999999</v>
      </c>
      <c r="P2405" s="51" t="str">
        <f t="shared" si="542"/>
        <v>A+J=</v>
      </c>
      <c r="Q2405" s="52">
        <f t="shared" si="543"/>
        <v>47129</v>
      </c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</row>
    <row r="2406" spans="1:162" x14ac:dyDescent="0.2">
      <c r="A2406" s="43">
        <f t="shared" si="531"/>
        <v>45892</v>
      </c>
      <c r="B2406" s="44" t="str">
        <f t="shared" ca="1" si="533"/>
        <v>n.d</v>
      </c>
      <c r="C2406" s="45">
        <f t="shared" ca="1" si="534"/>
        <v>999.89877561000003</v>
      </c>
      <c r="D2406" s="46">
        <f ca="1">IF(A2406&lt;$B$1,VLOOKUP(A2406,[1]DI!$A$4:$B$15000,2,FALSE),0)</f>
        <v>0</v>
      </c>
      <c r="E2406" s="45">
        <f t="shared" ca="1" si="535"/>
        <v>0</v>
      </c>
      <c r="F2406" s="47">
        <f t="shared" si="532"/>
        <v>1.35</v>
      </c>
      <c r="G2406" s="48">
        <f t="shared" ca="1" si="536"/>
        <v>1</v>
      </c>
      <c r="H2406" s="45">
        <f ca="1">TRUNC(PRODUCT(G$10:G2405),15)</f>
        <v>1.9879528300668501</v>
      </c>
      <c r="I2406" s="45">
        <f t="shared" si="537"/>
        <v>1</v>
      </c>
      <c r="J2406" s="45">
        <f t="shared" ca="1" si="538"/>
        <v>1.98795283</v>
      </c>
      <c r="K2406" s="45">
        <f t="shared" ca="1" si="539"/>
        <v>987.85282506999999</v>
      </c>
      <c r="L2406" s="49">
        <f>IF(VLOOKUP(A2406,$U$12:$AD$125,8)=VLOOKUP(A2405,$U$12:$AD$125,8),0,VLOOKUP(A2406,U$12:$AD$125,8))</f>
        <v>0</v>
      </c>
      <c r="M2406" s="50">
        <f>IF(L2406&gt;0,VLOOKUP(L2406,T$12:$AC$125,7),0)</f>
        <v>0</v>
      </c>
      <c r="N2406" s="45">
        <f t="shared" si="540"/>
        <v>0</v>
      </c>
      <c r="O2406" s="45">
        <f t="shared" ca="1" si="541"/>
        <v>987.85282506999999</v>
      </c>
      <c r="P2406" s="51" t="str">
        <f t="shared" si="542"/>
        <v>A+J=</v>
      </c>
      <c r="Q2406" s="52">
        <f t="shared" si="543"/>
        <v>47129</v>
      </c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</row>
    <row r="2407" spans="1:162" x14ac:dyDescent="0.2">
      <c r="A2407" s="43">
        <f t="shared" si="531"/>
        <v>45893</v>
      </c>
      <c r="B2407" s="44" t="str">
        <f t="shared" ca="1" si="533"/>
        <v>n.d</v>
      </c>
      <c r="C2407" s="45">
        <f t="shared" ca="1" si="534"/>
        <v>999.89877561000003</v>
      </c>
      <c r="D2407" s="46">
        <f ca="1">IF(A2407&lt;$B$1,VLOOKUP(A2407,[1]DI!$A$4:$B$15000,2,FALSE),0)</f>
        <v>0</v>
      </c>
      <c r="E2407" s="45">
        <f t="shared" ca="1" si="535"/>
        <v>0</v>
      </c>
      <c r="F2407" s="47">
        <f t="shared" si="532"/>
        <v>1.35</v>
      </c>
      <c r="G2407" s="48">
        <f t="shared" ca="1" si="536"/>
        <v>1</v>
      </c>
      <c r="H2407" s="45">
        <f ca="1">TRUNC(PRODUCT(G$10:G2406),15)</f>
        <v>1.9879528300668501</v>
      </c>
      <c r="I2407" s="45">
        <f t="shared" si="537"/>
        <v>1</v>
      </c>
      <c r="J2407" s="45">
        <f t="shared" ca="1" si="538"/>
        <v>1.98795283</v>
      </c>
      <c r="K2407" s="45">
        <f t="shared" ca="1" si="539"/>
        <v>987.85282506999999</v>
      </c>
      <c r="L2407" s="49">
        <f>IF(VLOOKUP(A2407,$U$12:$AD$125,8)=VLOOKUP(A2406,$U$12:$AD$125,8),0,VLOOKUP(A2407,U$12:$AD$125,8))</f>
        <v>0</v>
      </c>
      <c r="M2407" s="50">
        <f>IF(L2407&gt;0,VLOOKUP(L2407,T$12:$AC$125,7),0)</f>
        <v>0</v>
      </c>
      <c r="N2407" s="45">
        <f t="shared" si="540"/>
        <v>0</v>
      </c>
      <c r="O2407" s="45">
        <f t="shared" ca="1" si="541"/>
        <v>987.85282506999999</v>
      </c>
      <c r="P2407" s="51" t="str">
        <f t="shared" si="542"/>
        <v>A+J=</v>
      </c>
      <c r="Q2407" s="52">
        <f t="shared" si="543"/>
        <v>47129</v>
      </c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</row>
    <row r="2408" spans="1:162" x14ac:dyDescent="0.2">
      <c r="A2408" s="43">
        <f t="shared" si="531"/>
        <v>45894</v>
      </c>
      <c r="B2408" s="44" t="str">
        <f t="shared" ca="1" si="533"/>
        <v>n.d</v>
      </c>
      <c r="C2408" s="45">
        <f t="shared" ca="1" si="534"/>
        <v>999.89877561000003</v>
      </c>
      <c r="D2408" s="46">
        <f ca="1">IF(A2408&lt;$B$1,VLOOKUP(A2408,[1]DI!$A$4:$B$15000,2,FALSE),0)</f>
        <v>0</v>
      </c>
      <c r="E2408" s="45">
        <f t="shared" ca="1" si="535"/>
        <v>0</v>
      </c>
      <c r="F2408" s="47">
        <f t="shared" si="532"/>
        <v>1.35</v>
      </c>
      <c r="G2408" s="48">
        <f t="shared" ca="1" si="536"/>
        <v>1</v>
      </c>
      <c r="H2408" s="45">
        <f ca="1">TRUNC(PRODUCT(G$10:G2407),15)</f>
        <v>1.9879528300668501</v>
      </c>
      <c r="I2408" s="45">
        <f t="shared" si="537"/>
        <v>1</v>
      </c>
      <c r="J2408" s="45">
        <f t="shared" ca="1" si="538"/>
        <v>1.98795283</v>
      </c>
      <c r="K2408" s="45">
        <f t="shared" ca="1" si="539"/>
        <v>987.85282506999999</v>
      </c>
      <c r="L2408" s="49">
        <f>IF(VLOOKUP(A2408,$U$12:$AD$125,8)=VLOOKUP(A2407,$U$12:$AD$125,8),0,VLOOKUP(A2408,U$12:$AD$125,8))</f>
        <v>0</v>
      </c>
      <c r="M2408" s="50">
        <f>IF(L2408&gt;0,VLOOKUP(L2408,T$12:$AC$125,7),0)</f>
        <v>0</v>
      </c>
      <c r="N2408" s="45">
        <f t="shared" si="540"/>
        <v>0</v>
      </c>
      <c r="O2408" s="45">
        <f t="shared" ca="1" si="541"/>
        <v>987.85282506999999</v>
      </c>
      <c r="P2408" s="51" t="str">
        <f t="shared" si="542"/>
        <v>A+J=</v>
      </c>
      <c r="Q2408" s="52">
        <f t="shared" si="543"/>
        <v>47129</v>
      </c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</row>
    <row r="2409" spans="1:162" x14ac:dyDescent="0.2">
      <c r="A2409" s="43">
        <f t="shared" si="531"/>
        <v>45895</v>
      </c>
      <c r="B2409" s="44" t="str">
        <f t="shared" ca="1" si="533"/>
        <v>n.d</v>
      </c>
      <c r="C2409" s="45">
        <f t="shared" ca="1" si="534"/>
        <v>999.89877561000003</v>
      </c>
      <c r="D2409" s="46">
        <f ca="1">IF(A2409&lt;$B$1,VLOOKUP(A2409,[1]DI!$A$4:$B$15000,2,FALSE),0)</f>
        <v>0</v>
      </c>
      <c r="E2409" s="45">
        <f t="shared" ca="1" si="535"/>
        <v>0</v>
      </c>
      <c r="F2409" s="47">
        <f t="shared" si="532"/>
        <v>1.35</v>
      </c>
      <c r="G2409" s="48">
        <f t="shared" ca="1" si="536"/>
        <v>1</v>
      </c>
      <c r="H2409" s="45">
        <f ca="1">TRUNC(PRODUCT(G$10:G2408),15)</f>
        <v>1.9879528300668501</v>
      </c>
      <c r="I2409" s="45">
        <f t="shared" si="537"/>
        <v>1</v>
      </c>
      <c r="J2409" s="45">
        <f t="shared" ca="1" si="538"/>
        <v>1.98795283</v>
      </c>
      <c r="K2409" s="45">
        <f t="shared" ca="1" si="539"/>
        <v>987.85282506999999</v>
      </c>
      <c r="L2409" s="49">
        <f>IF(VLOOKUP(A2409,$U$12:$AD$125,8)=VLOOKUP(A2408,$U$12:$AD$125,8),0,VLOOKUP(A2409,U$12:$AD$125,8))</f>
        <v>0</v>
      </c>
      <c r="M2409" s="50">
        <f>IF(L2409&gt;0,VLOOKUP(L2409,T$12:$AC$125,7),0)</f>
        <v>0</v>
      </c>
      <c r="N2409" s="45">
        <f t="shared" si="540"/>
        <v>0</v>
      </c>
      <c r="O2409" s="45">
        <f t="shared" ca="1" si="541"/>
        <v>987.85282506999999</v>
      </c>
      <c r="P2409" s="51" t="str">
        <f t="shared" si="542"/>
        <v>A+J=</v>
      </c>
      <c r="Q2409" s="52">
        <f t="shared" si="543"/>
        <v>47129</v>
      </c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</row>
    <row r="2410" spans="1:162" x14ac:dyDescent="0.2">
      <c r="A2410" s="43">
        <f t="shared" si="531"/>
        <v>45896</v>
      </c>
      <c r="B2410" s="44" t="str">
        <f t="shared" ca="1" si="533"/>
        <v>n.d</v>
      </c>
      <c r="C2410" s="45">
        <f t="shared" ca="1" si="534"/>
        <v>999.89877561000003</v>
      </c>
      <c r="D2410" s="46">
        <f ca="1">IF(A2410&lt;$B$1,VLOOKUP(A2410,[1]DI!$A$4:$B$15000,2,FALSE),0)</f>
        <v>0</v>
      </c>
      <c r="E2410" s="45">
        <f t="shared" ca="1" si="535"/>
        <v>0</v>
      </c>
      <c r="F2410" s="47">
        <f t="shared" si="532"/>
        <v>1.35</v>
      </c>
      <c r="G2410" s="48">
        <f t="shared" ca="1" si="536"/>
        <v>1</v>
      </c>
      <c r="H2410" s="45">
        <f ca="1">TRUNC(PRODUCT(G$10:G2409),15)</f>
        <v>1.9879528300668501</v>
      </c>
      <c r="I2410" s="45">
        <f t="shared" si="537"/>
        <v>1</v>
      </c>
      <c r="J2410" s="45">
        <f t="shared" ca="1" si="538"/>
        <v>1.98795283</v>
      </c>
      <c r="K2410" s="45">
        <f t="shared" ca="1" si="539"/>
        <v>987.85282506999999</v>
      </c>
      <c r="L2410" s="49">
        <f>IF(VLOOKUP(A2410,$U$12:$AD$125,8)=VLOOKUP(A2409,$U$12:$AD$125,8),0,VLOOKUP(A2410,U$12:$AD$125,8))</f>
        <v>0</v>
      </c>
      <c r="M2410" s="50">
        <f>IF(L2410&gt;0,VLOOKUP(L2410,T$12:$AC$125,7),0)</f>
        <v>0</v>
      </c>
      <c r="N2410" s="45">
        <f t="shared" si="540"/>
        <v>0</v>
      </c>
      <c r="O2410" s="45">
        <f t="shared" ca="1" si="541"/>
        <v>987.85282506999999</v>
      </c>
      <c r="P2410" s="51" t="str">
        <f t="shared" si="542"/>
        <v>A+J=</v>
      </c>
      <c r="Q2410" s="52">
        <f t="shared" si="543"/>
        <v>47129</v>
      </c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</row>
    <row r="2411" spans="1:162" x14ac:dyDescent="0.2">
      <c r="A2411" s="43">
        <f t="shared" si="531"/>
        <v>45897</v>
      </c>
      <c r="B2411" s="44" t="str">
        <f t="shared" ca="1" si="533"/>
        <v>n.d</v>
      </c>
      <c r="C2411" s="45">
        <f t="shared" ca="1" si="534"/>
        <v>999.89877561000003</v>
      </c>
      <c r="D2411" s="46">
        <f ca="1">IF(A2411&lt;$B$1,VLOOKUP(A2411,[1]DI!$A$4:$B$15000,2,FALSE),0)</f>
        <v>0</v>
      </c>
      <c r="E2411" s="45">
        <f t="shared" ca="1" si="535"/>
        <v>0</v>
      </c>
      <c r="F2411" s="47">
        <f t="shared" si="532"/>
        <v>1.35</v>
      </c>
      <c r="G2411" s="48">
        <f t="shared" ca="1" si="536"/>
        <v>1</v>
      </c>
      <c r="H2411" s="45">
        <f ca="1">TRUNC(PRODUCT(G$10:G2410),15)</f>
        <v>1.9879528300668501</v>
      </c>
      <c r="I2411" s="45">
        <f t="shared" si="537"/>
        <v>1</v>
      </c>
      <c r="J2411" s="45">
        <f t="shared" ca="1" si="538"/>
        <v>1.98795283</v>
      </c>
      <c r="K2411" s="45">
        <f t="shared" ca="1" si="539"/>
        <v>987.85282506999999</v>
      </c>
      <c r="L2411" s="49">
        <f>IF(VLOOKUP(A2411,$U$12:$AD$125,8)=VLOOKUP(A2410,$U$12:$AD$125,8),0,VLOOKUP(A2411,U$12:$AD$125,8))</f>
        <v>0</v>
      </c>
      <c r="M2411" s="50">
        <f>IF(L2411&gt;0,VLOOKUP(L2411,T$12:$AC$125,7),0)</f>
        <v>0</v>
      </c>
      <c r="N2411" s="45">
        <f t="shared" si="540"/>
        <v>0</v>
      </c>
      <c r="O2411" s="45">
        <f t="shared" ca="1" si="541"/>
        <v>987.85282506999999</v>
      </c>
      <c r="P2411" s="51" t="str">
        <f t="shared" si="542"/>
        <v>A+J=</v>
      </c>
      <c r="Q2411" s="52">
        <f t="shared" si="543"/>
        <v>47129</v>
      </c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</row>
    <row r="2412" spans="1:162" x14ac:dyDescent="0.2">
      <c r="A2412" s="43">
        <f t="shared" si="531"/>
        <v>45898</v>
      </c>
      <c r="B2412" s="44" t="str">
        <f t="shared" ca="1" si="533"/>
        <v>n.d</v>
      </c>
      <c r="C2412" s="45">
        <f t="shared" ca="1" si="534"/>
        <v>999.89877561000003</v>
      </c>
      <c r="D2412" s="46">
        <f ca="1">IF(A2412&lt;$B$1,VLOOKUP(A2412,[1]DI!$A$4:$B$15000,2,FALSE),0)</f>
        <v>0</v>
      </c>
      <c r="E2412" s="45">
        <f t="shared" ca="1" si="535"/>
        <v>0</v>
      </c>
      <c r="F2412" s="47">
        <f t="shared" si="532"/>
        <v>1.35</v>
      </c>
      <c r="G2412" s="48">
        <f t="shared" ca="1" si="536"/>
        <v>1</v>
      </c>
      <c r="H2412" s="45">
        <f ca="1">TRUNC(PRODUCT(G$10:G2411),15)</f>
        <v>1.9879528300668501</v>
      </c>
      <c r="I2412" s="45">
        <f t="shared" si="537"/>
        <v>1</v>
      </c>
      <c r="J2412" s="45">
        <f t="shared" ca="1" si="538"/>
        <v>1.98795283</v>
      </c>
      <c r="K2412" s="45">
        <f t="shared" ca="1" si="539"/>
        <v>987.85282506999999</v>
      </c>
      <c r="L2412" s="49">
        <f>IF(VLOOKUP(A2412,$U$12:$AD$125,8)=VLOOKUP(A2411,$U$12:$AD$125,8),0,VLOOKUP(A2412,U$12:$AD$125,8))</f>
        <v>0</v>
      </c>
      <c r="M2412" s="50">
        <f>IF(L2412&gt;0,VLOOKUP(L2412,T$12:$AC$125,7),0)</f>
        <v>0</v>
      </c>
      <c r="N2412" s="45">
        <f t="shared" si="540"/>
        <v>0</v>
      </c>
      <c r="O2412" s="45">
        <f t="shared" ca="1" si="541"/>
        <v>987.85282506999999</v>
      </c>
      <c r="P2412" s="51" t="str">
        <f t="shared" si="542"/>
        <v>A+J=</v>
      </c>
      <c r="Q2412" s="52">
        <f t="shared" si="543"/>
        <v>47129</v>
      </c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</row>
    <row r="2413" spans="1:162" x14ac:dyDescent="0.2">
      <c r="A2413" s="43">
        <f t="shared" si="531"/>
        <v>45899</v>
      </c>
      <c r="B2413" s="44" t="str">
        <f t="shared" ca="1" si="533"/>
        <v>n.d</v>
      </c>
      <c r="C2413" s="45">
        <f t="shared" ca="1" si="534"/>
        <v>999.89877561000003</v>
      </c>
      <c r="D2413" s="46">
        <f ca="1">IF(A2413&lt;$B$1,VLOOKUP(A2413,[1]DI!$A$4:$B$15000,2,FALSE),0)</f>
        <v>0</v>
      </c>
      <c r="E2413" s="45">
        <f t="shared" ca="1" si="535"/>
        <v>0</v>
      </c>
      <c r="F2413" s="47">
        <f t="shared" si="532"/>
        <v>1.35</v>
      </c>
      <c r="G2413" s="48">
        <f t="shared" ca="1" si="536"/>
        <v>1</v>
      </c>
      <c r="H2413" s="45">
        <f ca="1">TRUNC(PRODUCT(G$10:G2412),15)</f>
        <v>1.9879528300668501</v>
      </c>
      <c r="I2413" s="45">
        <f t="shared" si="537"/>
        <v>1</v>
      </c>
      <c r="J2413" s="45">
        <f t="shared" ca="1" si="538"/>
        <v>1.98795283</v>
      </c>
      <c r="K2413" s="45">
        <f t="shared" ca="1" si="539"/>
        <v>987.85282506999999</v>
      </c>
      <c r="L2413" s="49">
        <f>IF(VLOOKUP(A2413,$U$12:$AD$125,8)=VLOOKUP(A2412,$U$12:$AD$125,8),0,VLOOKUP(A2413,U$12:$AD$125,8))</f>
        <v>0</v>
      </c>
      <c r="M2413" s="50">
        <f>IF(L2413&gt;0,VLOOKUP(L2413,T$12:$AC$125,7),0)</f>
        <v>0</v>
      </c>
      <c r="N2413" s="45">
        <f t="shared" si="540"/>
        <v>0</v>
      </c>
      <c r="O2413" s="45">
        <f t="shared" ca="1" si="541"/>
        <v>987.85282506999999</v>
      </c>
      <c r="P2413" s="51" t="str">
        <f t="shared" si="542"/>
        <v>A+J=</v>
      </c>
      <c r="Q2413" s="52">
        <f t="shared" si="543"/>
        <v>47129</v>
      </c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</row>
    <row r="2414" spans="1:162" x14ac:dyDescent="0.2">
      <c r="A2414" s="43">
        <f t="shared" si="531"/>
        <v>45900</v>
      </c>
      <c r="B2414" s="44" t="str">
        <f t="shared" ca="1" si="533"/>
        <v>n.d</v>
      </c>
      <c r="C2414" s="45">
        <f t="shared" ca="1" si="534"/>
        <v>999.89877561000003</v>
      </c>
      <c r="D2414" s="46">
        <f ca="1">IF(A2414&lt;$B$1,VLOOKUP(A2414,[1]DI!$A$4:$B$15000,2,FALSE),0)</f>
        <v>0</v>
      </c>
      <c r="E2414" s="45">
        <f t="shared" ca="1" si="535"/>
        <v>0</v>
      </c>
      <c r="F2414" s="47">
        <f t="shared" si="532"/>
        <v>1.35</v>
      </c>
      <c r="G2414" s="48">
        <f t="shared" ca="1" si="536"/>
        <v>1</v>
      </c>
      <c r="H2414" s="45">
        <f ca="1">TRUNC(PRODUCT(G$10:G2413),15)</f>
        <v>1.9879528300668501</v>
      </c>
      <c r="I2414" s="45">
        <f t="shared" si="537"/>
        <v>1</v>
      </c>
      <c r="J2414" s="45">
        <f t="shared" ca="1" si="538"/>
        <v>1.98795283</v>
      </c>
      <c r="K2414" s="45">
        <f t="shared" ca="1" si="539"/>
        <v>987.85282506999999</v>
      </c>
      <c r="L2414" s="49">
        <f>IF(VLOOKUP(A2414,$U$12:$AD$125,8)=VLOOKUP(A2413,$U$12:$AD$125,8),0,VLOOKUP(A2414,U$12:$AD$125,8))</f>
        <v>0</v>
      </c>
      <c r="M2414" s="50">
        <f>IF(L2414&gt;0,VLOOKUP(L2414,T$12:$AC$125,7),0)</f>
        <v>0</v>
      </c>
      <c r="N2414" s="45">
        <f t="shared" si="540"/>
        <v>0</v>
      </c>
      <c r="O2414" s="45">
        <f t="shared" ca="1" si="541"/>
        <v>987.85282506999999</v>
      </c>
      <c r="P2414" s="51" t="str">
        <f t="shared" si="542"/>
        <v>A+J=</v>
      </c>
      <c r="Q2414" s="52">
        <f t="shared" si="543"/>
        <v>47129</v>
      </c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</row>
    <row r="2415" spans="1:162" x14ac:dyDescent="0.2">
      <c r="A2415" s="43">
        <f t="shared" si="531"/>
        <v>45901</v>
      </c>
      <c r="B2415" s="44" t="str">
        <f t="shared" ca="1" si="533"/>
        <v>n.d</v>
      </c>
      <c r="C2415" s="45">
        <f t="shared" ca="1" si="534"/>
        <v>999.89877561000003</v>
      </c>
      <c r="D2415" s="46">
        <f ca="1">IF(A2415&lt;$B$1,VLOOKUP(A2415,[1]DI!$A$4:$B$15000,2,FALSE),0)</f>
        <v>0</v>
      </c>
      <c r="E2415" s="45">
        <f t="shared" ca="1" si="535"/>
        <v>0</v>
      </c>
      <c r="F2415" s="47">
        <f t="shared" si="532"/>
        <v>1.35</v>
      </c>
      <c r="G2415" s="48">
        <f t="shared" ca="1" si="536"/>
        <v>1</v>
      </c>
      <c r="H2415" s="45">
        <f ca="1">TRUNC(PRODUCT(G$10:G2414),15)</f>
        <v>1.9879528300668501</v>
      </c>
      <c r="I2415" s="45">
        <f t="shared" si="537"/>
        <v>1</v>
      </c>
      <c r="J2415" s="45">
        <f t="shared" ca="1" si="538"/>
        <v>1.98795283</v>
      </c>
      <c r="K2415" s="45">
        <f t="shared" ca="1" si="539"/>
        <v>987.85282506999999</v>
      </c>
      <c r="L2415" s="49">
        <f>IF(VLOOKUP(A2415,$U$12:$AD$125,8)=VLOOKUP(A2414,$U$12:$AD$125,8),0,VLOOKUP(A2415,U$12:$AD$125,8))</f>
        <v>0</v>
      </c>
      <c r="M2415" s="50">
        <f>IF(L2415&gt;0,VLOOKUP(L2415,T$12:$AC$125,7),0)</f>
        <v>0</v>
      </c>
      <c r="N2415" s="45">
        <f t="shared" si="540"/>
        <v>0</v>
      </c>
      <c r="O2415" s="45">
        <f t="shared" ca="1" si="541"/>
        <v>987.85282506999999</v>
      </c>
      <c r="P2415" s="51" t="str">
        <f t="shared" si="542"/>
        <v>A+J=</v>
      </c>
      <c r="Q2415" s="52">
        <f t="shared" si="543"/>
        <v>47129</v>
      </c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</row>
    <row r="2416" spans="1:162" x14ac:dyDescent="0.2">
      <c r="A2416" s="43">
        <f t="shared" si="531"/>
        <v>45902</v>
      </c>
      <c r="B2416" s="44" t="str">
        <f t="shared" ca="1" si="533"/>
        <v>n.d</v>
      </c>
      <c r="C2416" s="45">
        <f t="shared" ca="1" si="534"/>
        <v>999.89877561000003</v>
      </c>
      <c r="D2416" s="46">
        <f ca="1">IF(A2416&lt;$B$1,VLOOKUP(A2416,[1]DI!$A$4:$B$15000,2,FALSE),0)</f>
        <v>0</v>
      </c>
      <c r="E2416" s="45">
        <f t="shared" ca="1" si="535"/>
        <v>0</v>
      </c>
      <c r="F2416" s="47">
        <f t="shared" si="532"/>
        <v>1.35</v>
      </c>
      <c r="G2416" s="48">
        <f t="shared" ca="1" si="536"/>
        <v>1</v>
      </c>
      <c r="H2416" s="45">
        <f ca="1">TRUNC(PRODUCT(G$10:G2415),15)</f>
        <v>1.9879528300668501</v>
      </c>
      <c r="I2416" s="45">
        <f t="shared" si="537"/>
        <v>1</v>
      </c>
      <c r="J2416" s="45">
        <f t="shared" ca="1" si="538"/>
        <v>1.98795283</v>
      </c>
      <c r="K2416" s="45">
        <f t="shared" ca="1" si="539"/>
        <v>987.85282506999999</v>
      </c>
      <c r="L2416" s="49">
        <f>IF(VLOOKUP(A2416,$U$12:$AD$125,8)=VLOOKUP(A2415,$U$12:$AD$125,8),0,VLOOKUP(A2416,U$12:$AD$125,8))</f>
        <v>0</v>
      </c>
      <c r="M2416" s="50">
        <f>IF(L2416&gt;0,VLOOKUP(L2416,T$12:$AC$125,7),0)</f>
        <v>0</v>
      </c>
      <c r="N2416" s="45">
        <f t="shared" si="540"/>
        <v>0</v>
      </c>
      <c r="O2416" s="45">
        <f t="shared" ca="1" si="541"/>
        <v>987.85282506999999</v>
      </c>
      <c r="P2416" s="51" t="str">
        <f t="shared" si="542"/>
        <v>A+J=</v>
      </c>
      <c r="Q2416" s="52">
        <f t="shared" si="543"/>
        <v>47129</v>
      </c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</row>
    <row r="2417" spans="1:162" x14ac:dyDescent="0.2">
      <c r="A2417" s="43">
        <f t="shared" si="531"/>
        <v>45903</v>
      </c>
      <c r="B2417" s="44" t="str">
        <f t="shared" ca="1" si="533"/>
        <v>n.d</v>
      </c>
      <c r="C2417" s="45">
        <f t="shared" ca="1" si="534"/>
        <v>999.89877561000003</v>
      </c>
      <c r="D2417" s="46">
        <f ca="1">IF(A2417&lt;$B$1,VLOOKUP(A2417,[1]DI!$A$4:$B$15000,2,FALSE),0)</f>
        <v>0</v>
      </c>
      <c r="E2417" s="45">
        <f t="shared" ca="1" si="535"/>
        <v>0</v>
      </c>
      <c r="F2417" s="47">
        <f t="shared" si="532"/>
        <v>1.35</v>
      </c>
      <c r="G2417" s="48">
        <f t="shared" ca="1" si="536"/>
        <v>1</v>
      </c>
      <c r="H2417" s="45">
        <f ca="1">TRUNC(PRODUCT(G$10:G2416),15)</f>
        <v>1.9879528300668501</v>
      </c>
      <c r="I2417" s="45">
        <f t="shared" si="537"/>
        <v>1</v>
      </c>
      <c r="J2417" s="45">
        <f t="shared" ca="1" si="538"/>
        <v>1.98795283</v>
      </c>
      <c r="K2417" s="45">
        <f t="shared" ca="1" si="539"/>
        <v>987.85282506999999</v>
      </c>
      <c r="L2417" s="49">
        <f>IF(VLOOKUP(A2417,$U$12:$AD$125,8)=VLOOKUP(A2416,$U$12:$AD$125,8),0,VLOOKUP(A2417,U$12:$AD$125,8))</f>
        <v>0</v>
      </c>
      <c r="M2417" s="50">
        <f>IF(L2417&gt;0,VLOOKUP(L2417,T$12:$AC$125,7),0)</f>
        <v>0</v>
      </c>
      <c r="N2417" s="45">
        <f t="shared" si="540"/>
        <v>0</v>
      </c>
      <c r="O2417" s="45">
        <f t="shared" ca="1" si="541"/>
        <v>987.85282506999999</v>
      </c>
      <c r="P2417" s="51" t="str">
        <f t="shared" si="542"/>
        <v>A+J=</v>
      </c>
      <c r="Q2417" s="52">
        <f t="shared" si="543"/>
        <v>47129</v>
      </c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</row>
    <row r="2418" spans="1:162" x14ac:dyDescent="0.2">
      <c r="A2418" s="43">
        <f t="shared" si="531"/>
        <v>45904</v>
      </c>
      <c r="B2418" s="44" t="str">
        <f t="shared" ca="1" si="533"/>
        <v>n.d</v>
      </c>
      <c r="C2418" s="45">
        <f t="shared" ca="1" si="534"/>
        <v>999.89877561000003</v>
      </c>
      <c r="D2418" s="46">
        <f ca="1">IF(A2418&lt;$B$1,VLOOKUP(A2418,[1]DI!$A$4:$B$15000,2,FALSE),0)</f>
        <v>0</v>
      </c>
      <c r="E2418" s="45">
        <f t="shared" ca="1" si="535"/>
        <v>0</v>
      </c>
      <c r="F2418" s="47">
        <f t="shared" si="532"/>
        <v>1.35</v>
      </c>
      <c r="G2418" s="48">
        <f t="shared" ca="1" si="536"/>
        <v>1</v>
      </c>
      <c r="H2418" s="45">
        <f ca="1">TRUNC(PRODUCT(G$10:G2417),15)</f>
        <v>1.9879528300668501</v>
      </c>
      <c r="I2418" s="45">
        <f t="shared" si="537"/>
        <v>1</v>
      </c>
      <c r="J2418" s="45">
        <f t="shared" ca="1" si="538"/>
        <v>1.98795283</v>
      </c>
      <c r="K2418" s="45">
        <f t="shared" ca="1" si="539"/>
        <v>987.85282506999999</v>
      </c>
      <c r="L2418" s="49">
        <f>IF(VLOOKUP(A2418,$U$12:$AD$125,8)=VLOOKUP(A2417,$U$12:$AD$125,8),0,VLOOKUP(A2418,U$12:$AD$125,8))</f>
        <v>0</v>
      </c>
      <c r="M2418" s="50">
        <f>IF(L2418&gt;0,VLOOKUP(L2418,T$12:$AC$125,7),0)</f>
        <v>0</v>
      </c>
      <c r="N2418" s="45">
        <f t="shared" si="540"/>
        <v>0</v>
      </c>
      <c r="O2418" s="45">
        <f t="shared" ca="1" si="541"/>
        <v>987.85282506999999</v>
      </c>
      <c r="P2418" s="51" t="str">
        <f t="shared" si="542"/>
        <v>A+J=</v>
      </c>
      <c r="Q2418" s="52">
        <f t="shared" si="543"/>
        <v>47129</v>
      </c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</row>
    <row r="2419" spans="1:162" x14ac:dyDescent="0.2">
      <c r="A2419" s="43">
        <f t="shared" si="531"/>
        <v>45905</v>
      </c>
      <c r="B2419" s="44" t="str">
        <f t="shared" ca="1" si="533"/>
        <v>n.d</v>
      </c>
      <c r="C2419" s="45">
        <f t="shared" ca="1" si="534"/>
        <v>999.89877561000003</v>
      </c>
      <c r="D2419" s="46">
        <f ca="1">IF(A2419&lt;$B$1,VLOOKUP(A2419,[1]DI!$A$4:$B$15000,2,FALSE),0)</f>
        <v>0</v>
      </c>
      <c r="E2419" s="45">
        <f t="shared" ca="1" si="535"/>
        <v>0</v>
      </c>
      <c r="F2419" s="47">
        <f t="shared" si="532"/>
        <v>1.35</v>
      </c>
      <c r="G2419" s="48">
        <f t="shared" ca="1" si="536"/>
        <v>1</v>
      </c>
      <c r="H2419" s="45">
        <f ca="1">TRUNC(PRODUCT(G$10:G2418),15)</f>
        <v>1.9879528300668501</v>
      </c>
      <c r="I2419" s="45">
        <f t="shared" si="537"/>
        <v>1</v>
      </c>
      <c r="J2419" s="45">
        <f t="shared" ca="1" si="538"/>
        <v>1.98795283</v>
      </c>
      <c r="K2419" s="45">
        <f t="shared" ca="1" si="539"/>
        <v>987.85282506999999</v>
      </c>
      <c r="L2419" s="49">
        <f>IF(VLOOKUP(A2419,$U$12:$AD$125,8)=VLOOKUP(A2418,$U$12:$AD$125,8),0,VLOOKUP(A2419,U$12:$AD$125,8))</f>
        <v>0</v>
      </c>
      <c r="M2419" s="50">
        <f>IF(L2419&gt;0,VLOOKUP(L2419,T$12:$AC$125,7),0)</f>
        <v>0</v>
      </c>
      <c r="N2419" s="45">
        <f t="shared" si="540"/>
        <v>0</v>
      </c>
      <c r="O2419" s="45">
        <f t="shared" ca="1" si="541"/>
        <v>987.85282506999999</v>
      </c>
      <c r="P2419" s="51" t="str">
        <f t="shared" si="542"/>
        <v>A+J=</v>
      </c>
      <c r="Q2419" s="52">
        <f t="shared" si="543"/>
        <v>47129</v>
      </c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</row>
    <row r="2420" spans="1:162" x14ac:dyDescent="0.2">
      <c r="A2420" s="43">
        <f t="shared" si="531"/>
        <v>45906</v>
      </c>
      <c r="B2420" s="44" t="str">
        <f t="shared" ca="1" si="533"/>
        <v>n.d</v>
      </c>
      <c r="C2420" s="45">
        <f t="shared" ca="1" si="534"/>
        <v>999.89877561000003</v>
      </c>
      <c r="D2420" s="46">
        <f ca="1">IF(A2420&lt;$B$1,VLOOKUP(A2420,[1]DI!$A$4:$B$15000,2,FALSE),0)</f>
        <v>0</v>
      </c>
      <c r="E2420" s="45">
        <f t="shared" ca="1" si="535"/>
        <v>0</v>
      </c>
      <c r="F2420" s="47">
        <f t="shared" si="532"/>
        <v>1.35</v>
      </c>
      <c r="G2420" s="48">
        <f t="shared" ca="1" si="536"/>
        <v>1</v>
      </c>
      <c r="H2420" s="45">
        <f ca="1">TRUNC(PRODUCT(G$10:G2419),15)</f>
        <v>1.9879528300668501</v>
      </c>
      <c r="I2420" s="45">
        <f t="shared" si="537"/>
        <v>1</v>
      </c>
      <c r="J2420" s="45">
        <f t="shared" ca="1" si="538"/>
        <v>1.98795283</v>
      </c>
      <c r="K2420" s="45">
        <f t="shared" ca="1" si="539"/>
        <v>987.85282506999999</v>
      </c>
      <c r="L2420" s="49">
        <f>IF(VLOOKUP(A2420,$U$12:$AD$125,8)=VLOOKUP(A2419,$U$12:$AD$125,8),0,VLOOKUP(A2420,U$12:$AD$125,8))</f>
        <v>0</v>
      </c>
      <c r="M2420" s="50">
        <f>IF(L2420&gt;0,VLOOKUP(L2420,T$12:$AC$125,7),0)</f>
        <v>0</v>
      </c>
      <c r="N2420" s="45">
        <f t="shared" si="540"/>
        <v>0</v>
      </c>
      <c r="O2420" s="45">
        <f t="shared" ca="1" si="541"/>
        <v>987.85282506999999</v>
      </c>
      <c r="P2420" s="51" t="str">
        <f t="shared" si="542"/>
        <v>A+J=</v>
      </c>
      <c r="Q2420" s="52">
        <f t="shared" si="543"/>
        <v>47129</v>
      </c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</row>
    <row r="2421" spans="1:162" x14ac:dyDescent="0.2">
      <c r="A2421" s="43">
        <f t="shared" si="531"/>
        <v>45907</v>
      </c>
      <c r="B2421" s="44" t="str">
        <f t="shared" ca="1" si="533"/>
        <v>n.d</v>
      </c>
      <c r="C2421" s="45">
        <f t="shared" ca="1" si="534"/>
        <v>999.89877561000003</v>
      </c>
      <c r="D2421" s="46">
        <f ca="1">IF(A2421&lt;$B$1,VLOOKUP(A2421,[1]DI!$A$4:$B$15000,2,FALSE),0)</f>
        <v>0</v>
      </c>
      <c r="E2421" s="45">
        <f t="shared" ca="1" si="535"/>
        <v>0</v>
      </c>
      <c r="F2421" s="47">
        <f t="shared" si="532"/>
        <v>1.35</v>
      </c>
      <c r="G2421" s="48">
        <f t="shared" ca="1" si="536"/>
        <v>1</v>
      </c>
      <c r="H2421" s="45">
        <f ca="1">TRUNC(PRODUCT(G$10:G2420),15)</f>
        <v>1.9879528300668501</v>
      </c>
      <c r="I2421" s="45">
        <f t="shared" si="537"/>
        <v>1</v>
      </c>
      <c r="J2421" s="45">
        <f t="shared" ca="1" si="538"/>
        <v>1.98795283</v>
      </c>
      <c r="K2421" s="45">
        <f t="shared" ca="1" si="539"/>
        <v>987.85282506999999</v>
      </c>
      <c r="L2421" s="49">
        <f>IF(VLOOKUP(A2421,$U$12:$AD$125,8)=VLOOKUP(A2420,$U$12:$AD$125,8),0,VLOOKUP(A2421,U$12:$AD$125,8))</f>
        <v>0</v>
      </c>
      <c r="M2421" s="50">
        <f>IF(L2421&gt;0,VLOOKUP(L2421,T$12:$AC$125,7),0)</f>
        <v>0</v>
      </c>
      <c r="N2421" s="45">
        <f t="shared" si="540"/>
        <v>0</v>
      </c>
      <c r="O2421" s="45">
        <f t="shared" ca="1" si="541"/>
        <v>987.85282506999999</v>
      </c>
      <c r="P2421" s="51" t="str">
        <f t="shared" si="542"/>
        <v>A+J=</v>
      </c>
      <c r="Q2421" s="52">
        <f t="shared" si="543"/>
        <v>47129</v>
      </c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</row>
    <row r="2422" spans="1:162" x14ac:dyDescent="0.2">
      <c r="A2422" s="43">
        <f t="shared" si="531"/>
        <v>45908</v>
      </c>
      <c r="B2422" s="44" t="str">
        <f t="shared" ca="1" si="533"/>
        <v>n.d</v>
      </c>
      <c r="C2422" s="45">
        <f t="shared" ca="1" si="534"/>
        <v>999.89877561000003</v>
      </c>
      <c r="D2422" s="46">
        <f ca="1">IF(A2422&lt;$B$1,VLOOKUP(A2422,[1]DI!$A$4:$B$15000,2,FALSE),0)</f>
        <v>0</v>
      </c>
      <c r="E2422" s="45">
        <f t="shared" ca="1" si="535"/>
        <v>0</v>
      </c>
      <c r="F2422" s="47">
        <f t="shared" si="532"/>
        <v>1.35</v>
      </c>
      <c r="G2422" s="48">
        <f t="shared" ca="1" si="536"/>
        <v>1</v>
      </c>
      <c r="H2422" s="45">
        <f ca="1">TRUNC(PRODUCT(G$10:G2421),15)</f>
        <v>1.9879528300668501</v>
      </c>
      <c r="I2422" s="45">
        <f t="shared" si="537"/>
        <v>1</v>
      </c>
      <c r="J2422" s="45">
        <f t="shared" ca="1" si="538"/>
        <v>1.98795283</v>
      </c>
      <c r="K2422" s="45">
        <f t="shared" ca="1" si="539"/>
        <v>987.85282506999999</v>
      </c>
      <c r="L2422" s="49">
        <f>IF(VLOOKUP(A2422,$U$12:$AD$125,8)=VLOOKUP(A2421,$U$12:$AD$125,8),0,VLOOKUP(A2422,U$12:$AD$125,8))</f>
        <v>0</v>
      </c>
      <c r="M2422" s="50">
        <f>IF(L2422&gt;0,VLOOKUP(L2422,T$12:$AC$125,7),0)</f>
        <v>0</v>
      </c>
      <c r="N2422" s="45">
        <f t="shared" si="540"/>
        <v>0</v>
      </c>
      <c r="O2422" s="45">
        <f t="shared" ca="1" si="541"/>
        <v>987.85282506999999</v>
      </c>
      <c r="P2422" s="51" t="str">
        <f t="shared" si="542"/>
        <v>A+J=</v>
      </c>
      <c r="Q2422" s="52">
        <f t="shared" si="543"/>
        <v>47129</v>
      </c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</row>
    <row r="2423" spans="1:162" x14ac:dyDescent="0.2">
      <c r="A2423" s="43">
        <f t="shared" si="531"/>
        <v>45909</v>
      </c>
      <c r="B2423" s="44" t="str">
        <f t="shared" ca="1" si="533"/>
        <v>n.d</v>
      </c>
      <c r="C2423" s="45">
        <f t="shared" ca="1" si="534"/>
        <v>999.89877561000003</v>
      </c>
      <c r="D2423" s="46">
        <f ca="1">IF(A2423&lt;$B$1,VLOOKUP(A2423,[1]DI!$A$4:$B$15000,2,FALSE),0)</f>
        <v>0</v>
      </c>
      <c r="E2423" s="45">
        <f t="shared" ca="1" si="535"/>
        <v>0</v>
      </c>
      <c r="F2423" s="47">
        <f t="shared" si="532"/>
        <v>1.35</v>
      </c>
      <c r="G2423" s="48">
        <f t="shared" ca="1" si="536"/>
        <v>1</v>
      </c>
      <c r="H2423" s="45">
        <f ca="1">TRUNC(PRODUCT(G$10:G2422),15)</f>
        <v>1.9879528300668501</v>
      </c>
      <c r="I2423" s="45">
        <f t="shared" si="537"/>
        <v>1</v>
      </c>
      <c r="J2423" s="45">
        <f t="shared" ca="1" si="538"/>
        <v>1.98795283</v>
      </c>
      <c r="K2423" s="45">
        <f t="shared" ca="1" si="539"/>
        <v>987.85282506999999</v>
      </c>
      <c r="L2423" s="49">
        <f>IF(VLOOKUP(A2423,$U$12:$AD$125,8)=VLOOKUP(A2422,$U$12:$AD$125,8),0,VLOOKUP(A2423,U$12:$AD$125,8))</f>
        <v>0</v>
      </c>
      <c r="M2423" s="50">
        <f>IF(L2423&gt;0,VLOOKUP(L2423,T$12:$AC$125,7),0)</f>
        <v>0</v>
      </c>
      <c r="N2423" s="45">
        <f t="shared" si="540"/>
        <v>0</v>
      </c>
      <c r="O2423" s="45">
        <f t="shared" ca="1" si="541"/>
        <v>987.85282506999999</v>
      </c>
      <c r="P2423" s="51" t="str">
        <f t="shared" si="542"/>
        <v>A+J=</v>
      </c>
      <c r="Q2423" s="52">
        <f t="shared" si="543"/>
        <v>47129</v>
      </c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</row>
    <row r="2424" spans="1:162" x14ac:dyDescent="0.2">
      <c r="A2424" s="43">
        <f t="shared" si="531"/>
        <v>45910</v>
      </c>
      <c r="B2424" s="44" t="str">
        <f t="shared" ca="1" si="533"/>
        <v>n.d</v>
      </c>
      <c r="C2424" s="45">
        <f t="shared" ca="1" si="534"/>
        <v>999.89877561000003</v>
      </c>
      <c r="D2424" s="46">
        <f ca="1">IF(A2424&lt;$B$1,VLOOKUP(A2424,[1]DI!$A$4:$B$15000,2,FALSE),0)</f>
        <v>0</v>
      </c>
      <c r="E2424" s="45">
        <f t="shared" ca="1" si="535"/>
        <v>0</v>
      </c>
      <c r="F2424" s="47">
        <f t="shared" si="532"/>
        <v>1.35</v>
      </c>
      <c r="G2424" s="48">
        <f t="shared" ca="1" si="536"/>
        <v>1</v>
      </c>
      <c r="H2424" s="45">
        <f ca="1">TRUNC(PRODUCT(G$10:G2423),15)</f>
        <v>1.9879528300668501</v>
      </c>
      <c r="I2424" s="45">
        <f t="shared" si="537"/>
        <v>1</v>
      </c>
      <c r="J2424" s="45">
        <f t="shared" ca="1" si="538"/>
        <v>1.98795283</v>
      </c>
      <c r="K2424" s="45">
        <f t="shared" ca="1" si="539"/>
        <v>987.85282506999999</v>
      </c>
      <c r="L2424" s="49">
        <f>IF(VLOOKUP(A2424,$U$12:$AD$125,8)=VLOOKUP(A2423,$U$12:$AD$125,8),0,VLOOKUP(A2424,U$12:$AD$125,8))</f>
        <v>0</v>
      </c>
      <c r="M2424" s="50">
        <f>IF(L2424&gt;0,VLOOKUP(L2424,T$12:$AC$125,7),0)</f>
        <v>0</v>
      </c>
      <c r="N2424" s="45">
        <f t="shared" si="540"/>
        <v>0</v>
      </c>
      <c r="O2424" s="45">
        <f t="shared" ca="1" si="541"/>
        <v>987.85282506999999</v>
      </c>
      <c r="P2424" s="51" t="str">
        <f t="shared" si="542"/>
        <v>A+J=</v>
      </c>
      <c r="Q2424" s="52">
        <f t="shared" si="543"/>
        <v>47129</v>
      </c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</row>
    <row r="2425" spans="1:162" x14ac:dyDescent="0.2">
      <c r="A2425" s="43">
        <f t="shared" si="531"/>
        <v>45911</v>
      </c>
      <c r="B2425" s="44" t="str">
        <f t="shared" ca="1" si="533"/>
        <v>n.d</v>
      </c>
      <c r="C2425" s="45">
        <f t="shared" ca="1" si="534"/>
        <v>999.89877561000003</v>
      </c>
      <c r="D2425" s="46">
        <f ca="1">IF(A2425&lt;$B$1,VLOOKUP(A2425,[1]DI!$A$4:$B$15000,2,FALSE),0)</f>
        <v>0</v>
      </c>
      <c r="E2425" s="45">
        <f t="shared" ca="1" si="535"/>
        <v>0</v>
      </c>
      <c r="F2425" s="47">
        <f t="shared" si="532"/>
        <v>1.35</v>
      </c>
      <c r="G2425" s="48">
        <f t="shared" ca="1" si="536"/>
        <v>1</v>
      </c>
      <c r="H2425" s="45">
        <f ca="1">TRUNC(PRODUCT(G$10:G2424),15)</f>
        <v>1.9879528300668501</v>
      </c>
      <c r="I2425" s="45">
        <f t="shared" si="537"/>
        <v>1</v>
      </c>
      <c r="J2425" s="45">
        <f t="shared" ca="1" si="538"/>
        <v>1.98795283</v>
      </c>
      <c r="K2425" s="45">
        <f t="shared" ca="1" si="539"/>
        <v>987.85282506999999</v>
      </c>
      <c r="L2425" s="49">
        <f>IF(VLOOKUP(A2425,$U$12:$AD$125,8)=VLOOKUP(A2424,$U$12:$AD$125,8),0,VLOOKUP(A2425,U$12:$AD$125,8))</f>
        <v>0</v>
      </c>
      <c r="M2425" s="50">
        <f>IF(L2425&gt;0,VLOOKUP(L2425,T$12:$AC$125,7),0)</f>
        <v>0</v>
      </c>
      <c r="N2425" s="45">
        <f t="shared" si="540"/>
        <v>0</v>
      </c>
      <c r="O2425" s="45">
        <f t="shared" ca="1" si="541"/>
        <v>987.85282506999999</v>
      </c>
      <c r="P2425" s="51" t="str">
        <f t="shared" si="542"/>
        <v>A+J=</v>
      </c>
      <c r="Q2425" s="52">
        <f t="shared" si="543"/>
        <v>47129</v>
      </c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</row>
    <row r="2426" spans="1:162" x14ac:dyDescent="0.2">
      <c r="A2426" s="43">
        <f t="shared" si="531"/>
        <v>45912</v>
      </c>
      <c r="B2426" s="44" t="str">
        <f t="shared" ca="1" si="533"/>
        <v>n.d</v>
      </c>
      <c r="C2426" s="45">
        <f t="shared" ca="1" si="534"/>
        <v>999.89877561000003</v>
      </c>
      <c r="D2426" s="46">
        <f ca="1">IF(A2426&lt;$B$1,VLOOKUP(A2426,[1]DI!$A$4:$B$15000,2,FALSE),0)</f>
        <v>0</v>
      </c>
      <c r="E2426" s="45">
        <f t="shared" ca="1" si="535"/>
        <v>0</v>
      </c>
      <c r="F2426" s="47">
        <f t="shared" si="532"/>
        <v>1.35</v>
      </c>
      <c r="G2426" s="48">
        <f t="shared" ca="1" si="536"/>
        <v>1</v>
      </c>
      <c r="H2426" s="45">
        <f ca="1">TRUNC(PRODUCT(G$10:G2425),15)</f>
        <v>1.9879528300668501</v>
      </c>
      <c r="I2426" s="45">
        <f t="shared" si="537"/>
        <v>1</v>
      </c>
      <c r="J2426" s="45">
        <f t="shared" ca="1" si="538"/>
        <v>1.98795283</v>
      </c>
      <c r="K2426" s="45">
        <f t="shared" ca="1" si="539"/>
        <v>987.85282506999999</v>
      </c>
      <c r="L2426" s="49">
        <f>IF(VLOOKUP(A2426,$U$12:$AD$125,8)=VLOOKUP(A2425,$U$12:$AD$125,8),0,VLOOKUP(A2426,U$12:$AD$125,8))</f>
        <v>0</v>
      </c>
      <c r="M2426" s="50">
        <f>IF(L2426&gt;0,VLOOKUP(L2426,T$12:$AC$125,7),0)</f>
        <v>0</v>
      </c>
      <c r="N2426" s="45">
        <f t="shared" si="540"/>
        <v>0</v>
      </c>
      <c r="O2426" s="45">
        <f t="shared" ca="1" si="541"/>
        <v>987.85282506999999</v>
      </c>
      <c r="P2426" s="51" t="str">
        <f t="shared" si="542"/>
        <v>A+J=</v>
      </c>
      <c r="Q2426" s="52">
        <f t="shared" si="543"/>
        <v>47129</v>
      </c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</row>
    <row r="2427" spans="1:162" x14ac:dyDescent="0.2">
      <c r="A2427" s="43">
        <f t="shared" si="531"/>
        <v>45913</v>
      </c>
      <c r="B2427" s="44" t="str">
        <f t="shared" ca="1" si="533"/>
        <v>n.d</v>
      </c>
      <c r="C2427" s="45">
        <f t="shared" ca="1" si="534"/>
        <v>999.89877561000003</v>
      </c>
      <c r="D2427" s="46">
        <f ca="1">IF(A2427&lt;$B$1,VLOOKUP(A2427,[1]DI!$A$4:$B$15000,2,FALSE),0)</f>
        <v>0</v>
      </c>
      <c r="E2427" s="45">
        <f t="shared" ca="1" si="535"/>
        <v>0</v>
      </c>
      <c r="F2427" s="47">
        <f t="shared" si="532"/>
        <v>1.35</v>
      </c>
      <c r="G2427" s="48">
        <f t="shared" ca="1" si="536"/>
        <v>1</v>
      </c>
      <c r="H2427" s="45">
        <f ca="1">TRUNC(PRODUCT(G$10:G2426),15)</f>
        <v>1.9879528300668501</v>
      </c>
      <c r="I2427" s="45">
        <f t="shared" si="537"/>
        <v>1</v>
      </c>
      <c r="J2427" s="45">
        <f t="shared" ca="1" si="538"/>
        <v>1.98795283</v>
      </c>
      <c r="K2427" s="45">
        <f t="shared" ca="1" si="539"/>
        <v>987.85282506999999</v>
      </c>
      <c r="L2427" s="49">
        <f>IF(VLOOKUP(A2427,$U$12:$AD$125,8)=VLOOKUP(A2426,$U$12:$AD$125,8),0,VLOOKUP(A2427,U$12:$AD$125,8))</f>
        <v>0</v>
      </c>
      <c r="M2427" s="50">
        <f>IF(L2427&gt;0,VLOOKUP(L2427,T$12:$AC$125,7),0)</f>
        <v>0</v>
      </c>
      <c r="N2427" s="45">
        <f t="shared" si="540"/>
        <v>0</v>
      </c>
      <c r="O2427" s="45">
        <f t="shared" ca="1" si="541"/>
        <v>987.85282506999999</v>
      </c>
      <c r="P2427" s="51" t="str">
        <f t="shared" si="542"/>
        <v>A+J=</v>
      </c>
      <c r="Q2427" s="52">
        <f t="shared" si="543"/>
        <v>47129</v>
      </c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</row>
    <row r="2428" spans="1:162" x14ac:dyDescent="0.2">
      <c r="A2428" s="43">
        <f t="shared" si="531"/>
        <v>45914</v>
      </c>
      <c r="B2428" s="44" t="str">
        <f t="shared" ca="1" si="533"/>
        <v>n.d</v>
      </c>
      <c r="C2428" s="45">
        <f t="shared" ca="1" si="534"/>
        <v>999.89877561000003</v>
      </c>
      <c r="D2428" s="46">
        <f ca="1">IF(A2428&lt;$B$1,VLOOKUP(A2428,[1]DI!$A$4:$B$15000,2,FALSE),0)</f>
        <v>0</v>
      </c>
      <c r="E2428" s="45">
        <f t="shared" ca="1" si="535"/>
        <v>0</v>
      </c>
      <c r="F2428" s="47">
        <f t="shared" si="532"/>
        <v>1.35</v>
      </c>
      <c r="G2428" s="48">
        <f t="shared" ca="1" si="536"/>
        <v>1</v>
      </c>
      <c r="H2428" s="45">
        <f ca="1">TRUNC(PRODUCT(G$10:G2427),15)</f>
        <v>1.9879528300668501</v>
      </c>
      <c r="I2428" s="45">
        <f t="shared" si="537"/>
        <v>1</v>
      </c>
      <c r="J2428" s="45">
        <f t="shared" ca="1" si="538"/>
        <v>1.98795283</v>
      </c>
      <c r="K2428" s="45">
        <f t="shared" ca="1" si="539"/>
        <v>987.85282506999999</v>
      </c>
      <c r="L2428" s="49">
        <f>IF(VLOOKUP(A2428,$U$12:$AD$125,8)=VLOOKUP(A2427,$U$12:$AD$125,8),0,VLOOKUP(A2428,U$12:$AD$125,8))</f>
        <v>0</v>
      </c>
      <c r="M2428" s="50">
        <f>IF(L2428&gt;0,VLOOKUP(L2428,T$12:$AC$125,7),0)</f>
        <v>0</v>
      </c>
      <c r="N2428" s="45">
        <f t="shared" si="540"/>
        <v>0</v>
      </c>
      <c r="O2428" s="45">
        <f t="shared" ca="1" si="541"/>
        <v>987.85282506999999</v>
      </c>
      <c r="P2428" s="51" t="str">
        <f t="shared" si="542"/>
        <v>A+J=</v>
      </c>
      <c r="Q2428" s="52">
        <f t="shared" si="543"/>
        <v>47129</v>
      </c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</row>
    <row r="2429" spans="1:162" x14ac:dyDescent="0.2">
      <c r="A2429" s="43">
        <f t="shared" si="531"/>
        <v>45915</v>
      </c>
      <c r="B2429" s="44" t="str">
        <f t="shared" ca="1" si="533"/>
        <v>n.d</v>
      </c>
      <c r="C2429" s="45">
        <f t="shared" ca="1" si="534"/>
        <v>999.89877561000003</v>
      </c>
      <c r="D2429" s="46">
        <f ca="1">IF(A2429&lt;$B$1,VLOOKUP(A2429,[1]DI!$A$4:$B$15000,2,FALSE),0)</f>
        <v>0</v>
      </c>
      <c r="E2429" s="45">
        <f t="shared" ca="1" si="535"/>
        <v>0</v>
      </c>
      <c r="F2429" s="47">
        <f t="shared" si="532"/>
        <v>1.35</v>
      </c>
      <c r="G2429" s="48">
        <f t="shared" ca="1" si="536"/>
        <v>1</v>
      </c>
      <c r="H2429" s="45">
        <f ca="1">TRUNC(PRODUCT(G$10:G2428),15)</f>
        <v>1.9879528300668501</v>
      </c>
      <c r="I2429" s="45">
        <f t="shared" si="537"/>
        <v>1</v>
      </c>
      <c r="J2429" s="45">
        <f t="shared" ca="1" si="538"/>
        <v>1.98795283</v>
      </c>
      <c r="K2429" s="45">
        <f t="shared" ca="1" si="539"/>
        <v>987.85282506999999</v>
      </c>
      <c r="L2429" s="49">
        <f>IF(VLOOKUP(A2429,$U$12:$AD$125,8)=VLOOKUP(A2428,$U$12:$AD$125,8),0,VLOOKUP(A2429,U$12:$AD$125,8))</f>
        <v>0</v>
      </c>
      <c r="M2429" s="50">
        <f>IF(L2429&gt;0,VLOOKUP(L2429,T$12:$AC$125,7),0)</f>
        <v>0</v>
      </c>
      <c r="N2429" s="45">
        <f t="shared" si="540"/>
        <v>0</v>
      </c>
      <c r="O2429" s="45">
        <f t="shared" ca="1" si="541"/>
        <v>987.85282506999999</v>
      </c>
      <c r="P2429" s="51" t="str">
        <f t="shared" si="542"/>
        <v>A+J=</v>
      </c>
      <c r="Q2429" s="52">
        <f t="shared" si="543"/>
        <v>47129</v>
      </c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</row>
    <row r="2430" spans="1:162" x14ac:dyDescent="0.2">
      <c r="A2430" s="43">
        <f t="shared" si="531"/>
        <v>45916</v>
      </c>
      <c r="B2430" s="44" t="str">
        <f t="shared" ca="1" si="533"/>
        <v>n.d</v>
      </c>
      <c r="C2430" s="45">
        <f t="shared" ca="1" si="534"/>
        <v>999.89877561000003</v>
      </c>
      <c r="D2430" s="46">
        <f ca="1">IF(A2430&lt;$B$1,VLOOKUP(A2430,[1]DI!$A$4:$B$15000,2,FALSE),0)</f>
        <v>0</v>
      </c>
      <c r="E2430" s="45">
        <f t="shared" ca="1" si="535"/>
        <v>0</v>
      </c>
      <c r="F2430" s="47">
        <f t="shared" si="532"/>
        <v>1.35</v>
      </c>
      <c r="G2430" s="48">
        <f t="shared" ca="1" si="536"/>
        <v>1</v>
      </c>
      <c r="H2430" s="45">
        <f ca="1">TRUNC(PRODUCT(G$10:G2429),15)</f>
        <v>1.9879528300668501</v>
      </c>
      <c r="I2430" s="45">
        <f t="shared" si="537"/>
        <v>1</v>
      </c>
      <c r="J2430" s="45">
        <f t="shared" ca="1" si="538"/>
        <v>1.98795283</v>
      </c>
      <c r="K2430" s="45">
        <f t="shared" ca="1" si="539"/>
        <v>987.85282506999999</v>
      </c>
      <c r="L2430" s="49">
        <f>IF(VLOOKUP(A2430,$U$12:$AD$125,8)=VLOOKUP(A2429,$U$12:$AD$125,8),0,VLOOKUP(A2430,U$12:$AD$125,8))</f>
        <v>0</v>
      </c>
      <c r="M2430" s="50">
        <f>IF(L2430&gt;0,VLOOKUP(L2430,T$12:$AC$125,7),0)</f>
        <v>0</v>
      </c>
      <c r="N2430" s="45">
        <f t="shared" si="540"/>
        <v>0</v>
      </c>
      <c r="O2430" s="45">
        <f t="shared" ca="1" si="541"/>
        <v>987.85282506999999</v>
      </c>
      <c r="P2430" s="51" t="str">
        <f t="shared" si="542"/>
        <v>A+J=</v>
      </c>
      <c r="Q2430" s="52">
        <f t="shared" si="543"/>
        <v>47129</v>
      </c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</row>
    <row r="2431" spans="1:162" x14ac:dyDescent="0.2">
      <c r="A2431" s="43">
        <f t="shared" si="531"/>
        <v>45917</v>
      </c>
      <c r="B2431" s="44" t="str">
        <f t="shared" ca="1" si="533"/>
        <v>n.d</v>
      </c>
      <c r="C2431" s="45">
        <f t="shared" ca="1" si="534"/>
        <v>999.89877561000003</v>
      </c>
      <c r="D2431" s="46">
        <f ca="1">IF(A2431&lt;$B$1,VLOOKUP(A2431,[1]DI!$A$4:$B$15000,2,FALSE),0)</f>
        <v>0</v>
      </c>
      <c r="E2431" s="45">
        <f t="shared" ca="1" si="535"/>
        <v>0</v>
      </c>
      <c r="F2431" s="47">
        <f t="shared" si="532"/>
        <v>1.35</v>
      </c>
      <c r="G2431" s="48">
        <f t="shared" ca="1" si="536"/>
        <v>1</v>
      </c>
      <c r="H2431" s="45">
        <f ca="1">TRUNC(PRODUCT(G$10:G2430),15)</f>
        <v>1.9879528300668501</v>
      </c>
      <c r="I2431" s="45">
        <f t="shared" si="537"/>
        <v>1</v>
      </c>
      <c r="J2431" s="45">
        <f t="shared" ca="1" si="538"/>
        <v>1.98795283</v>
      </c>
      <c r="K2431" s="45">
        <f t="shared" ca="1" si="539"/>
        <v>987.85282506999999</v>
      </c>
      <c r="L2431" s="49">
        <f>IF(VLOOKUP(A2431,$U$12:$AD$125,8)=VLOOKUP(A2430,$U$12:$AD$125,8),0,VLOOKUP(A2431,U$12:$AD$125,8))</f>
        <v>0</v>
      </c>
      <c r="M2431" s="50">
        <f>IF(L2431&gt;0,VLOOKUP(L2431,T$12:$AC$125,7),0)</f>
        <v>0</v>
      </c>
      <c r="N2431" s="45">
        <f t="shared" si="540"/>
        <v>0</v>
      </c>
      <c r="O2431" s="45">
        <f t="shared" ca="1" si="541"/>
        <v>987.85282506999999</v>
      </c>
      <c r="P2431" s="51" t="str">
        <f t="shared" si="542"/>
        <v>A+J=</v>
      </c>
      <c r="Q2431" s="52">
        <f t="shared" si="543"/>
        <v>47129</v>
      </c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</row>
    <row r="2432" spans="1:162" x14ac:dyDescent="0.2">
      <c r="A2432" s="43">
        <f t="shared" si="531"/>
        <v>45918</v>
      </c>
      <c r="B2432" s="44" t="str">
        <f t="shared" ca="1" si="533"/>
        <v>n.d</v>
      </c>
      <c r="C2432" s="45">
        <f t="shared" ca="1" si="534"/>
        <v>999.89877561000003</v>
      </c>
      <c r="D2432" s="46">
        <f ca="1">IF(A2432&lt;$B$1,VLOOKUP(A2432,[1]DI!$A$4:$B$15000,2,FALSE),0)</f>
        <v>0</v>
      </c>
      <c r="E2432" s="45">
        <f t="shared" ca="1" si="535"/>
        <v>0</v>
      </c>
      <c r="F2432" s="47">
        <f t="shared" si="532"/>
        <v>1.35</v>
      </c>
      <c r="G2432" s="48">
        <f t="shared" ca="1" si="536"/>
        <v>1</v>
      </c>
      <c r="H2432" s="45">
        <f ca="1">TRUNC(PRODUCT(G$10:G2431),15)</f>
        <v>1.9879528300668501</v>
      </c>
      <c r="I2432" s="45">
        <f t="shared" si="537"/>
        <v>1</v>
      </c>
      <c r="J2432" s="45">
        <f t="shared" ca="1" si="538"/>
        <v>1.98795283</v>
      </c>
      <c r="K2432" s="45">
        <f t="shared" ca="1" si="539"/>
        <v>987.85282506999999</v>
      </c>
      <c r="L2432" s="49">
        <f>IF(VLOOKUP(A2432,$U$12:$AD$125,8)=VLOOKUP(A2431,$U$12:$AD$125,8),0,VLOOKUP(A2432,U$12:$AD$125,8))</f>
        <v>0</v>
      </c>
      <c r="M2432" s="50">
        <f>IF(L2432&gt;0,VLOOKUP(L2432,T$12:$AC$125,7),0)</f>
        <v>0</v>
      </c>
      <c r="N2432" s="45">
        <f t="shared" si="540"/>
        <v>0</v>
      </c>
      <c r="O2432" s="45">
        <f t="shared" ca="1" si="541"/>
        <v>987.85282506999999</v>
      </c>
      <c r="P2432" s="51" t="str">
        <f t="shared" si="542"/>
        <v>A+J=</v>
      </c>
      <c r="Q2432" s="52">
        <f t="shared" si="543"/>
        <v>47129</v>
      </c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</row>
    <row r="2433" spans="1:162" x14ac:dyDescent="0.2">
      <c r="A2433" s="43">
        <f t="shared" si="531"/>
        <v>45919</v>
      </c>
      <c r="B2433" s="44" t="str">
        <f t="shared" ca="1" si="533"/>
        <v>n.d</v>
      </c>
      <c r="C2433" s="45">
        <f t="shared" ca="1" si="534"/>
        <v>999.89877561000003</v>
      </c>
      <c r="D2433" s="46">
        <f ca="1">IF(A2433&lt;$B$1,VLOOKUP(A2433,[1]DI!$A$4:$B$15000,2,FALSE),0)</f>
        <v>0</v>
      </c>
      <c r="E2433" s="45">
        <f t="shared" ca="1" si="535"/>
        <v>0</v>
      </c>
      <c r="F2433" s="47">
        <f t="shared" si="532"/>
        <v>1.35</v>
      </c>
      <c r="G2433" s="48">
        <f t="shared" ca="1" si="536"/>
        <v>1</v>
      </c>
      <c r="H2433" s="45">
        <f ca="1">TRUNC(PRODUCT(G$10:G2432),15)</f>
        <v>1.9879528300668501</v>
      </c>
      <c r="I2433" s="45">
        <f t="shared" si="537"/>
        <v>1</v>
      </c>
      <c r="J2433" s="45">
        <f t="shared" ca="1" si="538"/>
        <v>1.98795283</v>
      </c>
      <c r="K2433" s="45">
        <f t="shared" ca="1" si="539"/>
        <v>987.85282506999999</v>
      </c>
      <c r="L2433" s="49">
        <f>IF(VLOOKUP(A2433,$U$12:$AD$125,8)=VLOOKUP(A2432,$U$12:$AD$125,8),0,VLOOKUP(A2433,U$12:$AD$125,8))</f>
        <v>0</v>
      </c>
      <c r="M2433" s="50">
        <f>IF(L2433&gt;0,VLOOKUP(L2433,T$12:$AC$125,7),0)</f>
        <v>0</v>
      </c>
      <c r="N2433" s="45">
        <f t="shared" si="540"/>
        <v>0</v>
      </c>
      <c r="O2433" s="45">
        <f t="shared" ca="1" si="541"/>
        <v>987.85282506999999</v>
      </c>
      <c r="P2433" s="51" t="str">
        <f t="shared" si="542"/>
        <v>A+J=</v>
      </c>
      <c r="Q2433" s="52">
        <f t="shared" si="543"/>
        <v>47129</v>
      </c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</row>
    <row r="2434" spans="1:162" x14ac:dyDescent="0.2">
      <c r="A2434" s="43">
        <f t="shared" si="531"/>
        <v>45920</v>
      </c>
      <c r="B2434" s="44" t="str">
        <f t="shared" ca="1" si="533"/>
        <v>n.d</v>
      </c>
      <c r="C2434" s="45">
        <f t="shared" ca="1" si="534"/>
        <v>999.89877561000003</v>
      </c>
      <c r="D2434" s="46">
        <f ca="1">IF(A2434&lt;$B$1,VLOOKUP(A2434,[1]DI!$A$4:$B$15000,2,FALSE),0)</f>
        <v>0</v>
      </c>
      <c r="E2434" s="45">
        <f t="shared" ca="1" si="535"/>
        <v>0</v>
      </c>
      <c r="F2434" s="47">
        <f t="shared" si="532"/>
        <v>1.35</v>
      </c>
      <c r="G2434" s="48">
        <f t="shared" ca="1" si="536"/>
        <v>1</v>
      </c>
      <c r="H2434" s="45">
        <f ca="1">TRUNC(PRODUCT(G$10:G2433),15)</f>
        <v>1.9879528300668501</v>
      </c>
      <c r="I2434" s="45">
        <f t="shared" si="537"/>
        <v>1</v>
      </c>
      <c r="J2434" s="45">
        <f t="shared" ca="1" si="538"/>
        <v>1.98795283</v>
      </c>
      <c r="K2434" s="45">
        <f t="shared" ca="1" si="539"/>
        <v>987.85282506999999</v>
      </c>
      <c r="L2434" s="49">
        <f>IF(VLOOKUP(A2434,$U$12:$AD$125,8)=VLOOKUP(A2433,$U$12:$AD$125,8),0,VLOOKUP(A2434,U$12:$AD$125,8))</f>
        <v>0</v>
      </c>
      <c r="M2434" s="50">
        <f>IF(L2434&gt;0,VLOOKUP(L2434,T$12:$AC$125,7),0)</f>
        <v>0</v>
      </c>
      <c r="N2434" s="45">
        <f t="shared" si="540"/>
        <v>0</v>
      </c>
      <c r="O2434" s="45">
        <f t="shared" ca="1" si="541"/>
        <v>987.85282506999999</v>
      </c>
      <c r="P2434" s="51" t="str">
        <f t="shared" si="542"/>
        <v>A+J=</v>
      </c>
      <c r="Q2434" s="52">
        <f t="shared" si="543"/>
        <v>47129</v>
      </c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</row>
    <row r="2435" spans="1:162" x14ac:dyDescent="0.2">
      <c r="A2435" s="43">
        <f t="shared" si="531"/>
        <v>45921</v>
      </c>
      <c r="B2435" s="44" t="str">
        <f t="shared" ca="1" si="533"/>
        <v>n.d</v>
      </c>
      <c r="C2435" s="45">
        <f t="shared" ca="1" si="534"/>
        <v>999.89877561000003</v>
      </c>
      <c r="D2435" s="46">
        <f ca="1">IF(A2435&lt;$B$1,VLOOKUP(A2435,[1]DI!$A$4:$B$15000,2,FALSE),0)</f>
        <v>0</v>
      </c>
      <c r="E2435" s="45">
        <f t="shared" ca="1" si="535"/>
        <v>0</v>
      </c>
      <c r="F2435" s="47">
        <f t="shared" si="532"/>
        <v>1.35</v>
      </c>
      <c r="G2435" s="48">
        <f t="shared" ca="1" si="536"/>
        <v>1</v>
      </c>
      <c r="H2435" s="45">
        <f ca="1">TRUNC(PRODUCT(G$10:G2434),15)</f>
        <v>1.9879528300668501</v>
      </c>
      <c r="I2435" s="45">
        <f t="shared" si="537"/>
        <v>1</v>
      </c>
      <c r="J2435" s="45">
        <f t="shared" ca="1" si="538"/>
        <v>1.98795283</v>
      </c>
      <c r="K2435" s="45">
        <f t="shared" ca="1" si="539"/>
        <v>987.85282506999999</v>
      </c>
      <c r="L2435" s="49">
        <f>IF(VLOOKUP(A2435,$U$12:$AD$125,8)=VLOOKUP(A2434,$U$12:$AD$125,8),0,VLOOKUP(A2435,U$12:$AD$125,8))</f>
        <v>0</v>
      </c>
      <c r="M2435" s="50">
        <f>IF(L2435&gt;0,VLOOKUP(L2435,T$12:$AC$125,7),0)</f>
        <v>0</v>
      </c>
      <c r="N2435" s="45">
        <f t="shared" si="540"/>
        <v>0</v>
      </c>
      <c r="O2435" s="45">
        <f t="shared" ca="1" si="541"/>
        <v>987.85282506999999</v>
      </c>
      <c r="P2435" s="51" t="str">
        <f t="shared" si="542"/>
        <v>A+J=</v>
      </c>
      <c r="Q2435" s="52">
        <f t="shared" si="543"/>
        <v>47129</v>
      </c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</row>
    <row r="2436" spans="1:162" x14ac:dyDescent="0.2">
      <c r="A2436" s="43">
        <f t="shared" si="531"/>
        <v>45922</v>
      </c>
      <c r="B2436" s="44" t="str">
        <f t="shared" ca="1" si="533"/>
        <v>n.d</v>
      </c>
      <c r="C2436" s="45">
        <f t="shared" ca="1" si="534"/>
        <v>999.89877561000003</v>
      </c>
      <c r="D2436" s="46">
        <f ca="1">IF(A2436&lt;$B$1,VLOOKUP(A2436,[1]DI!$A$4:$B$15000,2,FALSE),0)</f>
        <v>0</v>
      </c>
      <c r="E2436" s="45">
        <f t="shared" ca="1" si="535"/>
        <v>0</v>
      </c>
      <c r="F2436" s="47">
        <f t="shared" si="532"/>
        <v>1.35</v>
      </c>
      <c r="G2436" s="48">
        <f t="shared" ca="1" si="536"/>
        <v>1</v>
      </c>
      <c r="H2436" s="45">
        <f ca="1">TRUNC(PRODUCT(G$10:G2435),15)</f>
        <v>1.9879528300668501</v>
      </c>
      <c r="I2436" s="45">
        <f t="shared" si="537"/>
        <v>1</v>
      </c>
      <c r="J2436" s="45">
        <f t="shared" ca="1" si="538"/>
        <v>1.98795283</v>
      </c>
      <c r="K2436" s="45">
        <f t="shared" ca="1" si="539"/>
        <v>987.85282506999999</v>
      </c>
      <c r="L2436" s="49">
        <f>IF(VLOOKUP(A2436,$U$12:$AD$125,8)=VLOOKUP(A2435,$U$12:$AD$125,8),0,VLOOKUP(A2436,U$12:$AD$125,8))</f>
        <v>0</v>
      </c>
      <c r="M2436" s="50">
        <f>IF(L2436&gt;0,VLOOKUP(L2436,T$12:$AC$125,7),0)</f>
        <v>0</v>
      </c>
      <c r="N2436" s="45">
        <f t="shared" si="540"/>
        <v>0</v>
      </c>
      <c r="O2436" s="45">
        <f t="shared" ca="1" si="541"/>
        <v>987.85282506999999</v>
      </c>
      <c r="P2436" s="51" t="str">
        <f t="shared" si="542"/>
        <v>A+J=</v>
      </c>
      <c r="Q2436" s="52">
        <f t="shared" si="543"/>
        <v>47129</v>
      </c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</row>
    <row r="2437" spans="1:162" x14ac:dyDescent="0.2">
      <c r="A2437" s="43">
        <f t="shared" si="531"/>
        <v>45923</v>
      </c>
      <c r="B2437" s="44" t="str">
        <f t="shared" ca="1" si="533"/>
        <v>n.d</v>
      </c>
      <c r="C2437" s="45">
        <f t="shared" ca="1" si="534"/>
        <v>999.89877561000003</v>
      </c>
      <c r="D2437" s="46">
        <f ca="1">IF(A2437&lt;$B$1,VLOOKUP(A2437,[1]DI!$A$4:$B$15000,2,FALSE),0)</f>
        <v>0</v>
      </c>
      <c r="E2437" s="45">
        <f t="shared" ca="1" si="535"/>
        <v>0</v>
      </c>
      <c r="F2437" s="47">
        <f t="shared" si="532"/>
        <v>1.35</v>
      </c>
      <c r="G2437" s="48">
        <f t="shared" ca="1" si="536"/>
        <v>1</v>
      </c>
      <c r="H2437" s="45">
        <f ca="1">TRUNC(PRODUCT(G$10:G2436),15)</f>
        <v>1.9879528300668501</v>
      </c>
      <c r="I2437" s="45">
        <f t="shared" si="537"/>
        <v>1</v>
      </c>
      <c r="J2437" s="45">
        <f t="shared" ca="1" si="538"/>
        <v>1.98795283</v>
      </c>
      <c r="K2437" s="45">
        <f t="shared" ca="1" si="539"/>
        <v>987.85282506999999</v>
      </c>
      <c r="L2437" s="49">
        <f>IF(VLOOKUP(A2437,$U$12:$AD$125,8)=VLOOKUP(A2436,$U$12:$AD$125,8),0,VLOOKUP(A2437,U$12:$AD$125,8))</f>
        <v>0</v>
      </c>
      <c r="M2437" s="50">
        <f>IF(L2437&gt;0,VLOOKUP(L2437,T$12:$AC$125,7),0)</f>
        <v>0</v>
      </c>
      <c r="N2437" s="45">
        <f t="shared" si="540"/>
        <v>0</v>
      </c>
      <c r="O2437" s="45">
        <f t="shared" ca="1" si="541"/>
        <v>987.85282506999999</v>
      </c>
      <c r="P2437" s="51" t="str">
        <f t="shared" si="542"/>
        <v>A+J=</v>
      </c>
      <c r="Q2437" s="52">
        <f t="shared" si="543"/>
        <v>47129</v>
      </c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</row>
    <row r="2438" spans="1:162" x14ac:dyDescent="0.2">
      <c r="A2438" s="43">
        <f t="shared" si="531"/>
        <v>45924</v>
      </c>
      <c r="B2438" s="44" t="str">
        <f t="shared" ca="1" si="533"/>
        <v>n.d</v>
      </c>
      <c r="C2438" s="45">
        <f t="shared" ca="1" si="534"/>
        <v>999.89877561000003</v>
      </c>
      <c r="D2438" s="46">
        <f ca="1">IF(A2438&lt;$B$1,VLOOKUP(A2438,[1]DI!$A$4:$B$15000,2,FALSE),0)</f>
        <v>0</v>
      </c>
      <c r="E2438" s="45">
        <f t="shared" ca="1" si="535"/>
        <v>0</v>
      </c>
      <c r="F2438" s="47">
        <f t="shared" si="532"/>
        <v>1.35</v>
      </c>
      <c r="G2438" s="48">
        <f t="shared" ca="1" si="536"/>
        <v>1</v>
      </c>
      <c r="H2438" s="45">
        <f ca="1">TRUNC(PRODUCT(G$10:G2437),15)</f>
        <v>1.9879528300668501</v>
      </c>
      <c r="I2438" s="45">
        <f t="shared" si="537"/>
        <v>1</v>
      </c>
      <c r="J2438" s="45">
        <f t="shared" ca="1" si="538"/>
        <v>1.98795283</v>
      </c>
      <c r="K2438" s="45">
        <f t="shared" ca="1" si="539"/>
        <v>987.85282506999999</v>
      </c>
      <c r="L2438" s="49">
        <f>IF(VLOOKUP(A2438,$U$12:$AD$125,8)=VLOOKUP(A2437,$U$12:$AD$125,8),0,VLOOKUP(A2438,U$12:$AD$125,8))</f>
        <v>0</v>
      </c>
      <c r="M2438" s="50">
        <f>IF(L2438&gt;0,VLOOKUP(L2438,T$12:$AC$125,7),0)</f>
        <v>0</v>
      </c>
      <c r="N2438" s="45">
        <f t="shared" si="540"/>
        <v>0</v>
      </c>
      <c r="O2438" s="45">
        <f t="shared" ca="1" si="541"/>
        <v>987.85282506999999</v>
      </c>
      <c r="P2438" s="51" t="str">
        <f t="shared" si="542"/>
        <v>A+J=</v>
      </c>
      <c r="Q2438" s="52">
        <f t="shared" si="543"/>
        <v>47129</v>
      </c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</row>
    <row r="2439" spans="1:162" x14ac:dyDescent="0.2">
      <c r="A2439" s="43">
        <f t="shared" si="531"/>
        <v>45925</v>
      </c>
      <c r="B2439" s="44" t="str">
        <f t="shared" ca="1" si="533"/>
        <v>n.d</v>
      </c>
      <c r="C2439" s="45">
        <f t="shared" ca="1" si="534"/>
        <v>999.89877561000003</v>
      </c>
      <c r="D2439" s="46">
        <f ca="1">IF(A2439&lt;$B$1,VLOOKUP(A2439,[1]DI!$A$4:$B$15000,2,FALSE),0)</f>
        <v>0</v>
      </c>
      <c r="E2439" s="45">
        <f t="shared" ca="1" si="535"/>
        <v>0</v>
      </c>
      <c r="F2439" s="47">
        <f t="shared" si="532"/>
        <v>1.35</v>
      </c>
      <c r="G2439" s="48">
        <f t="shared" ca="1" si="536"/>
        <v>1</v>
      </c>
      <c r="H2439" s="45">
        <f ca="1">TRUNC(PRODUCT(G$10:G2438),15)</f>
        <v>1.9879528300668501</v>
      </c>
      <c r="I2439" s="45">
        <f t="shared" si="537"/>
        <v>1</v>
      </c>
      <c r="J2439" s="45">
        <f t="shared" ca="1" si="538"/>
        <v>1.98795283</v>
      </c>
      <c r="K2439" s="45">
        <f t="shared" ca="1" si="539"/>
        <v>987.85282506999999</v>
      </c>
      <c r="L2439" s="49">
        <f>IF(VLOOKUP(A2439,$U$12:$AD$125,8)=VLOOKUP(A2438,$U$12:$AD$125,8),0,VLOOKUP(A2439,U$12:$AD$125,8))</f>
        <v>0</v>
      </c>
      <c r="M2439" s="50">
        <f>IF(L2439&gt;0,VLOOKUP(L2439,T$12:$AC$125,7),0)</f>
        <v>0</v>
      </c>
      <c r="N2439" s="45">
        <f t="shared" si="540"/>
        <v>0</v>
      </c>
      <c r="O2439" s="45">
        <f t="shared" ca="1" si="541"/>
        <v>987.85282506999999</v>
      </c>
      <c r="P2439" s="51" t="str">
        <f t="shared" si="542"/>
        <v>A+J=</v>
      </c>
      <c r="Q2439" s="52">
        <f t="shared" si="543"/>
        <v>47129</v>
      </c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</row>
    <row r="2440" spans="1:162" x14ac:dyDescent="0.2">
      <c r="A2440" s="43">
        <f t="shared" si="531"/>
        <v>45926</v>
      </c>
      <c r="B2440" s="44" t="str">
        <f t="shared" ca="1" si="533"/>
        <v>n.d</v>
      </c>
      <c r="C2440" s="45">
        <f t="shared" ca="1" si="534"/>
        <v>999.89877561000003</v>
      </c>
      <c r="D2440" s="46">
        <f ca="1">IF(A2440&lt;$B$1,VLOOKUP(A2440,[1]DI!$A$4:$B$15000,2,FALSE),0)</f>
        <v>0</v>
      </c>
      <c r="E2440" s="45">
        <f t="shared" ca="1" si="535"/>
        <v>0</v>
      </c>
      <c r="F2440" s="47">
        <f t="shared" si="532"/>
        <v>1.35</v>
      </c>
      <c r="G2440" s="48">
        <f t="shared" ca="1" si="536"/>
        <v>1</v>
      </c>
      <c r="H2440" s="45">
        <f ca="1">TRUNC(PRODUCT(G$10:G2439),15)</f>
        <v>1.9879528300668501</v>
      </c>
      <c r="I2440" s="45">
        <f t="shared" si="537"/>
        <v>1</v>
      </c>
      <c r="J2440" s="45">
        <f t="shared" ca="1" si="538"/>
        <v>1.98795283</v>
      </c>
      <c r="K2440" s="45">
        <f t="shared" ca="1" si="539"/>
        <v>987.85282506999999</v>
      </c>
      <c r="L2440" s="49">
        <f>IF(VLOOKUP(A2440,$U$12:$AD$125,8)=VLOOKUP(A2439,$U$12:$AD$125,8),0,VLOOKUP(A2440,U$12:$AD$125,8))</f>
        <v>0</v>
      </c>
      <c r="M2440" s="50">
        <f>IF(L2440&gt;0,VLOOKUP(L2440,T$12:$AC$125,7),0)</f>
        <v>0</v>
      </c>
      <c r="N2440" s="45">
        <f t="shared" si="540"/>
        <v>0</v>
      </c>
      <c r="O2440" s="45">
        <f t="shared" ca="1" si="541"/>
        <v>987.85282506999999</v>
      </c>
      <c r="P2440" s="51" t="str">
        <f t="shared" si="542"/>
        <v>A+J=</v>
      </c>
      <c r="Q2440" s="52">
        <f t="shared" si="543"/>
        <v>47129</v>
      </c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</row>
    <row r="2441" spans="1:162" x14ac:dyDescent="0.2">
      <c r="A2441" s="43">
        <f t="shared" si="531"/>
        <v>45927</v>
      </c>
      <c r="B2441" s="44" t="str">
        <f t="shared" ca="1" si="533"/>
        <v>n.d</v>
      </c>
      <c r="C2441" s="45">
        <f t="shared" ca="1" si="534"/>
        <v>999.89877561000003</v>
      </c>
      <c r="D2441" s="46">
        <f ca="1">IF(A2441&lt;$B$1,VLOOKUP(A2441,[1]DI!$A$4:$B$15000,2,FALSE),0)</f>
        <v>0</v>
      </c>
      <c r="E2441" s="45">
        <f t="shared" ca="1" si="535"/>
        <v>0</v>
      </c>
      <c r="F2441" s="47">
        <f t="shared" si="532"/>
        <v>1.35</v>
      </c>
      <c r="G2441" s="48">
        <f t="shared" ca="1" si="536"/>
        <v>1</v>
      </c>
      <c r="H2441" s="45">
        <f ca="1">TRUNC(PRODUCT(G$10:G2440),15)</f>
        <v>1.9879528300668501</v>
      </c>
      <c r="I2441" s="45">
        <f t="shared" si="537"/>
        <v>1</v>
      </c>
      <c r="J2441" s="45">
        <f t="shared" ca="1" si="538"/>
        <v>1.98795283</v>
      </c>
      <c r="K2441" s="45">
        <f t="shared" ca="1" si="539"/>
        <v>987.85282506999999</v>
      </c>
      <c r="L2441" s="49">
        <f>IF(VLOOKUP(A2441,$U$12:$AD$125,8)=VLOOKUP(A2440,$U$12:$AD$125,8),0,VLOOKUP(A2441,U$12:$AD$125,8))</f>
        <v>0</v>
      </c>
      <c r="M2441" s="50">
        <f>IF(L2441&gt;0,VLOOKUP(L2441,T$12:$AC$125,7),0)</f>
        <v>0</v>
      </c>
      <c r="N2441" s="45">
        <f t="shared" si="540"/>
        <v>0</v>
      </c>
      <c r="O2441" s="45">
        <f t="shared" ca="1" si="541"/>
        <v>987.85282506999999</v>
      </c>
      <c r="P2441" s="51" t="str">
        <f t="shared" si="542"/>
        <v>A+J=</v>
      </c>
      <c r="Q2441" s="52">
        <f t="shared" si="543"/>
        <v>47129</v>
      </c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</row>
    <row r="2442" spans="1:162" x14ac:dyDescent="0.2">
      <c r="A2442" s="43">
        <f t="shared" si="531"/>
        <v>45928</v>
      </c>
      <c r="B2442" s="44" t="str">
        <f t="shared" ca="1" si="533"/>
        <v>n.d</v>
      </c>
      <c r="C2442" s="45">
        <f t="shared" ca="1" si="534"/>
        <v>999.89877561000003</v>
      </c>
      <c r="D2442" s="46">
        <f ca="1">IF(A2442&lt;$B$1,VLOOKUP(A2442,[1]DI!$A$4:$B$15000,2,FALSE),0)</f>
        <v>0</v>
      </c>
      <c r="E2442" s="45">
        <f t="shared" ca="1" si="535"/>
        <v>0</v>
      </c>
      <c r="F2442" s="47">
        <f t="shared" si="532"/>
        <v>1.35</v>
      </c>
      <c r="G2442" s="48">
        <f t="shared" ca="1" si="536"/>
        <v>1</v>
      </c>
      <c r="H2442" s="45">
        <f ca="1">TRUNC(PRODUCT(G$10:G2441),15)</f>
        <v>1.9879528300668501</v>
      </c>
      <c r="I2442" s="45">
        <f t="shared" si="537"/>
        <v>1</v>
      </c>
      <c r="J2442" s="45">
        <f t="shared" ca="1" si="538"/>
        <v>1.98795283</v>
      </c>
      <c r="K2442" s="45">
        <f t="shared" ca="1" si="539"/>
        <v>987.85282506999999</v>
      </c>
      <c r="L2442" s="49">
        <f>IF(VLOOKUP(A2442,$U$12:$AD$125,8)=VLOOKUP(A2441,$U$12:$AD$125,8),0,VLOOKUP(A2442,U$12:$AD$125,8))</f>
        <v>0</v>
      </c>
      <c r="M2442" s="50">
        <f>IF(L2442&gt;0,VLOOKUP(L2442,T$12:$AC$125,7),0)</f>
        <v>0</v>
      </c>
      <c r="N2442" s="45">
        <f t="shared" si="540"/>
        <v>0</v>
      </c>
      <c r="O2442" s="45">
        <f t="shared" ca="1" si="541"/>
        <v>987.85282506999999</v>
      </c>
      <c r="P2442" s="51" t="str">
        <f t="shared" si="542"/>
        <v>A+J=</v>
      </c>
      <c r="Q2442" s="52">
        <f t="shared" si="543"/>
        <v>47129</v>
      </c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</row>
    <row r="2443" spans="1:162" x14ac:dyDescent="0.2">
      <c r="A2443" s="43">
        <f t="shared" si="531"/>
        <v>45929</v>
      </c>
      <c r="B2443" s="44" t="str">
        <f t="shared" ca="1" si="533"/>
        <v>n.d</v>
      </c>
      <c r="C2443" s="45">
        <f t="shared" ca="1" si="534"/>
        <v>999.89877561000003</v>
      </c>
      <c r="D2443" s="46">
        <f ca="1">IF(A2443&lt;$B$1,VLOOKUP(A2443,[1]DI!$A$4:$B$15000,2,FALSE),0)</f>
        <v>0</v>
      </c>
      <c r="E2443" s="45">
        <f t="shared" ca="1" si="535"/>
        <v>0</v>
      </c>
      <c r="F2443" s="47">
        <f t="shared" si="532"/>
        <v>1.35</v>
      </c>
      <c r="G2443" s="48">
        <f t="shared" ca="1" si="536"/>
        <v>1</v>
      </c>
      <c r="H2443" s="45">
        <f ca="1">TRUNC(PRODUCT(G$10:G2442),15)</f>
        <v>1.9879528300668501</v>
      </c>
      <c r="I2443" s="45">
        <f t="shared" si="537"/>
        <v>1</v>
      </c>
      <c r="J2443" s="45">
        <f t="shared" ca="1" si="538"/>
        <v>1.98795283</v>
      </c>
      <c r="K2443" s="45">
        <f t="shared" ca="1" si="539"/>
        <v>987.85282506999999</v>
      </c>
      <c r="L2443" s="49">
        <f>IF(VLOOKUP(A2443,$U$12:$AD$125,8)=VLOOKUP(A2442,$U$12:$AD$125,8),0,VLOOKUP(A2443,U$12:$AD$125,8))</f>
        <v>0</v>
      </c>
      <c r="M2443" s="50">
        <f>IF(L2443&gt;0,VLOOKUP(L2443,T$12:$AC$125,7),0)</f>
        <v>0</v>
      </c>
      <c r="N2443" s="45">
        <f t="shared" si="540"/>
        <v>0</v>
      </c>
      <c r="O2443" s="45">
        <f t="shared" ca="1" si="541"/>
        <v>987.85282506999999</v>
      </c>
      <c r="P2443" s="51" t="str">
        <f t="shared" si="542"/>
        <v>A+J=</v>
      </c>
      <c r="Q2443" s="52">
        <f t="shared" si="543"/>
        <v>47129</v>
      </c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</row>
    <row r="2444" spans="1:162" x14ac:dyDescent="0.2">
      <c r="A2444" s="43">
        <f t="shared" si="531"/>
        <v>45930</v>
      </c>
      <c r="B2444" s="44" t="str">
        <f t="shared" ca="1" si="533"/>
        <v>n.d</v>
      </c>
      <c r="C2444" s="45">
        <f t="shared" ca="1" si="534"/>
        <v>999.89877561000003</v>
      </c>
      <c r="D2444" s="46">
        <f ca="1">IF(A2444&lt;$B$1,VLOOKUP(A2444,[1]DI!$A$4:$B$15000,2,FALSE),0)</f>
        <v>0</v>
      </c>
      <c r="E2444" s="45">
        <f t="shared" ca="1" si="535"/>
        <v>0</v>
      </c>
      <c r="F2444" s="47">
        <f t="shared" si="532"/>
        <v>1.35</v>
      </c>
      <c r="G2444" s="48">
        <f t="shared" ca="1" si="536"/>
        <v>1</v>
      </c>
      <c r="H2444" s="45">
        <f ca="1">TRUNC(PRODUCT(G$10:G2443),15)</f>
        <v>1.9879528300668501</v>
      </c>
      <c r="I2444" s="45">
        <f t="shared" si="537"/>
        <v>1</v>
      </c>
      <c r="J2444" s="45">
        <f t="shared" ca="1" si="538"/>
        <v>1.98795283</v>
      </c>
      <c r="K2444" s="45">
        <f t="shared" ca="1" si="539"/>
        <v>987.85282506999999</v>
      </c>
      <c r="L2444" s="49">
        <f>IF(VLOOKUP(A2444,$U$12:$AD$125,8)=VLOOKUP(A2443,$U$12:$AD$125,8),0,VLOOKUP(A2444,U$12:$AD$125,8))</f>
        <v>0</v>
      </c>
      <c r="M2444" s="50">
        <f>IF(L2444&gt;0,VLOOKUP(L2444,T$12:$AC$125,7),0)</f>
        <v>0</v>
      </c>
      <c r="N2444" s="45">
        <f t="shared" si="540"/>
        <v>0</v>
      </c>
      <c r="O2444" s="45">
        <f t="shared" ca="1" si="541"/>
        <v>987.85282506999999</v>
      </c>
      <c r="P2444" s="51" t="str">
        <f t="shared" si="542"/>
        <v>A+J=</v>
      </c>
      <c r="Q2444" s="52">
        <f t="shared" si="543"/>
        <v>47129</v>
      </c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</row>
    <row r="2445" spans="1:162" x14ac:dyDescent="0.2">
      <c r="A2445" s="43">
        <f t="shared" si="531"/>
        <v>45931</v>
      </c>
      <c r="B2445" s="44" t="str">
        <f t="shared" ca="1" si="533"/>
        <v>n.d</v>
      </c>
      <c r="C2445" s="45">
        <f t="shared" ca="1" si="534"/>
        <v>999.89877561000003</v>
      </c>
      <c r="D2445" s="46">
        <f ca="1">IF(A2445&lt;$B$1,VLOOKUP(A2445,[1]DI!$A$4:$B$15000,2,FALSE),0)</f>
        <v>0</v>
      </c>
      <c r="E2445" s="45">
        <f t="shared" ca="1" si="535"/>
        <v>0</v>
      </c>
      <c r="F2445" s="47">
        <f t="shared" si="532"/>
        <v>1.35</v>
      </c>
      <c r="G2445" s="48">
        <f t="shared" ca="1" si="536"/>
        <v>1</v>
      </c>
      <c r="H2445" s="45">
        <f ca="1">TRUNC(PRODUCT(G$10:G2444),15)</f>
        <v>1.9879528300668501</v>
      </c>
      <c r="I2445" s="45">
        <f t="shared" si="537"/>
        <v>1</v>
      </c>
      <c r="J2445" s="45">
        <f t="shared" ca="1" si="538"/>
        <v>1.98795283</v>
      </c>
      <c r="K2445" s="45">
        <f t="shared" ca="1" si="539"/>
        <v>987.85282506999999</v>
      </c>
      <c r="L2445" s="49">
        <f>IF(VLOOKUP(A2445,$U$12:$AD$125,8)=VLOOKUP(A2444,$U$12:$AD$125,8),0,VLOOKUP(A2445,U$12:$AD$125,8))</f>
        <v>0</v>
      </c>
      <c r="M2445" s="50">
        <f>IF(L2445&gt;0,VLOOKUP(L2445,T$12:$AC$125,7),0)</f>
        <v>0</v>
      </c>
      <c r="N2445" s="45">
        <f t="shared" si="540"/>
        <v>0</v>
      </c>
      <c r="O2445" s="45">
        <f t="shared" ca="1" si="541"/>
        <v>987.85282506999999</v>
      </c>
      <c r="P2445" s="51" t="str">
        <f t="shared" si="542"/>
        <v>A+J=</v>
      </c>
      <c r="Q2445" s="52">
        <f t="shared" si="543"/>
        <v>47129</v>
      </c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</row>
    <row r="2446" spans="1:162" x14ac:dyDescent="0.2">
      <c r="A2446" s="43">
        <f t="shared" ref="A2446:A2509" si="544">(A2445+1)</f>
        <v>45932</v>
      </c>
      <c r="B2446" s="44" t="str">
        <f t="shared" ca="1" si="533"/>
        <v>n.d</v>
      </c>
      <c r="C2446" s="45">
        <f t="shared" ca="1" si="534"/>
        <v>999.89877561000003</v>
      </c>
      <c r="D2446" s="46">
        <f ca="1">IF(A2446&lt;$B$1,VLOOKUP(A2446,[1]DI!$A$4:$B$15000,2,FALSE),0)</f>
        <v>0</v>
      </c>
      <c r="E2446" s="45">
        <f t="shared" ca="1" si="535"/>
        <v>0</v>
      </c>
      <c r="F2446" s="47">
        <f t="shared" ref="F2446:F2509" si="545">F2445</f>
        <v>1.35</v>
      </c>
      <c r="G2446" s="48">
        <f t="shared" ca="1" si="536"/>
        <v>1</v>
      </c>
      <c r="H2446" s="45">
        <f ca="1">TRUNC(PRODUCT(G$10:G2445),15)</f>
        <v>1.9879528300668501</v>
      </c>
      <c r="I2446" s="45">
        <f t="shared" si="537"/>
        <v>1</v>
      </c>
      <c r="J2446" s="45">
        <f t="shared" ca="1" si="538"/>
        <v>1.98795283</v>
      </c>
      <c r="K2446" s="45">
        <f t="shared" ca="1" si="539"/>
        <v>987.85282506999999</v>
      </c>
      <c r="L2446" s="49">
        <f>IF(VLOOKUP(A2446,$U$12:$AD$125,8)=VLOOKUP(A2445,$U$12:$AD$125,8),0,VLOOKUP(A2446,U$12:$AD$125,8))</f>
        <v>0</v>
      </c>
      <c r="M2446" s="50">
        <f>IF(L2446&gt;0,VLOOKUP(L2446,T$12:$AC$125,7),0)</f>
        <v>0</v>
      </c>
      <c r="N2446" s="45">
        <f t="shared" si="540"/>
        <v>0</v>
      </c>
      <c r="O2446" s="45">
        <f t="shared" ca="1" si="541"/>
        <v>987.85282506999999</v>
      </c>
      <c r="P2446" s="51" t="str">
        <f t="shared" si="542"/>
        <v>A+J=</v>
      </c>
      <c r="Q2446" s="52">
        <f t="shared" si="543"/>
        <v>47129</v>
      </c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</row>
    <row r="2447" spans="1:162" x14ac:dyDescent="0.2">
      <c r="A2447" s="43">
        <f t="shared" si="544"/>
        <v>45933</v>
      </c>
      <c r="B2447" s="44" t="str">
        <f t="shared" ca="1" si="533"/>
        <v>n.d</v>
      </c>
      <c r="C2447" s="45">
        <f t="shared" ca="1" si="534"/>
        <v>999.89877561000003</v>
      </c>
      <c r="D2447" s="46">
        <f ca="1">IF(A2447&lt;$B$1,VLOOKUP(A2447,[1]DI!$A$4:$B$15000,2,FALSE),0)</f>
        <v>0</v>
      </c>
      <c r="E2447" s="45">
        <f t="shared" ca="1" si="535"/>
        <v>0</v>
      </c>
      <c r="F2447" s="47">
        <f t="shared" si="545"/>
        <v>1.35</v>
      </c>
      <c r="G2447" s="48">
        <f t="shared" ca="1" si="536"/>
        <v>1</v>
      </c>
      <c r="H2447" s="45">
        <f ca="1">TRUNC(PRODUCT(G$10:G2446),15)</f>
        <v>1.9879528300668501</v>
      </c>
      <c r="I2447" s="45">
        <f t="shared" si="537"/>
        <v>1</v>
      </c>
      <c r="J2447" s="45">
        <f t="shared" ca="1" si="538"/>
        <v>1.98795283</v>
      </c>
      <c r="K2447" s="45">
        <f t="shared" ca="1" si="539"/>
        <v>987.85282506999999</v>
      </c>
      <c r="L2447" s="49">
        <f>IF(VLOOKUP(A2447,$U$12:$AD$125,8)=VLOOKUP(A2446,$U$12:$AD$125,8),0,VLOOKUP(A2447,U$12:$AD$125,8))</f>
        <v>0</v>
      </c>
      <c r="M2447" s="50">
        <f>IF(L2447&gt;0,VLOOKUP(L2447,T$12:$AC$125,7),0)</f>
        <v>0</v>
      </c>
      <c r="N2447" s="45">
        <f t="shared" si="540"/>
        <v>0</v>
      </c>
      <c r="O2447" s="45">
        <f t="shared" ca="1" si="541"/>
        <v>987.85282506999999</v>
      </c>
      <c r="P2447" s="51" t="str">
        <f t="shared" si="542"/>
        <v>A+J=</v>
      </c>
      <c r="Q2447" s="52">
        <f t="shared" si="543"/>
        <v>47129</v>
      </c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</row>
    <row r="2448" spans="1:162" x14ac:dyDescent="0.2">
      <c r="A2448" s="43">
        <f t="shared" si="544"/>
        <v>45934</v>
      </c>
      <c r="B2448" s="44" t="str">
        <f t="shared" ca="1" si="533"/>
        <v>n.d</v>
      </c>
      <c r="C2448" s="45">
        <f t="shared" ca="1" si="534"/>
        <v>999.89877561000003</v>
      </c>
      <c r="D2448" s="46">
        <f ca="1">IF(A2448&lt;$B$1,VLOOKUP(A2448,[1]DI!$A$4:$B$15000,2,FALSE),0)</f>
        <v>0</v>
      </c>
      <c r="E2448" s="45">
        <f t="shared" ca="1" si="535"/>
        <v>0</v>
      </c>
      <c r="F2448" s="47">
        <f t="shared" si="545"/>
        <v>1.35</v>
      </c>
      <c r="G2448" s="48">
        <f t="shared" ca="1" si="536"/>
        <v>1</v>
      </c>
      <c r="H2448" s="45">
        <f ca="1">TRUNC(PRODUCT(G$10:G2447),15)</f>
        <v>1.9879528300668501</v>
      </c>
      <c r="I2448" s="45">
        <f t="shared" si="537"/>
        <v>1</v>
      </c>
      <c r="J2448" s="45">
        <f t="shared" ca="1" si="538"/>
        <v>1.98795283</v>
      </c>
      <c r="K2448" s="45">
        <f t="shared" ca="1" si="539"/>
        <v>987.85282506999999</v>
      </c>
      <c r="L2448" s="49">
        <f>IF(VLOOKUP(A2448,$U$12:$AD$125,8)=VLOOKUP(A2447,$U$12:$AD$125,8),0,VLOOKUP(A2448,U$12:$AD$125,8))</f>
        <v>0</v>
      </c>
      <c r="M2448" s="50">
        <f>IF(L2448&gt;0,VLOOKUP(L2448,T$12:$AC$125,7),0)</f>
        <v>0</v>
      </c>
      <c r="N2448" s="45">
        <f t="shared" si="540"/>
        <v>0</v>
      </c>
      <c r="O2448" s="45">
        <f t="shared" ca="1" si="541"/>
        <v>987.85282506999999</v>
      </c>
      <c r="P2448" s="51" t="str">
        <f t="shared" si="542"/>
        <v>A+J=</v>
      </c>
      <c r="Q2448" s="52">
        <f t="shared" si="543"/>
        <v>47129</v>
      </c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</row>
    <row r="2449" spans="1:162" x14ac:dyDescent="0.2">
      <c r="A2449" s="43">
        <f t="shared" si="544"/>
        <v>45935</v>
      </c>
      <c r="B2449" s="44" t="str">
        <f t="shared" ca="1" si="533"/>
        <v>n.d</v>
      </c>
      <c r="C2449" s="45">
        <f t="shared" ca="1" si="534"/>
        <v>999.89877561000003</v>
      </c>
      <c r="D2449" s="46">
        <f ca="1">IF(A2449&lt;$B$1,VLOOKUP(A2449,[1]DI!$A$4:$B$15000,2,FALSE),0)</f>
        <v>0</v>
      </c>
      <c r="E2449" s="45">
        <f t="shared" ca="1" si="535"/>
        <v>0</v>
      </c>
      <c r="F2449" s="47">
        <f t="shared" si="545"/>
        <v>1.35</v>
      </c>
      <c r="G2449" s="48">
        <f t="shared" ca="1" si="536"/>
        <v>1</v>
      </c>
      <c r="H2449" s="45">
        <f ca="1">TRUNC(PRODUCT(G$10:G2448),15)</f>
        <v>1.9879528300668501</v>
      </c>
      <c r="I2449" s="45">
        <f t="shared" si="537"/>
        <v>1</v>
      </c>
      <c r="J2449" s="45">
        <f t="shared" ca="1" si="538"/>
        <v>1.98795283</v>
      </c>
      <c r="K2449" s="45">
        <f t="shared" ca="1" si="539"/>
        <v>987.85282506999999</v>
      </c>
      <c r="L2449" s="49">
        <f>IF(VLOOKUP(A2449,$U$12:$AD$125,8)=VLOOKUP(A2448,$U$12:$AD$125,8),0,VLOOKUP(A2449,U$12:$AD$125,8))</f>
        <v>0</v>
      </c>
      <c r="M2449" s="50">
        <f>IF(L2449&gt;0,VLOOKUP(L2449,T$12:$AC$125,7),0)</f>
        <v>0</v>
      </c>
      <c r="N2449" s="45">
        <f t="shared" si="540"/>
        <v>0</v>
      </c>
      <c r="O2449" s="45">
        <f t="shared" ca="1" si="541"/>
        <v>987.85282506999999</v>
      </c>
      <c r="P2449" s="51" t="str">
        <f t="shared" si="542"/>
        <v>A+J=</v>
      </c>
      <c r="Q2449" s="52">
        <f t="shared" si="543"/>
        <v>47129</v>
      </c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</row>
    <row r="2450" spans="1:162" x14ac:dyDescent="0.2">
      <c r="A2450" s="43">
        <f t="shared" si="544"/>
        <v>45936</v>
      </c>
      <c r="B2450" s="44" t="str">
        <f t="shared" ca="1" si="533"/>
        <v>n.d</v>
      </c>
      <c r="C2450" s="45">
        <f t="shared" ca="1" si="534"/>
        <v>999.89877561000003</v>
      </c>
      <c r="D2450" s="46">
        <f ca="1">IF(A2450&lt;$B$1,VLOOKUP(A2450,[1]DI!$A$4:$B$15000,2,FALSE),0)</f>
        <v>0</v>
      </c>
      <c r="E2450" s="45">
        <f t="shared" ca="1" si="535"/>
        <v>0</v>
      </c>
      <c r="F2450" s="47">
        <f t="shared" si="545"/>
        <v>1.35</v>
      </c>
      <c r="G2450" s="48">
        <f t="shared" ca="1" si="536"/>
        <v>1</v>
      </c>
      <c r="H2450" s="45">
        <f ca="1">TRUNC(PRODUCT(G$10:G2449),15)</f>
        <v>1.9879528300668501</v>
      </c>
      <c r="I2450" s="45">
        <f t="shared" si="537"/>
        <v>1</v>
      </c>
      <c r="J2450" s="45">
        <f t="shared" ca="1" si="538"/>
        <v>1.98795283</v>
      </c>
      <c r="K2450" s="45">
        <f t="shared" ca="1" si="539"/>
        <v>987.85282506999999</v>
      </c>
      <c r="L2450" s="49">
        <f>IF(VLOOKUP(A2450,$U$12:$AD$125,8)=VLOOKUP(A2449,$U$12:$AD$125,8),0,VLOOKUP(A2450,U$12:$AD$125,8))</f>
        <v>0</v>
      </c>
      <c r="M2450" s="50">
        <f>IF(L2450&gt;0,VLOOKUP(L2450,T$12:$AC$125,7),0)</f>
        <v>0</v>
      </c>
      <c r="N2450" s="45">
        <f t="shared" si="540"/>
        <v>0</v>
      </c>
      <c r="O2450" s="45">
        <f t="shared" ca="1" si="541"/>
        <v>987.85282506999999</v>
      </c>
      <c r="P2450" s="51" t="str">
        <f t="shared" si="542"/>
        <v>A+J=</v>
      </c>
      <c r="Q2450" s="52">
        <f t="shared" si="543"/>
        <v>47129</v>
      </c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</row>
    <row r="2451" spans="1:162" x14ac:dyDescent="0.2">
      <c r="A2451" s="43">
        <f t="shared" si="544"/>
        <v>45937</v>
      </c>
      <c r="B2451" s="44" t="str">
        <f t="shared" ca="1" si="533"/>
        <v>n.d</v>
      </c>
      <c r="C2451" s="45">
        <f t="shared" ca="1" si="534"/>
        <v>999.89877561000003</v>
      </c>
      <c r="D2451" s="46">
        <f ca="1">IF(A2451&lt;$B$1,VLOOKUP(A2451,[1]DI!$A$4:$B$15000,2,FALSE),0)</f>
        <v>0</v>
      </c>
      <c r="E2451" s="45">
        <f t="shared" ca="1" si="535"/>
        <v>0</v>
      </c>
      <c r="F2451" s="47">
        <f t="shared" si="545"/>
        <v>1.35</v>
      </c>
      <c r="G2451" s="48">
        <f t="shared" ca="1" si="536"/>
        <v>1</v>
      </c>
      <c r="H2451" s="45">
        <f ca="1">TRUNC(PRODUCT(G$10:G2450),15)</f>
        <v>1.9879528300668501</v>
      </c>
      <c r="I2451" s="45">
        <f t="shared" si="537"/>
        <v>1</v>
      </c>
      <c r="J2451" s="45">
        <f t="shared" ca="1" si="538"/>
        <v>1.98795283</v>
      </c>
      <c r="K2451" s="45">
        <f t="shared" ca="1" si="539"/>
        <v>987.85282506999999</v>
      </c>
      <c r="L2451" s="49">
        <f>IF(VLOOKUP(A2451,$U$12:$AD$125,8)=VLOOKUP(A2450,$U$12:$AD$125,8),0,VLOOKUP(A2451,U$12:$AD$125,8))</f>
        <v>0</v>
      </c>
      <c r="M2451" s="50">
        <f>IF(L2451&gt;0,VLOOKUP(L2451,T$12:$AC$125,7),0)</f>
        <v>0</v>
      </c>
      <c r="N2451" s="45">
        <f t="shared" si="540"/>
        <v>0</v>
      </c>
      <c r="O2451" s="45">
        <f t="shared" ca="1" si="541"/>
        <v>987.85282506999999</v>
      </c>
      <c r="P2451" s="51" t="str">
        <f t="shared" si="542"/>
        <v>A+J=</v>
      </c>
      <c r="Q2451" s="52">
        <f t="shared" si="543"/>
        <v>47129</v>
      </c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</row>
    <row r="2452" spans="1:162" x14ac:dyDescent="0.2">
      <c r="A2452" s="43">
        <f t="shared" si="544"/>
        <v>45938</v>
      </c>
      <c r="B2452" s="44" t="str">
        <f t="shared" ca="1" si="533"/>
        <v>n.d</v>
      </c>
      <c r="C2452" s="45">
        <f t="shared" ca="1" si="534"/>
        <v>999.89877561000003</v>
      </c>
      <c r="D2452" s="46">
        <f ca="1">IF(A2452&lt;$B$1,VLOOKUP(A2452,[1]DI!$A$4:$B$15000,2,FALSE),0)</f>
        <v>0</v>
      </c>
      <c r="E2452" s="45">
        <f t="shared" ca="1" si="535"/>
        <v>0</v>
      </c>
      <c r="F2452" s="47">
        <f t="shared" si="545"/>
        <v>1.35</v>
      </c>
      <c r="G2452" s="48">
        <f t="shared" ca="1" si="536"/>
        <v>1</v>
      </c>
      <c r="H2452" s="45">
        <f ca="1">TRUNC(PRODUCT(G$10:G2451),15)</f>
        <v>1.9879528300668501</v>
      </c>
      <c r="I2452" s="45">
        <f t="shared" si="537"/>
        <v>1</v>
      </c>
      <c r="J2452" s="45">
        <f t="shared" ca="1" si="538"/>
        <v>1.98795283</v>
      </c>
      <c r="K2452" s="45">
        <f t="shared" ca="1" si="539"/>
        <v>987.85282506999999</v>
      </c>
      <c r="L2452" s="49">
        <f>IF(VLOOKUP(A2452,$U$12:$AD$125,8)=VLOOKUP(A2451,$U$12:$AD$125,8),0,VLOOKUP(A2452,U$12:$AD$125,8))</f>
        <v>0</v>
      </c>
      <c r="M2452" s="50">
        <f>IF(L2452&gt;0,VLOOKUP(L2452,T$12:$AC$125,7),0)</f>
        <v>0</v>
      </c>
      <c r="N2452" s="45">
        <f t="shared" si="540"/>
        <v>0</v>
      </c>
      <c r="O2452" s="45">
        <f t="shared" ca="1" si="541"/>
        <v>987.85282506999999</v>
      </c>
      <c r="P2452" s="51" t="str">
        <f t="shared" si="542"/>
        <v>A+J=</v>
      </c>
      <c r="Q2452" s="52">
        <f t="shared" si="543"/>
        <v>47129</v>
      </c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</row>
    <row r="2453" spans="1:162" x14ac:dyDescent="0.2">
      <c r="A2453" s="43">
        <f t="shared" si="544"/>
        <v>45939</v>
      </c>
      <c r="B2453" s="44" t="str">
        <f t="shared" ca="1" si="533"/>
        <v>n.d</v>
      </c>
      <c r="C2453" s="45">
        <f t="shared" ca="1" si="534"/>
        <v>999.89877561000003</v>
      </c>
      <c r="D2453" s="46">
        <f ca="1">IF(A2453&lt;$B$1,VLOOKUP(A2453,[1]DI!$A$4:$B$15000,2,FALSE),0)</f>
        <v>0</v>
      </c>
      <c r="E2453" s="45">
        <f t="shared" ca="1" si="535"/>
        <v>0</v>
      </c>
      <c r="F2453" s="47">
        <f t="shared" si="545"/>
        <v>1.35</v>
      </c>
      <c r="G2453" s="48">
        <f t="shared" ca="1" si="536"/>
        <v>1</v>
      </c>
      <c r="H2453" s="45">
        <f ca="1">TRUNC(PRODUCT(G$10:G2452),15)</f>
        <v>1.9879528300668501</v>
      </c>
      <c r="I2453" s="45">
        <f t="shared" si="537"/>
        <v>1</v>
      </c>
      <c r="J2453" s="45">
        <f t="shared" ca="1" si="538"/>
        <v>1.98795283</v>
      </c>
      <c r="K2453" s="45">
        <f t="shared" ca="1" si="539"/>
        <v>987.85282506999999</v>
      </c>
      <c r="L2453" s="49">
        <f>IF(VLOOKUP(A2453,$U$12:$AD$125,8)=VLOOKUP(A2452,$U$12:$AD$125,8),0,VLOOKUP(A2453,U$12:$AD$125,8))</f>
        <v>0</v>
      </c>
      <c r="M2453" s="50">
        <f>IF(L2453&gt;0,VLOOKUP(L2453,T$12:$AC$125,7),0)</f>
        <v>0</v>
      </c>
      <c r="N2453" s="45">
        <f t="shared" si="540"/>
        <v>0</v>
      </c>
      <c r="O2453" s="45">
        <f t="shared" ca="1" si="541"/>
        <v>987.85282506999999</v>
      </c>
      <c r="P2453" s="51" t="str">
        <f t="shared" si="542"/>
        <v>A+J=</v>
      </c>
      <c r="Q2453" s="52">
        <f t="shared" si="543"/>
        <v>47129</v>
      </c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</row>
    <row r="2454" spans="1:162" x14ac:dyDescent="0.2">
      <c r="A2454" s="43">
        <f t="shared" si="544"/>
        <v>45940</v>
      </c>
      <c r="B2454" s="44" t="str">
        <f t="shared" ca="1" si="533"/>
        <v>n.d</v>
      </c>
      <c r="C2454" s="45">
        <f t="shared" ca="1" si="534"/>
        <v>999.89877561000003</v>
      </c>
      <c r="D2454" s="46">
        <f ca="1">IF(A2454&lt;$B$1,VLOOKUP(A2454,[1]DI!$A$4:$B$15000,2,FALSE),0)</f>
        <v>0</v>
      </c>
      <c r="E2454" s="45">
        <f t="shared" ca="1" si="535"/>
        <v>0</v>
      </c>
      <c r="F2454" s="47">
        <f t="shared" si="545"/>
        <v>1.35</v>
      </c>
      <c r="G2454" s="48">
        <f t="shared" ca="1" si="536"/>
        <v>1</v>
      </c>
      <c r="H2454" s="45">
        <f ca="1">TRUNC(PRODUCT(G$10:G2453),15)</f>
        <v>1.9879528300668501</v>
      </c>
      <c r="I2454" s="45">
        <f t="shared" si="537"/>
        <v>1</v>
      </c>
      <c r="J2454" s="45">
        <f t="shared" ca="1" si="538"/>
        <v>1.98795283</v>
      </c>
      <c r="K2454" s="45">
        <f t="shared" ca="1" si="539"/>
        <v>987.85282506999999</v>
      </c>
      <c r="L2454" s="49">
        <f>IF(VLOOKUP(A2454,$U$12:$AD$125,8)=VLOOKUP(A2453,$U$12:$AD$125,8),0,VLOOKUP(A2454,U$12:$AD$125,8))</f>
        <v>0</v>
      </c>
      <c r="M2454" s="50">
        <f>IF(L2454&gt;0,VLOOKUP(L2454,T$12:$AC$125,7),0)</f>
        <v>0</v>
      </c>
      <c r="N2454" s="45">
        <f t="shared" si="540"/>
        <v>0</v>
      </c>
      <c r="O2454" s="45">
        <f t="shared" ca="1" si="541"/>
        <v>987.85282506999999</v>
      </c>
      <c r="P2454" s="51" t="str">
        <f t="shared" si="542"/>
        <v>A+J=</v>
      </c>
      <c r="Q2454" s="52">
        <f t="shared" si="543"/>
        <v>47129</v>
      </c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</row>
    <row r="2455" spans="1:162" x14ac:dyDescent="0.2">
      <c r="A2455" s="43">
        <f t="shared" si="544"/>
        <v>45941</v>
      </c>
      <c r="B2455" s="44" t="str">
        <f t="shared" ca="1" si="533"/>
        <v>n.d</v>
      </c>
      <c r="C2455" s="45">
        <f t="shared" ca="1" si="534"/>
        <v>999.89877561000003</v>
      </c>
      <c r="D2455" s="46">
        <f ca="1">IF(A2455&lt;$B$1,VLOOKUP(A2455,[1]DI!$A$4:$B$15000,2,FALSE),0)</f>
        <v>0</v>
      </c>
      <c r="E2455" s="45">
        <f t="shared" ca="1" si="535"/>
        <v>0</v>
      </c>
      <c r="F2455" s="47">
        <f t="shared" si="545"/>
        <v>1.35</v>
      </c>
      <c r="G2455" s="48">
        <f t="shared" ca="1" si="536"/>
        <v>1</v>
      </c>
      <c r="H2455" s="45">
        <f ca="1">TRUNC(PRODUCT(G$10:G2454),15)</f>
        <v>1.9879528300668501</v>
      </c>
      <c r="I2455" s="45">
        <f t="shared" si="537"/>
        <v>1</v>
      </c>
      <c r="J2455" s="45">
        <f t="shared" ca="1" si="538"/>
        <v>1.98795283</v>
      </c>
      <c r="K2455" s="45">
        <f t="shared" ca="1" si="539"/>
        <v>987.85282506999999</v>
      </c>
      <c r="L2455" s="49">
        <f>IF(VLOOKUP(A2455,$U$12:$AD$125,8)=VLOOKUP(A2454,$U$12:$AD$125,8),0,VLOOKUP(A2455,U$12:$AD$125,8))</f>
        <v>0</v>
      </c>
      <c r="M2455" s="50">
        <f>IF(L2455&gt;0,VLOOKUP(L2455,T$12:$AC$125,7),0)</f>
        <v>0</v>
      </c>
      <c r="N2455" s="45">
        <f t="shared" si="540"/>
        <v>0</v>
      </c>
      <c r="O2455" s="45">
        <f t="shared" ca="1" si="541"/>
        <v>987.85282506999999</v>
      </c>
      <c r="P2455" s="51" t="str">
        <f t="shared" si="542"/>
        <v>A+J=</v>
      </c>
      <c r="Q2455" s="52">
        <f t="shared" si="543"/>
        <v>47129</v>
      </c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</row>
    <row r="2456" spans="1:162" x14ac:dyDescent="0.2">
      <c r="A2456" s="43">
        <f t="shared" si="544"/>
        <v>45942</v>
      </c>
      <c r="B2456" s="44" t="str">
        <f t="shared" ca="1" si="533"/>
        <v>n.d</v>
      </c>
      <c r="C2456" s="45">
        <f t="shared" ca="1" si="534"/>
        <v>999.89877561000003</v>
      </c>
      <c r="D2456" s="46">
        <f ca="1">IF(A2456&lt;$B$1,VLOOKUP(A2456,[1]DI!$A$4:$B$15000,2,FALSE),0)</f>
        <v>0</v>
      </c>
      <c r="E2456" s="45">
        <f t="shared" ca="1" si="535"/>
        <v>0</v>
      </c>
      <c r="F2456" s="47">
        <f t="shared" si="545"/>
        <v>1.35</v>
      </c>
      <c r="G2456" s="48">
        <f t="shared" ca="1" si="536"/>
        <v>1</v>
      </c>
      <c r="H2456" s="45">
        <f ca="1">TRUNC(PRODUCT(G$10:G2455),15)</f>
        <v>1.9879528300668501</v>
      </c>
      <c r="I2456" s="45">
        <f t="shared" si="537"/>
        <v>1</v>
      </c>
      <c r="J2456" s="45">
        <f t="shared" ca="1" si="538"/>
        <v>1.98795283</v>
      </c>
      <c r="K2456" s="45">
        <f t="shared" ca="1" si="539"/>
        <v>987.85282506999999</v>
      </c>
      <c r="L2456" s="49">
        <f>IF(VLOOKUP(A2456,$U$12:$AD$125,8)=VLOOKUP(A2455,$U$12:$AD$125,8),0,VLOOKUP(A2456,U$12:$AD$125,8))</f>
        <v>0</v>
      </c>
      <c r="M2456" s="50">
        <f>IF(L2456&gt;0,VLOOKUP(L2456,T$12:$AC$125,7),0)</f>
        <v>0</v>
      </c>
      <c r="N2456" s="45">
        <f t="shared" si="540"/>
        <v>0</v>
      </c>
      <c r="O2456" s="45">
        <f t="shared" ca="1" si="541"/>
        <v>987.85282506999999</v>
      </c>
      <c r="P2456" s="51" t="str">
        <f t="shared" si="542"/>
        <v>A+J=</v>
      </c>
      <c r="Q2456" s="52">
        <f t="shared" si="543"/>
        <v>47129</v>
      </c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</row>
    <row r="2457" spans="1:162" x14ac:dyDescent="0.2">
      <c r="A2457" s="43">
        <f t="shared" si="544"/>
        <v>45943</v>
      </c>
      <c r="B2457" s="44" t="str">
        <f t="shared" ref="B2457:B2520" ca="1" si="546">IF(A2457&lt;=TODAY(),C2457+K2457,IF(AND(A2457&gt;TODAY(),A2457&lt;=$B$1),IF(VLOOKUP(TODAY(),$A$10:$D$5000,4,FALSE)=0,"n.d",C2457+K2457),"n.d"))</f>
        <v>n.d</v>
      </c>
      <c r="C2457" s="45">
        <f t="shared" ref="C2457:C2520" ca="1" si="547">TRUNC(C2456-N2456,8)</f>
        <v>999.89877561000003</v>
      </c>
      <c r="D2457" s="46">
        <f ca="1">IF(A2457&lt;$B$1,VLOOKUP(A2457,[1]DI!$A$4:$B$15000,2,FALSE),0)</f>
        <v>0</v>
      </c>
      <c r="E2457" s="45">
        <f t="shared" ref="E2457:E2520" ca="1" si="548">ROUND((((1+D2457)^(1/252)-1)),8)</f>
        <v>0</v>
      </c>
      <c r="F2457" s="47">
        <f t="shared" si="545"/>
        <v>1.35</v>
      </c>
      <c r="G2457" s="48">
        <f t="shared" ref="G2457:G2520" ca="1" si="549">TRUNC((1+(E2457*F2457)),15)</f>
        <v>1</v>
      </c>
      <c r="H2457" s="45">
        <f ca="1">TRUNC(PRODUCT(G$10:G2456),15)</f>
        <v>1.9879528300668501</v>
      </c>
      <c r="I2457" s="45">
        <f t="shared" ref="I2457:I2520" si="550">IF(OR(L2456&gt;0,L2456="E"),H2456,I2456)</f>
        <v>1</v>
      </c>
      <c r="J2457" s="45">
        <f t="shared" ref="J2457:J2520" ca="1" si="551">ROUND(TRUNC(H2457/I2457,15),8)</f>
        <v>1.98795283</v>
      </c>
      <c r="K2457" s="45">
        <f t="shared" ref="K2457:K2520" ca="1" si="552">TRUNC((C2457*(J2457-1)),8)</f>
        <v>987.85282506999999</v>
      </c>
      <c r="L2457" s="49">
        <f>IF(VLOOKUP(A2457,$U$12:$AD$125,8)=VLOOKUP(A2456,$U$12:$AD$125,8),0,VLOOKUP(A2457,U$12:$AD$125,8))</f>
        <v>0</v>
      </c>
      <c r="M2457" s="50">
        <f>IF(L2457&gt;0,VLOOKUP(L2457,T$12:$AC$125,7),0)</f>
        <v>0</v>
      </c>
      <c r="N2457" s="45">
        <f t="shared" ref="N2457:N2520" si="553">IF(M2457&gt;0,(M2457*C2457*M2457),0)</f>
        <v>0</v>
      </c>
      <c r="O2457" s="45">
        <f t="shared" ref="O2457:O2520" ca="1" si="554">(K2457+N2457)</f>
        <v>987.85282506999999</v>
      </c>
      <c r="P2457" s="51" t="str">
        <f t="shared" ref="P2457:P2520" si="555">IF(L2456&gt;0,VLOOKUP(A2456,$U$12:$AD$125,9),P2456)</f>
        <v>A+J=</v>
      </c>
      <c r="Q2457" s="52">
        <f t="shared" ref="Q2457:Q2520" si="556">IF(L2456&gt;0,VLOOKUP(A2456,$U$12:$AD$125,10),Q2456)</f>
        <v>47129</v>
      </c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</row>
    <row r="2458" spans="1:162" x14ac:dyDescent="0.2">
      <c r="A2458" s="43">
        <f t="shared" si="544"/>
        <v>45944</v>
      </c>
      <c r="B2458" s="44" t="str">
        <f t="shared" ca="1" si="546"/>
        <v>n.d</v>
      </c>
      <c r="C2458" s="45">
        <f t="shared" ca="1" si="547"/>
        <v>999.89877561000003</v>
      </c>
      <c r="D2458" s="46">
        <f ca="1">IF(A2458&lt;$B$1,VLOOKUP(A2458,[1]DI!$A$4:$B$15000,2,FALSE),0)</f>
        <v>0</v>
      </c>
      <c r="E2458" s="45">
        <f t="shared" ca="1" si="548"/>
        <v>0</v>
      </c>
      <c r="F2458" s="47">
        <f t="shared" si="545"/>
        <v>1.35</v>
      </c>
      <c r="G2458" s="48">
        <f t="shared" ca="1" si="549"/>
        <v>1</v>
      </c>
      <c r="H2458" s="45">
        <f ca="1">TRUNC(PRODUCT(G$10:G2457),15)</f>
        <v>1.9879528300668501</v>
      </c>
      <c r="I2458" s="45">
        <f t="shared" si="550"/>
        <v>1</v>
      </c>
      <c r="J2458" s="45">
        <f t="shared" ca="1" si="551"/>
        <v>1.98795283</v>
      </c>
      <c r="K2458" s="45">
        <f t="shared" ca="1" si="552"/>
        <v>987.85282506999999</v>
      </c>
      <c r="L2458" s="49">
        <f>IF(VLOOKUP(A2458,$U$12:$AD$125,8)=VLOOKUP(A2457,$U$12:$AD$125,8),0,VLOOKUP(A2458,U$12:$AD$125,8))</f>
        <v>0</v>
      </c>
      <c r="M2458" s="50">
        <f>IF(L2458&gt;0,VLOOKUP(L2458,T$12:$AC$125,7),0)</f>
        <v>0</v>
      </c>
      <c r="N2458" s="45">
        <f t="shared" si="553"/>
        <v>0</v>
      </c>
      <c r="O2458" s="45">
        <f t="shared" ca="1" si="554"/>
        <v>987.85282506999999</v>
      </c>
      <c r="P2458" s="51" t="str">
        <f t="shared" si="555"/>
        <v>A+J=</v>
      </c>
      <c r="Q2458" s="52">
        <f t="shared" si="556"/>
        <v>47129</v>
      </c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</row>
    <row r="2459" spans="1:162" x14ac:dyDescent="0.2">
      <c r="A2459" s="43">
        <f t="shared" si="544"/>
        <v>45945</v>
      </c>
      <c r="B2459" s="44" t="str">
        <f t="shared" ca="1" si="546"/>
        <v>n.d</v>
      </c>
      <c r="C2459" s="45">
        <f t="shared" ca="1" si="547"/>
        <v>999.89877561000003</v>
      </c>
      <c r="D2459" s="46">
        <f ca="1">IF(A2459&lt;$B$1,VLOOKUP(A2459,[1]DI!$A$4:$B$15000,2,FALSE),0)</f>
        <v>0</v>
      </c>
      <c r="E2459" s="45">
        <f t="shared" ca="1" si="548"/>
        <v>0</v>
      </c>
      <c r="F2459" s="47">
        <f t="shared" si="545"/>
        <v>1.35</v>
      </c>
      <c r="G2459" s="48">
        <f t="shared" ca="1" si="549"/>
        <v>1</v>
      </c>
      <c r="H2459" s="45">
        <f ca="1">TRUNC(PRODUCT(G$10:G2458),15)</f>
        <v>1.9879528300668501</v>
      </c>
      <c r="I2459" s="45">
        <f t="shared" si="550"/>
        <v>1</v>
      </c>
      <c r="J2459" s="45">
        <f t="shared" ca="1" si="551"/>
        <v>1.98795283</v>
      </c>
      <c r="K2459" s="45">
        <f t="shared" ca="1" si="552"/>
        <v>987.85282506999999</v>
      </c>
      <c r="L2459" s="49">
        <f>IF(VLOOKUP(A2459,$U$12:$AD$125,8)=VLOOKUP(A2458,$U$12:$AD$125,8),0,VLOOKUP(A2459,U$12:$AD$125,8))</f>
        <v>0</v>
      </c>
      <c r="M2459" s="50">
        <f>IF(L2459&gt;0,VLOOKUP(L2459,T$12:$AC$125,7),0)</f>
        <v>0</v>
      </c>
      <c r="N2459" s="45">
        <f t="shared" si="553"/>
        <v>0</v>
      </c>
      <c r="O2459" s="45">
        <f t="shared" ca="1" si="554"/>
        <v>987.85282506999999</v>
      </c>
      <c r="P2459" s="51" t="str">
        <f t="shared" si="555"/>
        <v>A+J=</v>
      </c>
      <c r="Q2459" s="52">
        <f t="shared" si="556"/>
        <v>47129</v>
      </c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</row>
    <row r="2460" spans="1:162" x14ac:dyDescent="0.2">
      <c r="A2460" s="43">
        <f t="shared" si="544"/>
        <v>45946</v>
      </c>
      <c r="B2460" s="44" t="str">
        <f t="shared" ca="1" si="546"/>
        <v>n.d</v>
      </c>
      <c r="C2460" s="45">
        <f t="shared" ca="1" si="547"/>
        <v>999.89877561000003</v>
      </c>
      <c r="D2460" s="46">
        <f ca="1">IF(A2460&lt;$B$1,VLOOKUP(A2460,[1]DI!$A$4:$B$15000,2,FALSE),0)</f>
        <v>0</v>
      </c>
      <c r="E2460" s="45">
        <f t="shared" ca="1" si="548"/>
        <v>0</v>
      </c>
      <c r="F2460" s="47">
        <f t="shared" si="545"/>
        <v>1.35</v>
      </c>
      <c r="G2460" s="48">
        <f t="shared" ca="1" si="549"/>
        <v>1</v>
      </c>
      <c r="H2460" s="45">
        <f ca="1">TRUNC(PRODUCT(G$10:G2459),15)</f>
        <v>1.9879528300668501</v>
      </c>
      <c r="I2460" s="45">
        <f t="shared" si="550"/>
        <v>1</v>
      </c>
      <c r="J2460" s="45">
        <f t="shared" ca="1" si="551"/>
        <v>1.98795283</v>
      </c>
      <c r="K2460" s="45">
        <f t="shared" ca="1" si="552"/>
        <v>987.85282506999999</v>
      </c>
      <c r="L2460" s="49">
        <f>IF(VLOOKUP(A2460,$U$12:$AD$125,8)=VLOOKUP(A2459,$U$12:$AD$125,8),0,VLOOKUP(A2460,U$12:$AD$125,8))</f>
        <v>0</v>
      </c>
      <c r="M2460" s="50">
        <f>IF(L2460&gt;0,VLOOKUP(L2460,T$12:$AC$125,7),0)</f>
        <v>0</v>
      </c>
      <c r="N2460" s="45">
        <f t="shared" si="553"/>
        <v>0</v>
      </c>
      <c r="O2460" s="45">
        <f t="shared" ca="1" si="554"/>
        <v>987.85282506999999</v>
      </c>
      <c r="P2460" s="51" t="str">
        <f t="shared" si="555"/>
        <v>A+J=</v>
      </c>
      <c r="Q2460" s="52">
        <f t="shared" si="556"/>
        <v>47129</v>
      </c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</row>
    <row r="2461" spans="1:162" x14ac:dyDescent="0.2">
      <c r="A2461" s="43">
        <f t="shared" si="544"/>
        <v>45947</v>
      </c>
      <c r="B2461" s="44" t="str">
        <f t="shared" ca="1" si="546"/>
        <v>n.d</v>
      </c>
      <c r="C2461" s="45">
        <f t="shared" ca="1" si="547"/>
        <v>999.89877561000003</v>
      </c>
      <c r="D2461" s="46">
        <f ca="1">IF(A2461&lt;$B$1,VLOOKUP(A2461,[1]DI!$A$4:$B$15000,2,FALSE),0)</f>
        <v>0</v>
      </c>
      <c r="E2461" s="45">
        <f t="shared" ca="1" si="548"/>
        <v>0</v>
      </c>
      <c r="F2461" s="47">
        <f t="shared" si="545"/>
        <v>1.35</v>
      </c>
      <c r="G2461" s="48">
        <f t="shared" ca="1" si="549"/>
        <v>1</v>
      </c>
      <c r="H2461" s="45">
        <f ca="1">TRUNC(PRODUCT(G$10:G2460),15)</f>
        <v>1.9879528300668501</v>
      </c>
      <c r="I2461" s="45">
        <f t="shared" si="550"/>
        <v>1</v>
      </c>
      <c r="J2461" s="45">
        <f t="shared" ca="1" si="551"/>
        <v>1.98795283</v>
      </c>
      <c r="K2461" s="45">
        <f t="shared" ca="1" si="552"/>
        <v>987.85282506999999</v>
      </c>
      <c r="L2461" s="49">
        <f>IF(VLOOKUP(A2461,$U$12:$AD$125,8)=VLOOKUP(A2460,$U$12:$AD$125,8),0,VLOOKUP(A2461,U$12:$AD$125,8))</f>
        <v>0</v>
      </c>
      <c r="M2461" s="50">
        <f>IF(L2461&gt;0,VLOOKUP(L2461,T$12:$AC$125,7),0)</f>
        <v>0</v>
      </c>
      <c r="N2461" s="45">
        <f t="shared" si="553"/>
        <v>0</v>
      </c>
      <c r="O2461" s="45">
        <f t="shared" ca="1" si="554"/>
        <v>987.85282506999999</v>
      </c>
      <c r="P2461" s="51" t="str">
        <f t="shared" si="555"/>
        <v>A+J=</v>
      </c>
      <c r="Q2461" s="52">
        <f t="shared" si="556"/>
        <v>47129</v>
      </c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</row>
    <row r="2462" spans="1:162" x14ac:dyDescent="0.2">
      <c r="A2462" s="43">
        <f t="shared" si="544"/>
        <v>45948</v>
      </c>
      <c r="B2462" s="44" t="str">
        <f t="shared" ca="1" si="546"/>
        <v>n.d</v>
      </c>
      <c r="C2462" s="45">
        <f t="shared" ca="1" si="547"/>
        <v>999.89877561000003</v>
      </c>
      <c r="D2462" s="46">
        <f ca="1">IF(A2462&lt;$B$1,VLOOKUP(A2462,[1]DI!$A$4:$B$15000,2,FALSE),0)</f>
        <v>0</v>
      </c>
      <c r="E2462" s="45">
        <f t="shared" ca="1" si="548"/>
        <v>0</v>
      </c>
      <c r="F2462" s="47">
        <f t="shared" si="545"/>
        <v>1.35</v>
      </c>
      <c r="G2462" s="48">
        <f t="shared" ca="1" si="549"/>
        <v>1</v>
      </c>
      <c r="H2462" s="45">
        <f ca="1">TRUNC(PRODUCT(G$10:G2461),15)</f>
        <v>1.9879528300668501</v>
      </c>
      <c r="I2462" s="45">
        <f t="shared" si="550"/>
        <v>1</v>
      </c>
      <c r="J2462" s="45">
        <f t="shared" ca="1" si="551"/>
        <v>1.98795283</v>
      </c>
      <c r="K2462" s="45">
        <f t="shared" ca="1" si="552"/>
        <v>987.85282506999999</v>
      </c>
      <c r="L2462" s="49">
        <f>IF(VLOOKUP(A2462,$U$12:$AD$125,8)=VLOOKUP(A2461,$U$12:$AD$125,8),0,VLOOKUP(A2462,U$12:$AD$125,8))</f>
        <v>0</v>
      </c>
      <c r="M2462" s="50">
        <f>IF(L2462&gt;0,VLOOKUP(L2462,T$12:$AC$125,7),0)</f>
        <v>0</v>
      </c>
      <c r="N2462" s="45">
        <f t="shared" si="553"/>
        <v>0</v>
      </c>
      <c r="O2462" s="45">
        <f t="shared" ca="1" si="554"/>
        <v>987.85282506999999</v>
      </c>
      <c r="P2462" s="51" t="str">
        <f t="shared" si="555"/>
        <v>A+J=</v>
      </c>
      <c r="Q2462" s="52">
        <f t="shared" si="556"/>
        <v>47129</v>
      </c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</row>
    <row r="2463" spans="1:162" x14ac:dyDescent="0.2">
      <c r="A2463" s="43">
        <f t="shared" si="544"/>
        <v>45949</v>
      </c>
      <c r="B2463" s="44" t="str">
        <f t="shared" ca="1" si="546"/>
        <v>n.d</v>
      </c>
      <c r="C2463" s="45">
        <f t="shared" ca="1" si="547"/>
        <v>999.89877561000003</v>
      </c>
      <c r="D2463" s="46">
        <f ca="1">IF(A2463&lt;$B$1,VLOOKUP(A2463,[1]DI!$A$4:$B$15000,2,FALSE),0)</f>
        <v>0</v>
      </c>
      <c r="E2463" s="45">
        <f t="shared" ca="1" si="548"/>
        <v>0</v>
      </c>
      <c r="F2463" s="47">
        <f t="shared" si="545"/>
        <v>1.35</v>
      </c>
      <c r="G2463" s="48">
        <f t="shared" ca="1" si="549"/>
        <v>1</v>
      </c>
      <c r="H2463" s="45">
        <f ca="1">TRUNC(PRODUCT(G$10:G2462),15)</f>
        <v>1.9879528300668501</v>
      </c>
      <c r="I2463" s="45">
        <f t="shared" si="550"/>
        <v>1</v>
      </c>
      <c r="J2463" s="45">
        <f t="shared" ca="1" si="551"/>
        <v>1.98795283</v>
      </c>
      <c r="K2463" s="45">
        <f t="shared" ca="1" si="552"/>
        <v>987.85282506999999</v>
      </c>
      <c r="L2463" s="49">
        <f>IF(VLOOKUP(A2463,$U$12:$AD$125,8)=VLOOKUP(A2462,$U$12:$AD$125,8),0,VLOOKUP(A2463,U$12:$AD$125,8))</f>
        <v>0</v>
      </c>
      <c r="M2463" s="50">
        <f>IF(L2463&gt;0,VLOOKUP(L2463,T$12:$AC$125,7),0)</f>
        <v>0</v>
      </c>
      <c r="N2463" s="45">
        <f t="shared" si="553"/>
        <v>0</v>
      </c>
      <c r="O2463" s="45">
        <f t="shared" ca="1" si="554"/>
        <v>987.85282506999999</v>
      </c>
      <c r="P2463" s="51" t="str">
        <f t="shared" si="555"/>
        <v>A+J=</v>
      </c>
      <c r="Q2463" s="52">
        <f t="shared" si="556"/>
        <v>47129</v>
      </c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</row>
    <row r="2464" spans="1:162" x14ac:dyDescent="0.2">
      <c r="A2464" s="43">
        <f t="shared" si="544"/>
        <v>45950</v>
      </c>
      <c r="B2464" s="44" t="str">
        <f t="shared" ca="1" si="546"/>
        <v>n.d</v>
      </c>
      <c r="C2464" s="45">
        <f t="shared" ca="1" si="547"/>
        <v>999.89877561000003</v>
      </c>
      <c r="D2464" s="46">
        <f ca="1">IF(A2464&lt;$B$1,VLOOKUP(A2464,[1]DI!$A$4:$B$15000,2,FALSE),0)</f>
        <v>0</v>
      </c>
      <c r="E2464" s="45">
        <f t="shared" ca="1" si="548"/>
        <v>0</v>
      </c>
      <c r="F2464" s="47">
        <f t="shared" si="545"/>
        <v>1.35</v>
      </c>
      <c r="G2464" s="48">
        <f t="shared" ca="1" si="549"/>
        <v>1</v>
      </c>
      <c r="H2464" s="45">
        <f ca="1">TRUNC(PRODUCT(G$10:G2463),15)</f>
        <v>1.9879528300668501</v>
      </c>
      <c r="I2464" s="45">
        <f t="shared" si="550"/>
        <v>1</v>
      </c>
      <c r="J2464" s="45">
        <f t="shared" ca="1" si="551"/>
        <v>1.98795283</v>
      </c>
      <c r="K2464" s="45">
        <f t="shared" ca="1" si="552"/>
        <v>987.85282506999999</v>
      </c>
      <c r="L2464" s="49">
        <f>IF(VLOOKUP(A2464,$U$12:$AD$125,8)=VLOOKUP(A2463,$U$12:$AD$125,8),0,VLOOKUP(A2464,U$12:$AD$125,8))</f>
        <v>0</v>
      </c>
      <c r="M2464" s="50">
        <f>IF(L2464&gt;0,VLOOKUP(L2464,T$12:$AC$125,7),0)</f>
        <v>0</v>
      </c>
      <c r="N2464" s="45">
        <f t="shared" si="553"/>
        <v>0</v>
      </c>
      <c r="O2464" s="45">
        <f t="shared" ca="1" si="554"/>
        <v>987.85282506999999</v>
      </c>
      <c r="P2464" s="51" t="str">
        <f t="shared" si="555"/>
        <v>A+J=</v>
      </c>
      <c r="Q2464" s="52">
        <f t="shared" si="556"/>
        <v>47129</v>
      </c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</row>
    <row r="2465" spans="1:162" x14ac:dyDescent="0.2">
      <c r="A2465" s="43">
        <f t="shared" si="544"/>
        <v>45951</v>
      </c>
      <c r="B2465" s="44" t="str">
        <f t="shared" ca="1" si="546"/>
        <v>n.d</v>
      </c>
      <c r="C2465" s="45">
        <f t="shared" ca="1" si="547"/>
        <v>999.89877561000003</v>
      </c>
      <c r="D2465" s="46">
        <f ca="1">IF(A2465&lt;$B$1,VLOOKUP(A2465,[1]DI!$A$4:$B$15000,2,FALSE),0)</f>
        <v>0</v>
      </c>
      <c r="E2465" s="45">
        <f t="shared" ca="1" si="548"/>
        <v>0</v>
      </c>
      <c r="F2465" s="47">
        <f t="shared" si="545"/>
        <v>1.35</v>
      </c>
      <c r="G2465" s="48">
        <f t="shared" ca="1" si="549"/>
        <v>1</v>
      </c>
      <c r="H2465" s="45">
        <f ca="1">TRUNC(PRODUCT(G$10:G2464),15)</f>
        <v>1.9879528300668501</v>
      </c>
      <c r="I2465" s="45">
        <f t="shared" si="550"/>
        <v>1</v>
      </c>
      <c r="J2465" s="45">
        <f t="shared" ca="1" si="551"/>
        <v>1.98795283</v>
      </c>
      <c r="K2465" s="45">
        <f t="shared" ca="1" si="552"/>
        <v>987.85282506999999</v>
      </c>
      <c r="L2465" s="49">
        <f>IF(VLOOKUP(A2465,$U$12:$AD$125,8)=VLOOKUP(A2464,$U$12:$AD$125,8),0,VLOOKUP(A2465,U$12:$AD$125,8))</f>
        <v>0</v>
      </c>
      <c r="M2465" s="50">
        <f>IF(L2465&gt;0,VLOOKUP(L2465,T$12:$AC$125,7),0)</f>
        <v>0</v>
      </c>
      <c r="N2465" s="45">
        <f t="shared" si="553"/>
        <v>0</v>
      </c>
      <c r="O2465" s="45">
        <f t="shared" ca="1" si="554"/>
        <v>987.85282506999999</v>
      </c>
      <c r="P2465" s="51" t="str">
        <f t="shared" si="555"/>
        <v>A+J=</v>
      </c>
      <c r="Q2465" s="52">
        <f t="shared" si="556"/>
        <v>47129</v>
      </c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</row>
    <row r="2466" spans="1:162" x14ac:dyDescent="0.2">
      <c r="A2466" s="43">
        <f t="shared" si="544"/>
        <v>45952</v>
      </c>
      <c r="B2466" s="44" t="str">
        <f t="shared" ca="1" si="546"/>
        <v>n.d</v>
      </c>
      <c r="C2466" s="45">
        <f t="shared" ca="1" si="547"/>
        <v>999.89877561000003</v>
      </c>
      <c r="D2466" s="46">
        <f ca="1">IF(A2466&lt;$B$1,VLOOKUP(A2466,[1]DI!$A$4:$B$15000,2,FALSE),0)</f>
        <v>0</v>
      </c>
      <c r="E2466" s="45">
        <f t="shared" ca="1" si="548"/>
        <v>0</v>
      </c>
      <c r="F2466" s="47">
        <f t="shared" si="545"/>
        <v>1.35</v>
      </c>
      <c r="G2466" s="48">
        <f t="shared" ca="1" si="549"/>
        <v>1</v>
      </c>
      <c r="H2466" s="45">
        <f ca="1">TRUNC(PRODUCT(G$10:G2465),15)</f>
        <v>1.9879528300668501</v>
      </c>
      <c r="I2466" s="45">
        <f t="shared" si="550"/>
        <v>1</v>
      </c>
      <c r="J2466" s="45">
        <f t="shared" ca="1" si="551"/>
        <v>1.98795283</v>
      </c>
      <c r="K2466" s="45">
        <f t="shared" ca="1" si="552"/>
        <v>987.85282506999999</v>
      </c>
      <c r="L2466" s="49">
        <f>IF(VLOOKUP(A2466,$U$12:$AD$125,8)=VLOOKUP(A2465,$U$12:$AD$125,8),0,VLOOKUP(A2466,U$12:$AD$125,8))</f>
        <v>0</v>
      </c>
      <c r="M2466" s="50">
        <f>IF(L2466&gt;0,VLOOKUP(L2466,T$12:$AC$125,7),0)</f>
        <v>0</v>
      </c>
      <c r="N2466" s="45">
        <f t="shared" si="553"/>
        <v>0</v>
      </c>
      <c r="O2466" s="45">
        <f t="shared" ca="1" si="554"/>
        <v>987.85282506999999</v>
      </c>
      <c r="P2466" s="51" t="str">
        <f t="shared" si="555"/>
        <v>A+J=</v>
      </c>
      <c r="Q2466" s="52">
        <f t="shared" si="556"/>
        <v>47129</v>
      </c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</row>
    <row r="2467" spans="1:162" x14ac:dyDescent="0.2">
      <c r="A2467" s="43">
        <f t="shared" si="544"/>
        <v>45953</v>
      </c>
      <c r="B2467" s="44" t="str">
        <f t="shared" ca="1" si="546"/>
        <v>n.d</v>
      </c>
      <c r="C2467" s="45">
        <f t="shared" ca="1" si="547"/>
        <v>999.89877561000003</v>
      </c>
      <c r="D2467" s="46">
        <f ca="1">IF(A2467&lt;$B$1,VLOOKUP(A2467,[1]DI!$A$4:$B$15000,2,FALSE),0)</f>
        <v>0</v>
      </c>
      <c r="E2467" s="45">
        <f t="shared" ca="1" si="548"/>
        <v>0</v>
      </c>
      <c r="F2467" s="47">
        <f t="shared" si="545"/>
        <v>1.35</v>
      </c>
      <c r="G2467" s="48">
        <f t="shared" ca="1" si="549"/>
        <v>1</v>
      </c>
      <c r="H2467" s="45">
        <f ca="1">TRUNC(PRODUCT(G$10:G2466),15)</f>
        <v>1.9879528300668501</v>
      </c>
      <c r="I2467" s="45">
        <f t="shared" si="550"/>
        <v>1</v>
      </c>
      <c r="J2467" s="45">
        <f t="shared" ca="1" si="551"/>
        <v>1.98795283</v>
      </c>
      <c r="K2467" s="45">
        <f t="shared" ca="1" si="552"/>
        <v>987.85282506999999</v>
      </c>
      <c r="L2467" s="49">
        <f>IF(VLOOKUP(A2467,$U$12:$AD$125,8)=VLOOKUP(A2466,$U$12:$AD$125,8),0,VLOOKUP(A2467,U$12:$AD$125,8))</f>
        <v>0</v>
      </c>
      <c r="M2467" s="50">
        <f>IF(L2467&gt;0,VLOOKUP(L2467,T$12:$AC$125,7),0)</f>
        <v>0</v>
      </c>
      <c r="N2467" s="45">
        <f t="shared" si="553"/>
        <v>0</v>
      </c>
      <c r="O2467" s="45">
        <f t="shared" ca="1" si="554"/>
        <v>987.85282506999999</v>
      </c>
      <c r="P2467" s="51" t="str">
        <f t="shared" si="555"/>
        <v>A+J=</v>
      </c>
      <c r="Q2467" s="52">
        <f t="shared" si="556"/>
        <v>47129</v>
      </c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</row>
    <row r="2468" spans="1:162" x14ac:dyDescent="0.2">
      <c r="A2468" s="43">
        <f t="shared" si="544"/>
        <v>45954</v>
      </c>
      <c r="B2468" s="44" t="str">
        <f t="shared" ca="1" si="546"/>
        <v>n.d</v>
      </c>
      <c r="C2468" s="45">
        <f t="shared" ca="1" si="547"/>
        <v>999.89877561000003</v>
      </c>
      <c r="D2468" s="46">
        <f ca="1">IF(A2468&lt;$B$1,VLOOKUP(A2468,[1]DI!$A$4:$B$15000,2,FALSE),0)</f>
        <v>0</v>
      </c>
      <c r="E2468" s="45">
        <f t="shared" ca="1" si="548"/>
        <v>0</v>
      </c>
      <c r="F2468" s="47">
        <f t="shared" si="545"/>
        <v>1.35</v>
      </c>
      <c r="G2468" s="48">
        <f t="shared" ca="1" si="549"/>
        <v>1</v>
      </c>
      <c r="H2468" s="45">
        <f ca="1">TRUNC(PRODUCT(G$10:G2467),15)</f>
        <v>1.9879528300668501</v>
      </c>
      <c r="I2468" s="45">
        <f t="shared" si="550"/>
        <v>1</v>
      </c>
      <c r="J2468" s="45">
        <f t="shared" ca="1" si="551"/>
        <v>1.98795283</v>
      </c>
      <c r="K2468" s="45">
        <f t="shared" ca="1" si="552"/>
        <v>987.85282506999999</v>
      </c>
      <c r="L2468" s="49">
        <f>IF(VLOOKUP(A2468,$U$12:$AD$125,8)=VLOOKUP(A2467,$U$12:$AD$125,8),0,VLOOKUP(A2468,U$12:$AD$125,8))</f>
        <v>0</v>
      </c>
      <c r="M2468" s="50">
        <f>IF(L2468&gt;0,VLOOKUP(L2468,T$12:$AC$125,7),0)</f>
        <v>0</v>
      </c>
      <c r="N2468" s="45">
        <f t="shared" si="553"/>
        <v>0</v>
      </c>
      <c r="O2468" s="45">
        <f t="shared" ca="1" si="554"/>
        <v>987.85282506999999</v>
      </c>
      <c r="P2468" s="51" t="str">
        <f t="shared" si="555"/>
        <v>A+J=</v>
      </c>
      <c r="Q2468" s="52">
        <f t="shared" si="556"/>
        <v>47129</v>
      </c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</row>
    <row r="2469" spans="1:162" x14ac:dyDescent="0.2">
      <c r="A2469" s="43">
        <f t="shared" si="544"/>
        <v>45955</v>
      </c>
      <c r="B2469" s="44" t="str">
        <f t="shared" ca="1" si="546"/>
        <v>n.d</v>
      </c>
      <c r="C2469" s="45">
        <f t="shared" ca="1" si="547"/>
        <v>999.89877561000003</v>
      </c>
      <c r="D2469" s="46">
        <f ca="1">IF(A2469&lt;$B$1,VLOOKUP(A2469,[1]DI!$A$4:$B$15000,2,FALSE),0)</f>
        <v>0</v>
      </c>
      <c r="E2469" s="45">
        <f t="shared" ca="1" si="548"/>
        <v>0</v>
      </c>
      <c r="F2469" s="47">
        <f t="shared" si="545"/>
        <v>1.35</v>
      </c>
      <c r="G2469" s="48">
        <f t="shared" ca="1" si="549"/>
        <v>1</v>
      </c>
      <c r="H2469" s="45">
        <f ca="1">TRUNC(PRODUCT(G$10:G2468),15)</f>
        <v>1.9879528300668501</v>
      </c>
      <c r="I2469" s="45">
        <f t="shared" si="550"/>
        <v>1</v>
      </c>
      <c r="J2469" s="45">
        <f t="shared" ca="1" si="551"/>
        <v>1.98795283</v>
      </c>
      <c r="K2469" s="45">
        <f t="shared" ca="1" si="552"/>
        <v>987.85282506999999</v>
      </c>
      <c r="L2469" s="49">
        <f>IF(VLOOKUP(A2469,$U$12:$AD$125,8)=VLOOKUP(A2468,$U$12:$AD$125,8),0,VLOOKUP(A2469,U$12:$AD$125,8))</f>
        <v>0</v>
      </c>
      <c r="M2469" s="50">
        <f>IF(L2469&gt;0,VLOOKUP(L2469,T$12:$AC$125,7),0)</f>
        <v>0</v>
      </c>
      <c r="N2469" s="45">
        <f t="shared" si="553"/>
        <v>0</v>
      </c>
      <c r="O2469" s="45">
        <f t="shared" ca="1" si="554"/>
        <v>987.85282506999999</v>
      </c>
      <c r="P2469" s="51" t="str">
        <f t="shared" si="555"/>
        <v>A+J=</v>
      </c>
      <c r="Q2469" s="52">
        <f t="shared" si="556"/>
        <v>47129</v>
      </c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</row>
    <row r="2470" spans="1:162" x14ac:dyDescent="0.2">
      <c r="A2470" s="43">
        <f t="shared" si="544"/>
        <v>45956</v>
      </c>
      <c r="B2470" s="44" t="str">
        <f t="shared" ca="1" si="546"/>
        <v>n.d</v>
      </c>
      <c r="C2470" s="45">
        <f t="shared" ca="1" si="547"/>
        <v>999.89877561000003</v>
      </c>
      <c r="D2470" s="46">
        <f ca="1">IF(A2470&lt;$B$1,VLOOKUP(A2470,[1]DI!$A$4:$B$15000,2,FALSE),0)</f>
        <v>0</v>
      </c>
      <c r="E2470" s="45">
        <f t="shared" ca="1" si="548"/>
        <v>0</v>
      </c>
      <c r="F2470" s="47">
        <f t="shared" si="545"/>
        <v>1.35</v>
      </c>
      <c r="G2470" s="48">
        <f t="shared" ca="1" si="549"/>
        <v>1</v>
      </c>
      <c r="H2470" s="45">
        <f ca="1">TRUNC(PRODUCT(G$10:G2469),15)</f>
        <v>1.9879528300668501</v>
      </c>
      <c r="I2470" s="45">
        <f t="shared" si="550"/>
        <v>1</v>
      </c>
      <c r="J2470" s="45">
        <f t="shared" ca="1" si="551"/>
        <v>1.98795283</v>
      </c>
      <c r="K2470" s="45">
        <f t="shared" ca="1" si="552"/>
        <v>987.85282506999999</v>
      </c>
      <c r="L2470" s="49">
        <f>IF(VLOOKUP(A2470,$U$12:$AD$125,8)=VLOOKUP(A2469,$U$12:$AD$125,8),0,VLOOKUP(A2470,U$12:$AD$125,8))</f>
        <v>0</v>
      </c>
      <c r="M2470" s="50">
        <f>IF(L2470&gt;0,VLOOKUP(L2470,T$12:$AC$125,7),0)</f>
        <v>0</v>
      </c>
      <c r="N2470" s="45">
        <f t="shared" si="553"/>
        <v>0</v>
      </c>
      <c r="O2470" s="45">
        <f t="shared" ca="1" si="554"/>
        <v>987.85282506999999</v>
      </c>
      <c r="P2470" s="51" t="str">
        <f t="shared" si="555"/>
        <v>A+J=</v>
      </c>
      <c r="Q2470" s="52">
        <f t="shared" si="556"/>
        <v>47129</v>
      </c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</row>
    <row r="2471" spans="1:162" x14ac:dyDescent="0.2">
      <c r="A2471" s="43">
        <f t="shared" si="544"/>
        <v>45957</v>
      </c>
      <c r="B2471" s="44" t="str">
        <f t="shared" ca="1" si="546"/>
        <v>n.d</v>
      </c>
      <c r="C2471" s="45">
        <f t="shared" ca="1" si="547"/>
        <v>999.89877561000003</v>
      </c>
      <c r="D2471" s="46">
        <f ca="1">IF(A2471&lt;$B$1,VLOOKUP(A2471,[1]DI!$A$4:$B$15000,2,FALSE),0)</f>
        <v>0</v>
      </c>
      <c r="E2471" s="45">
        <f t="shared" ca="1" si="548"/>
        <v>0</v>
      </c>
      <c r="F2471" s="47">
        <f t="shared" si="545"/>
        <v>1.35</v>
      </c>
      <c r="G2471" s="48">
        <f t="shared" ca="1" si="549"/>
        <v>1</v>
      </c>
      <c r="H2471" s="45">
        <f ca="1">TRUNC(PRODUCT(G$10:G2470),15)</f>
        <v>1.9879528300668501</v>
      </c>
      <c r="I2471" s="45">
        <f t="shared" si="550"/>
        <v>1</v>
      </c>
      <c r="J2471" s="45">
        <f t="shared" ca="1" si="551"/>
        <v>1.98795283</v>
      </c>
      <c r="K2471" s="45">
        <f t="shared" ca="1" si="552"/>
        <v>987.85282506999999</v>
      </c>
      <c r="L2471" s="49">
        <f>IF(VLOOKUP(A2471,$U$12:$AD$125,8)=VLOOKUP(A2470,$U$12:$AD$125,8),0,VLOOKUP(A2471,U$12:$AD$125,8))</f>
        <v>0</v>
      </c>
      <c r="M2471" s="50">
        <f>IF(L2471&gt;0,VLOOKUP(L2471,T$12:$AC$125,7),0)</f>
        <v>0</v>
      </c>
      <c r="N2471" s="45">
        <f t="shared" si="553"/>
        <v>0</v>
      </c>
      <c r="O2471" s="45">
        <f t="shared" ca="1" si="554"/>
        <v>987.85282506999999</v>
      </c>
      <c r="P2471" s="51" t="str">
        <f t="shared" si="555"/>
        <v>A+J=</v>
      </c>
      <c r="Q2471" s="52">
        <f t="shared" si="556"/>
        <v>47129</v>
      </c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</row>
    <row r="2472" spans="1:162" x14ac:dyDescent="0.2">
      <c r="A2472" s="43">
        <f t="shared" si="544"/>
        <v>45958</v>
      </c>
      <c r="B2472" s="44" t="str">
        <f t="shared" ca="1" si="546"/>
        <v>n.d</v>
      </c>
      <c r="C2472" s="45">
        <f t="shared" ca="1" si="547"/>
        <v>999.89877561000003</v>
      </c>
      <c r="D2472" s="46">
        <f ca="1">IF(A2472&lt;$B$1,VLOOKUP(A2472,[1]DI!$A$4:$B$15000,2,FALSE),0)</f>
        <v>0</v>
      </c>
      <c r="E2472" s="45">
        <f t="shared" ca="1" si="548"/>
        <v>0</v>
      </c>
      <c r="F2472" s="47">
        <f t="shared" si="545"/>
        <v>1.35</v>
      </c>
      <c r="G2472" s="48">
        <f t="shared" ca="1" si="549"/>
        <v>1</v>
      </c>
      <c r="H2472" s="45">
        <f ca="1">TRUNC(PRODUCT(G$10:G2471),15)</f>
        <v>1.9879528300668501</v>
      </c>
      <c r="I2472" s="45">
        <f t="shared" si="550"/>
        <v>1</v>
      </c>
      <c r="J2472" s="45">
        <f t="shared" ca="1" si="551"/>
        <v>1.98795283</v>
      </c>
      <c r="K2472" s="45">
        <f t="shared" ca="1" si="552"/>
        <v>987.85282506999999</v>
      </c>
      <c r="L2472" s="49">
        <f>IF(VLOOKUP(A2472,$U$12:$AD$125,8)=VLOOKUP(A2471,$U$12:$AD$125,8),0,VLOOKUP(A2472,U$12:$AD$125,8))</f>
        <v>0</v>
      </c>
      <c r="M2472" s="50">
        <f>IF(L2472&gt;0,VLOOKUP(L2472,T$12:$AC$125,7),0)</f>
        <v>0</v>
      </c>
      <c r="N2472" s="45">
        <f t="shared" si="553"/>
        <v>0</v>
      </c>
      <c r="O2472" s="45">
        <f t="shared" ca="1" si="554"/>
        <v>987.85282506999999</v>
      </c>
      <c r="P2472" s="51" t="str">
        <f t="shared" si="555"/>
        <v>A+J=</v>
      </c>
      <c r="Q2472" s="52">
        <f t="shared" si="556"/>
        <v>47129</v>
      </c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</row>
    <row r="2473" spans="1:162" x14ac:dyDescent="0.2">
      <c r="A2473" s="43">
        <f t="shared" si="544"/>
        <v>45959</v>
      </c>
      <c r="B2473" s="44" t="str">
        <f t="shared" ca="1" si="546"/>
        <v>n.d</v>
      </c>
      <c r="C2473" s="45">
        <f t="shared" ca="1" si="547"/>
        <v>999.89877561000003</v>
      </c>
      <c r="D2473" s="46">
        <f ca="1">IF(A2473&lt;$B$1,VLOOKUP(A2473,[1]DI!$A$4:$B$15000,2,FALSE),0)</f>
        <v>0</v>
      </c>
      <c r="E2473" s="45">
        <f t="shared" ca="1" si="548"/>
        <v>0</v>
      </c>
      <c r="F2473" s="47">
        <f t="shared" si="545"/>
        <v>1.35</v>
      </c>
      <c r="G2473" s="48">
        <f t="shared" ca="1" si="549"/>
        <v>1</v>
      </c>
      <c r="H2473" s="45">
        <f ca="1">TRUNC(PRODUCT(G$10:G2472),15)</f>
        <v>1.9879528300668501</v>
      </c>
      <c r="I2473" s="45">
        <f t="shared" si="550"/>
        <v>1</v>
      </c>
      <c r="J2473" s="45">
        <f t="shared" ca="1" si="551"/>
        <v>1.98795283</v>
      </c>
      <c r="K2473" s="45">
        <f t="shared" ca="1" si="552"/>
        <v>987.85282506999999</v>
      </c>
      <c r="L2473" s="49">
        <f>IF(VLOOKUP(A2473,$U$12:$AD$125,8)=VLOOKUP(A2472,$U$12:$AD$125,8),0,VLOOKUP(A2473,U$12:$AD$125,8))</f>
        <v>0</v>
      </c>
      <c r="M2473" s="50">
        <f>IF(L2473&gt;0,VLOOKUP(L2473,T$12:$AC$125,7),0)</f>
        <v>0</v>
      </c>
      <c r="N2473" s="45">
        <f t="shared" si="553"/>
        <v>0</v>
      </c>
      <c r="O2473" s="45">
        <f t="shared" ca="1" si="554"/>
        <v>987.85282506999999</v>
      </c>
      <c r="P2473" s="51" t="str">
        <f t="shared" si="555"/>
        <v>A+J=</v>
      </c>
      <c r="Q2473" s="52">
        <f t="shared" si="556"/>
        <v>47129</v>
      </c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</row>
    <row r="2474" spans="1:162" x14ac:dyDescent="0.2">
      <c r="A2474" s="43">
        <f t="shared" si="544"/>
        <v>45960</v>
      </c>
      <c r="B2474" s="44" t="str">
        <f t="shared" ca="1" si="546"/>
        <v>n.d</v>
      </c>
      <c r="C2474" s="45">
        <f t="shared" ca="1" si="547"/>
        <v>999.89877561000003</v>
      </c>
      <c r="D2474" s="46">
        <f ca="1">IF(A2474&lt;$B$1,VLOOKUP(A2474,[1]DI!$A$4:$B$15000,2,FALSE),0)</f>
        <v>0</v>
      </c>
      <c r="E2474" s="45">
        <f t="shared" ca="1" si="548"/>
        <v>0</v>
      </c>
      <c r="F2474" s="47">
        <f t="shared" si="545"/>
        <v>1.35</v>
      </c>
      <c r="G2474" s="48">
        <f t="shared" ca="1" si="549"/>
        <v>1</v>
      </c>
      <c r="H2474" s="45">
        <f ca="1">TRUNC(PRODUCT(G$10:G2473),15)</f>
        <v>1.9879528300668501</v>
      </c>
      <c r="I2474" s="45">
        <f t="shared" si="550"/>
        <v>1</v>
      </c>
      <c r="J2474" s="45">
        <f t="shared" ca="1" si="551"/>
        <v>1.98795283</v>
      </c>
      <c r="K2474" s="45">
        <f t="shared" ca="1" si="552"/>
        <v>987.85282506999999</v>
      </c>
      <c r="L2474" s="49">
        <f>IF(VLOOKUP(A2474,$U$12:$AD$125,8)=VLOOKUP(A2473,$U$12:$AD$125,8),0,VLOOKUP(A2474,U$12:$AD$125,8))</f>
        <v>0</v>
      </c>
      <c r="M2474" s="50">
        <f>IF(L2474&gt;0,VLOOKUP(L2474,T$12:$AC$125,7),0)</f>
        <v>0</v>
      </c>
      <c r="N2474" s="45">
        <f t="shared" si="553"/>
        <v>0</v>
      </c>
      <c r="O2474" s="45">
        <f t="shared" ca="1" si="554"/>
        <v>987.85282506999999</v>
      </c>
      <c r="P2474" s="51" t="str">
        <f t="shared" si="555"/>
        <v>A+J=</v>
      </c>
      <c r="Q2474" s="52">
        <f t="shared" si="556"/>
        <v>47129</v>
      </c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</row>
    <row r="2475" spans="1:162" x14ac:dyDescent="0.2">
      <c r="A2475" s="43">
        <f t="shared" si="544"/>
        <v>45961</v>
      </c>
      <c r="B2475" s="44" t="str">
        <f t="shared" ca="1" si="546"/>
        <v>n.d</v>
      </c>
      <c r="C2475" s="45">
        <f t="shared" ca="1" si="547"/>
        <v>999.89877561000003</v>
      </c>
      <c r="D2475" s="46">
        <f ca="1">IF(A2475&lt;$B$1,VLOOKUP(A2475,[1]DI!$A$4:$B$15000,2,FALSE),0)</f>
        <v>0</v>
      </c>
      <c r="E2475" s="45">
        <f t="shared" ca="1" si="548"/>
        <v>0</v>
      </c>
      <c r="F2475" s="47">
        <f t="shared" si="545"/>
        <v>1.35</v>
      </c>
      <c r="G2475" s="48">
        <f t="shared" ca="1" si="549"/>
        <v>1</v>
      </c>
      <c r="H2475" s="45">
        <f ca="1">TRUNC(PRODUCT(G$10:G2474),15)</f>
        <v>1.9879528300668501</v>
      </c>
      <c r="I2475" s="45">
        <f t="shared" si="550"/>
        <v>1</v>
      </c>
      <c r="J2475" s="45">
        <f t="shared" ca="1" si="551"/>
        <v>1.98795283</v>
      </c>
      <c r="K2475" s="45">
        <f t="shared" ca="1" si="552"/>
        <v>987.85282506999999</v>
      </c>
      <c r="L2475" s="49">
        <f>IF(VLOOKUP(A2475,$U$12:$AD$125,8)=VLOOKUP(A2474,$U$12:$AD$125,8),0,VLOOKUP(A2475,U$12:$AD$125,8))</f>
        <v>0</v>
      </c>
      <c r="M2475" s="50">
        <f>IF(L2475&gt;0,VLOOKUP(L2475,T$12:$AC$125,7),0)</f>
        <v>0</v>
      </c>
      <c r="N2475" s="45">
        <f t="shared" si="553"/>
        <v>0</v>
      </c>
      <c r="O2475" s="45">
        <f t="shared" ca="1" si="554"/>
        <v>987.85282506999999</v>
      </c>
      <c r="P2475" s="51" t="str">
        <f t="shared" si="555"/>
        <v>A+J=</v>
      </c>
      <c r="Q2475" s="52">
        <f t="shared" si="556"/>
        <v>47129</v>
      </c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</row>
    <row r="2476" spans="1:162" x14ac:dyDescent="0.2">
      <c r="A2476" s="43">
        <f t="shared" si="544"/>
        <v>45962</v>
      </c>
      <c r="B2476" s="44" t="str">
        <f t="shared" ca="1" si="546"/>
        <v>n.d</v>
      </c>
      <c r="C2476" s="45">
        <f t="shared" ca="1" si="547"/>
        <v>999.89877561000003</v>
      </c>
      <c r="D2476" s="46">
        <f ca="1">IF(A2476&lt;$B$1,VLOOKUP(A2476,[1]DI!$A$4:$B$15000,2,FALSE),0)</f>
        <v>0</v>
      </c>
      <c r="E2476" s="45">
        <f t="shared" ca="1" si="548"/>
        <v>0</v>
      </c>
      <c r="F2476" s="47">
        <f t="shared" si="545"/>
        <v>1.35</v>
      </c>
      <c r="G2476" s="48">
        <f t="shared" ca="1" si="549"/>
        <v>1</v>
      </c>
      <c r="H2476" s="45">
        <f ca="1">TRUNC(PRODUCT(G$10:G2475),15)</f>
        <v>1.9879528300668501</v>
      </c>
      <c r="I2476" s="45">
        <f t="shared" si="550"/>
        <v>1</v>
      </c>
      <c r="J2476" s="45">
        <f t="shared" ca="1" si="551"/>
        <v>1.98795283</v>
      </c>
      <c r="K2476" s="45">
        <f t="shared" ca="1" si="552"/>
        <v>987.85282506999999</v>
      </c>
      <c r="L2476" s="49">
        <f>IF(VLOOKUP(A2476,$U$12:$AD$125,8)=VLOOKUP(A2475,$U$12:$AD$125,8),0,VLOOKUP(A2476,U$12:$AD$125,8))</f>
        <v>0</v>
      </c>
      <c r="M2476" s="50">
        <f>IF(L2476&gt;0,VLOOKUP(L2476,T$12:$AC$125,7),0)</f>
        <v>0</v>
      </c>
      <c r="N2476" s="45">
        <f t="shared" si="553"/>
        <v>0</v>
      </c>
      <c r="O2476" s="45">
        <f t="shared" ca="1" si="554"/>
        <v>987.85282506999999</v>
      </c>
      <c r="P2476" s="51" t="str">
        <f t="shared" si="555"/>
        <v>A+J=</v>
      </c>
      <c r="Q2476" s="52">
        <f t="shared" si="556"/>
        <v>47129</v>
      </c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</row>
    <row r="2477" spans="1:162" x14ac:dyDescent="0.2">
      <c r="A2477" s="43">
        <f t="shared" si="544"/>
        <v>45963</v>
      </c>
      <c r="B2477" s="44" t="str">
        <f t="shared" ca="1" si="546"/>
        <v>n.d</v>
      </c>
      <c r="C2477" s="45">
        <f t="shared" ca="1" si="547"/>
        <v>999.89877561000003</v>
      </c>
      <c r="D2477" s="46">
        <f ca="1">IF(A2477&lt;$B$1,VLOOKUP(A2477,[1]DI!$A$4:$B$15000,2,FALSE),0)</f>
        <v>0</v>
      </c>
      <c r="E2477" s="45">
        <f t="shared" ca="1" si="548"/>
        <v>0</v>
      </c>
      <c r="F2477" s="47">
        <f t="shared" si="545"/>
        <v>1.35</v>
      </c>
      <c r="G2477" s="48">
        <f t="shared" ca="1" si="549"/>
        <v>1</v>
      </c>
      <c r="H2477" s="45">
        <f ca="1">TRUNC(PRODUCT(G$10:G2476),15)</f>
        <v>1.9879528300668501</v>
      </c>
      <c r="I2477" s="45">
        <f t="shared" si="550"/>
        <v>1</v>
      </c>
      <c r="J2477" s="45">
        <f t="shared" ca="1" si="551"/>
        <v>1.98795283</v>
      </c>
      <c r="K2477" s="45">
        <f t="shared" ca="1" si="552"/>
        <v>987.85282506999999</v>
      </c>
      <c r="L2477" s="49">
        <f>IF(VLOOKUP(A2477,$U$12:$AD$125,8)=VLOOKUP(A2476,$U$12:$AD$125,8),0,VLOOKUP(A2477,U$12:$AD$125,8))</f>
        <v>0</v>
      </c>
      <c r="M2477" s="50">
        <f>IF(L2477&gt;0,VLOOKUP(L2477,T$12:$AC$125,7),0)</f>
        <v>0</v>
      </c>
      <c r="N2477" s="45">
        <f t="shared" si="553"/>
        <v>0</v>
      </c>
      <c r="O2477" s="45">
        <f t="shared" ca="1" si="554"/>
        <v>987.85282506999999</v>
      </c>
      <c r="P2477" s="51" t="str">
        <f t="shared" si="555"/>
        <v>A+J=</v>
      </c>
      <c r="Q2477" s="52">
        <f t="shared" si="556"/>
        <v>47129</v>
      </c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</row>
    <row r="2478" spans="1:162" x14ac:dyDescent="0.2">
      <c r="A2478" s="43">
        <f t="shared" si="544"/>
        <v>45964</v>
      </c>
      <c r="B2478" s="44" t="str">
        <f t="shared" ca="1" si="546"/>
        <v>n.d</v>
      </c>
      <c r="C2478" s="45">
        <f t="shared" ca="1" si="547"/>
        <v>999.89877561000003</v>
      </c>
      <c r="D2478" s="46">
        <f ca="1">IF(A2478&lt;$B$1,VLOOKUP(A2478,[1]DI!$A$4:$B$15000,2,FALSE),0)</f>
        <v>0</v>
      </c>
      <c r="E2478" s="45">
        <f t="shared" ca="1" si="548"/>
        <v>0</v>
      </c>
      <c r="F2478" s="47">
        <f t="shared" si="545"/>
        <v>1.35</v>
      </c>
      <c r="G2478" s="48">
        <f t="shared" ca="1" si="549"/>
        <v>1</v>
      </c>
      <c r="H2478" s="45">
        <f ca="1">TRUNC(PRODUCT(G$10:G2477),15)</f>
        <v>1.9879528300668501</v>
      </c>
      <c r="I2478" s="45">
        <f t="shared" si="550"/>
        <v>1</v>
      </c>
      <c r="J2478" s="45">
        <f t="shared" ca="1" si="551"/>
        <v>1.98795283</v>
      </c>
      <c r="K2478" s="45">
        <f t="shared" ca="1" si="552"/>
        <v>987.85282506999999</v>
      </c>
      <c r="L2478" s="49">
        <f>IF(VLOOKUP(A2478,$U$12:$AD$125,8)=VLOOKUP(A2477,$U$12:$AD$125,8),0,VLOOKUP(A2478,U$12:$AD$125,8))</f>
        <v>0</v>
      </c>
      <c r="M2478" s="50">
        <f>IF(L2478&gt;0,VLOOKUP(L2478,T$12:$AC$125,7),0)</f>
        <v>0</v>
      </c>
      <c r="N2478" s="45">
        <f t="shared" si="553"/>
        <v>0</v>
      </c>
      <c r="O2478" s="45">
        <f t="shared" ca="1" si="554"/>
        <v>987.85282506999999</v>
      </c>
      <c r="P2478" s="51" t="str">
        <f t="shared" si="555"/>
        <v>A+J=</v>
      </c>
      <c r="Q2478" s="52">
        <f t="shared" si="556"/>
        <v>47129</v>
      </c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</row>
    <row r="2479" spans="1:162" x14ac:dyDescent="0.2">
      <c r="A2479" s="43">
        <f t="shared" si="544"/>
        <v>45965</v>
      </c>
      <c r="B2479" s="44" t="str">
        <f t="shared" ca="1" si="546"/>
        <v>n.d</v>
      </c>
      <c r="C2479" s="45">
        <f t="shared" ca="1" si="547"/>
        <v>999.89877561000003</v>
      </c>
      <c r="D2479" s="46">
        <f ca="1">IF(A2479&lt;$B$1,VLOOKUP(A2479,[1]DI!$A$4:$B$15000,2,FALSE),0)</f>
        <v>0</v>
      </c>
      <c r="E2479" s="45">
        <f t="shared" ca="1" si="548"/>
        <v>0</v>
      </c>
      <c r="F2479" s="47">
        <f t="shared" si="545"/>
        <v>1.35</v>
      </c>
      <c r="G2479" s="48">
        <f t="shared" ca="1" si="549"/>
        <v>1</v>
      </c>
      <c r="H2479" s="45">
        <f ca="1">TRUNC(PRODUCT(G$10:G2478),15)</f>
        <v>1.9879528300668501</v>
      </c>
      <c r="I2479" s="45">
        <f t="shared" si="550"/>
        <v>1</v>
      </c>
      <c r="J2479" s="45">
        <f t="shared" ca="1" si="551"/>
        <v>1.98795283</v>
      </c>
      <c r="K2479" s="45">
        <f t="shared" ca="1" si="552"/>
        <v>987.85282506999999</v>
      </c>
      <c r="L2479" s="49">
        <f>IF(VLOOKUP(A2479,$U$12:$AD$125,8)=VLOOKUP(A2478,$U$12:$AD$125,8),0,VLOOKUP(A2479,U$12:$AD$125,8))</f>
        <v>0</v>
      </c>
      <c r="M2479" s="50">
        <f>IF(L2479&gt;0,VLOOKUP(L2479,T$12:$AC$125,7),0)</f>
        <v>0</v>
      </c>
      <c r="N2479" s="45">
        <f t="shared" si="553"/>
        <v>0</v>
      </c>
      <c r="O2479" s="45">
        <f t="shared" ca="1" si="554"/>
        <v>987.85282506999999</v>
      </c>
      <c r="P2479" s="51" t="str">
        <f t="shared" si="555"/>
        <v>A+J=</v>
      </c>
      <c r="Q2479" s="52">
        <f t="shared" si="556"/>
        <v>47129</v>
      </c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</row>
    <row r="2480" spans="1:162" x14ac:dyDescent="0.2">
      <c r="A2480" s="43">
        <f t="shared" si="544"/>
        <v>45966</v>
      </c>
      <c r="B2480" s="44" t="str">
        <f t="shared" ca="1" si="546"/>
        <v>n.d</v>
      </c>
      <c r="C2480" s="45">
        <f t="shared" ca="1" si="547"/>
        <v>999.89877561000003</v>
      </c>
      <c r="D2480" s="46">
        <f ca="1">IF(A2480&lt;$B$1,VLOOKUP(A2480,[1]DI!$A$4:$B$15000,2,FALSE),0)</f>
        <v>0</v>
      </c>
      <c r="E2480" s="45">
        <f t="shared" ca="1" si="548"/>
        <v>0</v>
      </c>
      <c r="F2480" s="47">
        <f t="shared" si="545"/>
        <v>1.35</v>
      </c>
      <c r="G2480" s="48">
        <f t="shared" ca="1" si="549"/>
        <v>1</v>
      </c>
      <c r="H2480" s="45">
        <f ca="1">TRUNC(PRODUCT(G$10:G2479),15)</f>
        <v>1.9879528300668501</v>
      </c>
      <c r="I2480" s="45">
        <f t="shared" si="550"/>
        <v>1</v>
      </c>
      <c r="J2480" s="45">
        <f t="shared" ca="1" si="551"/>
        <v>1.98795283</v>
      </c>
      <c r="K2480" s="45">
        <f t="shared" ca="1" si="552"/>
        <v>987.85282506999999</v>
      </c>
      <c r="L2480" s="49">
        <f>IF(VLOOKUP(A2480,$U$12:$AD$125,8)=VLOOKUP(A2479,$U$12:$AD$125,8),0,VLOOKUP(A2480,U$12:$AD$125,8))</f>
        <v>0</v>
      </c>
      <c r="M2480" s="50">
        <f>IF(L2480&gt;0,VLOOKUP(L2480,T$12:$AC$125,7),0)</f>
        <v>0</v>
      </c>
      <c r="N2480" s="45">
        <f t="shared" si="553"/>
        <v>0</v>
      </c>
      <c r="O2480" s="45">
        <f t="shared" ca="1" si="554"/>
        <v>987.85282506999999</v>
      </c>
      <c r="P2480" s="51" t="str">
        <f t="shared" si="555"/>
        <v>A+J=</v>
      </c>
      <c r="Q2480" s="52">
        <f t="shared" si="556"/>
        <v>47129</v>
      </c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</row>
    <row r="2481" spans="1:162" x14ac:dyDescent="0.2">
      <c r="A2481" s="43">
        <f t="shared" si="544"/>
        <v>45967</v>
      </c>
      <c r="B2481" s="44" t="str">
        <f t="shared" ca="1" si="546"/>
        <v>n.d</v>
      </c>
      <c r="C2481" s="45">
        <f t="shared" ca="1" si="547"/>
        <v>999.89877561000003</v>
      </c>
      <c r="D2481" s="46">
        <f ca="1">IF(A2481&lt;$B$1,VLOOKUP(A2481,[1]DI!$A$4:$B$15000,2,FALSE),0)</f>
        <v>0</v>
      </c>
      <c r="E2481" s="45">
        <f t="shared" ca="1" si="548"/>
        <v>0</v>
      </c>
      <c r="F2481" s="47">
        <f t="shared" si="545"/>
        <v>1.35</v>
      </c>
      <c r="G2481" s="48">
        <f t="shared" ca="1" si="549"/>
        <v>1</v>
      </c>
      <c r="H2481" s="45">
        <f ca="1">TRUNC(PRODUCT(G$10:G2480),15)</f>
        <v>1.9879528300668501</v>
      </c>
      <c r="I2481" s="45">
        <f t="shared" si="550"/>
        <v>1</v>
      </c>
      <c r="J2481" s="45">
        <f t="shared" ca="1" si="551"/>
        <v>1.98795283</v>
      </c>
      <c r="K2481" s="45">
        <f t="shared" ca="1" si="552"/>
        <v>987.85282506999999</v>
      </c>
      <c r="L2481" s="49">
        <f>IF(VLOOKUP(A2481,$U$12:$AD$125,8)=VLOOKUP(A2480,$U$12:$AD$125,8),0,VLOOKUP(A2481,U$12:$AD$125,8))</f>
        <v>0</v>
      </c>
      <c r="M2481" s="50">
        <f>IF(L2481&gt;0,VLOOKUP(L2481,T$12:$AC$125,7),0)</f>
        <v>0</v>
      </c>
      <c r="N2481" s="45">
        <f t="shared" si="553"/>
        <v>0</v>
      </c>
      <c r="O2481" s="45">
        <f t="shared" ca="1" si="554"/>
        <v>987.85282506999999</v>
      </c>
      <c r="P2481" s="51" t="str">
        <f t="shared" si="555"/>
        <v>A+J=</v>
      </c>
      <c r="Q2481" s="52">
        <f t="shared" si="556"/>
        <v>47129</v>
      </c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</row>
    <row r="2482" spans="1:162" x14ac:dyDescent="0.2">
      <c r="A2482" s="43">
        <f t="shared" si="544"/>
        <v>45968</v>
      </c>
      <c r="B2482" s="44" t="str">
        <f t="shared" ca="1" si="546"/>
        <v>n.d</v>
      </c>
      <c r="C2482" s="45">
        <f t="shared" ca="1" si="547"/>
        <v>999.89877561000003</v>
      </c>
      <c r="D2482" s="46">
        <f ca="1">IF(A2482&lt;$B$1,VLOOKUP(A2482,[1]DI!$A$4:$B$15000,2,FALSE),0)</f>
        <v>0</v>
      </c>
      <c r="E2482" s="45">
        <f t="shared" ca="1" si="548"/>
        <v>0</v>
      </c>
      <c r="F2482" s="47">
        <f t="shared" si="545"/>
        <v>1.35</v>
      </c>
      <c r="G2482" s="48">
        <f t="shared" ca="1" si="549"/>
        <v>1</v>
      </c>
      <c r="H2482" s="45">
        <f ca="1">TRUNC(PRODUCT(G$10:G2481),15)</f>
        <v>1.9879528300668501</v>
      </c>
      <c r="I2482" s="45">
        <f t="shared" si="550"/>
        <v>1</v>
      </c>
      <c r="J2482" s="45">
        <f t="shared" ca="1" si="551"/>
        <v>1.98795283</v>
      </c>
      <c r="K2482" s="45">
        <f t="shared" ca="1" si="552"/>
        <v>987.85282506999999</v>
      </c>
      <c r="L2482" s="49">
        <f>IF(VLOOKUP(A2482,$U$12:$AD$125,8)=VLOOKUP(A2481,$U$12:$AD$125,8),0,VLOOKUP(A2482,U$12:$AD$125,8))</f>
        <v>0</v>
      </c>
      <c r="M2482" s="50">
        <f>IF(L2482&gt;0,VLOOKUP(L2482,T$12:$AC$125,7),0)</f>
        <v>0</v>
      </c>
      <c r="N2482" s="45">
        <f t="shared" si="553"/>
        <v>0</v>
      </c>
      <c r="O2482" s="45">
        <f t="shared" ca="1" si="554"/>
        <v>987.85282506999999</v>
      </c>
      <c r="P2482" s="51" t="str">
        <f t="shared" si="555"/>
        <v>A+J=</v>
      </c>
      <c r="Q2482" s="52">
        <f t="shared" si="556"/>
        <v>47129</v>
      </c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</row>
    <row r="2483" spans="1:162" x14ac:dyDescent="0.2">
      <c r="A2483" s="43">
        <f t="shared" si="544"/>
        <v>45969</v>
      </c>
      <c r="B2483" s="44" t="str">
        <f t="shared" ca="1" si="546"/>
        <v>n.d</v>
      </c>
      <c r="C2483" s="45">
        <f t="shared" ca="1" si="547"/>
        <v>999.89877561000003</v>
      </c>
      <c r="D2483" s="46">
        <f ca="1">IF(A2483&lt;$B$1,VLOOKUP(A2483,[1]DI!$A$4:$B$15000,2,FALSE),0)</f>
        <v>0</v>
      </c>
      <c r="E2483" s="45">
        <f t="shared" ca="1" si="548"/>
        <v>0</v>
      </c>
      <c r="F2483" s="47">
        <f t="shared" si="545"/>
        <v>1.35</v>
      </c>
      <c r="G2483" s="48">
        <f t="shared" ca="1" si="549"/>
        <v>1</v>
      </c>
      <c r="H2483" s="45">
        <f ca="1">TRUNC(PRODUCT(G$10:G2482),15)</f>
        <v>1.9879528300668501</v>
      </c>
      <c r="I2483" s="45">
        <f t="shared" si="550"/>
        <v>1</v>
      </c>
      <c r="J2483" s="45">
        <f t="shared" ca="1" si="551"/>
        <v>1.98795283</v>
      </c>
      <c r="K2483" s="45">
        <f t="shared" ca="1" si="552"/>
        <v>987.85282506999999</v>
      </c>
      <c r="L2483" s="49">
        <f>IF(VLOOKUP(A2483,$U$12:$AD$125,8)=VLOOKUP(A2482,$U$12:$AD$125,8),0,VLOOKUP(A2483,U$12:$AD$125,8))</f>
        <v>0</v>
      </c>
      <c r="M2483" s="50">
        <f>IF(L2483&gt;0,VLOOKUP(L2483,T$12:$AC$125,7),0)</f>
        <v>0</v>
      </c>
      <c r="N2483" s="45">
        <f t="shared" si="553"/>
        <v>0</v>
      </c>
      <c r="O2483" s="45">
        <f t="shared" ca="1" si="554"/>
        <v>987.85282506999999</v>
      </c>
      <c r="P2483" s="51" t="str">
        <f t="shared" si="555"/>
        <v>A+J=</v>
      </c>
      <c r="Q2483" s="52">
        <f t="shared" si="556"/>
        <v>47129</v>
      </c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</row>
    <row r="2484" spans="1:162" x14ac:dyDescent="0.2">
      <c r="A2484" s="43">
        <f t="shared" si="544"/>
        <v>45970</v>
      </c>
      <c r="B2484" s="44" t="str">
        <f t="shared" ca="1" si="546"/>
        <v>n.d</v>
      </c>
      <c r="C2484" s="45">
        <f t="shared" ca="1" si="547"/>
        <v>999.89877561000003</v>
      </c>
      <c r="D2484" s="46">
        <f ca="1">IF(A2484&lt;$B$1,VLOOKUP(A2484,[1]DI!$A$4:$B$15000,2,FALSE),0)</f>
        <v>0</v>
      </c>
      <c r="E2484" s="45">
        <f t="shared" ca="1" si="548"/>
        <v>0</v>
      </c>
      <c r="F2484" s="47">
        <f t="shared" si="545"/>
        <v>1.35</v>
      </c>
      <c r="G2484" s="48">
        <f t="shared" ca="1" si="549"/>
        <v>1</v>
      </c>
      <c r="H2484" s="45">
        <f ca="1">TRUNC(PRODUCT(G$10:G2483),15)</f>
        <v>1.9879528300668501</v>
      </c>
      <c r="I2484" s="45">
        <f t="shared" si="550"/>
        <v>1</v>
      </c>
      <c r="J2484" s="45">
        <f t="shared" ca="1" si="551"/>
        <v>1.98795283</v>
      </c>
      <c r="K2484" s="45">
        <f t="shared" ca="1" si="552"/>
        <v>987.85282506999999</v>
      </c>
      <c r="L2484" s="49">
        <f>IF(VLOOKUP(A2484,$U$12:$AD$125,8)=VLOOKUP(A2483,$U$12:$AD$125,8),0,VLOOKUP(A2484,U$12:$AD$125,8))</f>
        <v>0</v>
      </c>
      <c r="M2484" s="50">
        <f>IF(L2484&gt;0,VLOOKUP(L2484,T$12:$AC$125,7),0)</f>
        <v>0</v>
      </c>
      <c r="N2484" s="45">
        <f t="shared" si="553"/>
        <v>0</v>
      </c>
      <c r="O2484" s="45">
        <f t="shared" ca="1" si="554"/>
        <v>987.85282506999999</v>
      </c>
      <c r="P2484" s="51" t="str">
        <f t="shared" si="555"/>
        <v>A+J=</v>
      </c>
      <c r="Q2484" s="52">
        <f t="shared" si="556"/>
        <v>47129</v>
      </c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</row>
    <row r="2485" spans="1:162" x14ac:dyDescent="0.2">
      <c r="A2485" s="43">
        <f t="shared" si="544"/>
        <v>45971</v>
      </c>
      <c r="B2485" s="44" t="str">
        <f t="shared" ca="1" si="546"/>
        <v>n.d</v>
      </c>
      <c r="C2485" s="45">
        <f t="shared" ca="1" si="547"/>
        <v>999.89877561000003</v>
      </c>
      <c r="D2485" s="46">
        <f ca="1">IF(A2485&lt;$B$1,VLOOKUP(A2485,[1]DI!$A$4:$B$15000,2,FALSE),0)</f>
        <v>0</v>
      </c>
      <c r="E2485" s="45">
        <f t="shared" ca="1" si="548"/>
        <v>0</v>
      </c>
      <c r="F2485" s="47">
        <f t="shared" si="545"/>
        <v>1.35</v>
      </c>
      <c r="G2485" s="48">
        <f t="shared" ca="1" si="549"/>
        <v>1</v>
      </c>
      <c r="H2485" s="45">
        <f ca="1">TRUNC(PRODUCT(G$10:G2484),15)</f>
        <v>1.9879528300668501</v>
      </c>
      <c r="I2485" s="45">
        <f t="shared" si="550"/>
        <v>1</v>
      </c>
      <c r="J2485" s="45">
        <f t="shared" ca="1" si="551"/>
        <v>1.98795283</v>
      </c>
      <c r="K2485" s="45">
        <f t="shared" ca="1" si="552"/>
        <v>987.85282506999999</v>
      </c>
      <c r="L2485" s="49">
        <f>IF(VLOOKUP(A2485,$U$12:$AD$125,8)=VLOOKUP(A2484,$U$12:$AD$125,8),0,VLOOKUP(A2485,U$12:$AD$125,8))</f>
        <v>0</v>
      </c>
      <c r="M2485" s="50">
        <f>IF(L2485&gt;0,VLOOKUP(L2485,T$12:$AC$125,7),0)</f>
        <v>0</v>
      </c>
      <c r="N2485" s="45">
        <f t="shared" si="553"/>
        <v>0</v>
      </c>
      <c r="O2485" s="45">
        <f t="shared" ca="1" si="554"/>
        <v>987.85282506999999</v>
      </c>
      <c r="P2485" s="51" t="str">
        <f t="shared" si="555"/>
        <v>A+J=</v>
      </c>
      <c r="Q2485" s="52">
        <f t="shared" si="556"/>
        <v>47129</v>
      </c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</row>
    <row r="2486" spans="1:162" x14ac:dyDescent="0.2">
      <c r="A2486" s="43">
        <f t="shared" si="544"/>
        <v>45972</v>
      </c>
      <c r="B2486" s="44" t="str">
        <f t="shared" ca="1" si="546"/>
        <v>n.d</v>
      </c>
      <c r="C2486" s="45">
        <f t="shared" ca="1" si="547"/>
        <v>999.89877561000003</v>
      </c>
      <c r="D2486" s="46">
        <f ca="1">IF(A2486&lt;$B$1,VLOOKUP(A2486,[1]DI!$A$4:$B$15000,2,FALSE),0)</f>
        <v>0</v>
      </c>
      <c r="E2486" s="45">
        <f t="shared" ca="1" si="548"/>
        <v>0</v>
      </c>
      <c r="F2486" s="47">
        <f t="shared" si="545"/>
        <v>1.35</v>
      </c>
      <c r="G2486" s="48">
        <f t="shared" ca="1" si="549"/>
        <v>1</v>
      </c>
      <c r="H2486" s="45">
        <f ca="1">TRUNC(PRODUCT(G$10:G2485),15)</f>
        <v>1.9879528300668501</v>
      </c>
      <c r="I2486" s="45">
        <f t="shared" si="550"/>
        <v>1</v>
      </c>
      <c r="J2486" s="45">
        <f t="shared" ca="1" si="551"/>
        <v>1.98795283</v>
      </c>
      <c r="K2486" s="45">
        <f t="shared" ca="1" si="552"/>
        <v>987.85282506999999</v>
      </c>
      <c r="L2486" s="49">
        <f>IF(VLOOKUP(A2486,$U$12:$AD$125,8)=VLOOKUP(A2485,$U$12:$AD$125,8),0,VLOOKUP(A2486,U$12:$AD$125,8))</f>
        <v>0</v>
      </c>
      <c r="M2486" s="50">
        <f>IF(L2486&gt;0,VLOOKUP(L2486,T$12:$AC$125,7),0)</f>
        <v>0</v>
      </c>
      <c r="N2486" s="45">
        <f t="shared" si="553"/>
        <v>0</v>
      </c>
      <c r="O2486" s="45">
        <f t="shared" ca="1" si="554"/>
        <v>987.85282506999999</v>
      </c>
      <c r="P2486" s="51" t="str">
        <f t="shared" si="555"/>
        <v>A+J=</v>
      </c>
      <c r="Q2486" s="52">
        <f t="shared" si="556"/>
        <v>47129</v>
      </c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</row>
    <row r="2487" spans="1:162" x14ac:dyDescent="0.2">
      <c r="A2487" s="43">
        <f t="shared" si="544"/>
        <v>45973</v>
      </c>
      <c r="B2487" s="44" t="str">
        <f t="shared" ca="1" si="546"/>
        <v>n.d</v>
      </c>
      <c r="C2487" s="45">
        <f t="shared" ca="1" si="547"/>
        <v>999.89877561000003</v>
      </c>
      <c r="D2487" s="46">
        <f ca="1">IF(A2487&lt;$B$1,VLOOKUP(A2487,[1]DI!$A$4:$B$15000,2,FALSE),0)</f>
        <v>0</v>
      </c>
      <c r="E2487" s="45">
        <f t="shared" ca="1" si="548"/>
        <v>0</v>
      </c>
      <c r="F2487" s="47">
        <f t="shared" si="545"/>
        <v>1.35</v>
      </c>
      <c r="G2487" s="48">
        <f t="shared" ca="1" si="549"/>
        <v>1</v>
      </c>
      <c r="H2487" s="45">
        <f ca="1">TRUNC(PRODUCT(G$10:G2486),15)</f>
        <v>1.9879528300668501</v>
      </c>
      <c r="I2487" s="45">
        <f t="shared" si="550"/>
        <v>1</v>
      </c>
      <c r="J2487" s="45">
        <f t="shared" ca="1" si="551"/>
        <v>1.98795283</v>
      </c>
      <c r="K2487" s="45">
        <f t="shared" ca="1" si="552"/>
        <v>987.85282506999999</v>
      </c>
      <c r="L2487" s="49">
        <f>IF(VLOOKUP(A2487,$U$12:$AD$125,8)=VLOOKUP(A2486,$U$12:$AD$125,8),0,VLOOKUP(A2487,U$12:$AD$125,8))</f>
        <v>0</v>
      </c>
      <c r="M2487" s="50">
        <f>IF(L2487&gt;0,VLOOKUP(L2487,T$12:$AC$125,7),0)</f>
        <v>0</v>
      </c>
      <c r="N2487" s="45">
        <f t="shared" si="553"/>
        <v>0</v>
      </c>
      <c r="O2487" s="45">
        <f t="shared" ca="1" si="554"/>
        <v>987.85282506999999</v>
      </c>
      <c r="P2487" s="51" t="str">
        <f t="shared" si="555"/>
        <v>A+J=</v>
      </c>
      <c r="Q2487" s="52">
        <f t="shared" si="556"/>
        <v>47129</v>
      </c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</row>
    <row r="2488" spans="1:162" x14ac:dyDescent="0.2">
      <c r="A2488" s="43">
        <f t="shared" si="544"/>
        <v>45974</v>
      </c>
      <c r="B2488" s="44" t="str">
        <f t="shared" ca="1" si="546"/>
        <v>n.d</v>
      </c>
      <c r="C2488" s="45">
        <f t="shared" ca="1" si="547"/>
        <v>999.89877561000003</v>
      </c>
      <c r="D2488" s="46">
        <f ca="1">IF(A2488&lt;$B$1,VLOOKUP(A2488,[1]DI!$A$4:$B$15000,2,FALSE),0)</f>
        <v>0</v>
      </c>
      <c r="E2488" s="45">
        <f t="shared" ca="1" si="548"/>
        <v>0</v>
      </c>
      <c r="F2488" s="47">
        <f t="shared" si="545"/>
        <v>1.35</v>
      </c>
      <c r="G2488" s="48">
        <f t="shared" ca="1" si="549"/>
        <v>1</v>
      </c>
      <c r="H2488" s="45">
        <f ca="1">TRUNC(PRODUCT(G$10:G2487),15)</f>
        <v>1.9879528300668501</v>
      </c>
      <c r="I2488" s="45">
        <f t="shared" si="550"/>
        <v>1</v>
      </c>
      <c r="J2488" s="45">
        <f t="shared" ca="1" si="551"/>
        <v>1.98795283</v>
      </c>
      <c r="K2488" s="45">
        <f t="shared" ca="1" si="552"/>
        <v>987.85282506999999</v>
      </c>
      <c r="L2488" s="49">
        <f>IF(VLOOKUP(A2488,$U$12:$AD$125,8)=VLOOKUP(A2487,$U$12:$AD$125,8),0,VLOOKUP(A2488,U$12:$AD$125,8))</f>
        <v>0</v>
      </c>
      <c r="M2488" s="50">
        <f>IF(L2488&gt;0,VLOOKUP(L2488,T$12:$AC$125,7),0)</f>
        <v>0</v>
      </c>
      <c r="N2488" s="45">
        <f t="shared" si="553"/>
        <v>0</v>
      </c>
      <c r="O2488" s="45">
        <f t="shared" ca="1" si="554"/>
        <v>987.85282506999999</v>
      </c>
      <c r="P2488" s="51" t="str">
        <f t="shared" si="555"/>
        <v>A+J=</v>
      </c>
      <c r="Q2488" s="52">
        <f t="shared" si="556"/>
        <v>47129</v>
      </c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</row>
    <row r="2489" spans="1:162" x14ac:dyDescent="0.2">
      <c r="A2489" s="43">
        <f t="shared" si="544"/>
        <v>45975</v>
      </c>
      <c r="B2489" s="44" t="str">
        <f t="shared" ca="1" si="546"/>
        <v>n.d</v>
      </c>
      <c r="C2489" s="45">
        <f t="shared" ca="1" si="547"/>
        <v>999.89877561000003</v>
      </c>
      <c r="D2489" s="46">
        <f ca="1">IF(A2489&lt;$B$1,VLOOKUP(A2489,[1]DI!$A$4:$B$15000,2,FALSE),0)</f>
        <v>0</v>
      </c>
      <c r="E2489" s="45">
        <f t="shared" ca="1" si="548"/>
        <v>0</v>
      </c>
      <c r="F2489" s="47">
        <f t="shared" si="545"/>
        <v>1.35</v>
      </c>
      <c r="G2489" s="48">
        <f t="shared" ca="1" si="549"/>
        <v>1</v>
      </c>
      <c r="H2489" s="45">
        <f ca="1">TRUNC(PRODUCT(G$10:G2488),15)</f>
        <v>1.9879528300668501</v>
      </c>
      <c r="I2489" s="45">
        <f t="shared" si="550"/>
        <v>1</v>
      </c>
      <c r="J2489" s="45">
        <f t="shared" ca="1" si="551"/>
        <v>1.98795283</v>
      </c>
      <c r="K2489" s="45">
        <f t="shared" ca="1" si="552"/>
        <v>987.85282506999999</v>
      </c>
      <c r="L2489" s="49">
        <f>IF(VLOOKUP(A2489,$U$12:$AD$125,8)=VLOOKUP(A2488,$U$12:$AD$125,8),0,VLOOKUP(A2489,U$12:$AD$125,8))</f>
        <v>0</v>
      </c>
      <c r="M2489" s="50">
        <f>IF(L2489&gt;0,VLOOKUP(L2489,T$12:$AC$125,7),0)</f>
        <v>0</v>
      </c>
      <c r="N2489" s="45">
        <f t="shared" si="553"/>
        <v>0</v>
      </c>
      <c r="O2489" s="45">
        <f t="shared" ca="1" si="554"/>
        <v>987.85282506999999</v>
      </c>
      <c r="P2489" s="51" t="str">
        <f t="shared" si="555"/>
        <v>A+J=</v>
      </c>
      <c r="Q2489" s="52">
        <f t="shared" si="556"/>
        <v>47129</v>
      </c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</row>
    <row r="2490" spans="1:162" x14ac:dyDescent="0.2">
      <c r="A2490" s="43">
        <f t="shared" si="544"/>
        <v>45976</v>
      </c>
      <c r="B2490" s="44" t="str">
        <f t="shared" ca="1" si="546"/>
        <v>n.d</v>
      </c>
      <c r="C2490" s="45">
        <f t="shared" ca="1" si="547"/>
        <v>999.89877561000003</v>
      </c>
      <c r="D2490" s="46">
        <f ca="1">IF(A2490&lt;$B$1,VLOOKUP(A2490,[1]DI!$A$4:$B$15000,2,FALSE),0)</f>
        <v>0</v>
      </c>
      <c r="E2490" s="45">
        <f t="shared" ca="1" si="548"/>
        <v>0</v>
      </c>
      <c r="F2490" s="47">
        <f t="shared" si="545"/>
        <v>1.35</v>
      </c>
      <c r="G2490" s="48">
        <f t="shared" ca="1" si="549"/>
        <v>1</v>
      </c>
      <c r="H2490" s="45">
        <f ca="1">TRUNC(PRODUCT(G$10:G2489),15)</f>
        <v>1.9879528300668501</v>
      </c>
      <c r="I2490" s="45">
        <f t="shared" si="550"/>
        <v>1</v>
      </c>
      <c r="J2490" s="45">
        <f t="shared" ca="1" si="551"/>
        <v>1.98795283</v>
      </c>
      <c r="K2490" s="45">
        <f t="shared" ca="1" si="552"/>
        <v>987.85282506999999</v>
      </c>
      <c r="L2490" s="49">
        <f>IF(VLOOKUP(A2490,$U$12:$AD$125,8)=VLOOKUP(A2489,$U$12:$AD$125,8),0,VLOOKUP(A2490,U$12:$AD$125,8))</f>
        <v>0</v>
      </c>
      <c r="M2490" s="50">
        <f>IF(L2490&gt;0,VLOOKUP(L2490,T$12:$AC$125,7),0)</f>
        <v>0</v>
      </c>
      <c r="N2490" s="45">
        <f t="shared" si="553"/>
        <v>0</v>
      </c>
      <c r="O2490" s="45">
        <f t="shared" ca="1" si="554"/>
        <v>987.85282506999999</v>
      </c>
      <c r="P2490" s="51" t="str">
        <f t="shared" si="555"/>
        <v>A+J=</v>
      </c>
      <c r="Q2490" s="52">
        <f t="shared" si="556"/>
        <v>47129</v>
      </c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</row>
    <row r="2491" spans="1:162" x14ac:dyDescent="0.2">
      <c r="A2491" s="43">
        <f t="shared" si="544"/>
        <v>45977</v>
      </c>
      <c r="B2491" s="44" t="str">
        <f t="shared" ca="1" si="546"/>
        <v>n.d</v>
      </c>
      <c r="C2491" s="45">
        <f t="shared" ca="1" si="547"/>
        <v>999.89877561000003</v>
      </c>
      <c r="D2491" s="46">
        <f ca="1">IF(A2491&lt;$B$1,VLOOKUP(A2491,[1]DI!$A$4:$B$15000,2,FALSE),0)</f>
        <v>0</v>
      </c>
      <c r="E2491" s="45">
        <f t="shared" ca="1" si="548"/>
        <v>0</v>
      </c>
      <c r="F2491" s="47">
        <f t="shared" si="545"/>
        <v>1.35</v>
      </c>
      <c r="G2491" s="48">
        <f t="shared" ca="1" si="549"/>
        <v>1</v>
      </c>
      <c r="H2491" s="45">
        <f ca="1">TRUNC(PRODUCT(G$10:G2490),15)</f>
        <v>1.9879528300668501</v>
      </c>
      <c r="I2491" s="45">
        <f t="shared" si="550"/>
        <v>1</v>
      </c>
      <c r="J2491" s="45">
        <f t="shared" ca="1" si="551"/>
        <v>1.98795283</v>
      </c>
      <c r="K2491" s="45">
        <f t="shared" ca="1" si="552"/>
        <v>987.85282506999999</v>
      </c>
      <c r="L2491" s="49">
        <f>IF(VLOOKUP(A2491,$U$12:$AD$125,8)=VLOOKUP(A2490,$U$12:$AD$125,8),0,VLOOKUP(A2491,U$12:$AD$125,8))</f>
        <v>0</v>
      </c>
      <c r="M2491" s="50">
        <f>IF(L2491&gt;0,VLOOKUP(L2491,T$12:$AC$125,7),0)</f>
        <v>0</v>
      </c>
      <c r="N2491" s="45">
        <f t="shared" si="553"/>
        <v>0</v>
      </c>
      <c r="O2491" s="45">
        <f t="shared" ca="1" si="554"/>
        <v>987.85282506999999</v>
      </c>
      <c r="P2491" s="51" t="str">
        <f t="shared" si="555"/>
        <v>A+J=</v>
      </c>
      <c r="Q2491" s="52">
        <f t="shared" si="556"/>
        <v>47129</v>
      </c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</row>
    <row r="2492" spans="1:162" x14ac:dyDescent="0.2">
      <c r="A2492" s="43">
        <f t="shared" si="544"/>
        <v>45978</v>
      </c>
      <c r="B2492" s="44" t="str">
        <f t="shared" ca="1" si="546"/>
        <v>n.d</v>
      </c>
      <c r="C2492" s="45">
        <f t="shared" ca="1" si="547"/>
        <v>999.89877561000003</v>
      </c>
      <c r="D2492" s="46">
        <f ca="1">IF(A2492&lt;$B$1,VLOOKUP(A2492,[1]DI!$A$4:$B$15000,2,FALSE),0)</f>
        <v>0</v>
      </c>
      <c r="E2492" s="45">
        <f t="shared" ca="1" si="548"/>
        <v>0</v>
      </c>
      <c r="F2492" s="47">
        <f t="shared" si="545"/>
        <v>1.35</v>
      </c>
      <c r="G2492" s="48">
        <f t="shared" ca="1" si="549"/>
        <v>1</v>
      </c>
      <c r="H2492" s="45">
        <f ca="1">TRUNC(PRODUCT(G$10:G2491),15)</f>
        <v>1.9879528300668501</v>
      </c>
      <c r="I2492" s="45">
        <f t="shared" si="550"/>
        <v>1</v>
      </c>
      <c r="J2492" s="45">
        <f t="shared" ca="1" si="551"/>
        <v>1.98795283</v>
      </c>
      <c r="K2492" s="45">
        <f t="shared" ca="1" si="552"/>
        <v>987.85282506999999</v>
      </c>
      <c r="L2492" s="49">
        <f>IF(VLOOKUP(A2492,$U$12:$AD$125,8)=VLOOKUP(A2491,$U$12:$AD$125,8),0,VLOOKUP(A2492,U$12:$AD$125,8))</f>
        <v>0</v>
      </c>
      <c r="M2492" s="50">
        <f>IF(L2492&gt;0,VLOOKUP(L2492,T$12:$AC$125,7),0)</f>
        <v>0</v>
      </c>
      <c r="N2492" s="45">
        <f t="shared" si="553"/>
        <v>0</v>
      </c>
      <c r="O2492" s="45">
        <f t="shared" ca="1" si="554"/>
        <v>987.85282506999999</v>
      </c>
      <c r="P2492" s="51" t="str">
        <f t="shared" si="555"/>
        <v>A+J=</v>
      </c>
      <c r="Q2492" s="52">
        <f t="shared" si="556"/>
        <v>47129</v>
      </c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</row>
    <row r="2493" spans="1:162" x14ac:dyDescent="0.2">
      <c r="A2493" s="43">
        <f t="shared" si="544"/>
        <v>45979</v>
      </c>
      <c r="B2493" s="44" t="str">
        <f t="shared" ca="1" si="546"/>
        <v>n.d</v>
      </c>
      <c r="C2493" s="45">
        <f t="shared" ca="1" si="547"/>
        <v>999.89877561000003</v>
      </c>
      <c r="D2493" s="46">
        <f ca="1">IF(A2493&lt;$B$1,VLOOKUP(A2493,[1]DI!$A$4:$B$15000,2,FALSE),0)</f>
        <v>0</v>
      </c>
      <c r="E2493" s="45">
        <f t="shared" ca="1" si="548"/>
        <v>0</v>
      </c>
      <c r="F2493" s="47">
        <f t="shared" si="545"/>
        <v>1.35</v>
      </c>
      <c r="G2493" s="48">
        <f t="shared" ca="1" si="549"/>
        <v>1</v>
      </c>
      <c r="H2493" s="45">
        <f ca="1">TRUNC(PRODUCT(G$10:G2492),15)</f>
        <v>1.9879528300668501</v>
      </c>
      <c r="I2493" s="45">
        <f t="shared" si="550"/>
        <v>1</v>
      </c>
      <c r="J2493" s="45">
        <f t="shared" ca="1" si="551"/>
        <v>1.98795283</v>
      </c>
      <c r="K2493" s="45">
        <f t="shared" ca="1" si="552"/>
        <v>987.85282506999999</v>
      </c>
      <c r="L2493" s="49">
        <f>IF(VLOOKUP(A2493,$U$12:$AD$125,8)=VLOOKUP(A2492,$U$12:$AD$125,8),0,VLOOKUP(A2493,U$12:$AD$125,8))</f>
        <v>0</v>
      </c>
      <c r="M2493" s="50">
        <f>IF(L2493&gt;0,VLOOKUP(L2493,T$12:$AC$125,7),0)</f>
        <v>0</v>
      </c>
      <c r="N2493" s="45">
        <f t="shared" si="553"/>
        <v>0</v>
      </c>
      <c r="O2493" s="45">
        <f t="shared" ca="1" si="554"/>
        <v>987.85282506999999</v>
      </c>
      <c r="P2493" s="51" t="str">
        <f t="shared" si="555"/>
        <v>A+J=</v>
      </c>
      <c r="Q2493" s="52">
        <f t="shared" si="556"/>
        <v>47129</v>
      </c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</row>
    <row r="2494" spans="1:162" x14ac:dyDescent="0.2">
      <c r="A2494" s="43">
        <f t="shared" si="544"/>
        <v>45980</v>
      </c>
      <c r="B2494" s="44" t="str">
        <f t="shared" ca="1" si="546"/>
        <v>n.d</v>
      </c>
      <c r="C2494" s="45">
        <f t="shared" ca="1" si="547"/>
        <v>999.89877561000003</v>
      </c>
      <c r="D2494" s="46">
        <f ca="1">IF(A2494&lt;$B$1,VLOOKUP(A2494,[1]DI!$A$4:$B$15000,2,FALSE),0)</f>
        <v>0</v>
      </c>
      <c r="E2494" s="45">
        <f t="shared" ca="1" si="548"/>
        <v>0</v>
      </c>
      <c r="F2494" s="47">
        <f t="shared" si="545"/>
        <v>1.35</v>
      </c>
      <c r="G2494" s="48">
        <f t="shared" ca="1" si="549"/>
        <v>1</v>
      </c>
      <c r="H2494" s="45">
        <f ca="1">TRUNC(PRODUCT(G$10:G2493),15)</f>
        <v>1.9879528300668501</v>
      </c>
      <c r="I2494" s="45">
        <f t="shared" si="550"/>
        <v>1</v>
      </c>
      <c r="J2494" s="45">
        <f t="shared" ca="1" si="551"/>
        <v>1.98795283</v>
      </c>
      <c r="K2494" s="45">
        <f t="shared" ca="1" si="552"/>
        <v>987.85282506999999</v>
      </c>
      <c r="L2494" s="49">
        <f>IF(VLOOKUP(A2494,$U$12:$AD$125,8)=VLOOKUP(A2493,$U$12:$AD$125,8),0,VLOOKUP(A2494,U$12:$AD$125,8))</f>
        <v>0</v>
      </c>
      <c r="M2494" s="50">
        <f>IF(L2494&gt;0,VLOOKUP(L2494,T$12:$AC$125,7),0)</f>
        <v>0</v>
      </c>
      <c r="N2494" s="45">
        <f t="shared" si="553"/>
        <v>0</v>
      </c>
      <c r="O2494" s="45">
        <f t="shared" ca="1" si="554"/>
        <v>987.85282506999999</v>
      </c>
      <c r="P2494" s="51" t="str">
        <f t="shared" si="555"/>
        <v>A+J=</v>
      </c>
      <c r="Q2494" s="52">
        <f t="shared" si="556"/>
        <v>47129</v>
      </c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</row>
    <row r="2495" spans="1:162" x14ac:dyDescent="0.2">
      <c r="A2495" s="43">
        <f t="shared" si="544"/>
        <v>45981</v>
      </c>
      <c r="B2495" s="44" t="str">
        <f t="shared" ca="1" si="546"/>
        <v>n.d</v>
      </c>
      <c r="C2495" s="45">
        <f t="shared" ca="1" si="547"/>
        <v>999.89877561000003</v>
      </c>
      <c r="D2495" s="46">
        <f ca="1">IF(A2495&lt;$B$1,VLOOKUP(A2495,[1]DI!$A$4:$B$15000,2,FALSE),0)</f>
        <v>0</v>
      </c>
      <c r="E2495" s="45">
        <f t="shared" ca="1" si="548"/>
        <v>0</v>
      </c>
      <c r="F2495" s="47">
        <f t="shared" si="545"/>
        <v>1.35</v>
      </c>
      <c r="G2495" s="48">
        <f t="shared" ca="1" si="549"/>
        <v>1</v>
      </c>
      <c r="H2495" s="45">
        <f ca="1">TRUNC(PRODUCT(G$10:G2494),15)</f>
        <v>1.9879528300668501</v>
      </c>
      <c r="I2495" s="45">
        <f t="shared" si="550"/>
        <v>1</v>
      </c>
      <c r="J2495" s="45">
        <f t="shared" ca="1" si="551"/>
        <v>1.98795283</v>
      </c>
      <c r="K2495" s="45">
        <f t="shared" ca="1" si="552"/>
        <v>987.85282506999999</v>
      </c>
      <c r="L2495" s="49">
        <f>IF(VLOOKUP(A2495,$U$12:$AD$125,8)=VLOOKUP(A2494,$U$12:$AD$125,8),0,VLOOKUP(A2495,U$12:$AD$125,8))</f>
        <v>0</v>
      </c>
      <c r="M2495" s="50">
        <f>IF(L2495&gt;0,VLOOKUP(L2495,T$12:$AC$125,7),0)</f>
        <v>0</v>
      </c>
      <c r="N2495" s="45">
        <f t="shared" si="553"/>
        <v>0</v>
      </c>
      <c r="O2495" s="45">
        <f t="shared" ca="1" si="554"/>
        <v>987.85282506999999</v>
      </c>
      <c r="P2495" s="51" t="str">
        <f t="shared" si="555"/>
        <v>A+J=</v>
      </c>
      <c r="Q2495" s="52">
        <f t="shared" si="556"/>
        <v>47129</v>
      </c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</row>
    <row r="2496" spans="1:162" x14ac:dyDescent="0.2">
      <c r="A2496" s="43">
        <f t="shared" si="544"/>
        <v>45982</v>
      </c>
      <c r="B2496" s="44" t="str">
        <f t="shared" ca="1" si="546"/>
        <v>n.d</v>
      </c>
      <c r="C2496" s="45">
        <f t="shared" ca="1" si="547"/>
        <v>999.89877561000003</v>
      </c>
      <c r="D2496" s="46">
        <f ca="1">IF(A2496&lt;$B$1,VLOOKUP(A2496,[1]DI!$A$4:$B$15000,2,FALSE),0)</f>
        <v>0</v>
      </c>
      <c r="E2496" s="45">
        <f t="shared" ca="1" si="548"/>
        <v>0</v>
      </c>
      <c r="F2496" s="47">
        <f t="shared" si="545"/>
        <v>1.35</v>
      </c>
      <c r="G2496" s="48">
        <f t="shared" ca="1" si="549"/>
        <v>1</v>
      </c>
      <c r="H2496" s="45">
        <f ca="1">TRUNC(PRODUCT(G$10:G2495),15)</f>
        <v>1.9879528300668501</v>
      </c>
      <c r="I2496" s="45">
        <f t="shared" si="550"/>
        <v>1</v>
      </c>
      <c r="J2496" s="45">
        <f t="shared" ca="1" si="551"/>
        <v>1.98795283</v>
      </c>
      <c r="K2496" s="45">
        <f t="shared" ca="1" si="552"/>
        <v>987.85282506999999</v>
      </c>
      <c r="L2496" s="49">
        <f>IF(VLOOKUP(A2496,$U$12:$AD$125,8)=VLOOKUP(A2495,$U$12:$AD$125,8),0,VLOOKUP(A2496,U$12:$AD$125,8))</f>
        <v>0</v>
      </c>
      <c r="M2496" s="50">
        <f>IF(L2496&gt;0,VLOOKUP(L2496,T$12:$AC$125,7),0)</f>
        <v>0</v>
      </c>
      <c r="N2496" s="45">
        <f t="shared" si="553"/>
        <v>0</v>
      </c>
      <c r="O2496" s="45">
        <f t="shared" ca="1" si="554"/>
        <v>987.85282506999999</v>
      </c>
      <c r="P2496" s="51" t="str">
        <f t="shared" si="555"/>
        <v>A+J=</v>
      </c>
      <c r="Q2496" s="52">
        <f t="shared" si="556"/>
        <v>47129</v>
      </c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</row>
    <row r="2497" spans="1:162" x14ac:dyDescent="0.2">
      <c r="A2497" s="43">
        <f t="shared" si="544"/>
        <v>45983</v>
      </c>
      <c r="B2497" s="44" t="str">
        <f t="shared" ca="1" si="546"/>
        <v>n.d</v>
      </c>
      <c r="C2497" s="45">
        <f t="shared" ca="1" si="547"/>
        <v>999.89877561000003</v>
      </c>
      <c r="D2497" s="46">
        <f ca="1">IF(A2497&lt;$B$1,VLOOKUP(A2497,[1]DI!$A$4:$B$15000,2,FALSE),0)</f>
        <v>0</v>
      </c>
      <c r="E2497" s="45">
        <f t="shared" ca="1" si="548"/>
        <v>0</v>
      </c>
      <c r="F2497" s="47">
        <f t="shared" si="545"/>
        <v>1.35</v>
      </c>
      <c r="G2497" s="48">
        <f t="shared" ca="1" si="549"/>
        <v>1</v>
      </c>
      <c r="H2497" s="45">
        <f ca="1">TRUNC(PRODUCT(G$10:G2496),15)</f>
        <v>1.9879528300668501</v>
      </c>
      <c r="I2497" s="45">
        <f t="shared" si="550"/>
        <v>1</v>
      </c>
      <c r="J2497" s="45">
        <f t="shared" ca="1" si="551"/>
        <v>1.98795283</v>
      </c>
      <c r="K2497" s="45">
        <f t="shared" ca="1" si="552"/>
        <v>987.85282506999999</v>
      </c>
      <c r="L2497" s="49">
        <f>IF(VLOOKUP(A2497,$U$12:$AD$125,8)=VLOOKUP(A2496,$U$12:$AD$125,8),0,VLOOKUP(A2497,U$12:$AD$125,8))</f>
        <v>0</v>
      </c>
      <c r="M2497" s="50">
        <f>IF(L2497&gt;0,VLOOKUP(L2497,T$12:$AC$125,7),0)</f>
        <v>0</v>
      </c>
      <c r="N2497" s="45">
        <f t="shared" si="553"/>
        <v>0</v>
      </c>
      <c r="O2497" s="45">
        <f t="shared" ca="1" si="554"/>
        <v>987.85282506999999</v>
      </c>
      <c r="P2497" s="51" t="str">
        <f t="shared" si="555"/>
        <v>A+J=</v>
      </c>
      <c r="Q2497" s="52">
        <f t="shared" si="556"/>
        <v>47129</v>
      </c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</row>
    <row r="2498" spans="1:162" x14ac:dyDescent="0.2">
      <c r="A2498" s="43">
        <f t="shared" si="544"/>
        <v>45984</v>
      </c>
      <c r="B2498" s="44" t="str">
        <f t="shared" ca="1" si="546"/>
        <v>n.d</v>
      </c>
      <c r="C2498" s="45">
        <f t="shared" ca="1" si="547"/>
        <v>999.89877561000003</v>
      </c>
      <c r="D2498" s="46">
        <f ca="1">IF(A2498&lt;$B$1,VLOOKUP(A2498,[1]DI!$A$4:$B$15000,2,FALSE),0)</f>
        <v>0</v>
      </c>
      <c r="E2498" s="45">
        <f t="shared" ca="1" si="548"/>
        <v>0</v>
      </c>
      <c r="F2498" s="47">
        <f t="shared" si="545"/>
        <v>1.35</v>
      </c>
      <c r="G2498" s="48">
        <f t="shared" ca="1" si="549"/>
        <v>1</v>
      </c>
      <c r="H2498" s="45">
        <f ca="1">TRUNC(PRODUCT(G$10:G2497),15)</f>
        <v>1.9879528300668501</v>
      </c>
      <c r="I2498" s="45">
        <f t="shared" si="550"/>
        <v>1</v>
      </c>
      <c r="J2498" s="45">
        <f t="shared" ca="1" si="551"/>
        <v>1.98795283</v>
      </c>
      <c r="K2498" s="45">
        <f t="shared" ca="1" si="552"/>
        <v>987.85282506999999</v>
      </c>
      <c r="L2498" s="49">
        <f>IF(VLOOKUP(A2498,$U$12:$AD$125,8)=VLOOKUP(A2497,$U$12:$AD$125,8),0,VLOOKUP(A2498,U$12:$AD$125,8))</f>
        <v>0</v>
      </c>
      <c r="M2498" s="50">
        <f>IF(L2498&gt;0,VLOOKUP(L2498,T$12:$AC$125,7),0)</f>
        <v>0</v>
      </c>
      <c r="N2498" s="45">
        <f t="shared" si="553"/>
        <v>0</v>
      </c>
      <c r="O2498" s="45">
        <f t="shared" ca="1" si="554"/>
        <v>987.85282506999999</v>
      </c>
      <c r="P2498" s="51" t="str">
        <f t="shared" si="555"/>
        <v>A+J=</v>
      </c>
      <c r="Q2498" s="52">
        <f t="shared" si="556"/>
        <v>47129</v>
      </c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</row>
    <row r="2499" spans="1:162" x14ac:dyDescent="0.2">
      <c r="A2499" s="43">
        <f t="shared" si="544"/>
        <v>45985</v>
      </c>
      <c r="B2499" s="44" t="str">
        <f t="shared" ca="1" si="546"/>
        <v>n.d</v>
      </c>
      <c r="C2499" s="45">
        <f t="shared" ca="1" si="547"/>
        <v>999.89877561000003</v>
      </c>
      <c r="D2499" s="46">
        <f ca="1">IF(A2499&lt;$B$1,VLOOKUP(A2499,[1]DI!$A$4:$B$15000,2,FALSE),0)</f>
        <v>0</v>
      </c>
      <c r="E2499" s="45">
        <f t="shared" ca="1" si="548"/>
        <v>0</v>
      </c>
      <c r="F2499" s="47">
        <f t="shared" si="545"/>
        <v>1.35</v>
      </c>
      <c r="G2499" s="48">
        <f t="shared" ca="1" si="549"/>
        <v>1</v>
      </c>
      <c r="H2499" s="45">
        <f ca="1">TRUNC(PRODUCT(G$10:G2498),15)</f>
        <v>1.9879528300668501</v>
      </c>
      <c r="I2499" s="45">
        <f t="shared" si="550"/>
        <v>1</v>
      </c>
      <c r="J2499" s="45">
        <f t="shared" ca="1" si="551"/>
        <v>1.98795283</v>
      </c>
      <c r="K2499" s="45">
        <f t="shared" ca="1" si="552"/>
        <v>987.85282506999999</v>
      </c>
      <c r="L2499" s="49">
        <f>IF(VLOOKUP(A2499,$U$12:$AD$125,8)=VLOOKUP(A2498,$U$12:$AD$125,8),0,VLOOKUP(A2499,U$12:$AD$125,8))</f>
        <v>0</v>
      </c>
      <c r="M2499" s="50">
        <f>IF(L2499&gt;0,VLOOKUP(L2499,T$12:$AC$125,7),0)</f>
        <v>0</v>
      </c>
      <c r="N2499" s="45">
        <f t="shared" si="553"/>
        <v>0</v>
      </c>
      <c r="O2499" s="45">
        <f t="shared" ca="1" si="554"/>
        <v>987.85282506999999</v>
      </c>
      <c r="P2499" s="51" t="str">
        <f t="shared" si="555"/>
        <v>A+J=</v>
      </c>
      <c r="Q2499" s="52">
        <f t="shared" si="556"/>
        <v>47129</v>
      </c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</row>
    <row r="2500" spans="1:162" x14ac:dyDescent="0.2">
      <c r="A2500" s="43">
        <f t="shared" si="544"/>
        <v>45986</v>
      </c>
      <c r="B2500" s="44" t="str">
        <f t="shared" ca="1" si="546"/>
        <v>n.d</v>
      </c>
      <c r="C2500" s="45">
        <f t="shared" ca="1" si="547"/>
        <v>999.89877561000003</v>
      </c>
      <c r="D2500" s="46">
        <f ca="1">IF(A2500&lt;$B$1,VLOOKUP(A2500,[1]DI!$A$4:$B$15000,2,FALSE),0)</f>
        <v>0</v>
      </c>
      <c r="E2500" s="45">
        <f t="shared" ca="1" si="548"/>
        <v>0</v>
      </c>
      <c r="F2500" s="47">
        <f t="shared" si="545"/>
        <v>1.35</v>
      </c>
      <c r="G2500" s="48">
        <f t="shared" ca="1" si="549"/>
        <v>1</v>
      </c>
      <c r="H2500" s="45">
        <f ca="1">TRUNC(PRODUCT(G$10:G2499),15)</f>
        <v>1.9879528300668501</v>
      </c>
      <c r="I2500" s="45">
        <f t="shared" si="550"/>
        <v>1</v>
      </c>
      <c r="J2500" s="45">
        <f t="shared" ca="1" si="551"/>
        <v>1.98795283</v>
      </c>
      <c r="K2500" s="45">
        <f t="shared" ca="1" si="552"/>
        <v>987.85282506999999</v>
      </c>
      <c r="L2500" s="49">
        <f>IF(VLOOKUP(A2500,$U$12:$AD$125,8)=VLOOKUP(A2499,$U$12:$AD$125,8),0,VLOOKUP(A2500,U$12:$AD$125,8))</f>
        <v>0</v>
      </c>
      <c r="M2500" s="50">
        <f>IF(L2500&gt;0,VLOOKUP(L2500,T$12:$AC$125,7),0)</f>
        <v>0</v>
      </c>
      <c r="N2500" s="45">
        <f t="shared" si="553"/>
        <v>0</v>
      </c>
      <c r="O2500" s="45">
        <f t="shared" ca="1" si="554"/>
        <v>987.85282506999999</v>
      </c>
      <c r="P2500" s="51" t="str">
        <f t="shared" si="555"/>
        <v>A+J=</v>
      </c>
      <c r="Q2500" s="52">
        <f t="shared" si="556"/>
        <v>47129</v>
      </c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</row>
    <row r="2501" spans="1:162" x14ac:dyDescent="0.2">
      <c r="A2501" s="43">
        <f t="shared" si="544"/>
        <v>45987</v>
      </c>
      <c r="B2501" s="44" t="str">
        <f t="shared" ca="1" si="546"/>
        <v>n.d</v>
      </c>
      <c r="C2501" s="45">
        <f t="shared" ca="1" si="547"/>
        <v>999.89877561000003</v>
      </c>
      <c r="D2501" s="46">
        <f ca="1">IF(A2501&lt;$B$1,VLOOKUP(A2501,[1]DI!$A$4:$B$15000,2,FALSE),0)</f>
        <v>0</v>
      </c>
      <c r="E2501" s="45">
        <f t="shared" ca="1" si="548"/>
        <v>0</v>
      </c>
      <c r="F2501" s="47">
        <f t="shared" si="545"/>
        <v>1.35</v>
      </c>
      <c r="G2501" s="48">
        <f t="shared" ca="1" si="549"/>
        <v>1</v>
      </c>
      <c r="H2501" s="45">
        <f ca="1">TRUNC(PRODUCT(G$10:G2500),15)</f>
        <v>1.9879528300668501</v>
      </c>
      <c r="I2501" s="45">
        <f t="shared" si="550"/>
        <v>1</v>
      </c>
      <c r="J2501" s="45">
        <f t="shared" ca="1" si="551"/>
        <v>1.98795283</v>
      </c>
      <c r="K2501" s="45">
        <f t="shared" ca="1" si="552"/>
        <v>987.85282506999999</v>
      </c>
      <c r="L2501" s="49">
        <f>IF(VLOOKUP(A2501,$U$12:$AD$125,8)=VLOOKUP(A2500,$U$12:$AD$125,8),0,VLOOKUP(A2501,U$12:$AD$125,8))</f>
        <v>0</v>
      </c>
      <c r="M2501" s="50">
        <f>IF(L2501&gt;0,VLOOKUP(L2501,T$12:$AC$125,7),0)</f>
        <v>0</v>
      </c>
      <c r="N2501" s="45">
        <f t="shared" si="553"/>
        <v>0</v>
      </c>
      <c r="O2501" s="45">
        <f t="shared" ca="1" si="554"/>
        <v>987.85282506999999</v>
      </c>
      <c r="P2501" s="51" t="str">
        <f t="shared" si="555"/>
        <v>A+J=</v>
      </c>
      <c r="Q2501" s="52">
        <f t="shared" si="556"/>
        <v>47129</v>
      </c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</row>
    <row r="2502" spans="1:162" x14ac:dyDescent="0.2">
      <c r="A2502" s="43">
        <f t="shared" si="544"/>
        <v>45988</v>
      </c>
      <c r="B2502" s="44" t="str">
        <f t="shared" ca="1" si="546"/>
        <v>n.d</v>
      </c>
      <c r="C2502" s="45">
        <f t="shared" ca="1" si="547"/>
        <v>999.89877561000003</v>
      </c>
      <c r="D2502" s="46">
        <f ca="1">IF(A2502&lt;$B$1,VLOOKUP(A2502,[1]DI!$A$4:$B$15000,2,FALSE),0)</f>
        <v>0</v>
      </c>
      <c r="E2502" s="45">
        <f t="shared" ca="1" si="548"/>
        <v>0</v>
      </c>
      <c r="F2502" s="47">
        <f t="shared" si="545"/>
        <v>1.35</v>
      </c>
      <c r="G2502" s="48">
        <f t="shared" ca="1" si="549"/>
        <v>1</v>
      </c>
      <c r="H2502" s="45">
        <f ca="1">TRUNC(PRODUCT(G$10:G2501),15)</f>
        <v>1.9879528300668501</v>
      </c>
      <c r="I2502" s="45">
        <f t="shared" si="550"/>
        <v>1</v>
      </c>
      <c r="J2502" s="45">
        <f t="shared" ca="1" si="551"/>
        <v>1.98795283</v>
      </c>
      <c r="K2502" s="45">
        <f t="shared" ca="1" si="552"/>
        <v>987.85282506999999</v>
      </c>
      <c r="L2502" s="49">
        <f>IF(VLOOKUP(A2502,$U$12:$AD$125,8)=VLOOKUP(A2501,$U$12:$AD$125,8),0,VLOOKUP(A2502,U$12:$AD$125,8))</f>
        <v>0</v>
      </c>
      <c r="M2502" s="50">
        <f>IF(L2502&gt;0,VLOOKUP(L2502,T$12:$AC$125,7),0)</f>
        <v>0</v>
      </c>
      <c r="N2502" s="45">
        <f t="shared" si="553"/>
        <v>0</v>
      </c>
      <c r="O2502" s="45">
        <f t="shared" ca="1" si="554"/>
        <v>987.85282506999999</v>
      </c>
      <c r="P2502" s="51" t="str">
        <f t="shared" si="555"/>
        <v>A+J=</v>
      </c>
      <c r="Q2502" s="52">
        <f t="shared" si="556"/>
        <v>47129</v>
      </c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</row>
    <row r="2503" spans="1:162" x14ac:dyDescent="0.2">
      <c r="A2503" s="43">
        <f t="shared" si="544"/>
        <v>45989</v>
      </c>
      <c r="B2503" s="44" t="str">
        <f t="shared" ca="1" si="546"/>
        <v>n.d</v>
      </c>
      <c r="C2503" s="45">
        <f t="shared" ca="1" si="547"/>
        <v>999.89877561000003</v>
      </c>
      <c r="D2503" s="46">
        <f ca="1">IF(A2503&lt;$B$1,VLOOKUP(A2503,[1]DI!$A$4:$B$15000,2,FALSE),0)</f>
        <v>0</v>
      </c>
      <c r="E2503" s="45">
        <f t="shared" ca="1" si="548"/>
        <v>0</v>
      </c>
      <c r="F2503" s="47">
        <f t="shared" si="545"/>
        <v>1.35</v>
      </c>
      <c r="G2503" s="48">
        <f t="shared" ca="1" si="549"/>
        <v>1</v>
      </c>
      <c r="H2503" s="45">
        <f ca="1">TRUNC(PRODUCT(G$10:G2502),15)</f>
        <v>1.9879528300668501</v>
      </c>
      <c r="I2503" s="45">
        <f t="shared" si="550"/>
        <v>1</v>
      </c>
      <c r="J2503" s="45">
        <f t="shared" ca="1" si="551"/>
        <v>1.98795283</v>
      </c>
      <c r="K2503" s="45">
        <f t="shared" ca="1" si="552"/>
        <v>987.85282506999999</v>
      </c>
      <c r="L2503" s="49">
        <f>IF(VLOOKUP(A2503,$U$12:$AD$125,8)=VLOOKUP(A2502,$U$12:$AD$125,8),0,VLOOKUP(A2503,U$12:$AD$125,8))</f>
        <v>0</v>
      </c>
      <c r="M2503" s="50">
        <f>IF(L2503&gt;0,VLOOKUP(L2503,T$12:$AC$125,7),0)</f>
        <v>0</v>
      </c>
      <c r="N2503" s="45">
        <f t="shared" si="553"/>
        <v>0</v>
      </c>
      <c r="O2503" s="45">
        <f t="shared" ca="1" si="554"/>
        <v>987.85282506999999</v>
      </c>
      <c r="P2503" s="51" t="str">
        <f t="shared" si="555"/>
        <v>A+J=</v>
      </c>
      <c r="Q2503" s="52">
        <f t="shared" si="556"/>
        <v>47129</v>
      </c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</row>
    <row r="2504" spans="1:162" x14ac:dyDescent="0.2">
      <c r="A2504" s="43">
        <f t="shared" si="544"/>
        <v>45990</v>
      </c>
      <c r="B2504" s="44" t="str">
        <f t="shared" ca="1" si="546"/>
        <v>n.d</v>
      </c>
      <c r="C2504" s="45">
        <f t="shared" ca="1" si="547"/>
        <v>999.89877561000003</v>
      </c>
      <c r="D2504" s="46">
        <f ca="1">IF(A2504&lt;$B$1,VLOOKUP(A2504,[1]DI!$A$4:$B$15000,2,FALSE),0)</f>
        <v>0</v>
      </c>
      <c r="E2504" s="45">
        <f t="shared" ca="1" si="548"/>
        <v>0</v>
      </c>
      <c r="F2504" s="47">
        <f t="shared" si="545"/>
        <v>1.35</v>
      </c>
      <c r="G2504" s="48">
        <f t="shared" ca="1" si="549"/>
        <v>1</v>
      </c>
      <c r="H2504" s="45">
        <f ca="1">TRUNC(PRODUCT(G$10:G2503),15)</f>
        <v>1.9879528300668501</v>
      </c>
      <c r="I2504" s="45">
        <f t="shared" si="550"/>
        <v>1</v>
      </c>
      <c r="J2504" s="45">
        <f t="shared" ca="1" si="551"/>
        <v>1.98795283</v>
      </c>
      <c r="K2504" s="45">
        <f t="shared" ca="1" si="552"/>
        <v>987.85282506999999</v>
      </c>
      <c r="L2504" s="49">
        <f>IF(VLOOKUP(A2504,$U$12:$AD$125,8)=VLOOKUP(A2503,$U$12:$AD$125,8),0,VLOOKUP(A2504,U$12:$AD$125,8))</f>
        <v>0</v>
      </c>
      <c r="M2504" s="50">
        <f>IF(L2504&gt;0,VLOOKUP(L2504,T$12:$AC$125,7),0)</f>
        <v>0</v>
      </c>
      <c r="N2504" s="45">
        <f t="shared" si="553"/>
        <v>0</v>
      </c>
      <c r="O2504" s="45">
        <f t="shared" ca="1" si="554"/>
        <v>987.85282506999999</v>
      </c>
      <c r="P2504" s="51" t="str">
        <f t="shared" si="555"/>
        <v>A+J=</v>
      </c>
      <c r="Q2504" s="52">
        <f t="shared" si="556"/>
        <v>47129</v>
      </c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</row>
    <row r="2505" spans="1:162" x14ac:dyDescent="0.2">
      <c r="A2505" s="43">
        <f t="shared" si="544"/>
        <v>45991</v>
      </c>
      <c r="B2505" s="44" t="str">
        <f t="shared" ca="1" si="546"/>
        <v>n.d</v>
      </c>
      <c r="C2505" s="45">
        <f t="shared" ca="1" si="547"/>
        <v>999.89877561000003</v>
      </c>
      <c r="D2505" s="46">
        <f ca="1">IF(A2505&lt;$B$1,VLOOKUP(A2505,[1]DI!$A$4:$B$15000,2,FALSE),0)</f>
        <v>0</v>
      </c>
      <c r="E2505" s="45">
        <f t="shared" ca="1" si="548"/>
        <v>0</v>
      </c>
      <c r="F2505" s="47">
        <f t="shared" si="545"/>
        <v>1.35</v>
      </c>
      <c r="G2505" s="48">
        <f t="shared" ca="1" si="549"/>
        <v>1</v>
      </c>
      <c r="H2505" s="45">
        <f ca="1">TRUNC(PRODUCT(G$10:G2504),15)</f>
        <v>1.9879528300668501</v>
      </c>
      <c r="I2505" s="45">
        <f t="shared" si="550"/>
        <v>1</v>
      </c>
      <c r="J2505" s="45">
        <f t="shared" ca="1" si="551"/>
        <v>1.98795283</v>
      </c>
      <c r="K2505" s="45">
        <f t="shared" ca="1" si="552"/>
        <v>987.85282506999999</v>
      </c>
      <c r="L2505" s="49">
        <f>IF(VLOOKUP(A2505,$U$12:$AD$125,8)=VLOOKUP(A2504,$U$12:$AD$125,8),0,VLOOKUP(A2505,U$12:$AD$125,8))</f>
        <v>0</v>
      </c>
      <c r="M2505" s="50">
        <f>IF(L2505&gt;0,VLOOKUP(L2505,T$12:$AC$125,7),0)</f>
        <v>0</v>
      </c>
      <c r="N2505" s="45">
        <f t="shared" si="553"/>
        <v>0</v>
      </c>
      <c r="O2505" s="45">
        <f t="shared" ca="1" si="554"/>
        <v>987.85282506999999</v>
      </c>
      <c r="P2505" s="51" t="str">
        <f t="shared" si="555"/>
        <v>A+J=</v>
      </c>
      <c r="Q2505" s="52">
        <f t="shared" si="556"/>
        <v>47129</v>
      </c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</row>
    <row r="2506" spans="1:162" x14ac:dyDescent="0.2">
      <c r="A2506" s="43">
        <f t="shared" si="544"/>
        <v>45992</v>
      </c>
      <c r="B2506" s="44" t="str">
        <f t="shared" ca="1" si="546"/>
        <v>n.d</v>
      </c>
      <c r="C2506" s="45">
        <f t="shared" ca="1" si="547"/>
        <v>999.89877561000003</v>
      </c>
      <c r="D2506" s="46">
        <f ca="1">IF(A2506&lt;$B$1,VLOOKUP(A2506,[1]DI!$A$4:$B$15000,2,FALSE),0)</f>
        <v>0</v>
      </c>
      <c r="E2506" s="45">
        <f t="shared" ca="1" si="548"/>
        <v>0</v>
      </c>
      <c r="F2506" s="47">
        <f t="shared" si="545"/>
        <v>1.35</v>
      </c>
      <c r="G2506" s="48">
        <f t="shared" ca="1" si="549"/>
        <v>1</v>
      </c>
      <c r="H2506" s="45">
        <f ca="1">TRUNC(PRODUCT(G$10:G2505),15)</f>
        <v>1.9879528300668501</v>
      </c>
      <c r="I2506" s="45">
        <f t="shared" si="550"/>
        <v>1</v>
      </c>
      <c r="J2506" s="45">
        <f t="shared" ca="1" si="551"/>
        <v>1.98795283</v>
      </c>
      <c r="K2506" s="45">
        <f t="shared" ca="1" si="552"/>
        <v>987.85282506999999</v>
      </c>
      <c r="L2506" s="49">
        <f>IF(VLOOKUP(A2506,$U$12:$AD$125,8)=VLOOKUP(A2505,$U$12:$AD$125,8),0,VLOOKUP(A2506,U$12:$AD$125,8))</f>
        <v>0</v>
      </c>
      <c r="M2506" s="50">
        <f>IF(L2506&gt;0,VLOOKUP(L2506,T$12:$AC$125,7),0)</f>
        <v>0</v>
      </c>
      <c r="N2506" s="45">
        <f t="shared" si="553"/>
        <v>0</v>
      </c>
      <c r="O2506" s="45">
        <f t="shared" ca="1" si="554"/>
        <v>987.85282506999999</v>
      </c>
      <c r="P2506" s="51" t="str">
        <f t="shared" si="555"/>
        <v>A+J=</v>
      </c>
      <c r="Q2506" s="52">
        <f t="shared" si="556"/>
        <v>47129</v>
      </c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</row>
    <row r="2507" spans="1:162" x14ac:dyDescent="0.2">
      <c r="A2507" s="43">
        <f t="shared" si="544"/>
        <v>45993</v>
      </c>
      <c r="B2507" s="44" t="str">
        <f t="shared" ca="1" si="546"/>
        <v>n.d</v>
      </c>
      <c r="C2507" s="45">
        <f t="shared" ca="1" si="547"/>
        <v>999.89877561000003</v>
      </c>
      <c r="D2507" s="46">
        <f ca="1">IF(A2507&lt;$B$1,VLOOKUP(A2507,[1]DI!$A$4:$B$15000,2,FALSE),0)</f>
        <v>0</v>
      </c>
      <c r="E2507" s="45">
        <f t="shared" ca="1" si="548"/>
        <v>0</v>
      </c>
      <c r="F2507" s="47">
        <f t="shared" si="545"/>
        <v>1.35</v>
      </c>
      <c r="G2507" s="48">
        <f t="shared" ca="1" si="549"/>
        <v>1</v>
      </c>
      <c r="H2507" s="45">
        <f ca="1">TRUNC(PRODUCT(G$10:G2506),15)</f>
        <v>1.9879528300668501</v>
      </c>
      <c r="I2507" s="45">
        <f t="shared" si="550"/>
        <v>1</v>
      </c>
      <c r="J2507" s="45">
        <f t="shared" ca="1" si="551"/>
        <v>1.98795283</v>
      </c>
      <c r="K2507" s="45">
        <f t="shared" ca="1" si="552"/>
        <v>987.85282506999999</v>
      </c>
      <c r="L2507" s="49">
        <f>IF(VLOOKUP(A2507,$U$12:$AD$125,8)=VLOOKUP(A2506,$U$12:$AD$125,8),0,VLOOKUP(A2507,U$12:$AD$125,8))</f>
        <v>0</v>
      </c>
      <c r="M2507" s="50">
        <f>IF(L2507&gt;0,VLOOKUP(L2507,T$12:$AC$125,7),0)</f>
        <v>0</v>
      </c>
      <c r="N2507" s="45">
        <f t="shared" si="553"/>
        <v>0</v>
      </c>
      <c r="O2507" s="45">
        <f t="shared" ca="1" si="554"/>
        <v>987.85282506999999</v>
      </c>
      <c r="P2507" s="51" t="str">
        <f t="shared" si="555"/>
        <v>A+J=</v>
      </c>
      <c r="Q2507" s="52">
        <f t="shared" si="556"/>
        <v>47129</v>
      </c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</row>
    <row r="2508" spans="1:162" x14ac:dyDescent="0.2">
      <c r="A2508" s="43">
        <f t="shared" si="544"/>
        <v>45994</v>
      </c>
      <c r="B2508" s="44" t="str">
        <f t="shared" ca="1" si="546"/>
        <v>n.d</v>
      </c>
      <c r="C2508" s="45">
        <f t="shared" ca="1" si="547"/>
        <v>999.89877561000003</v>
      </c>
      <c r="D2508" s="46">
        <f ca="1">IF(A2508&lt;$B$1,VLOOKUP(A2508,[1]DI!$A$4:$B$15000,2,FALSE),0)</f>
        <v>0</v>
      </c>
      <c r="E2508" s="45">
        <f t="shared" ca="1" si="548"/>
        <v>0</v>
      </c>
      <c r="F2508" s="47">
        <f t="shared" si="545"/>
        <v>1.35</v>
      </c>
      <c r="G2508" s="48">
        <f t="shared" ca="1" si="549"/>
        <v>1</v>
      </c>
      <c r="H2508" s="45">
        <f ca="1">TRUNC(PRODUCT(G$10:G2507),15)</f>
        <v>1.9879528300668501</v>
      </c>
      <c r="I2508" s="45">
        <f t="shared" si="550"/>
        <v>1</v>
      </c>
      <c r="J2508" s="45">
        <f t="shared" ca="1" si="551"/>
        <v>1.98795283</v>
      </c>
      <c r="K2508" s="45">
        <f t="shared" ca="1" si="552"/>
        <v>987.85282506999999</v>
      </c>
      <c r="L2508" s="49">
        <f>IF(VLOOKUP(A2508,$U$12:$AD$125,8)=VLOOKUP(A2507,$U$12:$AD$125,8),0,VLOOKUP(A2508,U$12:$AD$125,8))</f>
        <v>0</v>
      </c>
      <c r="M2508" s="50">
        <f>IF(L2508&gt;0,VLOOKUP(L2508,T$12:$AC$125,7),0)</f>
        <v>0</v>
      </c>
      <c r="N2508" s="45">
        <f t="shared" si="553"/>
        <v>0</v>
      </c>
      <c r="O2508" s="45">
        <f t="shared" ca="1" si="554"/>
        <v>987.85282506999999</v>
      </c>
      <c r="P2508" s="51" t="str">
        <f t="shared" si="555"/>
        <v>A+J=</v>
      </c>
      <c r="Q2508" s="52">
        <f t="shared" si="556"/>
        <v>47129</v>
      </c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</row>
    <row r="2509" spans="1:162" x14ac:dyDescent="0.2">
      <c r="A2509" s="43">
        <f t="shared" si="544"/>
        <v>45995</v>
      </c>
      <c r="B2509" s="44" t="str">
        <f t="shared" ca="1" si="546"/>
        <v>n.d</v>
      </c>
      <c r="C2509" s="45">
        <f t="shared" ca="1" si="547"/>
        <v>999.89877561000003</v>
      </c>
      <c r="D2509" s="46">
        <f ca="1">IF(A2509&lt;$B$1,VLOOKUP(A2509,[1]DI!$A$4:$B$15000,2,FALSE),0)</f>
        <v>0</v>
      </c>
      <c r="E2509" s="45">
        <f t="shared" ca="1" si="548"/>
        <v>0</v>
      </c>
      <c r="F2509" s="47">
        <f t="shared" si="545"/>
        <v>1.35</v>
      </c>
      <c r="G2509" s="48">
        <f t="shared" ca="1" si="549"/>
        <v>1</v>
      </c>
      <c r="H2509" s="45">
        <f ca="1">TRUNC(PRODUCT(G$10:G2508),15)</f>
        <v>1.9879528300668501</v>
      </c>
      <c r="I2509" s="45">
        <f t="shared" si="550"/>
        <v>1</v>
      </c>
      <c r="J2509" s="45">
        <f t="shared" ca="1" si="551"/>
        <v>1.98795283</v>
      </c>
      <c r="K2509" s="45">
        <f t="shared" ca="1" si="552"/>
        <v>987.85282506999999</v>
      </c>
      <c r="L2509" s="49">
        <f>IF(VLOOKUP(A2509,$U$12:$AD$125,8)=VLOOKUP(A2508,$U$12:$AD$125,8),0,VLOOKUP(A2509,U$12:$AD$125,8))</f>
        <v>0</v>
      </c>
      <c r="M2509" s="50">
        <f>IF(L2509&gt;0,VLOOKUP(L2509,T$12:$AC$125,7),0)</f>
        <v>0</v>
      </c>
      <c r="N2509" s="45">
        <f t="shared" si="553"/>
        <v>0</v>
      </c>
      <c r="O2509" s="45">
        <f t="shared" ca="1" si="554"/>
        <v>987.85282506999999</v>
      </c>
      <c r="P2509" s="51" t="str">
        <f t="shared" si="555"/>
        <v>A+J=</v>
      </c>
      <c r="Q2509" s="52">
        <f t="shared" si="556"/>
        <v>47129</v>
      </c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</row>
    <row r="2510" spans="1:162" x14ac:dyDescent="0.2">
      <c r="A2510" s="43">
        <f t="shared" ref="A2510:A2573" si="557">(A2509+1)</f>
        <v>45996</v>
      </c>
      <c r="B2510" s="44" t="str">
        <f t="shared" ca="1" si="546"/>
        <v>n.d</v>
      </c>
      <c r="C2510" s="45">
        <f t="shared" ca="1" si="547"/>
        <v>999.89877561000003</v>
      </c>
      <c r="D2510" s="46">
        <f ca="1">IF(A2510&lt;$B$1,VLOOKUP(A2510,[1]DI!$A$4:$B$15000,2,FALSE),0)</f>
        <v>0</v>
      </c>
      <c r="E2510" s="45">
        <f t="shared" ca="1" si="548"/>
        <v>0</v>
      </c>
      <c r="F2510" s="47">
        <f t="shared" ref="F2510:F2573" si="558">F2509</f>
        <v>1.35</v>
      </c>
      <c r="G2510" s="48">
        <f t="shared" ca="1" si="549"/>
        <v>1</v>
      </c>
      <c r="H2510" s="45">
        <f ca="1">TRUNC(PRODUCT(G$10:G2509),15)</f>
        <v>1.9879528300668501</v>
      </c>
      <c r="I2510" s="45">
        <f t="shared" si="550"/>
        <v>1</v>
      </c>
      <c r="J2510" s="45">
        <f t="shared" ca="1" si="551"/>
        <v>1.98795283</v>
      </c>
      <c r="K2510" s="45">
        <f t="shared" ca="1" si="552"/>
        <v>987.85282506999999</v>
      </c>
      <c r="L2510" s="49">
        <f>IF(VLOOKUP(A2510,$U$12:$AD$125,8)=VLOOKUP(A2509,$U$12:$AD$125,8),0,VLOOKUP(A2510,U$12:$AD$125,8))</f>
        <v>0</v>
      </c>
      <c r="M2510" s="50">
        <f>IF(L2510&gt;0,VLOOKUP(L2510,T$12:$AC$125,7),0)</f>
        <v>0</v>
      </c>
      <c r="N2510" s="45">
        <f t="shared" si="553"/>
        <v>0</v>
      </c>
      <c r="O2510" s="45">
        <f t="shared" ca="1" si="554"/>
        <v>987.85282506999999</v>
      </c>
      <c r="P2510" s="51" t="str">
        <f t="shared" si="555"/>
        <v>A+J=</v>
      </c>
      <c r="Q2510" s="52">
        <f t="shared" si="556"/>
        <v>47129</v>
      </c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</row>
    <row r="2511" spans="1:162" x14ac:dyDescent="0.2">
      <c r="A2511" s="43">
        <f t="shared" si="557"/>
        <v>45997</v>
      </c>
      <c r="B2511" s="44" t="str">
        <f t="shared" ca="1" si="546"/>
        <v>n.d</v>
      </c>
      <c r="C2511" s="45">
        <f t="shared" ca="1" si="547"/>
        <v>999.89877561000003</v>
      </c>
      <c r="D2511" s="46">
        <f ca="1">IF(A2511&lt;$B$1,VLOOKUP(A2511,[1]DI!$A$4:$B$15000,2,FALSE),0)</f>
        <v>0</v>
      </c>
      <c r="E2511" s="45">
        <f t="shared" ca="1" si="548"/>
        <v>0</v>
      </c>
      <c r="F2511" s="47">
        <f t="shared" si="558"/>
        <v>1.35</v>
      </c>
      <c r="G2511" s="48">
        <f t="shared" ca="1" si="549"/>
        <v>1</v>
      </c>
      <c r="H2511" s="45">
        <f ca="1">TRUNC(PRODUCT(G$10:G2510),15)</f>
        <v>1.9879528300668501</v>
      </c>
      <c r="I2511" s="45">
        <f t="shared" si="550"/>
        <v>1</v>
      </c>
      <c r="J2511" s="45">
        <f t="shared" ca="1" si="551"/>
        <v>1.98795283</v>
      </c>
      <c r="K2511" s="45">
        <f t="shared" ca="1" si="552"/>
        <v>987.85282506999999</v>
      </c>
      <c r="L2511" s="49">
        <f>IF(VLOOKUP(A2511,$U$12:$AD$125,8)=VLOOKUP(A2510,$U$12:$AD$125,8),0,VLOOKUP(A2511,U$12:$AD$125,8))</f>
        <v>0</v>
      </c>
      <c r="M2511" s="50">
        <f>IF(L2511&gt;0,VLOOKUP(L2511,T$12:$AC$125,7),0)</f>
        <v>0</v>
      </c>
      <c r="N2511" s="45">
        <f t="shared" si="553"/>
        <v>0</v>
      </c>
      <c r="O2511" s="45">
        <f t="shared" ca="1" si="554"/>
        <v>987.85282506999999</v>
      </c>
      <c r="P2511" s="51" t="str">
        <f t="shared" si="555"/>
        <v>A+J=</v>
      </c>
      <c r="Q2511" s="52">
        <f t="shared" si="556"/>
        <v>47129</v>
      </c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</row>
    <row r="2512" spans="1:162" x14ac:dyDescent="0.2">
      <c r="A2512" s="43">
        <f t="shared" si="557"/>
        <v>45998</v>
      </c>
      <c r="B2512" s="44" t="str">
        <f t="shared" ca="1" si="546"/>
        <v>n.d</v>
      </c>
      <c r="C2512" s="45">
        <f t="shared" ca="1" si="547"/>
        <v>999.89877561000003</v>
      </c>
      <c r="D2512" s="46">
        <f ca="1">IF(A2512&lt;$B$1,VLOOKUP(A2512,[1]DI!$A$4:$B$15000,2,FALSE),0)</f>
        <v>0</v>
      </c>
      <c r="E2512" s="45">
        <f t="shared" ca="1" si="548"/>
        <v>0</v>
      </c>
      <c r="F2512" s="47">
        <f t="shared" si="558"/>
        <v>1.35</v>
      </c>
      <c r="G2512" s="48">
        <f t="shared" ca="1" si="549"/>
        <v>1</v>
      </c>
      <c r="H2512" s="45">
        <f ca="1">TRUNC(PRODUCT(G$10:G2511),15)</f>
        <v>1.9879528300668501</v>
      </c>
      <c r="I2512" s="45">
        <f t="shared" si="550"/>
        <v>1</v>
      </c>
      <c r="J2512" s="45">
        <f t="shared" ca="1" si="551"/>
        <v>1.98795283</v>
      </c>
      <c r="K2512" s="45">
        <f t="shared" ca="1" si="552"/>
        <v>987.85282506999999</v>
      </c>
      <c r="L2512" s="49">
        <f>IF(VLOOKUP(A2512,$U$12:$AD$125,8)=VLOOKUP(A2511,$U$12:$AD$125,8),0,VLOOKUP(A2512,U$12:$AD$125,8))</f>
        <v>0</v>
      </c>
      <c r="M2512" s="50">
        <f>IF(L2512&gt;0,VLOOKUP(L2512,T$12:$AC$125,7),0)</f>
        <v>0</v>
      </c>
      <c r="N2512" s="45">
        <f t="shared" si="553"/>
        <v>0</v>
      </c>
      <c r="O2512" s="45">
        <f t="shared" ca="1" si="554"/>
        <v>987.85282506999999</v>
      </c>
      <c r="P2512" s="51" t="str">
        <f t="shared" si="555"/>
        <v>A+J=</v>
      </c>
      <c r="Q2512" s="52">
        <f t="shared" si="556"/>
        <v>47129</v>
      </c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</row>
    <row r="2513" spans="1:162" x14ac:dyDescent="0.2">
      <c r="A2513" s="43">
        <f t="shared" si="557"/>
        <v>45999</v>
      </c>
      <c r="B2513" s="44" t="str">
        <f t="shared" ca="1" si="546"/>
        <v>n.d</v>
      </c>
      <c r="C2513" s="45">
        <f t="shared" ca="1" si="547"/>
        <v>999.89877561000003</v>
      </c>
      <c r="D2513" s="46">
        <f ca="1">IF(A2513&lt;$B$1,VLOOKUP(A2513,[1]DI!$A$4:$B$15000,2,FALSE),0)</f>
        <v>0</v>
      </c>
      <c r="E2513" s="45">
        <f t="shared" ca="1" si="548"/>
        <v>0</v>
      </c>
      <c r="F2513" s="47">
        <f t="shared" si="558"/>
        <v>1.35</v>
      </c>
      <c r="G2513" s="48">
        <f t="shared" ca="1" si="549"/>
        <v>1</v>
      </c>
      <c r="H2513" s="45">
        <f ca="1">TRUNC(PRODUCT(G$10:G2512),15)</f>
        <v>1.9879528300668501</v>
      </c>
      <c r="I2513" s="45">
        <f t="shared" si="550"/>
        <v>1</v>
      </c>
      <c r="J2513" s="45">
        <f t="shared" ca="1" si="551"/>
        <v>1.98795283</v>
      </c>
      <c r="K2513" s="45">
        <f t="shared" ca="1" si="552"/>
        <v>987.85282506999999</v>
      </c>
      <c r="L2513" s="49">
        <f>IF(VLOOKUP(A2513,$U$12:$AD$125,8)=VLOOKUP(A2512,$U$12:$AD$125,8),0,VLOOKUP(A2513,U$12:$AD$125,8))</f>
        <v>0</v>
      </c>
      <c r="M2513" s="50">
        <f>IF(L2513&gt;0,VLOOKUP(L2513,T$12:$AC$125,7),0)</f>
        <v>0</v>
      </c>
      <c r="N2513" s="45">
        <f t="shared" si="553"/>
        <v>0</v>
      </c>
      <c r="O2513" s="45">
        <f t="shared" ca="1" si="554"/>
        <v>987.85282506999999</v>
      </c>
      <c r="P2513" s="51" t="str">
        <f t="shared" si="555"/>
        <v>A+J=</v>
      </c>
      <c r="Q2513" s="52">
        <f t="shared" si="556"/>
        <v>47129</v>
      </c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</row>
    <row r="2514" spans="1:162" x14ac:dyDescent="0.2">
      <c r="A2514" s="43">
        <f t="shared" si="557"/>
        <v>46000</v>
      </c>
      <c r="B2514" s="44" t="str">
        <f t="shared" ca="1" si="546"/>
        <v>n.d</v>
      </c>
      <c r="C2514" s="45">
        <f t="shared" ca="1" si="547"/>
        <v>999.89877561000003</v>
      </c>
      <c r="D2514" s="46">
        <f ca="1">IF(A2514&lt;$B$1,VLOOKUP(A2514,[1]DI!$A$4:$B$15000,2,FALSE),0)</f>
        <v>0</v>
      </c>
      <c r="E2514" s="45">
        <f t="shared" ca="1" si="548"/>
        <v>0</v>
      </c>
      <c r="F2514" s="47">
        <f t="shared" si="558"/>
        <v>1.35</v>
      </c>
      <c r="G2514" s="48">
        <f t="shared" ca="1" si="549"/>
        <v>1</v>
      </c>
      <c r="H2514" s="45">
        <f ca="1">TRUNC(PRODUCT(G$10:G2513),15)</f>
        <v>1.9879528300668501</v>
      </c>
      <c r="I2514" s="45">
        <f t="shared" si="550"/>
        <v>1</v>
      </c>
      <c r="J2514" s="45">
        <f t="shared" ca="1" si="551"/>
        <v>1.98795283</v>
      </c>
      <c r="K2514" s="45">
        <f t="shared" ca="1" si="552"/>
        <v>987.85282506999999</v>
      </c>
      <c r="L2514" s="49">
        <f>IF(VLOOKUP(A2514,$U$12:$AD$125,8)=VLOOKUP(A2513,$U$12:$AD$125,8),0,VLOOKUP(A2514,U$12:$AD$125,8))</f>
        <v>0</v>
      </c>
      <c r="M2514" s="50">
        <f>IF(L2514&gt;0,VLOOKUP(L2514,T$12:$AC$125,7),0)</f>
        <v>0</v>
      </c>
      <c r="N2514" s="45">
        <f t="shared" si="553"/>
        <v>0</v>
      </c>
      <c r="O2514" s="45">
        <f t="shared" ca="1" si="554"/>
        <v>987.85282506999999</v>
      </c>
      <c r="P2514" s="51" t="str">
        <f t="shared" si="555"/>
        <v>A+J=</v>
      </c>
      <c r="Q2514" s="52">
        <f t="shared" si="556"/>
        <v>47129</v>
      </c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</row>
    <row r="2515" spans="1:162" x14ac:dyDescent="0.2">
      <c r="A2515" s="43">
        <f t="shared" si="557"/>
        <v>46001</v>
      </c>
      <c r="B2515" s="44" t="str">
        <f t="shared" ca="1" si="546"/>
        <v>n.d</v>
      </c>
      <c r="C2515" s="45">
        <f t="shared" ca="1" si="547"/>
        <v>999.89877561000003</v>
      </c>
      <c r="D2515" s="46">
        <f ca="1">IF(A2515&lt;$B$1,VLOOKUP(A2515,[1]DI!$A$4:$B$15000,2,FALSE),0)</f>
        <v>0</v>
      </c>
      <c r="E2515" s="45">
        <f t="shared" ca="1" si="548"/>
        <v>0</v>
      </c>
      <c r="F2515" s="47">
        <f t="shared" si="558"/>
        <v>1.35</v>
      </c>
      <c r="G2515" s="48">
        <f t="shared" ca="1" si="549"/>
        <v>1</v>
      </c>
      <c r="H2515" s="45">
        <f ca="1">TRUNC(PRODUCT(G$10:G2514),15)</f>
        <v>1.9879528300668501</v>
      </c>
      <c r="I2515" s="45">
        <f t="shared" si="550"/>
        <v>1</v>
      </c>
      <c r="J2515" s="45">
        <f t="shared" ca="1" si="551"/>
        <v>1.98795283</v>
      </c>
      <c r="K2515" s="45">
        <f t="shared" ca="1" si="552"/>
        <v>987.85282506999999</v>
      </c>
      <c r="L2515" s="49">
        <f>IF(VLOOKUP(A2515,$U$12:$AD$125,8)=VLOOKUP(A2514,$U$12:$AD$125,8),0,VLOOKUP(A2515,U$12:$AD$125,8))</f>
        <v>0</v>
      </c>
      <c r="M2515" s="50">
        <f>IF(L2515&gt;0,VLOOKUP(L2515,T$12:$AC$125,7),0)</f>
        <v>0</v>
      </c>
      <c r="N2515" s="45">
        <f t="shared" si="553"/>
        <v>0</v>
      </c>
      <c r="O2515" s="45">
        <f t="shared" ca="1" si="554"/>
        <v>987.85282506999999</v>
      </c>
      <c r="P2515" s="51" t="str">
        <f t="shared" si="555"/>
        <v>A+J=</v>
      </c>
      <c r="Q2515" s="52">
        <f t="shared" si="556"/>
        <v>47129</v>
      </c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</row>
    <row r="2516" spans="1:162" x14ac:dyDescent="0.2">
      <c r="A2516" s="43">
        <f t="shared" si="557"/>
        <v>46002</v>
      </c>
      <c r="B2516" s="44" t="str">
        <f t="shared" ca="1" si="546"/>
        <v>n.d</v>
      </c>
      <c r="C2516" s="45">
        <f t="shared" ca="1" si="547"/>
        <v>999.89877561000003</v>
      </c>
      <c r="D2516" s="46">
        <f ca="1">IF(A2516&lt;$B$1,VLOOKUP(A2516,[1]DI!$A$4:$B$15000,2,FALSE),0)</f>
        <v>0</v>
      </c>
      <c r="E2516" s="45">
        <f t="shared" ca="1" si="548"/>
        <v>0</v>
      </c>
      <c r="F2516" s="47">
        <f t="shared" si="558"/>
        <v>1.35</v>
      </c>
      <c r="G2516" s="48">
        <f t="shared" ca="1" si="549"/>
        <v>1</v>
      </c>
      <c r="H2516" s="45">
        <f ca="1">TRUNC(PRODUCT(G$10:G2515),15)</f>
        <v>1.9879528300668501</v>
      </c>
      <c r="I2516" s="45">
        <f t="shared" si="550"/>
        <v>1</v>
      </c>
      <c r="J2516" s="45">
        <f t="shared" ca="1" si="551"/>
        <v>1.98795283</v>
      </c>
      <c r="K2516" s="45">
        <f t="shared" ca="1" si="552"/>
        <v>987.85282506999999</v>
      </c>
      <c r="L2516" s="49">
        <f>IF(VLOOKUP(A2516,$U$12:$AD$125,8)=VLOOKUP(A2515,$U$12:$AD$125,8),0,VLOOKUP(A2516,U$12:$AD$125,8))</f>
        <v>0</v>
      </c>
      <c r="M2516" s="50">
        <f>IF(L2516&gt;0,VLOOKUP(L2516,T$12:$AC$125,7),0)</f>
        <v>0</v>
      </c>
      <c r="N2516" s="45">
        <f t="shared" si="553"/>
        <v>0</v>
      </c>
      <c r="O2516" s="45">
        <f t="shared" ca="1" si="554"/>
        <v>987.85282506999999</v>
      </c>
      <c r="P2516" s="51" t="str">
        <f t="shared" si="555"/>
        <v>A+J=</v>
      </c>
      <c r="Q2516" s="52">
        <f t="shared" si="556"/>
        <v>47129</v>
      </c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</row>
    <row r="2517" spans="1:162" x14ac:dyDescent="0.2">
      <c r="A2517" s="43">
        <f t="shared" si="557"/>
        <v>46003</v>
      </c>
      <c r="B2517" s="44" t="str">
        <f t="shared" ca="1" si="546"/>
        <v>n.d</v>
      </c>
      <c r="C2517" s="45">
        <f t="shared" ca="1" si="547"/>
        <v>999.89877561000003</v>
      </c>
      <c r="D2517" s="46">
        <f ca="1">IF(A2517&lt;$B$1,VLOOKUP(A2517,[1]DI!$A$4:$B$15000,2,FALSE),0)</f>
        <v>0</v>
      </c>
      <c r="E2517" s="45">
        <f t="shared" ca="1" si="548"/>
        <v>0</v>
      </c>
      <c r="F2517" s="47">
        <f t="shared" si="558"/>
        <v>1.35</v>
      </c>
      <c r="G2517" s="48">
        <f t="shared" ca="1" si="549"/>
        <v>1</v>
      </c>
      <c r="H2517" s="45">
        <f ca="1">TRUNC(PRODUCT(G$10:G2516),15)</f>
        <v>1.9879528300668501</v>
      </c>
      <c r="I2517" s="45">
        <f t="shared" si="550"/>
        <v>1</v>
      </c>
      <c r="J2517" s="45">
        <f t="shared" ca="1" si="551"/>
        <v>1.98795283</v>
      </c>
      <c r="K2517" s="45">
        <f t="shared" ca="1" si="552"/>
        <v>987.85282506999999</v>
      </c>
      <c r="L2517" s="49">
        <f>IF(VLOOKUP(A2517,$U$12:$AD$125,8)=VLOOKUP(A2516,$U$12:$AD$125,8),0,VLOOKUP(A2517,U$12:$AD$125,8))</f>
        <v>0</v>
      </c>
      <c r="M2517" s="50">
        <f>IF(L2517&gt;0,VLOOKUP(L2517,T$12:$AC$125,7),0)</f>
        <v>0</v>
      </c>
      <c r="N2517" s="45">
        <f t="shared" si="553"/>
        <v>0</v>
      </c>
      <c r="O2517" s="45">
        <f t="shared" ca="1" si="554"/>
        <v>987.85282506999999</v>
      </c>
      <c r="P2517" s="51" t="str">
        <f t="shared" si="555"/>
        <v>A+J=</v>
      </c>
      <c r="Q2517" s="52">
        <f t="shared" si="556"/>
        <v>47129</v>
      </c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</row>
    <row r="2518" spans="1:162" x14ac:dyDescent="0.2">
      <c r="A2518" s="43">
        <f t="shared" si="557"/>
        <v>46004</v>
      </c>
      <c r="B2518" s="44" t="str">
        <f t="shared" ca="1" si="546"/>
        <v>n.d</v>
      </c>
      <c r="C2518" s="45">
        <f t="shared" ca="1" si="547"/>
        <v>999.89877561000003</v>
      </c>
      <c r="D2518" s="46">
        <f ca="1">IF(A2518&lt;$B$1,VLOOKUP(A2518,[1]DI!$A$4:$B$15000,2,FALSE),0)</f>
        <v>0</v>
      </c>
      <c r="E2518" s="45">
        <f t="shared" ca="1" si="548"/>
        <v>0</v>
      </c>
      <c r="F2518" s="47">
        <f t="shared" si="558"/>
        <v>1.35</v>
      </c>
      <c r="G2518" s="48">
        <f t="shared" ca="1" si="549"/>
        <v>1</v>
      </c>
      <c r="H2518" s="45">
        <f ca="1">TRUNC(PRODUCT(G$10:G2517),15)</f>
        <v>1.9879528300668501</v>
      </c>
      <c r="I2518" s="45">
        <f t="shared" si="550"/>
        <v>1</v>
      </c>
      <c r="J2518" s="45">
        <f t="shared" ca="1" si="551"/>
        <v>1.98795283</v>
      </c>
      <c r="K2518" s="45">
        <f t="shared" ca="1" si="552"/>
        <v>987.85282506999999</v>
      </c>
      <c r="L2518" s="49">
        <f>IF(VLOOKUP(A2518,$U$12:$AD$125,8)=VLOOKUP(A2517,$U$12:$AD$125,8),0,VLOOKUP(A2518,U$12:$AD$125,8))</f>
        <v>0</v>
      </c>
      <c r="M2518" s="50">
        <f>IF(L2518&gt;0,VLOOKUP(L2518,T$12:$AC$125,7),0)</f>
        <v>0</v>
      </c>
      <c r="N2518" s="45">
        <f t="shared" si="553"/>
        <v>0</v>
      </c>
      <c r="O2518" s="45">
        <f t="shared" ca="1" si="554"/>
        <v>987.85282506999999</v>
      </c>
      <c r="P2518" s="51" t="str">
        <f t="shared" si="555"/>
        <v>A+J=</v>
      </c>
      <c r="Q2518" s="52">
        <f t="shared" si="556"/>
        <v>47129</v>
      </c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</row>
    <row r="2519" spans="1:162" x14ac:dyDescent="0.2">
      <c r="A2519" s="43">
        <f t="shared" si="557"/>
        <v>46005</v>
      </c>
      <c r="B2519" s="44" t="str">
        <f t="shared" ca="1" si="546"/>
        <v>n.d</v>
      </c>
      <c r="C2519" s="45">
        <f t="shared" ca="1" si="547"/>
        <v>999.89877561000003</v>
      </c>
      <c r="D2519" s="46">
        <f ca="1">IF(A2519&lt;$B$1,VLOOKUP(A2519,[1]DI!$A$4:$B$15000,2,FALSE),0)</f>
        <v>0</v>
      </c>
      <c r="E2519" s="45">
        <f t="shared" ca="1" si="548"/>
        <v>0</v>
      </c>
      <c r="F2519" s="47">
        <f t="shared" si="558"/>
        <v>1.35</v>
      </c>
      <c r="G2519" s="48">
        <f t="shared" ca="1" si="549"/>
        <v>1</v>
      </c>
      <c r="H2519" s="45">
        <f ca="1">TRUNC(PRODUCT(G$10:G2518),15)</f>
        <v>1.9879528300668501</v>
      </c>
      <c r="I2519" s="45">
        <f t="shared" si="550"/>
        <v>1</v>
      </c>
      <c r="J2519" s="45">
        <f t="shared" ca="1" si="551"/>
        <v>1.98795283</v>
      </c>
      <c r="K2519" s="45">
        <f t="shared" ca="1" si="552"/>
        <v>987.85282506999999</v>
      </c>
      <c r="L2519" s="49">
        <f>IF(VLOOKUP(A2519,$U$12:$AD$125,8)=VLOOKUP(A2518,$U$12:$AD$125,8),0,VLOOKUP(A2519,U$12:$AD$125,8))</f>
        <v>0</v>
      </c>
      <c r="M2519" s="50">
        <f>IF(L2519&gt;0,VLOOKUP(L2519,T$12:$AC$125,7),0)</f>
        <v>0</v>
      </c>
      <c r="N2519" s="45">
        <f t="shared" si="553"/>
        <v>0</v>
      </c>
      <c r="O2519" s="45">
        <f t="shared" ca="1" si="554"/>
        <v>987.85282506999999</v>
      </c>
      <c r="P2519" s="51" t="str">
        <f t="shared" si="555"/>
        <v>A+J=</v>
      </c>
      <c r="Q2519" s="52">
        <f t="shared" si="556"/>
        <v>47129</v>
      </c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</row>
    <row r="2520" spans="1:162" x14ac:dyDescent="0.2">
      <c r="A2520" s="43">
        <f t="shared" si="557"/>
        <v>46006</v>
      </c>
      <c r="B2520" s="44" t="str">
        <f t="shared" ca="1" si="546"/>
        <v>n.d</v>
      </c>
      <c r="C2520" s="45">
        <f t="shared" ca="1" si="547"/>
        <v>999.89877561000003</v>
      </c>
      <c r="D2520" s="46">
        <f ca="1">IF(A2520&lt;$B$1,VLOOKUP(A2520,[1]DI!$A$4:$B$15000,2,FALSE),0)</f>
        <v>0</v>
      </c>
      <c r="E2520" s="45">
        <f t="shared" ca="1" si="548"/>
        <v>0</v>
      </c>
      <c r="F2520" s="47">
        <f t="shared" si="558"/>
        <v>1.35</v>
      </c>
      <c r="G2520" s="48">
        <f t="shared" ca="1" si="549"/>
        <v>1</v>
      </c>
      <c r="H2520" s="45">
        <f ca="1">TRUNC(PRODUCT(G$10:G2519),15)</f>
        <v>1.9879528300668501</v>
      </c>
      <c r="I2520" s="45">
        <f t="shared" si="550"/>
        <v>1</v>
      </c>
      <c r="J2520" s="45">
        <f t="shared" ca="1" si="551"/>
        <v>1.98795283</v>
      </c>
      <c r="K2520" s="45">
        <f t="shared" ca="1" si="552"/>
        <v>987.85282506999999</v>
      </c>
      <c r="L2520" s="49">
        <f>IF(VLOOKUP(A2520,$U$12:$AD$125,8)=VLOOKUP(A2519,$U$12:$AD$125,8),0,VLOOKUP(A2520,U$12:$AD$125,8))</f>
        <v>0</v>
      </c>
      <c r="M2520" s="50">
        <f>IF(L2520&gt;0,VLOOKUP(L2520,T$12:$AC$125,7),0)</f>
        <v>0</v>
      </c>
      <c r="N2520" s="45">
        <f t="shared" si="553"/>
        <v>0</v>
      </c>
      <c r="O2520" s="45">
        <f t="shared" ca="1" si="554"/>
        <v>987.85282506999999</v>
      </c>
      <c r="P2520" s="51" t="str">
        <f t="shared" si="555"/>
        <v>A+J=</v>
      </c>
      <c r="Q2520" s="52">
        <f t="shared" si="556"/>
        <v>47129</v>
      </c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</row>
    <row r="2521" spans="1:162" x14ac:dyDescent="0.2">
      <c r="A2521" s="43">
        <f t="shared" si="557"/>
        <v>46007</v>
      </c>
      <c r="B2521" s="44" t="str">
        <f t="shared" ref="B2521:B2584" ca="1" si="559">IF(A2521&lt;=TODAY(),C2521+K2521,IF(AND(A2521&gt;TODAY(),A2521&lt;=$B$1),IF(VLOOKUP(TODAY(),$A$10:$D$5000,4,FALSE)=0,"n.d",C2521+K2521),"n.d"))</f>
        <v>n.d</v>
      </c>
      <c r="C2521" s="45">
        <f t="shared" ref="C2521:C2584" ca="1" si="560">TRUNC(C2520-N2520,8)</f>
        <v>999.89877561000003</v>
      </c>
      <c r="D2521" s="46">
        <f ca="1">IF(A2521&lt;$B$1,VLOOKUP(A2521,[1]DI!$A$4:$B$15000,2,FALSE),0)</f>
        <v>0</v>
      </c>
      <c r="E2521" s="45">
        <f t="shared" ref="E2521:E2584" ca="1" si="561">ROUND((((1+D2521)^(1/252)-1)),8)</f>
        <v>0</v>
      </c>
      <c r="F2521" s="47">
        <f t="shared" si="558"/>
        <v>1.35</v>
      </c>
      <c r="G2521" s="48">
        <f t="shared" ref="G2521:G2584" ca="1" si="562">TRUNC((1+(E2521*F2521)),15)</f>
        <v>1</v>
      </c>
      <c r="H2521" s="45">
        <f ca="1">TRUNC(PRODUCT(G$10:G2520),15)</f>
        <v>1.9879528300668501</v>
      </c>
      <c r="I2521" s="45">
        <f t="shared" ref="I2521:I2584" si="563">IF(OR(L2520&gt;0,L2520="E"),H2520,I2520)</f>
        <v>1</v>
      </c>
      <c r="J2521" s="45">
        <f t="shared" ref="J2521:J2584" ca="1" si="564">ROUND(TRUNC(H2521/I2521,15),8)</f>
        <v>1.98795283</v>
      </c>
      <c r="K2521" s="45">
        <f t="shared" ref="K2521:K2584" ca="1" si="565">TRUNC((C2521*(J2521-1)),8)</f>
        <v>987.85282506999999</v>
      </c>
      <c r="L2521" s="49">
        <f>IF(VLOOKUP(A2521,$U$12:$AD$125,8)=VLOOKUP(A2520,$U$12:$AD$125,8),0,VLOOKUP(A2521,U$12:$AD$125,8))</f>
        <v>0</v>
      </c>
      <c r="M2521" s="50">
        <f>IF(L2521&gt;0,VLOOKUP(L2521,T$12:$AC$125,7),0)</f>
        <v>0</v>
      </c>
      <c r="N2521" s="45">
        <f t="shared" ref="N2521:N2584" si="566">IF(M2521&gt;0,(M2521*C2521*M2521),0)</f>
        <v>0</v>
      </c>
      <c r="O2521" s="45">
        <f t="shared" ref="O2521:O2584" ca="1" si="567">(K2521+N2521)</f>
        <v>987.85282506999999</v>
      </c>
      <c r="P2521" s="51" t="str">
        <f t="shared" ref="P2521:P2584" si="568">IF(L2520&gt;0,VLOOKUP(A2520,$U$12:$AD$125,9),P2520)</f>
        <v>A+J=</v>
      </c>
      <c r="Q2521" s="52">
        <f t="shared" ref="Q2521:Q2584" si="569">IF(L2520&gt;0,VLOOKUP(A2520,$U$12:$AD$125,10),Q2520)</f>
        <v>47129</v>
      </c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</row>
    <row r="2522" spans="1:162" x14ac:dyDescent="0.2">
      <c r="A2522" s="43">
        <f t="shared" si="557"/>
        <v>46008</v>
      </c>
      <c r="B2522" s="44" t="str">
        <f t="shared" ca="1" si="559"/>
        <v>n.d</v>
      </c>
      <c r="C2522" s="45">
        <f t="shared" ca="1" si="560"/>
        <v>999.89877561000003</v>
      </c>
      <c r="D2522" s="46">
        <f ca="1">IF(A2522&lt;$B$1,VLOOKUP(A2522,[1]DI!$A$4:$B$15000,2,FALSE),0)</f>
        <v>0</v>
      </c>
      <c r="E2522" s="45">
        <f t="shared" ca="1" si="561"/>
        <v>0</v>
      </c>
      <c r="F2522" s="47">
        <f t="shared" si="558"/>
        <v>1.35</v>
      </c>
      <c r="G2522" s="48">
        <f t="shared" ca="1" si="562"/>
        <v>1</v>
      </c>
      <c r="H2522" s="45">
        <f ca="1">TRUNC(PRODUCT(G$10:G2521),15)</f>
        <v>1.9879528300668501</v>
      </c>
      <c r="I2522" s="45">
        <f t="shared" si="563"/>
        <v>1</v>
      </c>
      <c r="J2522" s="45">
        <f t="shared" ca="1" si="564"/>
        <v>1.98795283</v>
      </c>
      <c r="K2522" s="45">
        <f t="shared" ca="1" si="565"/>
        <v>987.85282506999999</v>
      </c>
      <c r="L2522" s="49">
        <f>IF(VLOOKUP(A2522,$U$12:$AD$125,8)=VLOOKUP(A2521,$U$12:$AD$125,8),0,VLOOKUP(A2522,U$12:$AD$125,8))</f>
        <v>0</v>
      </c>
      <c r="M2522" s="50">
        <f>IF(L2522&gt;0,VLOOKUP(L2522,T$12:$AC$125,7),0)</f>
        <v>0</v>
      </c>
      <c r="N2522" s="45">
        <f t="shared" si="566"/>
        <v>0</v>
      </c>
      <c r="O2522" s="45">
        <f t="shared" ca="1" si="567"/>
        <v>987.85282506999999</v>
      </c>
      <c r="P2522" s="51" t="str">
        <f t="shared" si="568"/>
        <v>A+J=</v>
      </c>
      <c r="Q2522" s="52">
        <f t="shared" si="569"/>
        <v>47129</v>
      </c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</row>
    <row r="2523" spans="1:162" x14ac:dyDescent="0.2">
      <c r="A2523" s="43">
        <f t="shared" si="557"/>
        <v>46009</v>
      </c>
      <c r="B2523" s="44" t="str">
        <f t="shared" ca="1" si="559"/>
        <v>n.d</v>
      </c>
      <c r="C2523" s="45">
        <f t="shared" ca="1" si="560"/>
        <v>999.89877561000003</v>
      </c>
      <c r="D2523" s="46">
        <f ca="1">IF(A2523&lt;$B$1,VLOOKUP(A2523,[1]DI!$A$4:$B$15000,2,FALSE),0)</f>
        <v>0</v>
      </c>
      <c r="E2523" s="45">
        <f t="shared" ca="1" si="561"/>
        <v>0</v>
      </c>
      <c r="F2523" s="47">
        <f t="shared" si="558"/>
        <v>1.35</v>
      </c>
      <c r="G2523" s="48">
        <f t="shared" ca="1" si="562"/>
        <v>1</v>
      </c>
      <c r="H2523" s="45">
        <f ca="1">TRUNC(PRODUCT(G$10:G2522),15)</f>
        <v>1.9879528300668501</v>
      </c>
      <c r="I2523" s="45">
        <f t="shared" si="563"/>
        <v>1</v>
      </c>
      <c r="J2523" s="45">
        <f t="shared" ca="1" si="564"/>
        <v>1.98795283</v>
      </c>
      <c r="K2523" s="45">
        <f t="shared" ca="1" si="565"/>
        <v>987.85282506999999</v>
      </c>
      <c r="L2523" s="49">
        <f>IF(VLOOKUP(A2523,$U$12:$AD$125,8)=VLOOKUP(A2522,$U$12:$AD$125,8),0,VLOOKUP(A2523,U$12:$AD$125,8))</f>
        <v>0</v>
      </c>
      <c r="M2523" s="50">
        <f>IF(L2523&gt;0,VLOOKUP(L2523,T$12:$AC$125,7),0)</f>
        <v>0</v>
      </c>
      <c r="N2523" s="45">
        <f t="shared" si="566"/>
        <v>0</v>
      </c>
      <c r="O2523" s="45">
        <f t="shared" ca="1" si="567"/>
        <v>987.85282506999999</v>
      </c>
      <c r="P2523" s="51" t="str">
        <f t="shared" si="568"/>
        <v>A+J=</v>
      </c>
      <c r="Q2523" s="52">
        <f t="shared" si="569"/>
        <v>47129</v>
      </c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</row>
    <row r="2524" spans="1:162" x14ac:dyDescent="0.2">
      <c r="A2524" s="43">
        <f t="shared" si="557"/>
        <v>46010</v>
      </c>
      <c r="B2524" s="44" t="str">
        <f t="shared" ca="1" si="559"/>
        <v>n.d</v>
      </c>
      <c r="C2524" s="45">
        <f t="shared" ca="1" si="560"/>
        <v>999.89877561000003</v>
      </c>
      <c r="D2524" s="46">
        <f ca="1">IF(A2524&lt;$B$1,VLOOKUP(A2524,[1]DI!$A$4:$B$15000,2,FALSE),0)</f>
        <v>0</v>
      </c>
      <c r="E2524" s="45">
        <f t="shared" ca="1" si="561"/>
        <v>0</v>
      </c>
      <c r="F2524" s="47">
        <f t="shared" si="558"/>
        <v>1.35</v>
      </c>
      <c r="G2524" s="48">
        <f t="shared" ca="1" si="562"/>
        <v>1</v>
      </c>
      <c r="H2524" s="45">
        <f ca="1">TRUNC(PRODUCT(G$10:G2523),15)</f>
        <v>1.9879528300668501</v>
      </c>
      <c r="I2524" s="45">
        <f t="shared" si="563"/>
        <v>1</v>
      </c>
      <c r="J2524" s="45">
        <f t="shared" ca="1" si="564"/>
        <v>1.98795283</v>
      </c>
      <c r="K2524" s="45">
        <f t="shared" ca="1" si="565"/>
        <v>987.85282506999999</v>
      </c>
      <c r="L2524" s="49">
        <f>IF(VLOOKUP(A2524,$U$12:$AD$125,8)=VLOOKUP(A2523,$U$12:$AD$125,8),0,VLOOKUP(A2524,U$12:$AD$125,8))</f>
        <v>0</v>
      </c>
      <c r="M2524" s="50">
        <f>IF(L2524&gt;0,VLOOKUP(L2524,T$12:$AC$125,7),0)</f>
        <v>0</v>
      </c>
      <c r="N2524" s="45">
        <f t="shared" si="566"/>
        <v>0</v>
      </c>
      <c r="O2524" s="45">
        <f t="shared" ca="1" si="567"/>
        <v>987.85282506999999</v>
      </c>
      <c r="P2524" s="51" t="str">
        <f t="shared" si="568"/>
        <v>A+J=</v>
      </c>
      <c r="Q2524" s="52">
        <f t="shared" si="569"/>
        <v>47129</v>
      </c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</row>
    <row r="2525" spans="1:162" x14ac:dyDescent="0.2">
      <c r="A2525" s="43">
        <f t="shared" si="557"/>
        <v>46011</v>
      </c>
      <c r="B2525" s="44" t="str">
        <f t="shared" ca="1" si="559"/>
        <v>n.d</v>
      </c>
      <c r="C2525" s="45">
        <f t="shared" ca="1" si="560"/>
        <v>999.89877561000003</v>
      </c>
      <c r="D2525" s="46">
        <f ca="1">IF(A2525&lt;$B$1,VLOOKUP(A2525,[1]DI!$A$4:$B$15000,2,FALSE),0)</f>
        <v>0</v>
      </c>
      <c r="E2525" s="45">
        <f t="shared" ca="1" si="561"/>
        <v>0</v>
      </c>
      <c r="F2525" s="47">
        <f t="shared" si="558"/>
        <v>1.35</v>
      </c>
      <c r="G2525" s="48">
        <f t="shared" ca="1" si="562"/>
        <v>1</v>
      </c>
      <c r="H2525" s="45">
        <f ca="1">TRUNC(PRODUCT(G$10:G2524),15)</f>
        <v>1.9879528300668501</v>
      </c>
      <c r="I2525" s="45">
        <f t="shared" si="563"/>
        <v>1</v>
      </c>
      <c r="J2525" s="45">
        <f t="shared" ca="1" si="564"/>
        <v>1.98795283</v>
      </c>
      <c r="K2525" s="45">
        <f t="shared" ca="1" si="565"/>
        <v>987.85282506999999</v>
      </c>
      <c r="L2525" s="49">
        <f>IF(VLOOKUP(A2525,$U$12:$AD$125,8)=VLOOKUP(A2524,$U$12:$AD$125,8),0,VLOOKUP(A2525,U$12:$AD$125,8))</f>
        <v>0</v>
      </c>
      <c r="M2525" s="50">
        <f>IF(L2525&gt;0,VLOOKUP(L2525,T$12:$AC$125,7),0)</f>
        <v>0</v>
      </c>
      <c r="N2525" s="45">
        <f t="shared" si="566"/>
        <v>0</v>
      </c>
      <c r="O2525" s="45">
        <f t="shared" ca="1" si="567"/>
        <v>987.85282506999999</v>
      </c>
      <c r="P2525" s="51" t="str">
        <f t="shared" si="568"/>
        <v>A+J=</v>
      </c>
      <c r="Q2525" s="52">
        <f t="shared" si="569"/>
        <v>47129</v>
      </c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</row>
    <row r="2526" spans="1:162" x14ac:dyDescent="0.2">
      <c r="A2526" s="43">
        <f t="shared" si="557"/>
        <v>46012</v>
      </c>
      <c r="B2526" s="44" t="str">
        <f t="shared" ca="1" si="559"/>
        <v>n.d</v>
      </c>
      <c r="C2526" s="45">
        <f t="shared" ca="1" si="560"/>
        <v>999.89877561000003</v>
      </c>
      <c r="D2526" s="46">
        <f ca="1">IF(A2526&lt;$B$1,VLOOKUP(A2526,[1]DI!$A$4:$B$15000,2,FALSE),0)</f>
        <v>0</v>
      </c>
      <c r="E2526" s="45">
        <f t="shared" ca="1" si="561"/>
        <v>0</v>
      </c>
      <c r="F2526" s="47">
        <f t="shared" si="558"/>
        <v>1.35</v>
      </c>
      <c r="G2526" s="48">
        <f t="shared" ca="1" si="562"/>
        <v>1</v>
      </c>
      <c r="H2526" s="45">
        <f ca="1">TRUNC(PRODUCT(G$10:G2525),15)</f>
        <v>1.9879528300668501</v>
      </c>
      <c r="I2526" s="45">
        <f t="shared" si="563"/>
        <v>1</v>
      </c>
      <c r="J2526" s="45">
        <f t="shared" ca="1" si="564"/>
        <v>1.98795283</v>
      </c>
      <c r="K2526" s="45">
        <f t="shared" ca="1" si="565"/>
        <v>987.85282506999999</v>
      </c>
      <c r="L2526" s="49">
        <f>IF(VLOOKUP(A2526,$U$12:$AD$125,8)=VLOOKUP(A2525,$U$12:$AD$125,8),0,VLOOKUP(A2526,U$12:$AD$125,8))</f>
        <v>0</v>
      </c>
      <c r="M2526" s="50">
        <f>IF(L2526&gt;0,VLOOKUP(L2526,T$12:$AC$125,7),0)</f>
        <v>0</v>
      </c>
      <c r="N2526" s="45">
        <f t="shared" si="566"/>
        <v>0</v>
      </c>
      <c r="O2526" s="45">
        <f t="shared" ca="1" si="567"/>
        <v>987.85282506999999</v>
      </c>
      <c r="P2526" s="51" t="str">
        <f t="shared" si="568"/>
        <v>A+J=</v>
      </c>
      <c r="Q2526" s="52">
        <f t="shared" si="569"/>
        <v>47129</v>
      </c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</row>
    <row r="2527" spans="1:162" x14ac:dyDescent="0.2">
      <c r="A2527" s="43">
        <f t="shared" si="557"/>
        <v>46013</v>
      </c>
      <c r="B2527" s="44" t="str">
        <f t="shared" ca="1" si="559"/>
        <v>n.d</v>
      </c>
      <c r="C2527" s="45">
        <f t="shared" ca="1" si="560"/>
        <v>999.89877561000003</v>
      </c>
      <c r="D2527" s="46">
        <f ca="1">IF(A2527&lt;$B$1,VLOOKUP(A2527,[1]DI!$A$4:$B$15000,2,FALSE),0)</f>
        <v>0</v>
      </c>
      <c r="E2527" s="45">
        <f t="shared" ca="1" si="561"/>
        <v>0</v>
      </c>
      <c r="F2527" s="47">
        <f t="shared" si="558"/>
        <v>1.35</v>
      </c>
      <c r="G2527" s="48">
        <f t="shared" ca="1" si="562"/>
        <v>1</v>
      </c>
      <c r="H2527" s="45">
        <f ca="1">TRUNC(PRODUCT(G$10:G2526),15)</f>
        <v>1.9879528300668501</v>
      </c>
      <c r="I2527" s="45">
        <f t="shared" si="563"/>
        <v>1</v>
      </c>
      <c r="J2527" s="45">
        <f t="shared" ca="1" si="564"/>
        <v>1.98795283</v>
      </c>
      <c r="K2527" s="45">
        <f t="shared" ca="1" si="565"/>
        <v>987.85282506999999</v>
      </c>
      <c r="L2527" s="49">
        <f>IF(VLOOKUP(A2527,$U$12:$AD$125,8)=VLOOKUP(A2526,$U$12:$AD$125,8),0,VLOOKUP(A2527,U$12:$AD$125,8))</f>
        <v>0</v>
      </c>
      <c r="M2527" s="50">
        <f>IF(L2527&gt;0,VLOOKUP(L2527,T$12:$AC$125,7),0)</f>
        <v>0</v>
      </c>
      <c r="N2527" s="45">
        <f t="shared" si="566"/>
        <v>0</v>
      </c>
      <c r="O2527" s="45">
        <f t="shared" ca="1" si="567"/>
        <v>987.85282506999999</v>
      </c>
      <c r="P2527" s="51" t="str">
        <f t="shared" si="568"/>
        <v>A+J=</v>
      </c>
      <c r="Q2527" s="52">
        <f t="shared" si="569"/>
        <v>47129</v>
      </c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</row>
    <row r="2528" spans="1:162" x14ac:dyDescent="0.2">
      <c r="A2528" s="43">
        <f t="shared" si="557"/>
        <v>46014</v>
      </c>
      <c r="B2528" s="44" t="str">
        <f t="shared" ca="1" si="559"/>
        <v>n.d</v>
      </c>
      <c r="C2528" s="45">
        <f t="shared" ca="1" si="560"/>
        <v>999.89877561000003</v>
      </c>
      <c r="D2528" s="46">
        <f ca="1">IF(A2528&lt;$B$1,VLOOKUP(A2528,[1]DI!$A$4:$B$15000,2,FALSE),0)</f>
        <v>0</v>
      </c>
      <c r="E2528" s="45">
        <f t="shared" ca="1" si="561"/>
        <v>0</v>
      </c>
      <c r="F2528" s="47">
        <f t="shared" si="558"/>
        <v>1.35</v>
      </c>
      <c r="G2528" s="48">
        <f t="shared" ca="1" si="562"/>
        <v>1</v>
      </c>
      <c r="H2528" s="45">
        <f ca="1">TRUNC(PRODUCT(G$10:G2527),15)</f>
        <v>1.9879528300668501</v>
      </c>
      <c r="I2528" s="45">
        <f t="shared" si="563"/>
        <v>1</v>
      </c>
      <c r="J2528" s="45">
        <f t="shared" ca="1" si="564"/>
        <v>1.98795283</v>
      </c>
      <c r="K2528" s="45">
        <f t="shared" ca="1" si="565"/>
        <v>987.85282506999999</v>
      </c>
      <c r="L2528" s="49">
        <f>IF(VLOOKUP(A2528,$U$12:$AD$125,8)=VLOOKUP(A2527,$U$12:$AD$125,8),0,VLOOKUP(A2528,U$12:$AD$125,8))</f>
        <v>0</v>
      </c>
      <c r="M2528" s="50">
        <f>IF(L2528&gt;0,VLOOKUP(L2528,T$12:$AC$125,7),0)</f>
        <v>0</v>
      </c>
      <c r="N2528" s="45">
        <f t="shared" si="566"/>
        <v>0</v>
      </c>
      <c r="O2528" s="45">
        <f t="shared" ca="1" si="567"/>
        <v>987.85282506999999</v>
      </c>
      <c r="P2528" s="51" t="str">
        <f t="shared" si="568"/>
        <v>A+J=</v>
      </c>
      <c r="Q2528" s="52">
        <f t="shared" si="569"/>
        <v>47129</v>
      </c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</row>
    <row r="2529" spans="1:162" x14ac:dyDescent="0.2">
      <c r="A2529" s="43">
        <f t="shared" si="557"/>
        <v>46015</v>
      </c>
      <c r="B2529" s="44" t="str">
        <f t="shared" ca="1" si="559"/>
        <v>n.d</v>
      </c>
      <c r="C2529" s="45">
        <f t="shared" ca="1" si="560"/>
        <v>999.89877561000003</v>
      </c>
      <c r="D2529" s="46">
        <f ca="1">IF(A2529&lt;$B$1,VLOOKUP(A2529,[1]DI!$A$4:$B$15000,2,FALSE),0)</f>
        <v>0</v>
      </c>
      <c r="E2529" s="45">
        <f t="shared" ca="1" si="561"/>
        <v>0</v>
      </c>
      <c r="F2529" s="47">
        <f t="shared" si="558"/>
        <v>1.35</v>
      </c>
      <c r="G2529" s="48">
        <f t="shared" ca="1" si="562"/>
        <v>1</v>
      </c>
      <c r="H2529" s="45">
        <f ca="1">TRUNC(PRODUCT(G$10:G2528),15)</f>
        <v>1.9879528300668501</v>
      </c>
      <c r="I2529" s="45">
        <f t="shared" si="563"/>
        <v>1</v>
      </c>
      <c r="J2529" s="45">
        <f t="shared" ca="1" si="564"/>
        <v>1.98795283</v>
      </c>
      <c r="K2529" s="45">
        <f t="shared" ca="1" si="565"/>
        <v>987.85282506999999</v>
      </c>
      <c r="L2529" s="49">
        <f>IF(VLOOKUP(A2529,$U$12:$AD$125,8)=VLOOKUP(A2528,$U$12:$AD$125,8),0,VLOOKUP(A2529,U$12:$AD$125,8))</f>
        <v>0</v>
      </c>
      <c r="M2529" s="50">
        <f>IF(L2529&gt;0,VLOOKUP(L2529,T$12:$AC$125,7),0)</f>
        <v>0</v>
      </c>
      <c r="N2529" s="45">
        <f t="shared" si="566"/>
        <v>0</v>
      </c>
      <c r="O2529" s="45">
        <f t="shared" ca="1" si="567"/>
        <v>987.85282506999999</v>
      </c>
      <c r="P2529" s="51" t="str">
        <f t="shared" si="568"/>
        <v>A+J=</v>
      </c>
      <c r="Q2529" s="52">
        <f t="shared" si="569"/>
        <v>47129</v>
      </c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</row>
    <row r="2530" spans="1:162" x14ac:dyDescent="0.2">
      <c r="A2530" s="43">
        <f t="shared" si="557"/>
        <v>46016</v>
      </c>
      <c r="B2530" s="44" t="str">
        <f t="shared" ca="1" si="559"/>
        <v>n.d</v>
      </c>
      <c r="C2530" s="45">
        <f t="shared" ca="1" si="560"/>
        <v>999.89877561000003</v>
      </c>
      <c r="D2530" s="46">
        <f ca="1">IF(A2530&lt;$B$1,VLOOKUP(A2530,[1]DI!$A$4:$B$15000,2,FALSE),0)</f>
        <v>0</v>
      </c>
      <c r="E2530" s="45">
        <f t="shared" ca="1" si="561"/>
        <v>0</v>
      </c>
      <c r="F2530" s="47">
        <f t="shared" si="558"/>
        <v>1.35</v>
      </c>
      <c r="G2530" s="48">
        <f t="shared" ca="1" si="562"/>
        <v>1</v>
      </c>
      <c r="H2530" s="45">
        <f ca="1">TRUNC(PRODUCT(G$10:G2529),15)</f>
        <v>1.9879528300668501</v>
      </c>
      <c r="I2530" s="45">
        <f t="shared" si="563"/>
        <v>1</v>
      </c>
      <c r="J2530" s="45">
        <f t="shared" ca="1" si="564"/>
        <v>1.98795283</v>
      </c>
      <c r="K2530" s="45">
        <f t="shared" ca="1" si="565"/>
        <v>987.85282506999999</v>
      </c>
      <c r="L2530" s="49">
        <f>IF(VLOOKUP(A2530,$U$12:$AD$125,8)=VLOOKUP(A2529,$U$12:$AD$125,8),0,VLOOKUP(A2530,U$12:$AD$125,8))</f>
        <v>0</v>
      </c>
      <c r="M2530" s="50">
        <f>IF(L2530&gt;0,VLOOKUP(L2530,T$12:$AC$125,7),0)</f>
        <v>0</v>
      </c>
      <c r="N2530" s="45">
        <f t="shared" si="566"/>
        <v>0</v>
      </c>
      <c r="O2530" s="45">
        <f t="shared" ca="1" si="567"/>
        <v>987.85282506999999</v>
      </c>
      <c r="P2530" s="51" t="str">
        <f t="shared" si="568"/>
        <v>A+J=</v>
      </c>
      <c r="Q2530" s="52">
        <f t="shared" si="569"/>
        <v>47129</v>
      </c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</row>
    <row r="2531" spans="1:162" x14ac:dyDescent="0.2">
      <c r="A2531" s="43">
        <f t="shared" si="557"/>
        <v>46017</v>
      </c>
      <c r="B2531" s="44" t="str">
        <f t="shared" ca="1" si="559"/>
        <v>n.d</v>
      </c>
      <c r="C2531" s="45">
        <f t="shared" ca="1" si="560"/>
        <v>999.89877561000003</v>
      </c>
      <c r="D2531" s="46">
        <f ca="1">IF(A2531&lt;$B$1,VLOOKUP(A2531,[1]DI!$A$4:$B$15000,2,FALSE),0)</f>
        <v>0</v>
      </c>
      <c r="E2531" s="45">
        <f t="shared" ca="1" si="561"/>
        <v>0</v>
      </c>
      <c r="F2531" s="47">
        <f t="shared" si="558"/>
        <v>1.35</v>
      </c>
      <c r="G2531" s="48">
        <f t="shared" ca="1" si="562"/>
        <v>1</v>
      </c>
      <c r="H2531" s="45">
        <f ca="1">TRUNC(PRODUCT(G$10:G2530),15)</f>
        <v>1.9879528300668501</v>
      </c>
      <c r="I2531" s="45">
        <f t="shared" si="563"/>
        <v>1</v>
      </c>
      <c r="J2531" s="45">
        <f t="shared" ca="1" si="564"/>
        <v>1.98795283</v>
      </c>
      <c r="K2531" s="45">
        <f t="shared" ca="1" si="565"/>
        <v>987.85282506999999</v>
      </c>
      <c r="L2531" s="49">
        <f>IF(VLOOKUP(A2531,$U$12:$AD$125,8)=VLOOKUP(A2530,$U$12:$AD$125,8),0,VLOOKUP(A2531,U$12:$AD$125,8))</f>
        <v>0</v>
      </c>
      <c r="M2531" s="50">
        <f>IF(L2531&gt;0,VLOOKUP(L2531,T$12:$AC$125,7),0)</f>
        <v>0</v>
      </c>
      <c r="N2531" s="45">
        <f t="shared" si="566"/>
        <v>0</v>
      </c>
      <c r="O2531" s="45">
        <f t="shared" ca="1" si="567"/>
        <v>987.85282506999999</v>
      </c>
      <c r="P2531" s="51" t="str">
        <f t="shared" si="568"/>
        <v>A+J=</v>
      </c>
      <c r="Q2531" s="52">
        <f t="shared" si="569"/>
        <v>47129</v>
      </c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</row>
    <row r="2532" spans="1:162" x14ac:dyDescent="0.2">
      <c r="A2532" s="43">
        <f t="shared" si="557"/>
        <v>46018</v>
      </c>
      <c r="B2532" s="44" t="str">
        <f t="shared" ca="1" si="559"/>
        <v>n.d</v>
      </c>
      <c r="C2532" s="45">
        <f t="shared" ca="1" si="560"/>
        <v>999.89877561000003</v>
      </c>
      <c r="D2532" s="46">
        <f ca="1">IF(A2532&lt;$B$1,VLOOKUP(A2532,[1]DI!$A$4:$B$15000,2,FALSE),0)</f>
        <v>0</v>
      </c>
      <c r="E2532" s="45">
        <f t="shared" ca="1" si="561"/>
        <v>0</v>
      </c>
      <c r="F2532" s="47">
        <f t="shared" si="558"/>
        <v>1.35</v>
      </c>
      <c r="G2532" s="48">
        <f t="shared" ca="1" si="562"/>
        <v>1</v>
      </c>
      <c r="H2532" s="45">
        <f ca="1">TRUNC(PRODUCT(G$10:G2531),15)</f>
        <v>1.9879528300668501</v>
      </c>
      <c r="I2532" s="45">
        <f t="shared" si="563"/>
        <v>1</v>
      </c>
      <c r="J2532" s="45">
        <f t="shared" ca="1" si="564"/>
        <v>1.98795283</v>
      </c>
      <c r="K2532" s="45">
        <f t="shared" ca="1" si="565"/>
        <v>987.85282506999999</v>
      </c>
      <c r="L2532" s="49">
        <f>IF(VLOOKUP(A2532,$U$12:$AD$125,8)=VLOOKUP(A2531,$U$12:$AD$125,8),0,VLOOKUP(A2532,U$12:$AD$125,8))</f>
        <v>0</v>
      </c>
      <c r="M2532" s="50">
        <f>IF(L2532&gt;0,VLOOKUP(L2532,T$12:$AC$125,7),0)</f>
        <v>0</v>
      </c>
      <c r="N2532" s="45">
        <f t="shared" si="566"/>
        <v>0</v>
      </c>
      <c r="O2532" s="45">
        <f t="shared" ca="1" si="567"/>
        <v>987.85282506999999</v>
      </c>
      <c r="P2532" s="51" t="str">
        <f t="shared" si="568"/>
        <v>A+J=</v>
      </c>
      <c r="Q2532" s="52">
        <f t="shared" si="569"/>
        <v>47129</v>
      </c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</row>
    <row r="2533" spans="1:162" x14ac:dyDescent="0.2">
      <c r="A2533" s="43">
        <f t="shared" si="557"/>
        <v>46019</v>
      </c>
      <c r="B2533" s="44" t="str">
        <f t="shared" ca="1" si="559"/>
        <v>n.d</v>
      </c>
      <c r="C2533" s="45">
        <f t="shared" ca="1" si="560"/>
        <v>999.89877561000003</v>
      </c>
      <c r="D2533" s="46">
        <f ca="1">IF(A2533&lt;$B$1,VLOOKUP(A2533,[1]DI!$A$4:$B$15000,2,FALSE),0)</f>
        <v>0</v>
      </c>
      <c r="E2533" s="45">
        <f t="shared" ca="1" si="561"/>
        <v>0</v>
      </c>
      <c r="F2533" s="47">
        <f t="shared" si="558"/>
        <v>1.35</v>
      </c>
      <c r="G2533" s="48">
        <f t="shared" ca="1" si="562"/>
        <v>1</v>
      </c>
      <c r="H2533" s="45">
        <f ca="1">TRUNC(PRODUCT(G$10:G2532),15)</f>
        <v>1.9879528300668501</v>
      </c>
      <c r="I2533" s="45">
        <f t="shared" si="563"/>
        <v>1</v>
      </c>
      <c r="J2533" s="45">
        <f t="shared" ca="1" si="564"/>
        <v>1.98795283</v>
      </c>
      <c r="K2533" s="45">
        <f t="shared" ca="1" si="565"/>
        <v>987.85282506999999</v>
      </c>
      <c r="L2533" s="49">
        <f>IF(VLOOKUP(A2533,$U$12:$AD$125,8)=VLOOKUP(A2532,$U$12:$AD$125,8),0,VLOOKUP(A2533,U$12:$AD$125,8))</f>
        <v>0</v>
      </c>
      <c r="M2533" s="50">
        <f>IF(L2533&gt;0,VLOOKUP(L2533,T$12:$AC$125,7),0)</f>
        <v>0</v>
      </c>
      <c r="N2533" s="45">
        <f t="shared" si="566"/>
        <v>0</v>
      </c>
      <c r="O2533" s="45">
        <f t="shared" ca="1" si="567"/>
        <v>987.85282506999999</v>
      </c>
      <c r="P2533" s="51" t="str">
        <f t="shared" si="568"/>
        <v>A+J=</v>
      </c>
      <c r="Q2533" s="52">
        <f t="shared" si="569"/>
        <v>47129</v>
      </c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</row>
    <row r="2534" spans="1:162" x14ac:dyDescent="0.2">
      <c r="A2534" s="43">
        <f t="shared" si="557"/>
        <v>46020</v>
      </c>
      <c r="B2534" s="44" t="str">
        <f t="shared" ca="1" si="559"/>
        <v>n.d</v>
      </c>
      <c r="C2534" s="45">
        <f t="shared" ca="1" si="560"/>
        <v>999.89877561000003</v>
      </c>
      <c r="D2534" s="46">
        <f ca="1">IF(A2534&lt;$B$1,VLOOKUP(A2534,[1]DI!$A$4:$B$15000,2,FALSE),0)</f>
        <v>0</v>
      </c>
      <c r="E2534" s="45">
        <f t="shared" ca="1" si="561"/>
        <v>0</v>
      </c>
      <c r="F2534" s="47">
        <f t="shared" si="558"/>
        <v>1.35</v>
      </c>
      <c r="G2534" s="48">
        <f t="shared" ca="1" si="562"/>
        <v>1</v>
      </c>
      <c r="H2534" s="45">
        <f ca="1">TRUNC(PRODUCT(G$10:G2533),15)</f>
        <v>1.9879528300668501</v>
      </c>
      <c r="I2534" s="45">
        <f t="shared" si="563"/>
        <v>1</v>
      </c>
      <c r="J2534" s="45">
        <f t="shared" ca="1" si="564"/>
        <v>1.98795283</v>
      </c>
      <c r="K2534" s="45">
        <f t="shared" ca="1" si="565"/>
        <v>987.85282506999999</v>
      </c>
      <c r="L2534" s="49">
        <f>IF(VLOOKUP(A2534,$U$12:$AD$125,8)=VLOOKUP(A2533,$U$12:$AD$125,8),0,VLOOKUP(A2534,U$12:$AD$125,8))</f>
        <v>0</v>
      </c>
      <c r="M2534" s="50">
        <f>IF(L2534&gt;0,VLOOKUP(L2534,T$12:$AC$125,7),0)</f>
        <v>0</v>
      </c>
      <c r="N2534" s="45">
        <f t="shared" si="566"/>
        <v>0</v>
      </c>
      <c r="O2534" s="45">
        <f t="shared" ca="1" si="567"/>
        <v>987.85282506999999</v>
      </c>
      <c r="P2534" s="51" t="str">
        <f t="shared" si="568"/>
        <v>A+J=</v>
      </c>
      <c r="Q2534" s="52">
        <f t="shared" si="569"/>
        <v>47129</v>
      </c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</row>
    <row r="2535" spans="1:162" x14ac:dyDescent="0.2">
      <c r="A2535" s="43">
        <f t="shared" si="557"/>
        <v>46021</v>
      </c>
      <c r="B2535" s="44" t="str">
        <f t="shared" ca="1" si="559"/>
        <v>n.d</v>
      </c>
      <c r="C2535" s="45">
        <f t="shared" ca="1" si="560"/>
        <v>999.89877561000003</v>
      </c>
      <c r="D2535" s="46">
        <f ca="1">IF(A2535&lt;$B$1,VLOOKUP(A2535,[1]DI!$A$4:$B$15000,2,FALSE),0)</f>
        <v>0</v>
      </c>
      <c r="E2535" s="45">
        <f t="shared" ca="1" si="561"/>
        <v>0</v>
      </c>
      <c r="F2535" s="47">
        <f t="shared" si="558"/>
        <v>1.35</v>
      </c>
      <c r="G2535" s="48">
        <f t="shared" ca="1" si="562"/>
        <v>1</v>
      </c>
      <c r="H2535" s="45">
        <f ca="1">TRUNC(PRODUCT(G$10:G2534),15)</f>
        <v>1.9879528300668501</v>
      </c>
      <c r="I2535" s="45">
        <f t="shared" si="563"/>
        <v>1</v>
      </c>
      <c r="J2535" s="45">
        <f t="shared" ca="1" si="564"/>
        <v>1.98795283</v>
      </c>
      <c r="K2535" s="45">
        <f t="shared" ca="1" si="565"/>
        <v>987.85282506999999</v>
      </c>
      <c r="L2535" s="49">
        <f>IF(VLOOKUP(A2535,$U$12:$AD$125,8)=VLOOKUP(A2534,$U$12:$AD$125,8),0,VLOOKUP(A2535,U$12:$AD$125,8))</f>
        <v>0</v>
      </c>
      <c r="M2535" s="50">
        <f>IF(L2535&gt;0,VLOOKUP(L2535,T$12:$AC$125,7),0)</f>
        <v>0</v>
      </c>
      <c r="N2535" s="45">
        <f t="shared" si="566"/>
        <v>0</v>
      </c>
      <c r="O2535" s="45">
        <f t="shared" ca="1" si="567"/>
        <v>987.85282506999999</v>
      </c>
      <c r="P2535" s="51" t="str">
        <f t="shared" si="568"/>
        <v>A+J=</v>
      </c>
      <c r="Q2535" s="52">
        <f t="shared" si="569"/>
        <v>47129</v>
      </c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</row>
    <row r="2536" spans="1:162" x14ac:dyDescent="0.2">
      <c r="A2536" s="43">
        <f t="shared" si="557"/>
        <v>46022</v>
      </c>
      <c r="B2536" s="44" t="str">
        <f t="shared" ca="1" si="559"/>
        <v>n.d</v>
      </c>
      <c r="C2536" s="45">
        <f t="shared" ca="1" si="560"/>
        <v>999.89877561000003</v>
      </c>
      <c r="D2536" s="46">
        <f ca="1">IF(A2536&lt;$B$1,VLOOKUP(A2536,[1]DI!$A$4:$B$15000,2,FALSE),0)</f>
        <v>0</v>
      </c>
      <c r="E2536" s="45">
        <f t="shared" ca="1" si="561"/>
        <v>0</v>
      </c>
      <c r="F2536" s="47">
        <f t="shared" si="558"/>
        <v>1.35</v>
      </c>
      <c r="G2536" s="48">
        <f t="shared" ca="1" si="562"/>
        <v>1</v>
      </c>
      <c r="H2536" s="45">
        <f ca="1">TRUNC(PRODUCT(G$10:G2535),15)</f>
        <v>1.9879528300668501</v>
      </c>
      <c r="I2536" s="45">
        <f t="shared" si="563"/>
        <v>1</v>
      </c>
      <c r="J2536" s="45">
        <f t="shared" ca="1" si="564"/>
        <v>1.98795283</v>
      </c>
      <c r="K2536" s="45">
        <f t="shared" ca="1" si="565"/>
        <v>987.85282506999999</v>
      </c>
      <c r="L2536" s="49">
        <f>IF(VLOOKUP(A2536,$U$12:$AD$125,8)=VLOOKUP(A2535,$U$12:$AD$125,8),0,VLOOKUP(A2536,U$12:$AD$125,8))</f>
        <v>0</v>
      </c>
      <c r="M2536" s="50">
        <f>IF(L2536&gt;0,VLOOKUP(L2536,T$12:$AC$125,7),0)</f>
        <v>0</v>
      </c>
      <c r="N2536" s="45">
        <f t="shared" si="566"/>
        <v>0</v>
      </c>
      <c r="O2536" s="45">
        <f t="shared" ca="1" si="567"/>
        <v>987.85282506999999</v>
      </c>
      <c r="P2536" s="51" t="str">
        <f t="shared" si="568"/>
        <v>A+J=</v>
      </c>
      <c r="Q2536" s="52">
        <f t="shared" si="569"/>
        <v>47129</v>
      </c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</row>
    <row r="2537" spans="1:162" x14ac:dyDescent="0.2">
      <c r="A2537" s="43">
        <f t="shared" si="557"/>
        <v>46023</v>
      </c>
      <c r="B2537" s="44" t="str">
        <f t="shared" ca="1" si="559"/>
        <v>n.d</v>
      </c>
      <c r="C2537" s="45">
        <f t="shared" ca="1" si="560"/>
        <v>999.89877561000003</v>
      </c>
      <c r="D2537" s="46">
        <f ca="1">IF(A2537&lt;$B$1,VLOOKUP(A2537,[1]DI!$A$4:$B$15000,2,FALSE),0)</f>
        <v>0</v>
      </c>
      <c r="E2537" s="45">
        <f t="shared" ca="1" si="561"/>
        <v>0</v>
      </c>
      <c r="F2537" s="47">
        <f t="shared" si="558"/>
        <v>1.35</v>
      </c>
      <c r="G2537" s="48">
        <f t="shared" ca="1" si="562"/>
        <v>1</v>
      </c>
      <c r="H2537" s="45">
        <f ca="1">TRUNC(PRODUCT(G$10:G2536),15)</f>
        <v>1.9879528300668501</v>
      </c>
      <c r="I2537" s="45">
        <f t="shared" si="563"/>
        <v>1</v>
      </c>
      <c r="J2537" s="45">
        <f t="shared" ca="1" si="564"/>
        <v>1.98795283</v>
      </c>
      <c r="K2537" s="45">
        <f t="shared" ca="1" si="565"/>
        <v>987.85282506999999</v>
      </c>
      <c r="L2537" s="49">
        <f>IF(VLOOKUP(A2537,$U$12:$AD$125,8)=VLOOKUP(A2536,$U$12:$AD$125,8),0,VLOOKUP(A2537,U$12:$AD$125,8))</f>
        <v>0</v>
      </c>
      <c r="M2537" s="50">
        <f>IF(L2537&gt;0,VLOOKUP(L2537,T$12:$AC$125,7),0)</f>
        <v>0</v>
      </c>
      <c r="N2537" s="45">
        <f t="shared" si="566"/>
        <v>0</v>
      </c>
      <c r="O2537" s="45">
        <f t="shared" ca="1" si="567"/>
        <v>987.85282506999999</v>
      </c>
      <c r="P2537" s="51" t="str">
        <f t="shared" si="568"/>
        <v>A+J=</v>
      </c>
      <c r="Q2537" s="52">
        <f t="shared" si="569"/>
        <v>47129</v>
      </c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</row>
    <row r="2538" spans="1:162" x14ac:dyDescent="0.2">
      <c r="A2538" s="43">
        <f t="shared" si="557"/>
        <v>46024</v>
      </c>
      <c r="B2538" s="44" t="str">
        <f t="shared" ca="1" si="559"/>
        <v>n.d</v>
      </c>
      <c r="C2538" s="45">
        <f t="shared" ca="1" si="560"/>
        <v>999.89877561000003</v>
      </c>
      <c r="D2538" s="46">
        <f ca="1">IF(A2538&lt;$B$1,VLOOKUP(A2538,[1]DI!$A$4:$B$15000,2,FALSE),0)</f>
        <v>0</v>
      </c>
      <c r="E2538" s="45">
        <f t="shared" ca="1" si="561"/>
        <v>0</v>
      </c>
      <c r="F2538" s="47">
        <f t="shared" si="558"/>
        <v>1.35</v>
      </c>
      <c r="G2538" s="48">
        <f t="shared" ca="1" si="562"/>
        <v>1</v>
      </c>
      <c r="H2538" s="45">
        <f ca="1">TRUNC(PRODUCT(G$10:G2537),15)</f>
        <v>1.9879528300668501</v>
      </c>
      <c r="I2538" s="45">
        <f t="shared" si="563"/>
        <v>1</v>
      </c>
      <c r="J2538" s="45">
        <f t="shared" ca="1" si="564"/>
        <v>1.98795283</v>
      </c>
      <c r="K2538" s="45">
        <f t="shared" ca="1" si="565"/>
        <v>987.85282506999999</v>
      </c>
      <c r="L2538" s="49">
        <f>IF(VLOOKUP(A2538,$U$12:$AD$125,8)=VLOOKUP(A2537,$U$12:$AD$125,8),0,VLOOKUP(A2538,U$12:$AD$125,8))</f>
        <v>0</v>
      </c>
      <c r="M2538" s="50">
        <f>IF(L2538&gt;0,VLOOKUP(L2538,T$12:$AC$125,7),0)</f>
        <v>0</v>
      </c>
      <c r="N2538" s="45">
        <f t="shared" si="566"/>
        <v>0</v>
      </c>
      <c r="O2538" s="45">
        <f t="shared" ca="1" si="567"/>
        <v>987.85282506999999</v>
      </c>
      <c r="P2538" s="51" t="str">
        <f t="shared" si="568"/>
        <v>A+J=</v>
      </c>
      <c r="Q2538" s="52">
        <f t="shared" si="569"/>
        <v>47129</v>
      </c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</row>
    <row r="2539" spans="1:162" x14ac:dyDescent="0.2">
      <c r="A2539" s="43">
        <f t="shared" si="557"/>
        <v>46025</v>
      </c>
      <c r="B2539" s="44" t="str">
        <f t="shared" ca="1" si="559"/>
        <v>n.d</v>
      </c>
      <c r="C2539" s="45">
        <f t="shared" ca="1" si="560"/>
        <v>999.89877561000003</v>
      </c>
      <c r="D2539" s="46">
        <f ca="1">IF(A2539&lt;$B$1,VLOOKUP(A2539,[1]DI!$A$4:$B$15000,2,FALSE),0)</f>
        <v>0</v>
      </c>
      <c r="E2539" s="45">
        <f t="shared" ca="1" si="561"/>
        <v>0</v>
      </c>
      <c r="F2539" s="47">
        <f t="shared" si="558"/>
        <v>1.35</v>
      </c>
      <c r="G2539" s="48">
        <f t="shared" ca="1" si="562"/>
        <v>1</v>
      </c>
      <c r="H2539" s="45">
        <f ca="1">TRUNC(PRODUCT(G$10:G2538),15)</f>
        <v>1.9879528300668501</v>
      </c>
      <c r="I2539" s="45">
        <f t="shared" si="563"/>
        <v>1</v>
      </c>
      <c r="J2539" s="45">
        <f t="shared" ca="1" si="564"/>
        <v>1.98795283</v>
      </c>
      <c r="K2539" s="45">
        <f t="shared" ca="1" si="565"/>
        <v>987.85282506999999</v>
      </c>
      <c r="L2539" s="49">
        <f>IF(VLOOKUP(A2539,$U$12:$AD$125,8)=VLOOKUP(A2538,$U$12:$AD$125,8),0,VLOOKUP(A2539,U$12:$AD$125,8))</f>
        <v>0</v>
      </c>
      <c r="M2539" s="50">
        <f>IF(L2539&gt;0,VLOOKUP(L2539,T$12:$AC$125,7),0)</f>
        <v>0</v>
      </c>
      <c r="N2539" s="45">
        <f t="shared" si="566"/>
        <v>0</v>
      </c>
      <c r="O2539" s="45">
        <f t="shared" ca="1" si="567"/>
        <v>987.85282506999999</v>
      </c>
      <c r="P2539" s="51" t="str">
        <f t="shared" si="568"/>
        <v>A+J=</v>
      </c>
      <c r="Q2539" s="52">
        <f t="shared" si="569"/>
        <v>47129</v>
      </c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</row>
    <row r="2540" spans="1:162" x14ac:dyDescent="0.2">
      <c r="A2540" s="43">
        <f t="shared" si="557"/>
        <v>46026</v>
      </c>
      <c r="B2540" s="44" t="str">
        <f t="shared" ca="1" si="559"/>
        <v>n.d</v>
      </c>
      <c r="C2540" s="45">
        <f t="shared" ca="1" si="560"/>
        <v>999.89877561000003</v>
      </c>
      <c r="D2540" s="46">
        <f ca="1">IF(A2540&lt;$B$1,VLOOKUP(A2540,[1]DI!$A$4:$B$15000,2,FALSE),0)</f>
        <v>0</v>
      </c>
      <c r="E2540" s="45">
        <f t="shared" ca="1" si="561"/>
        <v>0</v>
      </c>
      <c r="F2540" s="47">
        <f t="shared" si="558"/>
        <v>1.35</v>
      </c>
      <c r="G2540" s="48">
        <f t="shared" ca="1" si="562"/>
        <v>1</v>
      </c>
      <c r="H2540" s="45">
        <f ca="1">TRUNC(PRODUCT(G$10:G2539),15)</f>
        <v>1.9879528300668501</v>
      </c>
      <c r="I2540" s="45">
        <f t="shared" si="563"/>
        <v>1</v>
      </c>
      <c r="J2540" s="45">
        <f t="shared" ca="1" si="564"/>
        <v>1.98795283</v>
      </c>
      <c r="K2540" s="45">
        <f t="shared" ca="1" si="565"/>
        <v>987.85282506999999</v>
      </c>
      <c r="L2540" s="49">
        <f>IF(VLOOKUP(A2540,$U$12:$AD$125,8)=VLOOKUP(A2539,$U$12:$AD$125,8),0,VLOOKUP(A2540,U$12:$AD$125,8))</f>
        <v>0</v>
      </c>
      <c r="M2540" s="50">
        <f>IF(L2540&gt;0,VLOOKUP(L2540,T$12:$AC$125,7),0)</f>
        <v>0</v>
      </c>
      <c r="N2540" s="45">
        <f t="shared" si="566"/>
        <v>0</v>
      </c>
      <c r="O2540" s="45">
        <f t="shared" ca="1" si="567"/>
        <v>987.85282506999999</v>
      </c>
      <c r="P2540" s="51" t="str">
        <f t="shared" si="568"/>
        <v>A+J=</v>
      </c>
      <c r="Q2540" s="52">
        <f t="shared" si="569"/>
        <v>47129</v>
      </c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</row>
    <row r="2541" spans="1:162" x14ac:dyDescent="0.2">
      <c r="A2541" s="43">
        <f t="shared" si="557"/>
        <v>46027</v>
      </c>
      <c r="B2541" s="44" t="str">
        <f t="shared" ca="1" si="559"/>
        <v>n.d</v>
      </c>
      <c r="C2541" s="45">
        <f t="shared" ca="1" si="560"/>
        <v>999.89877561000003</v>
      </c>
      <c r="D2541" s="46">
        <f ca="1">IF(A2541&lt;$B$1,VLOOKUP(A2541,[1]DI!$A$4:$B$15000,2,FALSE),0)</f>
        <v>0</v>
      </c>
      <c r="E2541" s="45">
        <f t="shared" ca="1" si="561"/>
        <v>0</v>
      </c>
      <c r="F2541" s="47">
        <f t="shared" si="558"/>
        <v>1.35</v>
      </c>
      <c r="G2541" s="48">
        <f t="shared" ca="1" si="562"/>
        <v>1</v>
      </c>
      <c r="H2541" s="45">
        <f ca="1">TRUNC(PRODUCT(G$10:G2540),15)</f>
        <v>1.9879528300668501</v>
      </c>
      <c r="I2541" s="45">
        <f t="shared" si="563"/>
        <v>1</v>
      </c>
      <c r="J2541" s="45">
        <f t="shared" ca="1" si="564"/>
        <v>1.98795283</v>
      </c>
      <c r="K2541" s="45">
        <f t="shared" ca="1" si="565"/>
        <v>987.85282506999999</v>
      </c>
      <c r="L2541" s="49">
        <f>IF(VLOOKUP(A2541,$U$12:$AD$125,8)=VLOOKUP(A2540,$U$12:$AD$125,8),0,VLOOKUP(A2541,U$12:$AD$125,8))</f>
        <v>0</v>
      </c>
      <c r="M2541" s="50">
        <f>IF(L2541&gt;0,VLOOKUP(L2541,T$12:$AC$125,7),0)</f>
        <v>0</v>
      </c>
      <c r="N2541" s="45">
        <f t="shared" si="566"/>
        <v>0</v>
      </c>
      <c r="O2541" s="45">
        <f t="shared" ca="1" si="567"/>
        <v>987.85282506999999</v>
      </c>
      <c r="P2541" s="51" t="str">
        <f t="shared" si="568"/>
        <v>A+J=</v>
      </c>
      <c r="Q2541" s="52">
        <f t="shared" si="569"/>
        <v>47129</v>
      </c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</row>
    <row r="2542" spans="1:162" x14ac:dyDescent="0.2">
      <c r="A2542" s="43">
        <f t="shared" si="557"/>
        <v>46028</v>
      </c>
      <c r="B2542" s="44" t="str">
        <f t="shared" ca="1" si="559"/>
        <v>n.d</v>
      </c>
      <c r="C2542" s="45">
        <f t="shared" ca="1" si="560"/>
        <v>999.89877561000003</v>
      </c>
      <c r="D2542" s="46">
        <f ca="1">IF(A2542&lt;$B$1,VLOOKUP(A2542,[1]DI!$A$4:$B$15000,2,FALSE),0)</f>
        <v>0</v>
      </c>
      <c r="E2542" s="45">
        <f t="shared" ca="1" si="561"/>
        <v>0</v>
      </c>
      <c r="F2542" s="47">
        <f t="shared" si="558"/>
        <v>1.35</v>
      </c>
      <c r="G2542" s="48">
        <f t="shared" ca="1" si="562"/>
        <v>1</v>
      </c>
      <c r="H2542" s="45">
        <f ca="1">TRUNC(PRODUCT(G$10:G2541),15)</f>
        <v>1.9879528300668501</v>
      </c>
      <c r="I2542" s="45">
        <f t="shared" si="563"/>
        <v>1</v>
      </c>
      <c r="J2542" s="45">
        <f t="shared" ca="1" si="564"/>
        <v>1.98795283</v>
      </c>
      <c r="K2542" s="45">
        <f t="shared" ca="1" si="565"/>
        <v>987.85282506999999</v>
      </c>
      <c r="L2542" s="49">
        <f>IF(VLOOKUP(A2542,$U$12:$AD$125,8)=VLOOKUP(A2541,$U$12:$AD$125,8),0,VLOOKUP(A2542,U$12:$AD$125,8))</f>
        <v>0</v>
      </c>
      <c r="M2542" s="50">
        <f>IF(L2542&gt;0,VLOOKUP(L2542,T$12:$AC$125,7),0)</f>
        <v>0</v>
      </c>
      <c r="N2542" s="45">
        <f t="shared" si="566"/>
        <v>0</v>
      </c>
      <c r="O2542" s="45">
        <f t="shared" ca="1" si="567"/>
        <v>987.85282506999999</v>
      </c>
      <c r="P2542" s="51" t="str">
        <f t="shared" si="568"/>
        <v>A+J=</v>
      </c>
      <c r="Q2542" s="52">
        <f t="shared" si="569"/>
        <v>47129</v>
      </c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</row>
    <row r="2543" spans="1:162" x14ac:dyDescent="0.2">
      <c r="A2543" s="43">
        <f t="shared" si="557"/>
        <v>46029</v>
      </c>
      <c r="B2543" s="44" t="str">
        <f t="shared" ca="1" si="559"/>
        <v>n.d</v>
      </c>
      <c r="C2543" s="45">
        <f t="shared" ca="1" si="560"/>
        <v>999.89877561000003</v>
      </c>
      <c r="D2543" s="46">
        <f ca="1">IF(A2543&lt;$B$1,VLOOKUP(A2543,[1]DI!$A$4:$B$15000,2,FALSE),0)</f>
        <v>0</v>
      </c>
      <c r="E2543" s="45">
        <f t="shared" ca="1" si="561"/>
        <v>0</v>
      </c>
      <c r="F2543" s="47">
        <f t="shared" si="558"/>
        <v>1.35</v>
      </c>
      <c r="G2543" s="48">
        <f t="shared" ca="1" si="562"/>
        <v>1</v>
      </c>
      <c r="H2543" s="45">
        <f ca="1">TRUNC(PRODUCT(G$10:G2542),15)</f>
        <v>1.9879528300668501</v>
      </c>
      <c r="I2543" s="45">
        <f t="shared" si="563"/>
        <v>1</v>
      </c>
      <c r="J2543" s="45">
        <f t="shared" ca="1" si="564"/>
        <v>1.98795283</v>
      </c>
      <c r="K2543" s="45">
        <f t="shared" ca="1" si="565"/>
        <v>987.85282506999999</v>
      </c>
      <c r="L2543" s="49">
        <f>IF(VLOOKUP(A2543,$U$12:$AD$125,8)=VLOOKUP(A2542,$U$12:$AD$125,8),0,VLOOKUP(A2543,U$12:$AD$125,8))</f>
        <v>0</v>
      </c>
      <c r="M2543" s="50">
        <f>IF(L2543&gt;0,VLOOKUP(L2543,T$12:$AC$125,7),0)</f>
        <v>0</v>
      </c>
      <c r="N2543" s="45">
        <f t="shared" si="566"/>
        <v>0</v>
      </c>
      <c r="O2543" s="45">
        <f t="shared" ca="1" si="567"/>
        <v>987.85282506999999</v>
      </c>
      <c r="P2543" s="51" t="str">
        <f t="shared" si="568"/>
        <v>A+J=</v>
      </c>
      <c r="Q2543" s="52">
        <f t="shared" si="569"/>
        <v>47129</v>
      </c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</row>
    <row r="2544" spans="1:162" x14ac:dyDescent="0.2">
      <c r="A2544" s="43">
        <f t="shared" si="557"/>
        <v>46030</v>
      </c>
      <c r="B2544" s="44" t="str">
        <f t="shared" ca="1" si="559"/>
        <v>n.d</v>
      </c>
      <c r="C2544" s="45">
        <f t="shared" ca="1" si="560"/>
        <v>999.89877561000003</v>
      </c>
      <c r="D2544" s="46">
        <f ca="1">IF(A2544&lt;$B$1,VLOOKUP(A2544,[1]DI!$A$4:$B$15000,2,FALSE),0)</f>
        <v>0</v>
      </c>
      <c r="E2544" s="45">
        <f t="shared" ca="1" si="561"/>
        <v>0</v>
      </c>
      <c r="F2544" s="47">
        <f t="shared" si="558"/>
        <v>1.35</v>
      </c>
      <c r="G2544" s="48">
        <f t="shared" ca="1" si="562"/>
        <v>1</v>
      </c>
      <c r="H2544" s="45">
        <f ca="1">TRUNC(PRODUCT(G$10:G2543),15)</f>
        <v>1.9879528300668501</v>
      </c>
      <c r="I2544" s="45">
        <f t="shared" si="563"/>
        <v>1</v>
      </c>
      <c r="J2544" s="45">
        <f t="shared" ca="1" si="564"/>
        <v>1.98795283</v>
      </c>
      <c r="K2544" s="45">
        <f t="shared" ca="1" si="565"/>
        <v>987.85282506999999</v>
      </c>
      <c r="L2544" s="49">
        <f>IF(VLOOKUP(A2544,$U$12:$AD$125,8)=VLOOKUP(A2543,$U$12:$AD$125,8),0,VLOOKUP(A2544,U$12:$AD$125,8))</f>
        <v>0</v>
      </c>
      <c r="M2544" s="50">
        <f>IF(L2544&gt;0,VLOOKUP(L2544,T$12:$AC$125,7),0)</f>
        <v>0</v>
      </c>
      <c r="N2544" s="45">
        <f t="shared" si="566"/>
        <v>0</v>
      </c>
      <c r="O2544" s="45">
        <f t="shared" ca="1" si="567"/>
        <v>987.85282506999999</v>
      </c>
      <c r="P2544" s="51" t="str">
        <f t="shared" si="568"/>
        <v>A+J=</v>
      </c>
      <c r="Q2544" s="52">
        <f t="shared" si="569"/>
        <v>47129</v>
      </c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</row>
    <row r="2545" spans="1:162" x14ac:dyDescent="0.2">
      <c r="A2545" s="43">
        <f t="shared" si="557"/>
        <v>46031</v>
      </c>
      <c r="B2545" s="44" t="str">
        <f t="shared" ca="1" si="559"/>
        <v>n.d</v>
      </c>
      <c r="C2545" s="45">
        <f t="shared" ca="1" si="560"/>
        <v>999.89877561000003</v>
      </c>
      <c r="D2545" s="46">
        <f ca="1">IF(A2545&lt;$B$1,VLOOKUP(A2545,[1]DI!$A$4:$B$15000,2,FALSE),0)</f>
        <v>0</v>
      </c>
      <c r="E2545" s="45">
        <f t="shared" ca="1" si="561"/>
        <v>0</v>
      </c>
      <c r="F2545" s="47">
        <f t="shared" si="558"/>
        <v>1.35</v>
      </c>
      <c r="G2545" s="48">
        <f t="shared" ca="1" si="562"/>
        <v>1</v>
      </c>
      <c r="H2545" s="45">
        <f ca="1">TRUNC(PRODUCT(G$10:G2544),15)</f>
        <v>1.9879528300668501</v>
      </c>
      <c r="I2545" s="45">
        <f t="shared" si="563"/>
        <v>1</v>
      </c>
      <c r="J2545" s="45">
        <f t="shared" ca="1" si="564"/>
        <v>1.98795283</v>
      </c>
      <c r="K2545" s="45">
        <f t="shared" ca="1" si="565"/>
        <v>987.85282506999999</v>
      </c>
      <c r="L2545" s="49">
        <f>IF(VLOOKUP(A2545,$U$12:$AD$125,8)=VLOOKUP(A2544,$U$12:$AD$125,8),0,VLOOKUP(A2545,U$12:$AD$125,8))</f>
        <v>0</v>
      </c>
      <c r="M2545" s="50">
        <f>IF(L2545&gt;0,VLOOKUP(L2545,T$12:$AC$125,7),0)</f>
        <v>0</v>
      </c>
      <c r="N2545" s="45">
        <f t="shared" si="566"/>
        <v>0</v>
      </c>
      <c r="O2545" s="45">
        <f t="shared" ca="1" si="567"/>
        <v>987.85282506999999</v>
      </c>
      <c r="P2545" s="51" t="str">
        <f t="shared" si="568"/>
        <v>A+J=</v>
      </c>
      <c r="Q2545" s="52">
        <f t="shared" si="569"/>
        <v>47129</v>
      </c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</row>
    <row r="2546" spans="1:162" x14ac:dyDescent="0.2">
      <c r="A2546" s="43">
        <f t="shared" si="557"/>
        <v>46032</v>
      </c>
      <c r="B2546" s="44" t="str">
        <f t="shared" ca="1" si="559"/>
        <v>n.d</v>
      </c>
      <c r="C2546" s="45">
        <f t="shared" ca="1" si="560"/>
        <v>999.89877561000003</v>
      </c>
      <c r="D2546" s="46">
        <f ca="1">IF(A2546&lt;$B$1,VLOOKUP(A2546,[1]DI!$A$4:$B$15000,2,FALSE),0)</f>
        <v>0</v>
      </c>
      <c r="E2546" s="45">
        <f t="shared" ca="1" si="561"/>
        <v>0</v>
      </c>
      <c r="F2546" s="47">
        <f t="shared" si="558"/>
        <v>1.35</v>
      </c>
      <c r="G2546" s="48">
        <f t="shared" ca="1" si="562"/>
        <v>1</v>
      </c>
      <c r="H2546" s="45">
        <f ca="1">TRUNC(PRODUCT(G$10:G2545),15)</f>
        <v>1.9879528300668501</v>
      </c>
      <c r="I2546" s="45">
        <f t="shared" si="563"/>
        <v>1</v>
      </c>
      <c r="J2546" s="45">
        <f t="shared" ca="1" si="564"/>
        <v>1.98795283</v>
      </c>
      <c r="K2546" s="45">
        <f t="shared" ca="1" si="565"/>
        <v>987.85282506999999</v>
      </c>
      <c r="L2546" s="49">
        <f>IF(VLOOKUP(A2546,$U$12:$AD$125,8)=VLOOKUP(A2545,$U$12:$AD$125,8),0,VLOOKUP(A2546,U$12:$AD$125,8))</f>
        <v>0</v>
      </c>
      <c r="M2546" s="50">
        <f>IF(L2546&gt;0,VLOOKUP(L2546,T$12:$AC$125,7),0)</f>
        <v>0</v>
      </c>
      <c r="N2546" s="45">
        <f t="shared" si="566"/>
        <v>0</v>
      </c>
      <c r="O2546" s="45">
        <f t="shared" ca="1" si="567"/>
        <v>987.85282506999999</v>
      </c>
      <c r="P2546" s="51" t="str">
        <f t="shared" si="568"/>
        <v>A+J=</v>
      </c>
      <c r="Q2546" s="52">
        <f t="shared" si="569"/>
        <v>47129</v>
      </c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</row>
    <row r="2547" spans="1:162" x14ac:dyDescent="0.2">
      <c r="A2547" s="43">
        <f t="shared" si="557"/>
        <v>46033</v>
      </c>
      <c r="B2547" s="44" t="str">
        <f t="shared" ca="1" si="559"/>
        <v>n.d</v>
      </c>
      <c r="C2547" s="45">
        <f t="shared" ca="1" si="560"/>
        <v>999.89877561000003</v>
      </c>
      <c r="D2547" s="46">
        <f ca="1">IF(A2547&lt;$B$1,VLOOKUP(A2547,[1]DI!$A$4:$B$15000,2,FALSE),0)</f>
        <v>0</v>
      </c>
      <c r="E2547" s="45">
        <f t="shared" ca="1" si="561"/>
        <v>0</v>
      </c>
      <c r="F2547" s="47">
        <f t="shared" si="558"/>
        <v>1.35</v>
      </c>
      <c r="G2547" s="48">
        <f t="shared" ca="1" si="562"/>
        <v>1</v>
      </c>
      <c r="H2547" s="45">
        <f ca="1">TRUNC(PRODUCT(G$10:G2546),15)</f>
        <v>1.9879528300668501</v>
      </c>
      <c r="I2547" s="45">
        <f t="shared" si="563"/>
        <v>1</v>
      </c>
      <c r="J2547" s="45">
        <f t="shared" ca="1" si="564"/>
        <v>1.98795283</v>
      </c>
      <c r="K2547" s="45">
        <f t="shared" ca="1" si="565"/>
        <v>987.85282506999999</v>
      </c>
      <c r="L2547" s="49">
        <f>IF(VLOOKUP(A2547,$U$12:$AD$125,8)=VLOOKUP(A2546,$U$12:$AD$125,8),0,VLOOKUP(A2547,U$12:$AD$125,8))</f>
        <v>0</v>
      </c>
      <c r="M2547" s="50">
        <f>IF(L2547&gt;0,VLOOKUP(L2547,T$12:$AC$125,7),0)</f>
        <v>0</v>
      </c>
      <c r="N2547" s="45">
        <f t="shared" si="566"/>
        <v>0</v>
      </c>
      <c r="O2547" s="45">
        <f t="shared" ca="1" si="567"/>
        <v>987.85282506999999</v>
      </c>
      <c r="P2547" s="51" t="str">
        <f t="shared" si="568"/>
        <v>A+J=</v>
      </c>
      <c r="Q2547" s="52">
        <f t="shared" si="569"/>
        <v>47129</v>
      </c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</row>
    <row r="2548" spans="1:162" x14ac:dyDescent="0.2">
      <c r="A2548" s="43">
        <f t="shared" si="557"/>
        <v>46034</v>
      </c>
      <c r="B2548" s="44" t="str">
        <f t="shared" ca="1" si="559"/>
        <v>n.d</v>
      </c>
      <c r="C2548" s="45">
        <f t="shared" ca="1" si="560"/>
        <v>999.89877561000003</v>
      </c>
      <c r="D2548" s="46">
        <f ca="1">IF(A2548&lt;$B$1,VLOOKUP(A2548,[1]DI!$A$4:$B$15000,2,FALSE),0)</f>
        <v>0</v>
      </c>
      <c r="E2548" s="45">
        <f t="shared" ca="1" si="561"/>
        <v>0</v>
      </c>
      <c r="F2548" s="47">
        <f t="shared" si="558"/>
        <v>1.35</v>
      </c>
      <c r="G2548" s="48">
        <f t="shared" ca="1" si="562"/>
        <v>1</v>
      </c>
      <c r="H2548" s="45">
        <f ca="1">TRUNC(PRODUCT(G$10:G2547),15)</f>
        <v>1.9879528300668501</v>
      </c>
      <c r="I2548" s="45">
        <f t="shared" si="563"/>
        <v>1</v>
      </c>
      <c r="J2548" s="45">
        <f t="shared" ca="1" si="564"/>
        <v>1.98795283</v>
      </c>
      <c r="K2548" s="45">
        <f t="shared" ca="1" si="565"/>
        <v>987.85282506999999</v>
      </c>
      <c r="L2548" s="49">
        <f>IF(VLOOKUP(A2548,$U$12:$AD$125,8)=VLOOKUP(A2547,$U$12:$AD$125,8),0,VLOOKUP(A2548,U$12:$AD$125,8))</f>
        <v>0</v>
      </c>
      <c r="M2548" s="50">
        <f>IF(L2548&gt;0,VLOOKUP(L2548,T$12:$AC$125,7),0)</f>
        <v>0</v>
      </c>
      <c r="N2548" s="45">
        <f t="shared" si="566"/>
        <v>0</v>
      </c>
      <c r="O2548" s="45">
        <f t="shared" ca="1" si="567"/>
        <v>987.85282506999999</v>
      </c>
      <c r="P2548" s="51" t="str">
        <f t="shared" si="568"/>
        <v>A+J=</v>
      </c>
      <c r="Q2548" s="52">
        <f t="shared" si="569"/>
        <v>47129</v>
      </c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</row>
    <row r="2549" spans="1:162" x14ac:dyDescent="0.2">
      <c r="A2549" s="43">
        <f t="shared" si="557"/>
        <v>46035</v>
      </c>
      <c r="B2549" s="44" t="str">
        <f t="shared" ca="1" si="559"/>
        <v>n.d</v>
      </c>
      <c r="C2549" s="45">
        <f t="shared" ca="1" si="560"/>
        <v>999.89877561000003</v>
      </c>
      <c r="D2549" s="46">
        <f ca="1">IF(A2549&lt;$B$1,VLOOKUP(A2549,[1]DI!$A$4:$B$15000,2,FALSE),0)</f>
        <v>0</v>
      </c>
      <c r="E2549" s="45">
        <f t="shared" ca="1" si="561"/>
        <v>0</v>
      </c>
      <c r="F2549" s="47">
        <f t="shared" si="558"/>
        <v>1.35</v>
      </c>
      <c r="G2549" s="48">
        <f t="shared" ca="1" si="562"/>
        <v>1</v>
      </c>
      <c r="H2549" s="45">
        <f ca="1">TRUNC(PRODUCT(G$10:G2548),15)</f>
        <v>1.9879528300668501</v>
      </c>
      <c r="I2549" s="45">
        <f t="shared" si="563"/>
        <v>1</v>
      </c>
      <c r="J2549" s="45">
        <f t="shared" ca="1" si="564"/>
        <v>1.98795283</v>
      </c>
      <c r="K2549" s="45">
        <f t="shared" ca="1" si="565"/>
        <v>987.85282506999999</v>
      </c>
      <c r="L2549" s="49">
        <f>IF(VLOOKUP(A2549,$U$12:$AD$125,8)=VLOOKUP(A2548,$U$12:$AD$125,8),0,VLOOKUP(A2549,U$12:$AD$125,8))</f>
        <v>0</v>
      </c>
      <c r="M2549" s="50">
        <f>IF(L2549&gt;0,VLOOKUP(L2549,T$12:$AC$125,7),0)</f>
        <v>0</v>
      </c>
      <c r="N2549" s="45">
        <f t="shared" si="566"/>
        <v>0</v>
      </c>
      <c r="O2549" s="45">
        <f t="shared" ca="1" si="567"/>
        <v>987.85282506999999</v>
      </c>
      <c r="P2549" s="51" t="str">
        <f t="shared" si="568"/>
        <v>A+J=</v>
      </c>
      <c r="Q2549" s="52">
        <f t="shared" si="569"/>
        <v>47129</v>
      </c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</row>
    <row r="2550" spans="1:162" x14ac:dyDescent="0.2">
      <c r="A2550" s="43">
        <f t="shared" si="557"/>
        <v>46036</v>
      </c>
      <c r="B2550" s="44" t="str">
        <f t="shared" ca="1" si="559"/>
        <v>n.d</v>
      </c>
      <c r="C2550" s="45">
        <f t="shared" ca="1" si="560"/>
        <v>999.89877561000003</v>
      </c>
      <c r="D2550" s="46">
        <f ca="1">IF(A2550&lt;$B$1,VLOOKUP(A2550,[1]DI!$A$4:$B$15000,2,FALSE),0)</f>
        <v>0</v>
      </c>
      <c r="E2550" s="45">
        <f t="shared" ca="1" si="561"/>
        <v>0</v>
      </c>
      <c r="F2550" s="47">
        <f t="shared" si="558"/>
        <v>1.35</v>
      </c>
      <c r="G2550" s="48">
        <f t="shared" ca="1" si="562"/>
        <v>1</v>
      </c>
      <c r="H2550" s="45">
        <f ca="1">TRUNC(PRODUCT(G$10:G2549),15)</f>
        <v>1.9879528300668501</v>
      </c>
      <c r="I2550" s="45">
        <f t="shared" si="563"/>
        <v>1</v>
      </c>
      <c r="J2550" s="45">
        <f t="shared" ca="1" si="564"/>
        <v>1.98795283</v>
      </c>
      <c r="K2550" s="45">
        <f t="shared" ca="1" si="565"/>
        <v>987.85282506999999</v>
      </c>
      <c r="L2550" s="49">
        <f>IF(VLOOKUP(A2550,$U$12:$AD$125,8)=VLOOKUP(A2549,$U$12:$AD$125,8),0,VLOOKUP(A2550,U$12:$AD$125,8))</f>
        <v>0</v>
      </c>
      <c r="M2550" s="50">
        <f>IF(L2550&gt;0,VLOOKUP(L2550,T$12:$AC$125,7),0)</f>
        <v>0</v>
      </c>
      <c r="N2550" s="45">
        <f t="shared" si="566"/>
        <v>0</v>
      </c>
      <c r="O2550" s="45">
        <f t="shared" ca="1" si="567"/>
        <v>987.85282506999999</v>
      </c>
      <c r="P2550" s="51" t="str">
        <f t="shared" si="568"/>
        <v>A+J=</v>
      </c>
      <c r="Q2550" s="52">
        <f t="shared" si="569"/>
        <v>47129</v>
      </c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</row>
    <row r="2551" spans="1:162" x14ac:dyDescent="0.2">
      <c r="A2551" s="43">
        <f t="shared" si="557"/>
        <v>46037</v>
      </c>
      <c r="B2551" s="44" t="str">
        <f t="shared" ca="1" si="559"/>
        <v>n.d</v>
      </c>
      <c r="C2551" s="45">
        <f t="shared" ca="1" si="560"/>
        <v>999.89877561000003</v>
      </c>
      <c r="D2551" s="46">
        <f ca="1">IF(A2551&lt;$B$1,VLOOKUP(A2551,[1]DI!$A$4:$B$15000,2,FALSE),0)</f>
        <v>0</v>
      </c>
      <c r="E2551" s="45">
        <f t="shared" ca="1" si="561"/>
        <v>0</v>
      </c>
      <c r="F2551" s="47">
        <f t="shared" si="558"/>
        <v>1.35</v>
      </c>
      <c r="G2551" s="48">
        <f t="shared" ca="1" si="562"/>
        <v>1</v>
      </c>
      <c r="H2551" s="45">
        <f ca="1">TRUNC(PRODUCT(G$10:G2550),15)</f>
        <v>1.9879528300668501</v>
      </c>
      <c r="I2551" s="45">
        <f t="shared" si="563"/>
        <v>1</v>
      </c>
      <c r="J2551" s="45">
        <f t="shared" ca="1" si="564"/>
        <v>1.98795283</v>
      </c>
      <c r="K2551" s="45">
        <f t="shared" ca="1" si="565"/>
        <v>987.85282506999999</v>
      </c>
      <c r="L2551" s="49">
        <f>IF(VLOOKUP(A2551,$U$12:$AD$125,8)=VLOOKUP(A2550,$U$12:$AD$125,8),0,VLOOKUP(A2551,U$12:$AD$125,8))</f>
        <v>0</v>
      </c>
      <c r="M2551" s="50">
        <f>IF(L2551&gt;0,VLOOKUP(L2551,T$12:$AC$125,7),0)</f>
        <v>0</v>
      </c>
      <c r="N2551" s="45">
        <f t="shared" si="566"/>
        <v>0</v>
      </c>
      <c r="O2551" s="45">
        <f t="shared" ca="1" si="567"/>
        <v>987.85282506999999</v>
      </c>
      <c r="P2551" s="51" t="str">
        <f t="shared" si="568"/>
        <v>A+J=</v>
      </c>
      <c r="Q2551" s="52">
        <f t="shared" si="569"/>
        <v>47129</v>
      </c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</row>
    <row r="2552" spans="1:162" x14ac:dyDescent="0.2">
      <c r="A2552" s="43">
        <f t="shared" si="557"/>
        <v>46038</v>
      </c>
      <c r="B2552" s="44" t="str">
        <f t="shared" ca="1" si="559"/>
        <v>n.d</v>
      </c>
      <c r="C2552" s="45">
        <f t="shared" ca="1" si="560"/>
        <v>999.89877561000003</v>
      </c>
      <c r="D2552" s="46">
        <f ca="1">IF(A2552&lt;$B$1,VLOOKUP(A2552,[1]DI!$A$4:$B$15000,2,FALSE),0)</f>
        <v>0</v>
      </c>
      <c r="E2552" s="45">
        <f t="shared" ca="1" si="561"/>
        <v>0</v>
      </c>
      <c r="F2552" s="47">
        <f t="shared" si="558"/>
        <v>1.35</v>
      </c>
      <c r="G2552" s="48">
        <f t="shared" ca="1" si="562"/>
        <v>1</v>
      </c>
      <c r="H2552" s="45">
        <f ca="1">TRUNC(PRODUCT(G$10:G2551),15)</f>
        <v>1.9879528300668501</v>
      </c>
      <c r="I2552" s="45">
        <f t="shared" si="563"/>
        <v>1</v>
      </c>
      <c r="J2552" s="45">
        <f t="shared" ca="1" si="564"/>
        <v>1.98795283</v>
      </c>
      <c r="K2552" s="45">
        <f t="shared" ca="1" si="565"/>
        <v>987.85282506999999</v>
      </c>
      <c r="L2552" s="49">
        <f>IF(VLOOKUP(A2552,$U$12:$AD$125,8)=VLOOKUP(A2551,$U$12:$AD$125,8),0,VLOOKUP(A2552,U$12:$AD$125,8))</f>
        <v>0</v>
      </c>
      <c r="M2552" s="50">
        <f>IF(L2552&gt;0,VLOOKUP(L2552,T$12:$AC$125,7),0)</f>
        <v>0</v>
      </c>
      <c r="N2552" s="45">
        <f t="shared" si="566"/>
        <v>0</v>
      </c>
      <c r="O2552" s="45">
        <f t="shared" ca="1" si="567"/>
        <v>987.85282506999999</v>
      </c>
      <c r="P2552" s="51" t="str">
        <f t="shared" si="568"/>
        <v>A+J=</v>
      </c>
      <c r="Q2552" s="52">
        <f t="shared" si="569"/>
        <v>47129</v>
      </c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</row>
    <row r="2553" spans="1:162" x14ac:dyDescent="0.2">
      <c r="A2553" s="43">
        <f t="shared" si="557"/>
        <v>46039</v>
      </c>
      <c r="B2553" s="44" t="str">
        <f t="shared" ca="1" si="559"/>
        <v>n.d</v>
      </c>
      <c r="C2553" s="45">
        <f t="shared" ca="1" si="560"/>
        <v>999.89877561000003</v>
      </c>
      <c r="D2553" s="46">
        <f ca="1">IF(A2553&lt;$B$1,VLOOKUP(A2553,[1]DI!$A$4:$B$15000,2,FALSE),0)</f>
        <v>0</v>
      </c>
      <c r="E2553" s="45">
        <f t="shared" ca="1" si="561"/>
        <v>0</v>
      </c>
      <c r="F2553" s="47">
        <f t="shared" si="558"/>
        <v>1.35</v>
      </c>
      <c r="G2553" s="48">
        <f t="shared" ca="1" si="562"/>
        <v>1</v>
      </c>
      <c r="H2553" s="45">
        <f ca="1">TRUNC(PRODUCT(G$10:G2552),15)</f>
        <v>1.9879528300668501</v>
      </c>
      <c r="I2553" s="45">
        <f t="shared" si="563"/>
        <v>1</v>
      </c>
      <c r="J2553" s="45">
        <f t="shared" ca="1" si="564"/>
        <v>1.98795283</v>
      </c>
      <c r="K2553" s="45">
        <f t="shared" ca="1" si="565"/>
        <v>987.85282506999999</v>
      </c>
      <c r="L2553" s="49">
        <f>IF(VLOOKUP(A2553,$U$12:$AD$125,8)=VLOOKUP(A2552,$U$12:$AD$125,8),0,VLOOKUP(A2553,U$12:$AD$125,8))</f>
        <v>0</v>
      </c>
      <c r="M2553" s="50">
        <f>IF(L2553&gt;0,VLOOKUP(L2553,T$12:$AC$125,7),0)</f>
        <v>0</v>
      </c>
      <c r="N2553" s="45">
        <f t="shared" si="566"/>
        <v>0</v>
      </c>
      <c r="O2553" s="45">
        <f t="shared" ca="1" si="567"/>
        <v>987.85282506999999</v>
      </c>
      <c r="P2553" s="51" t="str">
        <f t="shared" si="568"/>
        <v>A+J=</v>
      </c>
      <c r="Q2553" s="52">
        <f t="shared" si="569"/>
        <v>47129</v>
      </c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</row>
    <row r="2554" spans="1:162" x14ac:dyDescent="0.2">
      <c r="A2554" s="43">
        <f t="shared" si="557"/>
        <v>46040</v>
      </c>
      <c r="B2554" s="44" t="str">
        <f t="shared" ca="1" si="559"/>
        <v>n.d</v>
      </c>
      <c r="C2554" s="45">
        <f t="shared" ca="1" si="560"/>
        <v>999.89877561000003</v>
      </c>
      <c r="D2554" s="46">
        <f ca="1">IF(A2554&lt;$B$1,VLOOKUP(A2554,[1]DI!$A$4:$B$15000,2,FALSE),0)</f>
        <v>0</v>
      </c>
      <c r="E2554" s="45">
        <f t="shared" ca="1" si="561"/>
        <v>0</v>
      </c>
      <c r="F2554" s="47">
        <f t="shared" si="558"/>
        <v>1.35</v>
      </c>
      <c r="G2554" s="48">
        <f t="shared" ca="1" si="562"/>
        <v>1</v>
      </c>
      <c r="H2554" s="45">
        <f ca="1">TRUNC(PRODUCT(G$10:G2553),15)</f>
        <v>1.9879528300668501</v>
      </c>
      <c r="I2554" s="45">
        <f t="shared" si="563"/>
        <v>1</v>
      </c>
      <c r="J2554" s="45">
        <f t="shared" ca="1" si="564"/>
        <v>1.98795283</v>
      </c>
      <c r="K2554" s="45">
        <f t="shared" ca="1" si="565"/>
        <v>987.85282506999999</v>
      </c>
      <c r="L2554" s="49">
        <f>IF(VLOOKUP(A2554,$U$12:$AD$125,8)=VLOOKUP(A2553,$U$12:$AD$125,8),0,VLOOKUP(A2554,U$12:$AD$125,8))</f>
        <v>0</v>
      </c>
      <c r="M2554" s="50">
        <f>IF(L2554&gt;0,VLOOKUP(L2554,T$12:$AC$125,7),0)</f>
        <v>0</v>
      </c>
      <c r="N2554" s="45">
        <f t="shared" si="566"/>
        <v>0</v>
      </c>
      <c r="O2554" s="45">
        <f t="shared" ca="1" si="567"/>
        <v>987.85282506999999</v>
      </c>
      <c r="P2554" s="51" t="str">
        <f t="shared" si="568"/>
        <v>A+J=</v>
      </c>
      <c r="Q2554" s="52">
        <f t="shared" si="569"/>
        <v>47129</v>
      </c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</row>
    <row r="2555" spans="1:162" x14ac:dyDescent="0.2">
      <c r="A2555" s="43">
        <f t="shared" si="557"/>
        <v>46041</v>
      </c>
      <c r="B2555" s="44" t="str">
        <f t="shared" ca="1" si="559"/>
        <v>n.d</v>
      </c>
      <c r="C2555" s="45">
        <f t="shared" ca="1" si="560"/>
        <v>999.89877561000003</v>
      </c>
      <c r="D2555" s="46">
        <f ca="1">IF(A2555&lt;$B$1,VLOOKUP(A2555,[1]DI!$A$4:$B$15000,2,FALSE),0)</f>
        <v>0</v>
      </c>
      <c r="E2555" s="45">
        <f t="shared" ca="1" si="561"/>
        <v>0</v>
      </c>
      <c r="F2555" s="47">
        <f t="shared" si="558"/>
        <v>1.35</v>
      </c>
      <c r="G2555" s="48">
        <f t="shared" ca="1" si="562"/>
        <v>1</v>
      </c>
      <c r="H2555" s="45">
        <f ca="1">TRUNC(PRODUCT(G$10:G2554),15)</f>
        <v>1.9879528300668501</v>
      </c>
      <c r="I2555" s="45">
        <f t="shared" si="563"/>
        <v>1</v>
      </c>
      <c r="J2555" s="45">
        <f t="shared" ca="1" si="564"/>
        <v>1.98795283</v>
      </c>
      <c r="K2555" s="45">
        <f t="shared" ca="1" si="565"/>
        <v>987.85282506999999</v>
      </c>
      <c r="L2555" s="49">
        <f>IF(VLOOKUP(A2555,$U$12:$AD$125,8)=VLOOKUP(A2554,$U$12:$AD$125,8),0,VLOOKUP(A2555,U$12:$AD$125,8))</f>
        <v>0</v>
      </c>
      <c r="M2555" s="50">
        <f>IF(L2555&gt;0,VLOOKUP(L2555,T$12:$AC$125,7),0)</f>
        <v>0</v>
      </c>
      <c r="N2555" s="45">
        <f t="shared" si="566"/>
        <v>0</v>
      </c>
      <c r="O2555" s="45">
        <f t="shared" ca="1" si="567"/>
        <v>987.85282506999999</v>
      </c>
      <c r="P2555" s="51" t="str">
        <f t="shared" si="568"/>
        <v>A+J=</v>
      </c>
      <c r="Q2555" s="52">
        <f t="shared" si="569"/>
        <v>47129</v>
      </c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</row>
    <row r="2556" spans="1:162" x14ac:dyDescent="0.2">
      <c r="A2556" s="43">
        <f t="shared" si="557"/>
        <v>46042</v>
      </c>
      <c r="B2556" s="44" t="str">
        <f t="shared" ca="1" si="559"/>
        <v>n.d</v>
      </c>
      <c r="C2556" s="45">
        <f t="shared" ca="1" si="560"/>
        <v>999.89877561000003</v>
      </c>
      <c r="D2556" s="46">
        <f ca="1">IF(A2556&lt;$B$1,VLOOKUP(A2556,[1]DI!$A$4:$B$15000,2,FALSE),0)</f>
        <v>0</v>
      </c>
      <c r="E2556" s="45">
        <f t="shared" ca="1" si="561"/>
        <v>0</v>
      </c>
      <c r="F2556" s="47">
        <f t="shared" si="558"/>
        <v>1.35</v>
      </c>
      <c r="G2556" s="48">
        <f t="shared" ca="1" si="562"/>
        <v>1</v>
      </c>
      <c r="H2556" s="45">
        <f ca="1">TRUNC(PRODUCT(G$10:G2555),15)</f>
        <v>1.9879528300668501</v>
      </c>
      <c r="I2556" s="45">
        <f t="shared" si="563"/>
        <v>1</v>
      </c>
      <c r="J2556" s="45">
        <f t="shared" ca="1" si="564"/>
        <v>1.98795283</v>
      </c>
      <c r="K2556" s="45">
        <f t="shared" ca="1" si="565"/>
        <v>987.85282506999999</v>
      </c>
      <c r="L2556" s="49">
        <f>IF(VLOOKUP(A2556,$U$12:$AD$125,8)=VLOOKUP(A2555,$U$12:$AD$125,8),0,VLOOKUP(A2556,U$12:$AD$125,8))</f>
        <v>0</v>
      </c>
      <c r="M2556" s="50">
        <f>IF(L2556&gt;0,VLOOKUP(L2556,T$12:$AC$125,7),0)</f>
        <v>0</v>
      </c>
      <c r="N2556" s="45">
        <f t="shared" si="566"/>
        <v>0</v>
      </c>
      <c r="O2556" s="45">
        <f t="shared" ca="1" si="567"/>
        <v>987.85282506999999</v>
      </c>
      <c r="P2556" s="51" t="str">
        <f t="shared" si="568"/>
        <v>A+J=</v>
      </c>
      <c r="Q2556" s="52">
        <f t="shared" si="569"/>
        <v>47129</v>
      </c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</row>
    <row r="2557" spans="1:162" x14ac:dyDescent="0.2">
      <c r="A2557" s="43">
        <f t="shared" si="557"/>
        <v>46043</v>
      </c>
      <c r="B2557" s="44" t="str">
        <f t="shared" ca="1" si="559"/>
        <v>n.d</v>
      </c>
      <c r="C2557" s="45">
        <f t="shared" ca="1" si="560"/>
        <v>999.89877561000003</v>
      </c>
      <c r="D2557" s="46">
        <f ca="1">IF(A2557&lt;$B$1,VLOOKUP(A2557,[1]DI!$A$4:$B$15000,2,FALSE),0)</f>
        <v>0</v>
      </c>
      <c r="E2557" s="45">
        <f t="shared" ca="1" si="561"/>
        <v>0</v>
      </c>
      <c r="F2557" s="47">
        <f t="shared" si="558"/>
        <v>1.35</v>
      </c>
      <c r="G2557" s="48">
        <f t="shared" ca="1" si="562"/>
        <v>1</v>
      </c>
      <c r="H2557" s="45">
        <f ca="1">TRUNC(PRODUCT(G$10:G2556),15)</f>
        <v>1.9879528300668501</v>
      </c>
      <c r="I2557" s="45">
        <f t="shared" si="563"/>
        <v>1</v>
      </c>
      <c r="J2557" s="45">
        <f t="shared" ca="1" si="564"/>
        <v>1.98795283</v>
      </c>
      <c r="K2557" s="45">
        <f t="shared" ca="1" si="565"/>
        <v>987.85282506999999</v>
      </c>
      <c r="L2557" s="49">
        <f>IF(VLOOKUP(A2557,$U$12:$AD$125,8)=VLOOKUP(A2556,$U$12:$AD$125,8),0,VLOOKUP(A2557,U$12:$AD$125,8))</f>
        <v>0</v>
      </c>
      <c r="M2557" s="50">
        <f>IF(L2557&gt;0,VLOOKUP(L2557,T$12:$AC$125,7),0)</f>
        <v>0</v>
      </c>
      <c r="N2557" s="45">
        <f t="shared" si="566"/>
        <v>0</v>
      </c>
      <c r="O2557" s="45">
        <f t="shared" ca="1" si="567"/>
        <v>987.85282506999999</v>
      </c>
      <c r="P2557" s="51" t="str">
        <f t="shared" si="568"/>
        <v>A+J=</v>
      </c>
      <c r="Q2557" s="52">
        <f t="shared" si="569"/>
        <v>47129</v>
      </c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</row>
    <row r="2558" spans="1:162" x14ac:dyDescent="0.2">
      <c r="A2558" s="43">
        <f t="shared" si="557"/>
        <v>46044</v>
      </c>
      <c r="B2558" s="44" t="str">
        <f t="shared" ca="1" si="559"/>
        <v>n.d</v>
      </c>
      <c r="C2558" s="45">
        <f t="shared" ca="1" si="560"/>
        <v>999.89877561000003</v>
      </c>
      <c r="D2558" s="46">
        <f ca="1">IF(A2558&lt;$B$1,VLOOKUP(A2558,[1]DI!$A$4:$B$15000,2,FALSE),0)</f>
        <v>0</v>
      </c>
      <c r="E2558" s="45">
        <f t="shared" ca="1" si="561"/>
        <v>0</v>
      </c>
      <c r="F2558" s="47">
        <f t="shared" si="558"/>
        <v>1.35</v>
      </c>
      <c r="G2558" s="48">
        <f t="shared" ca="1" si="562"/>
        <v>1</v>
      </c>
      <c r="H2558" s="45">
        <f ca="1">TRUNC(PRODUCT(G$10:G2557),15)</f>
        <v>1.9879528300668501</v>
      </c>
      <c r="I2558" s="45">
        <f t="shared" si="563"/>
        <v>1</v>
      </c>
      <c r="J2558" s="45">
        <f t="shared" ca="1" si="564"/>
        <v>1.98795283</v>
      </c>
      <c r="K2558" s="45">
        <f t="shared" ca="1" si="565"/>
        <v>987.85282506999999</v>
      </c>
      <c r="L2558" s="49">
        <f>IF(VLOOKUP(A2558,$U$12:$AD$125,8)=VLOOKUP(A2557,$U$12:$AD$125,8),0,VLOOKUP(A2558,U$12:$AD$125,8))</f>
        <v>0</v>
      </c>
      <c r="M2558" s="50">
        <f>IF(L2558&gt;0,VLOOKUP(L2558,T$12:$AC$125,7),0)</f>
        <v>0</v>
      </c>
      <c r="N2558" s="45">
        <f t="shared" si="566"/>
        <v>0</v>
      </c>
      <c r="O2558" s="45">
        <f t="shared" ca="1" si="567"/>
        <v>987.85282506999999</v>
      </c>
      <c r="P2558" s="51" t="str">
        <f t="shared" si="568"/>
        <v>A+J=</v>
      </c>
      <c r="Q2558" s="52">
        <f t="shared" si="569"/>
        <v>47129</v>
      </c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</row>
    <row r="2559" spans="1:162" x14ac:dyDescent="0.2">
      <c r="A2559" s="43">
        <f t="shared" si="557"/>
        <v>46045</v>
      </c>
      <c r="B2559" s="44" t="str">
        <f t="shared" ca="1" si="559"/>
        <v>n.d</v>
      </c>
      <c r="C2559" s="45">
        <f t="shared" ca="1" si="560"/>
        <v>999.89877561000003</v>
      </c>
      <c r="D2559" s="46">
        <f ca="1">IF(A2559&lt;$B$1,VLOOKUP(A2559,[1]DI!$A$4:$B$15000,2,FALSE),0)</f>
        <v>0</v>
      </c>
      <c r="E2559" s="45">
        <f t="shared" ca="1" si="561"/>
        <v>0</v>
      </c>
      <c r="F2559" s="47">
        <f t="shared" si="558"/>
        <v>1.35</v>
      </c>
      <c r="G2559" s="48">
        <f t="shared" ca="1" si="562"/>
        <v>1</v>
      </c>
      <c r="H2559" s="45">
        <f ca="1">TRUNC(PRODUCT(G$10:G2558),15)</f>
        <v>1.9879528300668501</v>
      </c>
      <c r="I2559" s="45">
        <f t="shared" si="563"/>
        <v>1</v>
      </c>
      <c r="J2559" s="45">
        <f t="shared" ca="1" si="564"/>
        <v>1.98795283</v>
      </c>
      <c r="K2559" s="45">
        <f t="shared" ca="1" si="565"/>
        <v>987.85282506999999</v>
      </c>
      <c r="L2559" s="49">
        <f>IF(VLOOKUP(A2559,$U$12:$AD$125,8)=VLOOKUP(A2558,$U$12:$AD$125,8),0,VLOOKUP(A2559,U$12:$AD$125,8))</f>
        <v>0</v>
      </c>
      <c r="M2559" s="50">
        <f>IF(L2559&gt;0,VLOOKUP(L2559,T$12:$AC$125,7),0)</f>
        <v>0</v>
      </c>
      <c r="N2559" s="45">
        <f t="shared" si="566"/>
        <v>0</v>
      </c>
      <c r="O2559" s="45">
        <f t="shared" ca="1" si="567"/>
        <v>987.85282506999999</v>
      </c>
      <c r="P2559" s="51" t="str">
        <f t="shared" si="568"/>
        <v>A+J=</v>
      </c>
      <c r="Q2559" s="52">
        <f t="shared" si="569"/>
        <v>47129</v>
      </c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</row>
    <row r="2560" spans="1:162" x14ac:dyDescent="0.2">
      <c r="A2560" s="43">
        <f t="shared" si="557"/>
        <v>46046</v>
      </c>
      <c r="B2560" s="44" t="str">
        <f t="shared" ca="1" si="559"/>
        <v>n.d</v>
      </c>
      <c r="C2560" s="45">
        <f t="shared" ca="1" si="560"/>
        <v>999.89877561000003</v>
      </c>
      <c r="D2560" s="46">
        <f ca="1">IF(A2560&lt;$B$1,VLOOKUP(A2560,[1]DI!$A$4:$B$15000,2,FALSE),0)</f>
        <v>0</v>
      </c>
      <c r="E2560" s="45">
        <f t="shared" ca="1" si="561"/>
        <v>0</v>
      </c>
      <c r="F2560" s="47">
        <f t="shared" si="558"/>
        <v>1.35</v>
      </c>
      <c r="G2560" s="48">
        <f t="shared" ca="1" si="562"/>
        <v>1</v>
      </c>
      <c r="H2560" s="45">
        <f ca="1">TRUNC(PRODUCT(G$10:G2559),15)</f>
        <v>1.9879528300668501</v>
      </c>
      <c r="I2560" s="45">
        <f t="shared" si="563"/>
        <v>1</v>
      </c>
      <c r="J2560" s="45">
        <f t="shared" ca="1" si="564"/>
        <v>1.98795283</v>
      </c>
      <c r="K2560" s="45">
        <f t="shared" ca="1" si="565"/>
        <v>987.85282506999999</v>
      </c>
      <c r="L2560" s="49">
        <f>IF(VLOOKUP(A2560,$U$12:$AD$125,8)=VLOOKUP(A2559,$U$12:$AD$125,8),0,VLOOKUP(A2560,U$12:$AD$125,8))</f>
        <v>0</v>
      </c>
      <c r="M2560" s="50">
        <f>IF(L2560&gt;0,VLOOKUP(L2560,T$12:$AC$125,7),0)</f>
        <v>0</v>
      </c>
      <c r="N2560" s="45">
        <f t="shared" si="566"/>
        <v>0</v>
      </c>
      <c r="O2560" s="45">
        <f t="shared" ca="1" si="567"/>
        <v>987.85282506999999</v>
      </c>
      <c r="P2560" s="51" t="str">
        <f t="shared" si="568"/>
        <v>A+J=</v>
      </c>
      <c r="Q2560" s="52">
        <f t="shared" si="569"/>
        <v>47129</v>
      </c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</row>
    <row r="2561" spans="1:162" x14ac:dyDescent="0.2">
      <c r="A2561" s="43">
        <f t="shared" si="557"/>
        <v>46047</v>
      </c>
      <c r="B2561" s="44" t="str">
        <f t="shared" ca="1" si="559"/>
        <v>n.d</v>
      </c>
      <c r="C2561" s="45">
        <f t="shared" ca="1" si="560"/>
        <v>999.89877561000003</v>
      </c>
      <c r="D2561" s="46">
        <f ca="1">IF(A2561&lt;$B$1,VLOOKUP(A2561,[1]DI!$A$4:$B$15000,2,FALSE),0)</f>
        <v>0</v>
      </c>
      <c r="E2561" s="45">
        <f t="shared" ca="1" si="561"/>
        <v>0</v>
      </c>
      <c r="F2561" s="47">
        <f t="shared" si="558"/>
        <v>1.35</v>
      </c>
      <c r="G2561" s="48">
        <f t="shared" ca="1" si="562"/>
        <v>1</v>
      </c>
      <c r="H2561" s="45">
        <f ca="1">TRUNC(PRODUCT(G$10:G2560),15)</f>
        <v>1.9879528300668501</v>
      </c>
      <c r="I2561" s="45">
        <f t="shared" si="563"/>
        <v>1</v>
      </c>
      <c r="J2561" s="45">
        <f t="shared" ca="1" si="564"/>
        <v>1.98795283</v>
      </c>
      <c r="K2561" s="45">
        <f t="shared" ca="1" si="565"/>
        <v>987.85282506999999</v>
      </c>
      <c r="L2561" s="49">
        <f>IF(VLOOKUP(A2561,$U$12:$AD$125,8)=VLOOKUP(A2560,$U$12:$AD$125,8),0,VLOOKUP(A2561,U$12:$AD$125,8))</f>
        <v>0</v>
      </c>
      <c r="M2561" s="50">
        <f>IF(L2561&gt;0,VLOOKUP(L2561,T$12:$AC$125,7),0)</f>
        <v>0</v>
      </c>
      <c r="N2561" s="45">
        <f t="shared" si="566"/>
        <v>0</v>
      </c>
      <c r="O2561" s="45">
        <f t="shared" ca="1" si="567"/>
        <v>987.85282506999999</v>
      </c>
      <c r="P2561" s="51" t="str">
        <f t="shared" si="568"/>
        <v>A+J=</v>
      </c>
      <c r="Q2561" s="52">
        <f t="shared" si="569"/>
        <v>47129</v>
      </c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</row>
    <row r="2562" spans="1:162" x14ac:dyDescent="0.2">
      <c r="A2562" s="43">
        <f t="shared" si="557"/>
        <v>46048</v>
      </c>
      <c r="B2562" s="44" t="str">
        <f t="shared" ca="1" si="559"/>
        <v>n.d</v>
      </c>
      <c r="C2562" s="45">
        <f t="shared" ca="1" si="560"/>
        <v>999.89877561000003</v>
      </c>
      <c r="D2562" s="46">
        <f ca="1">IF(A2562&lt;$B$1,VLOOKUP(A2562,[1]DI!$A$4:$B$15000,2,FALSE),0)</f>
        <v>0</v>
      </c>
      <c r="E2562" s="45">
        <f t="shared" ca="1" si="561"/>
        <v>0</v>
      </c>
      <c r="F2562" s="47">
        <f t="shared" si="558"/>
        <v>1.35</v>
      </c>
      <c r="G2562" s="48">
        <f t="shared" ca="1" si="562"/>
        <v>1</v>
      </c>
      <c r="H2562" s="45">
        <f ca="1">TRUNC(PRODUCT(G$10:G2561),15)</f>
        <v>1.9879528300668501</v>
      </c>
      <c r="I2562" s="45">
        <f t="shared" si="563"/>
        <v>1</v>
      </c>
      <c r="J2562" s="45">
        <f t="shared" ca="1" si="564"/>
        <v>1.98795283</v>
      </c>
      <c r="K2562" s="45">
        <f t="shared" ca="1" si="565"/>
        <v>987.85282506999999</v>
      </c>
      <c r="L2562" s="49">
        <f>IF(VLOOKUP(A2562,$U$12:$AD$125,8)=VLOOKUP(A2561,$U$12:$AD$125,8),0,VLOOKUP(A2562,U$12:$AD$125,8))</f>
        <v>0</v>
      </c>
      <c r="M2562" s="50">
        <f>IF(L2562&gt;0,VLOOKUP(L2562,T$12:$AC$125,7),0)</f>
        <v>0</v>
      </c>
      <c r="N2562" s="45">
        <f t="shared" si="566"/>
        <v>0</v>
      </c>
      <c r="O2562" s="45">
        <f t="shared" ca="1" si="567"/>
        <v>987.85282506999999</v>
      </c>
      <c r="P2562" s="51" t="str">
        <f t="shared" si="568"/>
        <v>A+J=</v>
      </c>
      <c r="Q2562" s="52">
        <f t="shared" si="569"/>
        <v>47129</v>
      </c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</row>
    <row r="2563" spans="1:162" x14ac:dyDescent="0.2">
      <c r="A2563" s="43">
        <f t="shared" si="557"/>
        <v>46049</v>
      </c>
      <c r="B2563" s="44" t="str">
        <f t="shared" ca="1" si="559"/>
        <v>n.d</v>
      </c>
      <c r="C2563" s="45">
        <f t="shared" ca="1" si="560"/>
        <v>999.89877561000003</v>
      </c>
      <c r="D2563" s="46">
        <f ca="1">IF(A2563&lt;$B$1,VLOOKUP(A2563,[1]DI!$A$4:$B$15000,2,FALSE),0)</f>
        <v>0</v>
      </c>
      <c r="E2563" s="45">
        <f t="shared" ca="1" si="561"/>
        <v>0</v>
      </c>
      <c r="F2563" s="47">
        <f t="shared" si="558"/>
        <v>1.35</v>
      </c>
      <c r="G2563" s="48">
        <f t="shared" ca="1" si="562"/>
        <v>1</v>
      </c>
      <c r="H2563" s="45">
        <f ca="1">TRUNC(PRODUCT(G$10:G2562),15)</f>
        <v>1.9879528300668501</v>
      </c>
      <c r="I2563" s="45">
        <f t="shared" si="563"/>
        <v>1</v>
      </c>
      <c r="J2563" s="45">
        <f t="shared" ca="1" si="564"/>
        <v>1.98795283</v>
      </c>
      <c r="K2563" s="45">
        <f t="shared" ca="1" si="565"/>
        <v>987.85282506999999</v>
      </c>
      <c r="L2563" s="49">
        <f>IF(VLOOKUP(A2563,$U$12:$AD$125,8)=VLOOKUP(A2562,$U$12:$AD$125,8),0,VLOOKUP(A2563,U$12:$AD$125,8))</f>
        <v>0</v>
      </c>
      <c r="M2563" s="50">
        <f>IF(L2563&gt;0,VLOOKUP(L2563,T$12:$AC$125,7),0)</f>
        <v>0</v>
      </c>
      <c r="N2563" s="45">
        <f t="shared" si="566"/>
        <v>0</v>
      </c>
      <c r="O2563" s="45">
        <f t="shared" ca="1" si="567"/>
        <v>987.85282506999999</v>
      </c>
      <c r="P2563" s="51" t="str">
        <f t="shared" si="568"/>
        <v>A+J=</v>
      </c>
      <c r="Q2563" s="52">
        <f t="shared" si="569"/>
        <v>47129</v>
      </c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</row>
    <row r="2564" spans="1:162" x14ac:dyDescent="0.2">
      <c r="A2564" s="43">
        <f t="shared" si="557"/>
        <v>46050</v>
      </c>
      <c r="B2564" s="44" t="str">
        <f t="shared" ca="1" si="559"/>
        <v>n.d</v>
      </c>
      <c r="C2564" s="45">
        <f t="shared" ca="1" si="560"/>
        <v>999.89877561000003</v>
      </c>
      <c r="D2564" s="46">
        <f ca="1">IF(A2564&lt;$B$1,VLOOKUP(A2564,[1]DI!$A$4:$B$15000,2,FALSE),0)</f>
        <v>0</v>
      </c>
      <c r="E2564" s="45">
        <f t="shared" ca="1" si="561"/>
        <v>0</v>
      </c>
      <c r="F2564" s="47">
        <f t="shared" si="558"/>
        <v>1.35</v>
      </c>
      <c r="G2564" s="48">
        <f t="shared" ca="1" si="562"/>
        <v>1</v>
      </c>
      <c r="H2564" s="45">
        <f ca="1">TRUNC(PRODUCT(G$10:G2563),15)</f>
        <v>1.9879528300668501</v>
      </c>
      <c r="I2564" s="45">
        <f t="shared" si="563"/>
        <v>1</v>
      </c>
      <c r="J2564" s="45">
        <f t="shared" ca="1" si="564"/>
        <v>1.98795283</v>
      </c>
      <c r="K2564" s="45">
        <f t="shared" ca="1" si="565"/>
        <v>987.85282506999999</v>
      </c>
      <c r="L2564" s="49">
        <f>IF(VLOOKUP(A2564,$U$12:$AD$125,8)=VLOOKUP(A2563,$U$12:$AD$125,8),0,VLOOKUP(A2564,U$12:$AD$125,8))</f>
        <v>0</v>
      </c>
      <c r="M2564" s="50">
        <f>IF(L2564&gt;0,VLOOKUP(L2564,T$12:$AC$125,7),0)</f>
        <v>0</v>
      </c>
      <c r="N2564" s="45">
        <f t="shared" si="566"/>
        <v>0</v>
      </c>
      <c r="O2564" s="45">
        <f t="shared" ca="1" si="567"/>
        <v>987.85282506999999</v>
      </c>
      <c r="P2564" s="51" t="str">
        <f t="shared" si="568"/>
        <v>A+J=</v>
      </c>
      <c r="Q2564" s="52">
        <f t="shared" si="569"/>
        <v>47129</v>
      </c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</row>
    <row r="2565" spans="1:162" x14ac:dyDescent="0.2">
      <c r="A2565" s="43">
        <f t="shared" si="557"/>
        <v>46051</v>
      </c>
      <c r="B2565" s="44" t="str">
        <f t="shared" ca="1" si="559"/>
        <v>n.d</v>
      </c>
      <c r="C2565" s="45">
        <f t="shared" ca="1" si="560"/>
        <v>999.89877561000003</v>
      </c>
      <c r="D2565" s="46">
        <f ca="1">IF(A2565&lt;$B$1,VLOOKUP(A2565,[1]DI!$A$4:$B$15000,2,FALSE),0)</f>
        <v>0</v>
      </c>
      <c r="E2565" s="45">
        <f t="shared" ca="1" si="561"/>
        <v>0</v>
      </c>
      <c r="F2565" s="47">
        <f t="shared" si="558"/>
        <v>1.35</v>
      </c>
      <c r="G2565" s="48">
        <f t="shared" ca="1" si="562"/>
        <v>1</v>
      </c>
      <c r="H2565" s="45">
        <f ca="1">TRUNC(PRODUCT(G$10:G2564),15)</f>
        <v>1.9879528300668501</v>
      </c>
      <c r="I2565" s="45">
        <f t="shared" si="563"/>
        <v>1</v>
      </c>
      <c r="J2565" s="45">
        <f t="shared" ca="1" si="564"/>
        <v>1.98795283</v>
      </c>
      <c r="K2565" s="45">
        <f t="shared" ca="1" si="565"/>
        <v>987.85282506999999</v>
      </c>
      <c r="L2565" s="49">
        <f>IF(VLOOKUP(A2565,$U$12:$AD$125,8)=VLOOKUP(A2564,$U$12:$AD$125,8),0,VLOOKUP(A2565,U$12:$AD$125,8))</f>
        <v>0</v>
      </c>
      <c r="M2565" s="50">
        <f>IF(L2565&gt;0,VLOOKUP(L2565,T$12:$AC$125,7),0)</f>
        <v>0</v>
      </c>
      <c r="N2565" s="45">
        <f t="shared" si="566"/>
        <v>0</v>
      </c>
      <c r="O2565" s="45">
        <f t="shared" ca="1" si="567"/>
        <v>987.85282506999999</v>
      </c>
      <c r="P2565" s="51" t="str">
        <f t="shared" si="568"/>
        <v>A+J=</v>
      </c>
      <c r="Q2565" s="52">
        <f t="shared" si="569"/>
        <v>47129</v>
      </c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</row>
    <row r="2566" spans="1:162" x14ac:dyDescent="0.2">
      <c r="A2566" s="43">
        <f t="shared" si="557"/>
        <v>46052</v>
      </c>
      <c r="B2566" s="44" t="str">
        <f t="shared" ca="1" si="559"/>
        <v>n.d</v>
      </c>
      <c r="C2566" s="45">
        <f t="shared" ca="1" si="560"/>
        <v>999.89877561000003</v>
      </c>
      <c r="D2566" s="46">
        <f ca="1">IF(A2566&lt;$B$1,VLOOKUP(A2566,[1]DI!$A$4:$B$15000,2,FALSE),0)</f>
        <v>0</v>
      </c>
      <c r="E2566" s="45">
        <f t="shared" ca="1" si="561"/>
        <v>0</v>
      </c>
      <c r="F2566" s="47">
        <f t="shared" si="558"/>
        <v>1.35</v>
      </c>
      <c r="G2566" s="48">
        <f t="shared" ca="1" si="562"/>
        <v>1</v>
      </c>
      <c r="H2566" s="45">
        <f ca="1">TRUNC(PRODUCT(G$10:G2565),15)</f>
        <v>1.9879528300668501</v>
      </c>
      <c r="I2566" s="45">
        <f t="shared" si="563"/>
        <v>1</v>
      </c>
      <c r="J2566" s="45">
        <f t="shared" ca="1" si="564"/>
        <v>1.98795283</v>
      </c>
      <c r="K2566" s="45">
        <f t="shared" ca="1" si="565"/>
        <v>987.85282506999999</v>
      </c>
      <c r="L2566" s="49">
        <f>IF(VLOOKUP(A2566,$U$12:$AD$125,8)=VLOOKUP(A2565,$U$12:$AD$125,8),0,VLOOKUP(A2566,U$12:$AD$125,8))</f>
        <v>0</v>
      </c>
      <c r="M2566" s="50">
        <f>IF(L2566&gt;0,VLOOKUP(L2566,T$12:$AC$125,7),0)</f>
        <v>0</v>
      </c>
      <c r="N2566" s="45">
        <f t="shared" si="566"/>
        <v>0</v>
      </c>
      <c r="O2566" s="45">
        <f t="shared" ca="1" si="567"/>
        <v>987.85282506999999</v>
      </c>
      <c r="P2566" s="51" t="str">
        <f t="shared" si="568"/>
        <v>A+J=</v>
      </c>
      <c r="Q2566" s="52">
        <f t="shared" si="569"/>
        <v>47129</v>
      </c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</row>
    <row r="2567" spans="1:162" x14ac:dyDescent="0.2">
      <c r="A2567" s="43">
        <f t="shared" si="557"/>
        <v>46053</v>
      </c>
      <c r="B2567" s="44" t="str">
        <f t="shared" ca="1" si="559"/>
        <v>n.d</v>
      </c>
      <c r="C2567" s="45">
        <f t="shared" ca="1" si="560"/>
        <v>999.89877561000003</v>
      </c>
      <c r="D2567" s="46">
        <f ca="1">IF(A2567&lt;$B$1,VLOOKUP(A2567,[1]DI!$A$4:$B$15000,2,FALSE),0)</f>
        <v>0</v>
      </c>
      <c r="E2567" s="45">
        <f t="shared" ca="1" si="561"/>
        <v>0</v>
      </c>
      <c r="F2567" s="47">
        <f t="shared" si="558"/>
        <v>1.35</v>
      </c>
      <c r="G2567" s="48">
        <f t="shared" ca="1" si="562"/>
        <v>1</v>
      </c>
      <c r="H2567" s="45">
        <f ca="1">TRUNC(PRODUCT(G$10:G2566),15)</f>
        <v>1.9879528300668501</v>
      </c>
      <c r="I2567" s="45">
        <f t="shared" si="563"/>
        <v>1</v>
      </c>
      <c r="J2567" s="45">
        <f t="shared" ca="1" si="564"/>
        <v>1.98795283</v>
      </c>
      <c r="K2567" s="45">
        <f t="shared" ca="1" si="565"/>
        <v>987.85282506999999</v>
      </c>
      <c r="L2567" s="49">
        <f>IF(VLOOKUP(A2567,$U$12:$AD$125,8)=VLOOKUP(A2566,$U$12:$AD$125,8),0,VLOOKUP(A2567,U$12:$AD$125,8))</f>
        <v>0</v>
      </c>
      <c r="M2567" s="50">
        <f>IF(L2567&gt;0,VLOOKUP(L2567,T$12:$AC$125,7),0)</f>
        <v>0</v>
      </c>
      <c r="N2567" s="45">
        <f t="shared" si="566"/>
        <v>0</v>
      </c>
      <c r="O2567" s="45">
        <f t="shared" ca="1" si="567"/>
        <v>987.85282506999999</v>
      </c>
      <c r="P2567" s="51" t="str">
        <f t="shared" si="568"/>
        <v>A+J=</v>
      </c>
      <c r="Q2567" s="52">
        <f t="shared" si="569"/>
        <v>47129</v>
      </c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</row>
    <row r="2568" spans="1:162" x14ac:dyDescent="0.2">
      <c r="A2568" s="43">
        <f t="shared" si="557"/>
        <v>46054</v>
      </c>
      <c r="B2568" s="44" t="str">
        <f t="shared" ca="1" si="559"/>
        <v>n.d</v>
      </c>
      <c r="C2568" s="45">
        <f t="shared" ca="1" si="560"/>
        <v>999.89877561000003</v>
      </c>
      <c r="D2568" s="46">
        <f ca="1">IF(A2568&lt;$B$1,VLOOKUP(A2568,[1]DI!$A$4:$B$15000,2,FALSE),0)</f>
        <v>0</v>
      </c>
      <c r="E2568" s="45">
        <f t="shared" ca="1" si="561"/>
        <v>0</v>
      </c>
      <c r="F2568" s="47">
        <f t="shared" si="558"/>
        <v>1.35</v>
      </c>
      <c r="G2568" s="48">
        <f t="shared" ca="1" si="562"/>
        <v>1</v>
      </c>
      <c r="H2568" s="45">
        <f ca="1">TRUNC(PRODUCT(G$10:G2567),15)</f>
        <v>1.9879528300668501</v>
      </c>
      <c r="I2568" s="45">
        <f t="shared" si="563"/>
        <v>1</v>
      </c>
      <c r="J2568" s="45">
        <f t="shared" ca="1" si="564"/>
        <v>1.98795283</v>
      </c>
      <c r="K2568" s="45">
        <f t="shared" ca="1" si="565"/>
        <v>987.85282506999999</v>
      </c>
      <c r="L2568" s="49">
        <f>IF(VLOOKUP(A2568,$U$12:$AD$125,8)=VLOOKUP(A2567,$U$12:$AD$125,8),0,VLOOKUP(A2568,U$12:$AD$125,8))</f>
        <v>0</v>
      </c>
      <c r="M2568" s="50">
        <f>IF(L2568&gt;0,VLOOKUP(L2568,T$12:$AC$125,7),0)</f>
        <v>0</v>
      </c>
      <c r="N2568" s="45">
        <f t="shared" si="566"/>
        <v>0</v>
      </c>
      <c r="O2568" s="45">
        <f t="shared" ca="1" si="567"/>
        <v>987.85282506999999</v>
      </c>
      <c r="P2568" s="51" t="str">
        <f t="shared" si="568"/>
        <v>A+J=</v>
      </c>
      <c r="Q2568" s="52">
        <f t="shared" si="569"/>
        <v>47129</v>
      </c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</row>
    <row r="2569" spans="1:162" x14ac:dyDescent="0.2">
      <c r="A2569" s="43">
        <f t="shared" si="557"/>
        <v>46055</v>
      </c>
      <c r="B2569" s="44" t="str">
        <f t="shared" ca="1" si="559"/>
        <v>n.d</v>
      </c>
      <c r="C2569" s="45">
        <f t="shared" ca="1" si="560"/>
        <v>999.89877561000003</v>
      </c>
      <c r="D2569" s="46">
        <f ca="1">IF(A2569&lt;$B$1,VLOOKUP(A2569,[1]DI!$A$4:$B$15000,2,FALSE),0)</f>
        <v>0</v>
      </c>
      <c r="E2569" s="45">
        <f t="shared" ca="1" si="561"/>
        <v>0</v>
      </c>
      <c r="F2569" s="47">
        <f t="shared" si="558"/>
        <v>1.35</v>
      </c>
      <c r="G2569" s="48">
        <f t="shared" ca="1" si="562"/>
        <v>1</v>
      </c>
      <c r="H2569" s="45">
        <f ca="1">TRUNC(PRODUCT(G$10:G2568),15)</f>
        <v>1.9879528300668501</v>
      </c>
      <c r="I2569" s="45">
        <f t="shared" si="563"/>
        <v>1</v>
      </c>
      <c r="J2569" s="45">
        <f t="shared" ca="1" si="564"/>
        <v>1.98795283</v>
      </c>
      <c r="K2569" s="45">
        <f t="shared" ca="1" si="565"/>
        <v>987.85282506999999</v>
      </c>
      <c r="L2569" s="49">
        <f>IF(VLOOKUP(A2569,$U$12:$AD$125,8)=VLOOKUP(A2568,$U$12:$AD$125,8),0,VLOOKUP(A2569,U$12:$AD$125,8))</f>
        <v>0</v>
      </c>
      <c r="M2569" s="50">
        <f>IF(L2569&gt;0,VLOOKUP(L2569,T$12:$AC$125,7),0)</f>
        <v>0</v>
      </c>
      <c r="N2569" s="45">
        <f t="shared" si="566"/>
        <v>0</v>
      </c>
      <c r="O2569" s="45">
        <f t="shared" ca="1" si="567"/>
        <v>987.85282506999999</v>
      </c>
      <c r="P2569" s="51" t="str">
        <f t="shared" si="568"/>
        <v>A+J=</v>
      </c>
      <c r="Q2569" s="52">
        <f t="shared" si="569"/>
        <v>47129</v>
      </c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</row>
    <row r="2570" spans="1:162" x14ac:dyDescent="0.2">
      <c r="A2570" s="43">
        <f t="shared" si="557"/>
        <v>46056</v>
      </c>
      <c r="B2570" s="44" t="str">
        <f t="shared" ca="1" si="559"/>
        <v>n.d</v>
      </c>
      <c r="C2570" s="45">
        <f t="shared" ca="1" si="560"/>
        <v>999.89877561000003</v>
      </c>
      <c r="D2570" s="46">
        <f ca="1">IF(A2570&lt;$B$1,VLOOKUP(A2570,[1]DI!$A$4:$B$15000,2,FALSE),0)</f>
        <v>0</v>
      </c>
      <c r="E2570" s="45">
        <f t="shared" ca="1" si="561"/>
        <v>0</v>
      </c>
      <c r="F2570" s="47">
        <f t="shared" si="558"/>
        <v>1.35</v>
      </c>
      <c r="G2570" s="48">
        <f t="shared" ca="1" si="562"/>
        <v>1</v>
      </c>
      <c r="H2570" s="45">
        <f ca="1">TRUNC(PRODUCT(G$10:G2569),15)</f>
        <v>1.9879528300668501</v>
      </c>
      <c r="I2570" s="45">
        <f t="shared" si="563"/>
        <v>1</v>
      </c>
      <c r="J2570" s="45">
        <f t="shared" ca="1" si="564"/>
        <v>1.98795283</v>
      </c>
      <c r="K2570" s="45">
        <f t="shared" ca="1" si="565"/>
        <v>987.85282506999999</v>
      </c>
      <c r="L2570" s="49">
        <f>IF(VLOOKUP(A2570,$U$12:$AD$125,8)=VLOOKUP(A2569,$U$12:$AD$125,8),0,VLOOKUP(A2570,U$12:$AD$125,8))</f>
        <v>0</v>
      </c>
      <c r="M2570" s="50">
        <f>IF(L2570&gt;0,VLOOKUP(L2570,T$12:$AC$125,7),0)</f>
        <v>0</v>
      </c>
      <c r="N2570" s="45">
        <f t="shared" si="566"/>
        <v>0</v>
      </c>
      <c r="O2570" s="45">
        <f t="shared" ca="1" si="567"/>
        <v>987.85282506999999</v>
      </c>
      <c r="P2570" s="51" t="str">
        <f t="shared" si="568"/>
        <v>A+J=</v>
      </c>
      <c r="Q2570" s="52">
        <f t="shared" si="569"/>
        <v>47129</v>
      </c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</row>
    <row r="2571" spans="1:162" x14ac:dyDescent="0.2">
      <c r="A2571" s="43">
        <f t="shared" si="557"/>
        <v>46057</v>
      </c>
      <c r="B2571" s="44" t="str">
        <f t="shared" ca="1" si="559"/>
        <v>n.d</v>
      </c>
      <c r="C2571" s="45">
        <f t="shared" ca="1" si="560"/>
        <v>999.89877561000003</v>
      </c>
      <c r="D2571" s="46">
        <f ca="1">IF(A2571&lt;$B$1,VLOOKUP(A2571,[1]DI!$A$4:$B$15000,2,FALSE),0)</f>
        <v>0</v>
      </c>
      <c r="E2571" s="45">
        <f t="shared" ca="1" si="561"/>
        <v>0</v>
      </c>
      <c r="F2571" s="47">
        <f t="shared" si="558"/>
        <v>1.35</v>
      </c>
      <c r="G2571" s="48">
        <f t="shared" ca="1" si="562"/>
        <v>1</v>
      </c>
      <c r="H2571" s="45">
        <f ca="1">TRUNC(PRODUCT(G$10:G2570),15)</f>
        <v>1.9879528300668501</v>
      </c>
      <c r="I2571" s="45">
        <f t="shared" si="563"/>
        <v>1</v>
      </c>
      <c r="J2571" s="45">
        <f t="shared" ca="1" si="564"/>
        <v>1.98795283</v>
      </c>
      <c r="K2571" s="45">
        <f t="shared" ca="1" si="565"/>
        <v>987.85282506999999</v>
      </c>
      <c r="L2571" s="49">
        <f>IF(VLOOKUP(A2571,$U$12:$AD$125,8)=VLOOKUP(A2570,$U$12:$AD$125,8),0,VLOOKUP(A2571,U$12:$AD$125,8))</f>
        <v>0</v>
      </c>
      <c r="M2571" s="50">
        <f>IF(L2571&gt;0,VLOOKUP(L2571,T$12:$AC$125,7),0)</f>
        <v>0</v>
      </c>
      <c r="N2571" s="45">
        <f t="shared" si="566"/>
        <v>0</v>
      </c>
      <c r="O2571" s="45">
        <f t="shared" ca="1" si="567"/>
        <v>987.85282506999999</v>
      </c>
      <c r="P2571" s="51" t="str">
        <f t="shared" si="568"/>
        <v>A+J=</v>
      </c>
      <c r="Q2571" s="52">
        <f t="shared" si="569"/>
        <v>47129</v>
      </c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</row>
    <row r="2572" spans="1:162" x14ac:dyDescent="0.2">
      <c r="A2572" s="43">
        <f t="shared" si="557"/>
        <v>46058</v>
      </c>
      <c r="B2572" s="44" t="str">
        <f t="shared" ca="1" si="559"/>
        <v>n.d</v>
      </c>
      <c r="C2572" s="45">
        <f t="shared" ca="1" si="560"/>
        <v>999.89877561000003</v>
      </c>
      <c r="D2572" s="46">
        <f ca="1">IF(A2572&lt;$B$1,VLOOKUP(A2572,[1]DI!$A$4:$B$15000,2,FALSE),0)</f>
        <v>0</v>
      </c>
      <c r="E2572" s="45">
        <f t="shared" ca="1" si="561"/>
        <v>0</v>
      </c>
      <c r="F2572" s="47">
        <f t="shared" si="558"/>
        <v>1.35</v>
      </c>
      <c r="G2572" s="48">
        <f t="shared" ca="1" si="562"/>
        <v>1</v>
      </c>
      <c r="H2572" s="45">
        <f ca="1">TRUNC(PRODUCT(G$10:G2571),15)</f>
        <v>1.9879528300668501</v>
      </c>
      <c r="I2572" s="45">
        <f t="shared" si="563"/>
        <v>1</v>
      </c>
      <c r="J2572" s="45">
        <f t="shared" ca="1" si="564"/>
        <v>1.98795283</v>
      </c>
      <c r="K2572" s="45">
        <f t="shared" ca="1" si="565"/>
        <v>987.85282506999999</v>
      </c>
      <c r="L2572" s="49">
        <f>IF(VLOOKUP(A2572,$U$12:$AD$125,8)=VLOOKUP(A2571,$U$12:$AD$125,8),0,VLOOKUP(A2572,U$12:$AD$125,8))</f>
        <v>0</v>
      </c>
      <c r="M2572" s="50">
        <f>IF(L2572&gt;0,VLOOKUP(L2572,T$12:$AC$125,7),0)</f>
        <v>0</v>
      </c>
      <c r="N2572" s="45">
        <f t="shared" si="566"/>
        <v>0</v>
      </c>
      <c r="O2572" s="45">
        <f t="shared" ca="1" si="567"/>
        <v>987.85282506999999</v>
      </c>
      <c r="P2572" s="51" t="str">
        <f t="shared" si="568"/>
        <v>A+J=</v>
      </c>
      <c r="Q2572" s="52">
        <f t="shared" si="569"/>
        <v>47129</v>
      </c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</row>
    <row r="2573" spans="1:162" x14ac:dyDescent="0.2">
      <c r="A2573" s="43">
        <f t="shared" si="557"/>
        <v>46059</v>
      </c>
      <c r="B2573" s="44" t="str">
        <f t="shared" ca="1" si="559"/>
        <v>n.d</v>
      </c>
      <c r="C2573" s="45">
        <f t="shared" ca="1" si="560"/>
        <v>999.89877561000003</v>
      </c>
      <c r="D2573" s="46">
        <f ca="1">IF(A2573&lt;$B$1,VLOOKUP(A2573,[1]DI!$A$4:$B$15000,2,FALSE),0)</f>
        <v>0</v>
      </c>
      <c r="E2573" s="45">
        <f t="shared" ca="1" si="561"/>
        <v>0</v>
      </c>
      <c r="F2573" s="47">
        <f t="shared" si="558"/>
        <v>1.35</v>
      </c>
      <c r="G2573" s="48">
        <f t="shared" ca="1" si="562"/>
        <v>1</v>
      </c>
      <c r="H2573" s="45">
        <f ca="1">TRUNC(PRODUCT(G$10:G2572),15)</f>
        <v>1.9879528300668501</v>
      </c>
      <c r="I2573" s="45">
        <f t="shared" si="563"/>
        <v>1</v>
      </c>
      <c r="J2573" s="45">
        <f t="shared" ca="1" si="564"/>
        <v>1.98795283</v>
      </c>
      <c r="K2573" s="45">
        <f t="shared" ca="1" si="565"/>
        <v>987.85282506999999</v>
      </c>
      <c r="L2573" s="49">
        <f>IF(VLOOKUP(A2573,$U$12:$AD$125,8)=VLOOKUP(A2572,$U$12:$AD$125,8),0,VLOOKUP(A2573,U$12:$AD$125,8))</f>
        <v>0</v>
      </c>
      <c r="M2573" s="50">
        <f>IF(L2573&gt;0,VLOOKUP(L2573,T$12:$AC$125,7),0)</f>
        <v>0</v>
      </c>
      <c r="N2573" s="45">
        <f t="shared" si="566"/>
        <v>0</v>
      </c>
      <c r="O2573" s="45">
        <f t="shared" ca="1" si="567"/>
        <v>987.85282506999999</v>
      </c>
      <c r="P2573" s="51" t="str">
        <f t="shared" si="568"/>
        <v>A+J=</v>
      </c>
      <c r="Q2573" s="52">
        <f t="shared" si="569"/>
        <v>47129</v>
      </c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</row>
    <row r="2574" spans="1:162" x14ac:dyDescent="0.2">
      <c r="A2574" s="43">
        <f t="shared" ref="A2574:A2637" si="570">(A2573+1)</f>
        <v>46060</v>
      </c>
      <c r="B2574" s="44" t="str">
        <f t="shared" ca="1" si="559"/>
        <v>n.d</v>
      </c>
      <c r="C2574" s="45">
        <f t="shared" ca="1" si="560"/>
        <v>999.89877561000003</v>
      </c>
      <c r="D2574" s="46">
        <f ca="1">IF(A2574&lt;$B$1,VLOOKUP(A2574,[1]DI!$A$4:$B$15000,2,FALSE),0)</f>
        <v>0</v>
      </c>
      <c r="E2574" s="45">
        <f t="shared" ca="1" si="561"/>
        <v>0</v>
      </c>
      <c r="F2574" s="47">
        <f t="shared" ref="F2574:F2637" si="571">F2573</f>
        <v>1.35</v>
      </c>
      <c r="G2574" s="48">
        <f t="shared" ca="1" si="562"/>
        <v>1</v>
      </c>
      <c r="H2574" s="45">
        <f ca="1">TRUNC(PRODUCT(G$10:G2573),15)</f>
        <v>1.9879528300668501</v>
      </c>
      <c r="I2574" s="45">
        <f t="shared" si="563"/>
        <v>1</v>
      </c>
      <c r="J2574" s="45">
        <f t="shared" ca="1" si="564"/>
        <v>1.98795283</v>
      </c>
      <c r="K2574" s="45">
        <f t="shared" ca="1" si="565"/>
        <v>987.85282506999999</v>
      </c>
      <c r="L2574" s="49">
        <f>IF(VLOOKUP(A2574,$U$12:$AD$125,8)=VLOOKUP(A2573,$U$12:$AD$125,8),0,VLOOKUP(A2574,U$12:$AD$125,8))</f>
        <v>0</v>
      </c>
      <c r="M2574" s="50">
        <f>IF(L2574&gt;0,VLOOKUP(L2574,T$12:$AC$125,7),0)</f>
        <v>0</v>
      </c>
      <c r="N2574" s="45">
        <f t="shared" si="566"/>
        <v>0</v>
      </c>
      <c r="O2574" s="45">
        <f t="shared" ca="1" si="567"/>
        <v>987.85282506999999</v>
      </c>
      <c r="P2574" s="51" t="str">
        <f t="shared" si="568"/>
        <v>A+J=</v>
      </c>
      <c r="Q2574" s="52">
        <f t="shared" si="569"/>
        <v>47129</v>
      </c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</row>
    <row r="2575" spans="1:162" x14ac:dyDescent="0.2">
      <c r="A2575" s="43">
        <f t="shared" si="570"/>
        <v>46061</v>
      </c>
      <c r="B2575" s="44" t="str">
        <f t="shared" ca="1" si="559"/>
        <v>n.d</v>
      </c>
      <c r="C2575" s="45">
        <f t="shared" ca="1" si="560"/>
        <v>999.89877561000003</v>
      </c>
      <c r="D2575" s="46">
        <f ca="1">IF(A2575&lt;$B$1,VLOOKUP(A2575,[1]DI!$A$4:$B$15000,2,FALSE),0)</f>
        <v>0</v>
      </c>
      <c r="E2575" s="45">
        <f t="shared" ca="1" si="561"/>
        <v>0</v>
      </c>
      <c r="F2575" s="47">
        <f t="shared" si="571"/>
        <v>1.35</v>
      </c>
      <c r="G2575" s="48">
        <f t="shared" ca="1" si="562"/>
        <v>1</v>
      </c>
      <c r="H2575" s="45">
        <f ca="1">TRUNC(PRODUCT(G$10:G2574),15)</f>
        <v>1.9879528300668501</v>
      </c>
      <c r="I2575" s="45">
        <f t="shared" si="563"/>
        <v>1</v>
      </c>
      <c r="J2575" s="45">
        <f t="shared" ca="1" si="564"/>
        <v>1.98795283</v>
      </c>
      <c r="K2575" s="45">
        <f t="shared" ca="1" si="565"/>
        <v>987.85282506999999</v>
      </c>
      <c r="L2575" s="49">
        <f>IF(VLOOKUP(A2575,$U$12:$AD$125,8)=VLOOKUP(A2574,$U$12:$AD$125,8),0,VLOOKUP(A2575,U$12:$AD$125,8))</f>
        <v>0</v>
      </c>
      <c r="M2575" s="50">
        <f>IF(L2575&gt;0,VLOOKUP(L2575,T$12:$AC$125,7),0)</f>
        <v>0</v>
      </c>
      <c r="N2575" s="45">
        <f t="shared" si="566"/>
        <v>0</v>
      </c>
      <c r="O2575" s="45">
        <f t="shared" ca="1" si="567"/>
        <v>987.85282506999999</v>
      </c>
      <c r="P2575" s="51" t="str">
        <f t="shared" si="568"/>
        <v>A+J=</v>
      </c>
      <c r="Q2575" s="52">
        <f t="shared" si="569"/>
        <v>47129</v>
      </c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</row>
    <row r="2576" spans="1:162" x14ac:dyDescent="0.2">
      <c r="A2576" s="43">
        <f t="shared" si="570"/>
        <v>46062</v>
      </c>
      <c r="B2576" s="44" t="str">
        <f t="shared" ca="1" si="559"/>
        <v>n.d</v>
      </c>
      <c r="C2576" s="45">
        <f t="shared" ca="1" si="560"/>
        <v>999.89877561000003</v>
      </c>
      <c r="D2576" s="46">
        <f ca="1">IF(A2576&lt;$B$1,VLOOKUP(A2576,[1]DI!$A$4:$B$15000,2,FALSE),0)</f>
        <v>0</v>
      </c>
      <c r="E2576" s="45">
        <f t="shared" ca="1" si="561"/>
        <v>0</v>
      </c>
      <c r="F2576" s="47">
        <f t="shared" si="571"/>
        <v>1.35</v>
      </c>
      <c r="G2576" s="48">
        <f t="shared" ca="1" si="562"/>
        <v>1</v>
      </c>
      <c r="H2576" s="45">
        <f ca="1">TRUNC(PRODUCT(G$10:G2575),15)</f>
        <v>1.9879528300668501</v>
      </c>
      <c r="I2576" s="45">
        <f t="shared" si="563"/>
        <v>1</v>
      </c>
      <c r="J2576" s="45">
        <f t="shared" ca="1" si="564"/>
        <v>1.98795283</v>
      </c>
      <c r="K2576" s="45">
        <f t="shared" ca="1" si="565"/>
        <v>987.85282506999999</v>
      </c>
      <c r="L2576" s="49">
        <f>IF(VLOOKUP(A2576,$U$12:$AD$125,8)=VLOOKUP(A2575,$U$12:$AD$125,8),0,VLOOKUP(A2576,U$12:$AD$125,8))</f>
        <v>0</v>
      </c>
      <c r="M2576" s="50">
        <f>IF(L2576&gt;0,VLOOKUP(L2576,T$12:$AC$125,7),0)</f>
        <v>0</v>
      </c>
      <c r="N2576" s="45">
        <f t="shared" si="566"/>
        <v>0</v>
      </c>
      <c r="O2576" s="45">
        <f t="shared" ca="1" si="567"/>
        <v>987.85282506999999</v>
      </c>
      <c r="P2576" s="51" t="str">
        <f t="shared" si="568"/>
        <v>A+J=</v>
      </c>
      <c r="Q2576" s="52">
        <f t="shared" si="569"/>
        <v>47129</v>
      </c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</row>
    <row r="2577" spans="1:162" x14ac:dyDescent="0.2">
      <c r="A2577" s="43">
        <f t="shared" si="570"/>
        <v>46063</v>
      </c>
      <c r="B2577" s="44" t="str">
        <f t="shared" ca="1" si="559"/>
        <v>n.d</v>
      </c>
      <c r="C2577" s="45">
        <f t="shared" ca="1" si="560"/>
        <v>999.89877561000003</v>
      </c>
      <c r="D2577" s="46">
        <f ca="1">IF(A2577&lt;$B$1,VLOOKUP(A2577,[1]DI!$A$4:$B$15000,2,FALSE),0)</f>
        <v>0</v>
      </c>
      <c r="E2577" s="45">
        <f t="shared" ca="1" si="561"/>
        <v>0</v>
      </c>
      <c r="F2577" s="47">
        <f t="shared" si="571"/>
        <v>1.35</v>
      </c>
      <c r="G2577" s="48">
        <f t="shared" ca="1" si="562"/>
        <v>1</v>
      </c>
      <c r="H2577" s="45">
        <f ca="1">TRUNC(PRODUCT(G$10:G2576),15)</f>
        <v>1.9879528300668501</v>
      </c>
      <c r="I2577" s="45">
        <f t="shared" si="563"/>
        <v>1</v>
      </c>
      <c r="J2577" s="45">
        <f t="shared" ca="1" si="564"/>
        <v>1.98795283</v>
      </c>
      <c r="K2577" s="45">
        <f t="shared" ca="1" si="565"/>
        <v>987.85282506999999</v>
      </c>
      <c r="L2577" s="49">
        <f>IF(VLOOKUP(A2577,$U$12:$AD$125,8)=VLOOKUP(A2576,$U$12:$AD$125,8),0,VLOOKUP(A2577,U$12:$AD$125,8))</f>
        <v>0</v>
      </c>
      <c r="M2577" s="50">
        <f>IF(L2577&gt;0,VLOOKUP(L2577,T$12:$AC$125,7),0)</f>
        <v>0</v>
      </c>
      <c r="N2577" s="45">
        <f t="shared" si="566"/>
        <v>0</v>
      </c>
      <c r="O2577" s="45">
        <f t="shared" ca="1" si="567"/>
        <v>987.85282506999999</v>
      </c>
      <c r="P2577" s="51" t="str">
        <f t="shared" si="568"/>
        <v>A+J=</v>
      </c>
      <c r="Q2577" s="52">
        <f t="shared" si="569"/>
        <v>47129</v>
      </c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</row>
    <row r="2578" spans="1:162" x14ac:dyDescent="0.2">
      <c r="A2578" s="43">
        <f t="shared" si="570"/>
        <v>46064</v>
      </c>
      <c r="B2578" s="44" t="str">
        <f t="shared" ca="1" si="559"/>
        <v>n.d</v>
      </c>
      <c r="C2578" s="45">
        <f t="shared" ca="1" si="560"/>
        <v>999.89877561000003</v>
      </c>
      <c r="D2578" s="46">
        <f ca="1">IF(A2578&lt;$B$1,VLOOKUP(A2578,[1]DI!$A$4:$B$15000,2,FALSE),0)</f>
        <v>0</v>
      </c>
      <c r="E2578" s="45">
        <f t="shared" ca="1" si="561"/>
        <v>0</v>
      </c>
      <c r="F2578" s="47">
        <f t="shared" si="571"/>
        <v>1.35</v>
      </c>
      <c r="G2578" s="48">
        <f t="shared" ca="1" si="562"/>
        <v>1</v>
      </c>
      <c r="H2578" s="45">
        <f ca="1">TRUNC(PRODUCT(G$10:G2577),15)</f>
        <v>1.9879528300668501</v>
      </c>
      <c r="I2578" s="45">
        <f t="shared" si="563"/>
        <v>1</v>
      </c>
      <c r="J2578" s="45">
        <f t="shared" ca="1" si="564"/>
        <v>1.98795283</v>
      </c>
      <c r="K2578" s="45">
        <f t="shared" ca="1" si="565"/>
        <v>987.85282506999999</v>
      </c>
      <c r="L2578" s="49">
        <f>IF(VLOOKUP(A2578,$U$12:$AD$125,8)=VLOOKUP(A2577,$U$12:$AD$125,8),0,VLOOKUP(A2578,U$12:$AD$125,8))</f>
        <v>0</v>
      </c>
      <c r="M2578" s="50">
        <f>IF(L2578&gt;0,VLOOKUP(L2578,T$12:$AC$125,7),0)</f>
        <v>0</v>
      </c>
      <c r="N2578" s="45">
        <f t="shared" si="566"/>
        <v>0</v>
      </c>
      <c r="O2578" s="45">
        <f t="shared" ca="1" si="567"/>
        <v>987.85282506999999</v>
      </c>
      <c r="P2578" s="51" t="str">
        <f t="shared" si="568"/>
        <v>A+J=</v>
      </c>
      <c r="Q2578" s="52">
        <f t="shared" si="569"/>
        <v>47129</v>
      </c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</row>
    <row r="2579" spans="1:162" x14ac:dyDescent="0.2">
      <c r="A2579" s="43">
        <f t="shared" si="570"/>
        <v>46065</v>
      </c>
      <c r="B2579" s="44" t="str">
        <f t="shared" ca="1" si="559"/>
        <v>n.d</v>
      </c>
      <c r="C2579" s="45">
        <f t="shared" ca="1" si="560"/>
        <v>999.89877561000003</v>
      </c>
      <c r="D2579" s="46">
        <f ca="1">IF(A2579&lt;$B$1,VLOOKUP(A2579,[1]DI!$A$4:$B$15000,2,FALSE),0)</f>
        <v>0</v>
      </c>
      <c r="E2579" s="45">
        <f t="shared" ca="1" si="561"/>
        <v>0</v>
      </c>
      <c r="F2579" s="47">
        <f t="shared" si="571"/>
        <v>1.35</v>
      </c>
      <c r="G2579" s="48">
        <f t="shared" ca="1" si="562"/>
        <v>1</v>
      </c>
      <c r="H2579" s="45">
        <f ca="1">TRUNC(PRODUCT(G$10:G2578),15)</f>
        <v>1.9879528300668501</v>
      </c>
      <c r="I2579" s="45">
        <f t="shared" si="563"/>
        <v>1</v>
      </c>
      <c r="J2579" s="45">
        <f t="shared" ca="1" si="564"/>
        <v>1.98795283</v>
      </c>
      <c r="K2579" s="45">
        <f t="shared" ca="1" si="565"/>
        <v>987.85282506999999</v>
      </c>
      <c r="L2579" s="49">
        <f>IF(VLOOKUP(A2579,$U$12:$AD$125,8)=VLOOKUP(A2578,$U$12:$AD$125,8),0,VLOOKUP(A2579,U$12:$AD$125,8))</f>
        <v>0</v>
      </c>
      <c r="M2579" s="50">
        <f>IF(L2579&gt;0,VLOOKUP(L2579,T$12:$AC$125,7),0)</f>
        <v>0</v>
      </c>
      <c r="N2579" s="45">
        <f t="shared" si="566"/>
        <v>0</v>
      </c>
      <c r="O2579" s="45">
        <f t="shared" ca="1" si="567"/>
        <v>987.85282506999999</v>
      </c>
      <c r="P2579" s="51" t="str">
        <f t="shared" si="568"/>
        <v>A+J=</v>
      </c>
      <c r="Q2579" s="52">
        <f t="shared" si="569"/>
        <v>47129</v>
      </c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</row>
    <row r="2580" spans="1:162" x14ac:dyDescent="0.2">
      <c r="A2580" s="43">
        <f t="shared" si="570"/>
        <v>46066</v>
      </c>
      <c r="B2580" s="44" t="str">
        <f t="shared" ca="1" si="559"/>
        <v>n.d</v>
      </c>
      <c r="C2580" s="45">
        <f t="shared" ca="1" si="560"/>
        <v>999.89877561000003</v>
      </c>
      <c r="D2580" s="46">
        <f ca="1">IF(A2580&lt;$B$1,VLOOKUP(A2580,[1]DI!$A$4:$B$15000,2,FALSE),0)</f>
        <v>0</v>
      </c>
      <c r="E2580" s="45">
        <f t="shared" ca="1" si="561"/>
        <v>0</v>
      </c>
      <c r="F2580" s="47">
        <f t="shared" si="571"/>
        <v>1.35</v>
      </c>
      <c r="G2580" s="48">
        <f t="shared" ca="1" si="562"/>
        <v>1</v>
      </c>
      <c r="H2580" s="45">
        <f ca="1">TRUNC(PRODUCT(G$10:G2579),15)</f>
        <v>1.9879528300668501</v>
      </c>
      <c r="I2580" s="45">
        <f t="shared" si="563"/>
        <v>1</v>
      </c>
      <c r="J2580" s="45">
        <f t="shared" ca="1" si="564"/>
        <v>1.98795283</v>
      </c>
      <c r="K2580" s="45">
        <f t="shared" ca="1" si="565"/>
        <v>987.85282506999999</v>
      </c>
      <c r="L2580" s="49">
        <f>IF(VLOOKUP(A2580,$U$12:$AD$125,8)=VLOOKUP(A2579,$U$12:$AD$125,8),0,VLOOKUP(A2580,U$12:$AD$125,8))</f>
        <v>0</v>
      </c>
      <c r="M2580" s="50">
        <f>IF(L2580&gt;0,VLOOKUP(L2580,T$12:$AC$125,7),0)</f>
        <v>0</v>
      </c>
      <c r="N2580" s="45">
        <f t="shared" si="566"/>
        <v>0</v>
      </c>
      <c r="O2580" s="45">
        <f t="shared" ca="1" si="567"/>
        <v>987.85282506999999</v>
      </c>
      <c r="P2580" s="51" t="str">
        <f t="shared" si="568"/>
        <v>A+J=</v>
      </c>
      <c r="Q2580" s="52">
        <f t="shared" si="569"/>
        <v>47129</v>
      </c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</row>
    <row r="2581" spans="1:162" x14ac:dyDescent="0.2">
      <c r="A2581" s="43">
        <f t="shared" si="570"/>
        <v>46067</v>
      </c>
      <c r="B2581" s="44" t="str">
        <f t="shared" ca="1" si="559"/>
        <v>n.d</v>
      </c>
      <c r="C2581" s="45">
        <f t="shared" ca="1" si="560"/>
        <v>999.89877561000003</v>
      </c>
      <c r="D2581" s="46">
        <f ca="1">IF(A2581&lt;$B$1,VLOOKUP(A2581,[1]DI!$A$4:$B$15000,2,FALSE),0)</f>
        <v>0</v>
      </c>
      <c r="E2581" s="45">
        <f t="shared" ca="1" si="561"/>
        <v>0</v>
      </c>
      <c r="F2581" s="47">
        <f t="shared" si="571"/>
        <v>1.35</v>
      </c>
      <c r="G2581" s="48">
        <f t="shared" ca="1" si="562"/>
        <v>1</v>
      </c>
      <c r="H2581" s="45">
        <f ca="1">TRUNC(PRODUCT(G$10:G2580),15)</f>
        <v>1.9879528300668501</v>
      </c>
      <c r="I2581" s="45">
        <f t="shared" si="563"/>
        <v>1</v>
      </c>
      <c r="J2581" s="45">
        <f t="shared" ca="1" si="564"/>
        <v>1.98795283</v>
      </c>
      <c r="K2581" s="45">
        <f t="shared" ca="1" si="565"/>
        <v>987.85282506999999</v>
      </c>
      <c r="L2581" s="49">
        <f>IF(VLOOKUP(A2581,$U$12:$AD$125,8)=VLOOKUP(A2580,$U$12:$AD$125,8),0,VLOOKUP(A2581,U$12:$AD$125,8))</f>
        <v>0</v>
      </c>
      <c r="M2581" s="50">
        <f>IF(L2581&gt;0,VLOOKUP(L2581,T$12:$AC$125,7),0)</f>
        <v>0</v>
      </c>
      <c r="N2581" s="45">
        <f t="shared" si="566"/>
        <v>0</v>
      </c>
      <c r="O2581" s="45">
        <f t="shared" ca="1" si="567"/>
        <v>987.85282506999999</v>
      </c>
      <c r="P2581" s="51" t="str">
        <f t="shared" si="568"/>
        <v>A+J=</v>
      </c>
      <c r="Q2581" s="52">
        <f t="shared" si="569"/>
        <v>47129</v>
      </c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</row>
    <row r="2582" spans="1:162" x14ac:dyDescent="0.2">
      <c r="A2582" s="43">
        <f t="shared" si="570"/>
        <v>46068</v>
      </c>
      <c r="B2582" s="44" t="str">
        <f t="shared" ca="1" si="559"/>
        <v>n.d</v>
      </c>
      <c r="C2582" s="45">
        <f t="shared" ca="1" si="560"/>
        <v>999.89877561000003</v>
      </c>
      <c r="D2582" s="46">
        <f ca="1">IF(A2582&lt;$B$1,VLOOKUP(A2582,[1]DI!$A$4:$B$15000,2,FALSE),0)</f>
        <v>0</v>
      </c>
      <c r="E2582" s="45">
        <f t="shared" ca="1" si="561"/>
        <v>0</v>
      </c>
      <c r="F2582" s="47">
        <f t="shared" si="571"/>
        <v>1.35</v>
      </c>
      <c r="G2582" s="48">
        <f t="shared" ca="1" si="562"/>
        <v>1</v>
      </c>
      <c r="H2582" s="45">
        <f ca="1">TRUNC(PRODUCT(G$10:G2581),15)</f>
        <v>1.9879528300668501</v>
      </c>
      <c r="I2582" s="45">
        <f t="shared" si="563"/>
        <v>1</v>
      </c>
      <c r="J2582" s="45">
        <f t="shared" ca="1" si="564"/>
        <v>1.98795283</v>
      </c>
      <c r="K2582" s="45">
        <f t="shared" ca="1" si="565"/>
        <v>987.85282506999999</v>
      </c>
      <c r="L2582" s="49">
        <f>IF(VLOOKUP(A2582,$U$12:$AD$125,8)=VLOOKUP(A2581,$U$12:$AD$125,8),0,VLOOKUP(A2582,U$12:$AD$125,8))</f>
        <v>0</v>
      </c>
      <c r="M2582" s="50">
        <f>IF(L2582&gt;0,VLOOKUP(L2582,T$12:$AC$125,7),0)</f>
        <v>0</v>
      </c>
      <c r="N2582" s="45">
        <f t="shared" si="566"/>
        <v>0</v>
      </c>
      <c r="O2582" s="45">
        <f t="shared" ca="1" si="567"/>
        <v>987.85282506999999</v>
      </c>
      <c r="P2582" s="51" t="str">
        <f t="shared" si="568"/>
        <v>A+J=</v>
      </c>
      <c r="Q2582" s="52">
        <f t="shared" si="569"/>
        <v>47129</v>
      </c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</row>
    <row r="2583" spans="1:162" x14ac:dyDescent="0.2">
      <c r="A2583" s="43">
        <f t="shared" si="570"/>
        <v>46069</v>
      </c>
      <c r="B2583" s="44" t="str">
        <f t="shared" ca="1" si="559"/>
        <v>n.d</v>
      </c>
      <c r="C2583" s="45">
        <f t="shared" ca="1" si="560"/>
        <v>999.89877561000003</v>
      </c>
      <c r="D2583" s="46">
        <f ca="1">IF(A2583&lt;$B$1,VLOOKUP(A2583,[1]DI!$A$4:$B$15000,2,FALSE),0)</f>
        <v>0</v>
      </c>
      <c r="E2583" s="45">
        <f t="shared" ca="1" si="561"/>
        <v>0</v>
      </c>
      <c r="F2583" s="47">
        <f t="shared" si="571"/>
        <v>1.35</v>
      </c>
      <c r="G2583" s="48">
        <f t="shared" ca="1" si="562"/>
        <v>1</v>
      </c>
      <c r="H2583" s="45">
        <f ca="1">TRUNC(PRODUCT(G$10:G2582),15)</f>
        <v>1.9879528300668501</v>
      </c>
      <c r="I2583" s="45">
        <f t="shared" si="563"/>
        <v>1</v>
      </c>
      <c r="J2583" s="45">
        <f t="shared" ca="1" si="564"/>
        <v>1.98795283</v>
      </c>
      <c r="K2583" s="45">
        <f t="shared" ca="1" si="565"/>
        <v>987.85282506999999</v>
      </c>
      <c r="L2583" s="49">
        <f>IF(VLOOKUP(A2583,$U$12:$AD$125,8)=VLOOKUP(A2582,$U$12:$AD$125,8),0,VLOOKUP(A2583,U$12:$AD$125,8))</f>
        <v>0</v>
      </c>
      <c r="M2583" s="50">
        <f>IF(L2583&gt;0,VLOOKUP(L2583,T$12:$AC$125,7),0)</f>
        <v>0</v>
      </c>
      <c r="N2583" s="45">
        <f t="shared" si="566"/>
        <v>0</v>
      </c>
      <c r="O2583" s="45">
        <f t="shared" ca="1" si="567"/>
        <v>987.85282506999999</v>
      </c>
      <c r="P2583" s="51" t="str">
        <f t="shared" si="568"/>
        <v>A+J=</v>
      </c>
      <c r="Q2583" s="52">
        <f t="shared" si="569"/>
        <v>47129</v>
      </c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</row>
    <row r="2584" spans="1:162" x14ac:dyDescent="0.2">
      <c r="A2584" s="43">
        <f t="shared" si="570"/>
        <v>46070</v>
      </c>
      <c r="B2584" s="44" t="str">
        <f t="shared" ca="1" si="559"/>
        <v>n.d</v>
      </c>
      <c r="C2584" s="45">
        <f t="shared" ca="1" si="560"/>
        <v>999.89877561000003</v>
      </c>
      <c r="D2584" s="46">
        <f ca="1">IF(A2584&lt;$B$1,VLOOKUP(A2584,[1]DI!$A$4:$B$15000,2,FALSE),0)</f>
        <v>0</v>
      </c>
      <c r="E2584" s="45">
        <f t="shared" ca="1" si="561"/>
        <v>0</v>
      </c>
      <c r="F2584" s="47">
        <f t="shared" si="571"/>
        <v>1.35</v>
      </c>
      <c r="G2584" s="48">
        <f t="shared" ca="1" si="562"/>
        <v>1</v>
      </c>
      <c r="H2584" s="45">
        <f ca="1">TRUNC(PRODUCT(G$10:G2583),15)</f>
        <v>1.9879528300668501</v>
      </c>
      <c r="I2584" s="45">
        <f t="shared" si="563"/>
        <v>1</v>
      </c>
      <c r="J2584" s="45">
        <f t="shared" ca="1" si="564"/>
        <v>1.98795283</v>
      </c>
      <c r="K2584" s="45">
        <f t="shared" ca="1" si="565"/>
        <v>987.85282506999999</v>
      </c>
      <c r="L2584" s="49">
        <f>IF(VLOOKUP(A2584,$U$12:$AD$125,8)=VLOOKUP(A2583,$U$12:$AD$125,8),0,VLOOKUP(A2584,U$12:$AD$125,8))</f>
        <v>0</v>
      </c>
      <c r="M2584" s="50">
        <f>IF(L2584&gt;0,VLOOKUP(L2584,T$12:$AC$125,7),0)</f>
        <v>0</v>
      </c>
      <c r="N2584" s="45">
        <f t="shared" si="566"/>
        <v>0</v>
      </c>
      <c r="O2584" s="45">
        <f t="shared" ca="1" si="567"/>
        <v>987.85282506999999</v>
      </c>
      <c r="P2584" s="51" t="str">
        <f t="shared" si="568"/>
        <v>A+J=</v>
      </c>
      <c r="Q2584" s="52">
        <f t="shared" si="569"/>
        <v>47129</v>
      </c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</row>
    <row r="2585" spans="1:162" x14ac:dyDescent="0.2">
      <c r="A2585" s="43">
        <f t="shared" si="570"/>
        <v>46071</v>
      </c>
      <c r="B2585" s="44" t="str">
        <f t="shared" ref="B2585:B2648" ca="1" si="572">IF(A2585&lt;=TODAY(),C2585+K2585,IF(AND(A2585&gt;TODAY(),A2585&lt;=$B$1),IF(VLOOKUP(TODAY(),$A$10:$D$5000,4,FALSE)=0,"n.d",C2585+K2585),"n.d"))</f>
        <v>n.d</v>
      </c>
      <c r="C2585" s="45">
        <f t="shared" ref="C2585:C2648" ca="1" si="573">TRUNC(C2584-N2584,8)</f>
        <v>999.89877561000003</v>
      </c>
      <c r="D2585" s="46">
        <f ca="1">IF(A2585&lt;$B$1,VLOOKUP(A2585,[1]DI!$A$4:$B$15000,2,FALSE),0)</f>
        <v>0</v>
      </c>
      <c r="E2585" s="45">
        <f t="shared" ref="E2585:E2648" ca="1" si="574">ROUND((((1+D2585)^(1/252)-1)),8)</f>
        <v>0</v>
      </c>
      <c r="F2585" s="47">
        <f t="shared" si="571"/>
        <v>1.35</v>
      </c>
      <c r="G2585" s="48">
        <f t="shared" ref="G2585:G2648" ca="1" si="575">TRUNC((1+(E2585*F2585)),15)</f>
        <v>1</v>
      </c>
      <c r="H2585" s="45">
        <f ca="1">TRUNC(PRODUCT(G$10:G2584),15)</f>
        <v>1.9879528300668501</v>
      </c>
      <c r="I2585" s="45">
        <f t="shared" ref="I2585:I2648" si="576">IF(OR(L2584&gt;0,L2584="E"),H2584,I2584)</f>
        <v>1</v>
      </c>
      <c r="J2585" s="45">
        <f t="shared" ref="J2585:J2648" ca="1" si="577">ROUND(TRUNC(H2585/I2585,15),8)</f>
        <v>1.98795283</v>
      </c>
      <c r="K2585" s="45">
        <f t="shared" ref="K2585:K2648" ca="1" si="578">TRUNC((C2585*(J2585-1)),8)</f>
        <v>987.85282506999999</v>
      </c>
      <c r="L2585" s="49">
        <f>IF(VLOOKUP(A2585,$U$12:$AD$125,8)=VLOOKUP(A2584,$U$12:$AD$125,8),0,VLOOKUP(A2585,U$12:$AD$125,8))</f>
        <v>0</v>
      </c>
      <c r="M2585" s="50">
        <f>IF(L2585&gt;0,VLOOKUP(L2585,T$12:$AC$125,7),0)</f>
        <v>0</v>
      </c>
      <c r="N2585" s="45">
        <f t="shared" ref="N2585:N2648" si="579">IF(M2585&gt;0,(M2585*C2585*M2585),0)</f>
        <v>0</v>
      </c>
      <c r="O2585" s="45">
        <f t="shared" ref="O2585:O2648" ca="1" si="580">(K2585+N2585)</f>
        <v>987.85282506999999</v>
      </c>
      <c r="P2585" s="51" t="str">
        <f t="shared" ref="P2585:P2648" si="581">IF(L2584&gt;0,VLOOKUP(A2584,$U$12:$AD$125,9),P2584)</f>
        <v>A+J=</v>
      </c>
      <c r="Q2585" s="52">
        <f t="shared" ref="Q2585:Q2648" si="582">IF(L2584&gt;0,VLOOKUP(A2584,$U$12:$AD$125,10),Q2584)</f>
        <v>47129</v>
      </c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</row>
    <row r="2586" spans="1:162" x14ac:dyDescent="0.2">
      <c r="A2586" s="43">
        <f t="shared" si="570"/>
        <v>46072</v>
      </c>
      <c r="B2586" s="44" t="str">
        <f t="shared" ca="1" si="572"/>
        <v>n.d</v>
      </c>
      <c r="C2586" s="45">
        <f t="shared" ca="1" si="573"/>
        <v>999.89877561000003</v>
      </c>
      <c r="D2586" s="46">
        <f ca="1">IF(A2586&lt;$B$1,VLOOKUP(A2586,[1]DI!$A$4:$B$15000,2,FALSE),0)</f>
        <v>0</v>
      </c>
      <c r="E2586" s="45">
        <f t="shared" ca="1" si="574"/>
        <v>0</v>
      </c>
      <c r="F2586" s="47">
        <f t="shared" si="571"/>
        <v>1.35</v>
      </c>
      <c r="G2586" s="48">
        <f t="shared" ca="1" si="575"/>
        <v>1</v>
      </c>
      <c r="H2586" s="45">
        <f ca="1">TRUNC(PRODUCT(G$10:G2585),15)</f>
        <v>1.9879528300668501</v>
      </c>
      <c r="I2586" s="45">
        <f t="shared" si="576"/>
        <v>1</v>
      </c>
      <c r="J2586" s="45">
        <f t="shared" ca="1" si="577"/>
        <v>1.98795283</v>
      </c>
      <c r="K2586" s="45">
        <f t="shared" ca="1" si="578"/>
        <v>987.85282506999999</v>
      </c>
      <c r="L2586" s="49">
        <f>IF(VLOOKUP(A2586,$U$12:$AD$125,8)=VLOOKUP(A2585,$U$12:$AD$125,8),0,VLOOKUP(A2586,U$12:$AD$125,8))</f>
        <v>0</v>
      </c>
      <c r="M2586" s="50">
        <f>IF(L2586&gt;0,VLOOKUP(L2586,T$12:$AC$125,7),0)</f>
        <v>0</v>
      </c>
      <c r="N2586" s="45">
        <f t="shared" si="579"/>
        <v>0</v>
      </c>
      <c r="O2586" s="45">
        <f t="shared" ca="1" si="580"/>
        <v>987.85282506999999</v>
      </c>
      <c r="P2586" s="51" t="str">
        <f t="shared" si="581"/>
        <v>A+J=</v>
      </c>
      <c r="Q2586" s="52">
        <f t="shared" si="582"/>
        <v>47129</v>
      </c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</row>
    <row r="2587" spans="1:162" x14ac:dyDescent="0.2">
      <c r="A2587" s="43">
        <f t="shared" si="570"/>
        <v>46073</v>
      </c>
      <c r="B2587" s="44" t="str">
        <f t="shared" ca="1" si="572"/>
        <v>n.d</v>
      </c>
      <c r="C2587" s="45">
        <f t="shared" ca="1" si="573"/>
        <v>999.89877561000003</v>
      </c>
      <c r="D2587" s="46">
        <f ca="1">IF(A2587&lt;$B$1,VLOOKUP(A2587,[1]DI!$A$4:$B$15000,2,FALSE),0)</f>
        <v>0</v>
      </c>
      <c r="E2587" s="45">
        <f t="shared" ca="1" si="574"/>
        <v>0</v>
      </c>
      <c r="F2587" s="47">
        <f t="shared" si="571"/>
        <v>1.35</v>
      </c>
      <c r="G2587" s="48">
        <f t="shared" ca="1" si="575"/>
        <v>1</v>
      </c>
      <c r="H2587" s="45">
        <f ca="1">TRUNC(PRODUCT(G$10:G2586),15)</f>
        <v>1.9879528300668501</v>
      </c>
      <c r="I2587" s="45">
        <f t="shared" si="576"/>
        <v>1</v>
      </c>
      <c r="J2587" s="45">
        <f t="shared" ca="1" si="577"/>
        <v>1.98795283</v>
      </c>
      <c r="K2587" s="45">
        <f t="shared" ca="1" si="578"/>
        <v>987.85282506999999</v>
      </c>
      <c r="L2587" s="49">
        <f>IF(VLOOKUP(A2587,$U$12:$AD$125,8)=VLOOKUP(A2586,$U$12:$AD$125,8),0,VLOOKUP(A2587,U$12:$AD$125,8))</f>
        <v>0</v>
      </c>
      <c r="M2587" s="50">
        <f>IF(L2587&gt;0,VLOOKUP(L2587,T$12:$AC$125,7),0)</f>
        <v>0</v>
      </c>
      <c r="N2587" s="45">
        <f t="shared" si="579"/>
        <v>0</v>
      </c>
      <c r="O2587" s="45">
        <f t="shared" ca="1" si="580"/>
        <v>987.85282506999999</v>
      </c>
      <c r="P2587" s="51" t="str">
        <f t="shared" si="581"/>
        <v>A+J=</v>
      </c>
      <c r="Q2587" s="52">
        <f t="shared" si="582"/>
        <v>47129</v>
      </c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</row>
    <row r="2588" spans="1:162" x14ac:dyDescent="0.2">
      <c r="A2588" s="43">
        <f t="shared" si="570"/>
        <v>46074</v>
      </c>
      <c r="B2588" s="44" t="str">
        <f t="shared" ca="1" si="572"/>
        <v>n.d</v>
      </c>
      <c r="C2588" s="45">
        <f t="shared" ca="1" si="573"/>
        <v>999.89877561000003</v>
      </c>
      <c r="D2588" s="46">
        <f ca="1">IF(A2588&lt;$B$1,VLOOKUP(A2588,[1]DI!$A$4:$B$15000,2,FALSE),0)</f>
        <v>0</v>
      </c>
      <c r="E2588" s="45">
        <f t="shared" ca="1" si="574"/>
        <v>0</v>
      </c>
      <c r="F2588" s="47">
        <f t="shared" si="571"/>
        <v>1.35</v>
      </c>
      <c r="G2588" s="48">
        <f t="shared" ca="1" si="575"/>
        <v>1</v>
      </c>
      <c r="H2588" s="45">
        <f ca="1">TRUNC(PRODUCT(G$10:G2587),15)</f>
        <v>1.9879528300668501</v>
      </c>
      <c r="I2588" s="45">
        <f t="shared" si="576"/>
        <v>1</v>
      </c>
      <c r="J2588" s="45">
        <f t="shared" ca="1" si="577"/>
        <v>1.98795283</v>
      </c>
      <c r="K2588" s="45">
        <f t="shared" ca="1" si="578"/>
        <v>987.85282506999999</v>
      </c>
      <c r="L2588" s="49">
        <f>IF(VLOOKUP(A2588,$U$12:$AD$125,8)=VLOOKUP(A2587,$U$12:$AD$125,8),0,VLOOKUP(A2588,U$12:$AD$125,8))</f>
        <v>0</v>
      </c>
      <c r="M2588" s="50">
        <f>IF(L2588&gt;0,VLOOKUP(L2588,T$12:$AC$125,7),0)</f>
        <v>0</v>
      </c>
      <c r="N2588" s="45">
        <f t="shared" si="579"/>
        <v>0</v>
      </c>
      <c r="O2588" s="45">
        <f t="shared" ca="1" si="580"/>
        <v>987.85282506999999</v>
      </c>
      <c r="P2588" s="51" t="str">
        <f t="shared" si="581"/>
        <v>A+J=</v>
      </c>
      <c r="Q2588" s="52">
        <f t="shared" si="582"/>
        <v>47129</v>
      </c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</row>
    <row r="2589" spans="1:162" x14ac:dyDescent="0.2">
      <c r="A2589" s="43">
        <f t="shared" si="570"/>
        <v>46075</v>
      </c>
      <c r="B2589" s="44" t="str">
        <f t="shared" ca="1" si="572"/>
        <v>n.d</v>
      </c>
      <c r="C2589" s="45">
        <f t="shared" ca="1" si="573"/>
        <v>999.89877561000003</v>
      </c>
      <c r="D2589" s="46">
        <f ca="1">IF(A2589&lt;$B$1,VLOOKUP(A2589,[1]DI!$A$4:$B$15000,2,FALSE),0)</f>
        <v>0</v>
      </c>
      <c r="E2589" s="45">
        <f t="shared" ca="1" si="574"/>
        <v>0</v>
      </c>
      <c r="F2589" s="47">
        <f t="shared" si="571"/>
        <v>1.35</v>
      </c>
      <c r="G2589" s="48">
        <f t="shared" ca="1" si="575"/>
        <v>1</v>
      </c>
      <c r="H2589" s="45">
        <f ca="1">TRUNC(PRODUCT(G$10:G2588),15)</f>
        <v>1.9879528300668501</v>
      </c>
      <c r="I2589" s="45">
        <f t="shared" si="576"/>
        <v>1</v>
      </c>
      <c r="J2589" s="45">
        <f t="shared" ca="1" si="577"/>
        <v>1.98795283</v>
      </c>
      <c r="K2589" s="45">
        <f t="shared" ca="1" si="578"/>
        <v>987.85282506999999</v>
      </c>
      <c r="L2589" s="49">
        <f>IF(VLOOKUP(A2589,$U$12:$AD$125,8)=VLOOKUP(A2588,$U$12:$AD$125,8),0,VLOOKUP(A2589,U$12:$AD$125,8))</f>
        <v>0</v>
      </c>
      <c r="M2589" s="50">
        <f>IF(L2589&gt;0,VLOOKUP(L2589,T$12:$AC$125,7),0)</f>
        <v>0</v>
      </c>
      <c r="N2589" s="45">
        <f t="shared" si="579"/>
        <v>0</v>
      </c>
      <c r="O2589" s="45">
        <f t="shared" ca="1" si="580"/>
        <v>987.85282506999999</v>
      </c>
      <c r="P2589" s="51" t="str">
        <f t="shared" si="581"/>
        <v>A+J=</v>
      </c>
      <c r="Q2589" s="52">
        <f t="shared" si="582"/>
        <v>47129</v>
      </c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</row>
    <row r="2590" spans="1:162" x14ac:dyDescent="0.2">
      <c r="A2590" s="43">
        <f t="shared" si="570"/>
        <v>46076</v>
      </c>
      <c r="B2590" s="44" t="str">
        <f t="shared" ca="1" si="572"/>
        <v>n.d</v>
      </c>
      <c r="C2590" s="45">
        <f t="shared" ca="1" si="573"/>
        <v>999.89877561000003</v>
      </c>
      <c r="D2590" s="46">
        <f ca="1">IF(A2590&lt;$B$1,VLOOKUP(A2590,[1]DI!$A$4:$B$15000,2,FALSE),0)</f>
        <v>0</v>
      </c>
      <c r="E2590" s="45">
        <f t="shared" ca="1" si="574"/>
        <v>0</v>
      </c>
      <c r="F2590" s="47">
        <f t="shared" si="571"/>
        <v>1.35</v>
      </c>
      <c r="G2590" s="48">
        <f t="shared" ca="1" si="575"/>
        <v>1</v>
      </c>
      <c r="H2590" s="45">
        <f ca="1">TRUNC(PRODUCT(G$10:G2589),15)</f>
        <v>1.9879528300668501</v>
      </c>
      <c r="I2590" s="45">
        <f t="shared" si="576"/>
        <v>1</v>
      </c>
      <c r="J2590" s="45">
        <f t="shared" ca="1" si="577"/>
        <v>1.98795283</v>
      </c>
      <c r="K2590" s="45">
        <f t="shared" ca="1" si="578"/>
        <v>987.85282506999999</v>
      </c>
      <c r="L2590" s="49">
        <f>IF(VLOOKUP(A2590,$U$12:$AD$125,8)=VLOOKUP(A2589,$U$12:$AD$125,8),0,VLOOKUP(A2590,U$12:$AD$125,8))</f>
        <v>0</v>
      </c>
      <c r="M2590" s="50">
        <f>IF(L2590&gt;0,VLOOKUP(L2590,T$12:$AC$125,7),0)</f>
        <v>0</v>
      </c>
      <c r="N2590" s="45">
        <f t="shared" si="579"/>
        <v>0</v>
      </c>
      <c r="O2590" s="45">
        <f t="shared" ca="1" si="580"/>
        <v>987.85282506999999</v>
      </c>
      <c r="P2590" s="51" t="str">
        <f t="shared" si="581"/>
        <v>A+J=</v>
      </c>
      <c r="Q2590" s="52">
        <f t="shared" si="582"/>
        <v>47129</v>
      </c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</row>
    <row r="2591" spans="1:162" x14ac:dyDescent="0.2">
      <c r="A2591" s="43">
        <f t="shared" si="570"/>
        <v>46077</v>
      </c>
      <c r="B2591" s="44" t="str">
        <f t="shared" ca="1" si="572"/>
        <v>n.d</v>
      </c>
      <c r="C2591" s="45">
        <f t="shared" ca="1" si="573"/>
        <v>999.89877561000003</v>
      </c>
      <c r="D2591" s="46">
        <f ca="1">IF(A2591&lt;$B$1,VLOOKUP(A2591,[1]DI!$A$4:$B$15000,2,FALSE),0)</f>
        <v>0</v>
      </c>
      <c r="E2591" s="45">
        <f t="shared" ca="1" si="574"/>
        <v>0</v>
      </c>
      <c r="F2591" s="47">
        <f t="shared" si="571"/>
        <v>1.35</v>
      </c>
      <c r="G2591" s="48">
        <f t="shared" ca="1" si="575"/>
        <v>1</v>
      </c>
      <c r="H2591" s="45">
        <f ca="1">TRUNC(PRODUCT(G$10:G2590),15)</f>
        <v>1.9879528300668501</v>
      </c>
      <c r="I2591" s="45">
        <f t="shared" si="576"/>
        <v>1</v>
      </c>
      <c r="J2591" s="45">
        <f t="shared" ca="1" si="577"/>
        <v>1.98795283</v>
      </c>
      <c r="K2591" s="45">
        <f t="shared" ca="1" si="578"/>
        <v>987.85282506999999</v>
      </c>
      <c r="L2591" s="49">
        <f>IF(VLOOKUP(A2591,$U$12:$AD$125,8)=VLOOKUP(A2590,$U$12:$AD$125,8),0,VLOOKUP(A2591,U$12:$AD$125,8))</f>
        <v>0</v>
      </c>
      <c r="M2591" s="50">
        <f>IF(L2591&gt;0,VLOOKUP(L2591,T$12:$AC$125,7),0)</f>
        <v>0</v>
      </c>
      <c r="N2591" s="45">
        <f t="shared" si="579"/>
        <v>0</v>
      </c>
      <c r="O2591" s="45">
        <f t="shared" ca="1" si="580"/>
        <v>987.85282506999999</v>
      </c>
      <c r="P2591" s="51" t="str">
        <f t="shared" si="581"/>
        <v>A+J=</v>
      </c>
      <c r="Q2591" s="52">
        <f t="shared" si="582"/>
        <v>47129</v>
      </c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</row>
    <row r="2592" spans="1:162" x14ac:dyDescent="0.2">
      <c r="A2592" s="43">
        <f t="shared" si="570"/>
        <v>46078</v>
      </c>
      <c r="B2592" s="44" t="str">
        <f t="shared" ca="1" si="572"/>
        <v>n.d</v>
      </c>
      <c r="C2592" s="45">
        <f t="shared" ca="1" si="573"/>
        <v>999.89877561000003</v>
      </c>
      <c r="D2592" s="46">
        <f ca="1">IF(A2592&lt;$B$1,VLOOKUP(A2592,[1]DI!$A$4:$B$15000,2,FALSE),0)</f>
        <v>0</v>
      </c>
      <c r="E2592" s="45">
        <f t="shared" ca="1" si="574"/>
        <v>0</v>
      </c>
      <c r="F2592" s="47">
        <f t="shared" si="571"/>
        <v>1.35</v>
      </c>
      <c r="G2592" s="48">
        <f t="shared" ca="1" si="575"/>
        <v>1</v>
      </c>
      <c r="H2592" s="45">
        <f ca="1">TRUNC(PRODUCT(G$10:G2591),15)</f>
        <v>1.9879528300668501</v>
      </c>
      <c r="I2592" s="45">
        <f t="shared" si="576"/>
        <v>1</v>
      </c>
      <c r="J2592" s="45">
        <f t="shared" ca="1" si="577"/>
        <v>1.98795283</v>
      </c>
      <c r="K2592" s="45">
        <f t="shared" ca="1" si="578"/>
        <v>987.85282506999999</v>
      </c>
      <c r="L2592" s="49">
        <f>IF(VLOOKUP(A2592,$U$12:$AD$125,8)=VLOOKUP(A2591,$U$12:$AD$125,8),0,VLOOKUP(A2592,U$12:$AD$125,8))</f>
        <v>0</v>
      </c>
      <c r="M2592" s="50">
        <f>IF(L2592&gt;0,VLOOKUP(L2592,T$12:$AC$125,7),0)</f>
        <v>0</v>
      </c>
      <c r="N2592" s="45">
        <f t="shared" si="579"/>
        <v>0</v>
      </c>
      <c r="O2592" s="45">
        <f t="shared" ca="1" si="580"/>
        <v>987.85282506999999</v>
      </c>
      <c r="P2592" s="51" t="str">
        <f t="shared" si="581"/>
        <v>A+J=</v>
      </c>
      <c r="Q2592" s="52">
        <f t="shared" si="582"/>
        <v>47129</v>
      </c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</row>
    <row r="2593" spans="1:162" x14ac:dyDescent="0.2">
      <c r="A2593" s="43">
        <f t="shared" si="570"/>
        <v>46079</v>
      </c>
      <c r="B2593" s="44" t="str">
        <f t="shared" ca="1" si="572"/>
        <v>n.d</v>
      </c>
      <c r="C2593" s="45">
        <f t="shared" ca="1" si="573"/>
        <v>999.89877561000003</v>
      </c>
      <c r="D2593" s="46">
        <f ca="1">IF(A2593&lt;$B$1,VLOOKUP(A2593,[1]DI!$A$4:$B$15000,2,FALSE),0)</f>
        <v>0</v>
      </c>
      <c r="E2593" s="45">
        <f t="shared" ca="1" si="574"/>
        <v>0</v>
      </c>
      <c r="F2593" s="47">
        <f t="shared" si="571"/>
        <v>1.35</v>
      </c>
      <c r="G2593" s="48">
        <f t="shared" ca="1" si="575"/>
        <v>1</v>
      </c>
      <c r="H2593" s="45">
        <f ca="1">TRUNC(PRODUCT(G$10:G2592),15)</f>
        <v>1.9879528300668501</v>
      </c>
      <c r="I2593" s="45">
        <f t="shared" si="576"/>
        <v>1</v>
      </c>
      <c r="J2593" s="45">
        <f t="shared" ca="1" si="577"/>
        <v>1.98795283</v>
      </c>
      <c r="K2593" s="45">
        <f t="shared" ca="1" si="578"/>
        <v>987.85282506999999</v>
      </c>
      <c r="L2593" s="49">
        <f>IF(VLOOKUP(A2593,$U$12:$AD$125,8)=VLOOKUP(A2592,$U$12:$AD$125,8),0,VLOOKUP(A2593,U$12:$AD$125,8))</f>
        <v>0</v>
      </c>
      <c r="M2593" s="50">
        <f>IF(L2593&gt;0,VLOOKUP(L2593,T$12:$AC$125,7),0)</f>
        <v>0</v>
      </c>
      <c r="N2593" s="45">
        <f t="shared" si="579"/>
        <v>0</v>
      </c>
      <c r="O2593" s="45">
        <f t="shared" ca="1" si="580"/>
        <v>987.85282506999999</v>
      </c>
      <c r="P2593" s="51" t="str">
        <f t="shared" si="581"/>
        <v>A+J=</v>
      </c>
      <c r="Q2593" s="52">
        <f t="shared" si="582"/>
        <v>47129</v>
      </c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</row>
    <row r="2594" spans="1:162" x14ac:dyDescent="0.2">
      <c r="A2594" s="43">
        <f t="shared" si="570"/>
        <v>46080</v>
      </c>
      <c r="B2594" s="44" t="str">
        <f t="shared" ca="1" si="572"/>
        <v>n.d</v>
      </c>
      <c r="C2594" s="45">
        <f t="shared" ca="1" si="573"/>
        <v>999.89877561000003</v>
      </c>
      <c r="D2594" s="46">
        <f ca="1">IF(A2594&lt;$B$1,VLOOKUP(A2594,[1]DI!$A$4:$B$15000,2,FALSE),0)</f>
        <v>0</v>
      </c>
      <c r="E2594" s="45">
        <f t="shared" ca="1" si="574"/>
        <v>0</v>
      </c>
      <c r="F2594" s="47">
        <f t="shared" si="571"/>
        <v>1.35</v>
      </c>
      <c r="G2594" s="48">
        <f t="shared" ca="1" si="575"/>
        <v>1</v>
      </c>
      <c r="H2594" s="45">
        <f ca="1">TRUNC(PRODUCT(G$10:G2593),15)</f>
        <v>1.9879528300668501</v>
      </c>
      <c r="I2594" s="45">
        <f t="shared" si="576"/>
        <v>1</v>
      </c>
      <c r="J2594" s="45">
        <f t="shared" ca="1" si="577"/>
        <v>1.98795283</v>
      </c>
      <c r="K2594" s="45">
        <f t="shared" ca="1" si="578"/>
        <v>987.85282506999999</v>
      </c>
      <c r="L2594" s="49">
        <f>IF(VLOOKUP(A2594,$U$12:$AD$125,8)=VLOOKUP(A2593,$U$12:$AD$125,8),0,VLOOKUP(A2594,U$12:$AD$125,8))</f>
        <v>0</v>
      </c>
      <c r="M2594" s="50">
        <f>IF(L2594&gt;0,VLOOKUP(L2594,T$12:$AC$125,7),0)</f>
        <v>0</v>
      </c>
      <c r="N2594" s="45">
        <f t="shared" si="579"/>
        <v>0</v>
      </c>
      <c r="O2594" s="45">
        <f t="shared" ca="1" si="580"/>
        <v>987.85282506999999</v>
      </c>
      <c r="P2594" s="51" t="str">
        <f t="shared" si="581"/>
        <v>A+J=</v>
      </c>
      <c r="Q2594" s="52">
        <f t="shared" si="582"/>
        <v>47129</v>
      </c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</row>
    <row r="2595" spans="1:162" x14ac:dyDescent="0.2">
      <c r="A2595" s="43">
        <f t="shared" si="570"/>
        <v>46081</v>
      </c>
      <c r="B2595" s="44" t="str">
        <f t="shared" ca="1" si="572"/>
        <v>n.d</v>
      </c>
      <c r="C2595" s="45">
        <f t="shared" ca="1" si="573"/>
        <v>999.89877561000003</v>
      </c>
      <c r="D2595" s="46">
        <f ca="1">IF(A2595&lt;$B$1,VLOOKUP(A2595,[1]DI!$A$4:$B$15000,2,FALSE),0)</f>
        <v>0</v>
      </c>
      <c r="E2595" s="45">
        <f t="shared" ca="1" si="574"/>
        <v>0</v>
      </c>
      <c r="F2595" s="47">
        <f t="shared" si="571"/>
        <v>1.35</v>
      </c>
      <c r="G2595" s="48">
        <f t="shared" ca="1" si="575"/>
        <v>1</v>
      </c>
      <c r="H2595" s="45">
        <f ca="1">TRUNC(PRODUCT(G$10:G2594),15)</f>
        <v>1.9879528300668501</v>
      </c>
      <c r="I2595" s="45">
        <f t="shared" si="576"/>
        <v>1</v>
      </c>
      <c r="J2595" s="45">
        <f t="shared" ca="1" si="577"/>
        <v>1.98795283</v>
      </c>
      <c r="K2595" s="45">
        <f t="shared" ca="1" si="578"/>
        <v>987.85282506999999</v>
      </c>
      <c r="L2595" s="49">
        <f>IF(VLOOKUP(A2595,$U$12:$AD$125,8)=VLOOKUP(A2594,$U$12:$AD$125,8),0,VLOOKUP(A2595,U$12:$AD$125,8))</f>
        <v>0</v>
      </c>
      <c r="M2595" s="50">
        <f>IF(L2595&gt;0,VLOOKUP(L2595,T$12:$AC$125,7),0)</f>
        <v>0</v>
      </c>
      <c r="N2595" s="45">
        <f t="shared" si="579"/>
        <v>0</v>
      </c>
      <c r="O2595" s="45">
        <f t="shared" ca="1" si="580"/>
        <v>987.85282506999999</v>
      </c>
      <c r="P2595" s="51" t="str">
        <f t="shared" si="581"/>
        <v>A+J=</v>
      </c>
      <c r="Q2595" s="52">
        <f t="shared" si="582"/>
        <v>47129</v>
      </c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</row>
    <row r="2596" spans="1:162" x14ac:dyDescent="0.2">
      <c r="A2596" s="43">
        <f t="shared" si="570"/>
        <v>46082</v>
      </c>
      <c r="B2596" s="44" t="str">
        <f t="shared" ca="1" si="572"/>
        <v>n.d</v>
      </c>
      <c r="C2596" s="45">
        <f t="shared" ca="1" si="573"/>
        <v>999.89877561000003</v>
      </c>
      <c r="D2596" s="46">
        <f ca="1">IF(A2596&lt;$B$1,VLOOKUP(A2596,[1]DI!$A$4:$B$15000,2,FALSE),0)</f>
        <v>0</v>
      </c>
      <c r="E2596" s="45">
        <f t="shared" ca="1" si="574"/>
        <v>0</v>
      </c>
      <c r="F2596" s="47">
        <f t="shared" si="571"/>
        <v>1.35</v>
      </c>
      <c r="G2596" s="48">
        <f t="shared" ca="1" si="575"/>
        <v>1</v>
      </c>
      <c r="H2596" s="45">
        <f ca="1">TRUNC(PRODUCT(G$10:G2595),15)</f>
        <v>1.9879528300668501</v>
      </c>
      <c r="I2596" s="45">
        <f t="shared" si="576"/>
        <v>1</v>
      </c>
      <c r="J2596" s="45">
        <f t="shared" ca="1" si="577"/>
        <v>1.98795283</v>
      </c>
      <c r="K2596" s="45">
        <f t="shared" ca="1" si="578"/>
        <v>987.85282506999999</v>
      </c>
      <c r="L2596" s="49">
        <f>IF(VLOOKUP(A2596,$U$12:$AD$125,8)=VLOOKUP(A2595,$U$12:$AD$125,8),0,VLOOKUP(A2596,U$12:$AD$125,8))</f>
        <v>0</v>
      </c>
      <c r="M2596" s="50">
        <f>IF(L2596&gt;0,VLOOKUP(L2596,T$12:$AC$125,7),0)</f>
        <v>0</v>
      </c>
      <c r="N2596" s="45">
        <f t="shared" si="579"/>
        <v>0</v>
      </c>
      <c r="O2596" s="45">
        <f t="shared" ca="1" si="580"/>
        <v>987.85282506999999</v>
      </c>
      <c r="P2596" s="51" t="str">
        <f t="shared" si="581"/>
        <v>A+J=</v>
      </c>
      <c r="Q2596" s="52">
        <f t="shared" si="582"/>
        <v>47129</v>
      </c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</row>
    <row r="2597" spans="1:162" x14ac:dyDescent="0.2">
      <c r="A2597" s="43">
        <f t="shared" si="570"/>
        <v>46083</v>
      </c>
      <c r="B2597" s="44" t="str">
        <f t="shared" ca="1" si="572"/>
        <v>n.d</v>
      </c>
      <c r="C2597" s="45">
        <f t="shared" ca="1" si="573"/>
        <v>999.89877561000003</v>
      </c>
      <c r="D2597" s="46">
        <f ca="1">IF(A2597&lt;$B$1,VLOOKUP(A2597,[1]DI!$A$4:$B$15000,2,FALSE),0)</f>
        <v>0</v>
      </c>
      <c r="E2597" s="45">
        <f t="shared" ca="1" si="574"/>
        <v>0</v>
      </c>
      <c r="F2597" s="47">
        <f t="shared" si="571"/>
        <v>1.35</v>
      </c>
      <c r="G2597" s="48">
        <f t="shared" ca="1" si="575"/>
        <v>1</v>
      </c>
      <c r="H2597" s="45">
        <f ca="1">TRUNC(PRODUCT(G$10:G2596),15)</f>
        <v>1.9879528300668501</v>
      </c>
      <c r="I2597" s="45">
        <f t="shared" si="576"/>
        <v>1</v>
      </c>
      <c r="J2597" s="45">
        <f t="shared" ca="1" si="577"/>
        <v>1.98795283</v>
      </c>
      <c r="K2597" s="45">
        <f t="shared" ca="1" si="578"/>
        <v>987.85282506999999</v>
      </c>
      <c r="L2597" s="49">
        <f>IF(VLOOKUP(A2597,$U$12:$AD$125,8)=VLOOKUP(A2596,$U$12:$AD$125,8),0,VLOOKUP(A2597,U$12:$AD$125,8))</f>
        <v>0</v>
      </c>
      <c r="M2597" s="50">
        <f>IF(L2597&gt;0,VLOOKUP(L2597,T$12:$AC$125,7),0)</f>
        <v>0</v>
      </c>
      <c r="N2597" s="45">
        <f t="shared" si="579"/>
        <v>0</v>
      </c>
      <c r="O2597" s="45">
        <f t="shared" ca="1" si="580"/>
        <v>987.85282506999999</v>
      </c>
      <c r="P2597" s="51" t="str">
        <f t="shared" si="581"/>
        <v>A+J=</v>
      </c>
      <c r="Q2597" s="52">
        <f t="shared" si="582"/>
        <v>47129</v>
      </c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</row>
    <row r="2598" spans="1:162" x14ac:dyDescent="0.2">
      <c r="A2598" s="43">
        <f t="shared" si="570"/>
        <v>46084</v>
      </c>
      <c r="B2598" s="44" t="str">
        <f t="shared" ca="1" si="572"/>
        <v>n.d</v>
      </c>
      <c r="C2598" s="45">
        <f t="shared" ca="1" si="573"/>
        <v>999.89877561000003</v>
      </c>
      <c r="D2598" s="46">
        <f ca="1">IF(A2598&lt;$B$1,VLOOKUP(A2598,[1]DI!$A$4:$B$15000,2,FALSE),0)</f>
        <v>0</v>
      </c>
      <c r="E2598" s="45">
        <f t="shared" ca="1" si="574"/>
        <v>0</v>
      </c>
      <c r="F2598" s="47">
        <f t="shared" si="571"/>
        <v>1.35</v>
      </c>
      <c r="G2598" s="48">
        <f t="shared" ca="1" si="575"/>
        <v>1</v>
      </c>
      <c r="H2598" s="45">
        <f ca="1">TRUNC(PRODUCT(G$10:G2597),15)</f>
        <v>1.9879528300668501</v>
      </c>
      <c r="I2598" s="45">
        <f t="shared" si="576"/>
        <v>1</v>
      </c>
      <c r="J2598" s="45">
        <f t="shared" ca="1" si="577"/>
        <v>1.98795283</v>
      </c>
      <c r="K2598" s="45">
        <f t="shared" ca="1" si="578"/>
        <v>987.85282506999999</v>
      </c>
      <c r="L2598" s="49">
        <f>IF(VLOOKUP(A2598,$U$12:$AD$125,8)=VLOOKUP(A2597,$U$12:$AD$125,8),0,VLOOKUP(A2598,U$12:$AD$125,8))</f>
        <v>0</v>
      </c>
      <c r="M2598" s="50">
        <f>IF(L2598&gt;0,VLOOKUP(L2598,T$12:$AC$125,7),0)</f>
        <v>0</v>
      </c>
      <c r="N2598" s="45">
        <f t="shared" si="579"/>
        <v>0</v>
      </c>
      <c r="O2598" s="45">
        <f t="shared" ca="1" si="580"/>
        <v>987.85282506999999</v>
      </c>
      <c r="P2598" s="51" t="str">
        <f t="shared" si="581"/>
        <v>A+J=</v>
      </c>
      <c r="Q2598" s="52">
        <f t="shared" si="582"/>
        <v>47129</v>
      </c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</row>
    <row r="2599" spans="1:162" x14ac:dyDescent="0.2">
      <c r="A2599" s="43">
        <f t="shared" si="570"/>
        <v>46085</v>
      </c>
      <c r="B2599" s="44" t="str">
        <f t="shared" ca="1" si="572"/>
        <v>n.d</v>
      </c>
      <c r="C2599" s="45">
        <f t="shared" ca="1" si="573"/>
        <v>999.89877561000003</v>
      </c>
      <c r="D2599" s="46">
        <f ca="1">IF(A2599&lt;$B$1,VLOOKUP(A2599,[1]DI!$A$4:$B$15000,2,FALSE),0)</f>
        <v>0</v>
      </c>
      <c r="E2599" s="45">
        <f t="shared" ca="1" si="574"/>
        <v>0</v>
      </c>
      <c r="F2599" s="47">
        <f t="shared" si="571"/>
        <v>1.35</v>
      </c>
      <c r="G2599" s="48">
        <f t="shared" ca="1" si="575"/>
        <v>1</v>
      </c>
      <c r="H2599" s="45">
        <f ca="1">TRUNC(PRODUCT(G$10:G2598),15)</f>
        <v>1.9879528300668501</v>
      </c>
      <c r="I2599" s="45">
        <f t="shared" si="576"/>
        <v>1</v>
      </c>
      <c r="J2599" s="45">
        <f t="shared" ca="1" si="577"/>
        <v>1.98795283</v>
      </c>
      <c r="K2599" s="45">
        <f t="shared" ca="1" si="578"/>
        <v>987.85282506999999</v>
      </c>
      <c r="L2599" s="49">
        <f>IF(VLOOKUP(A2599,$U$12:$AD$125,8)=VLOOKUP(A2598,$U$12:$AD$125,8),0,VLOOKUP(A2599,U$12:$AD$125,8))</f>
        <v>0</v>
      </c>
      <c r="M2599" s="50">
        <f>IF(L2599&gt;0,VLOOKUP(L2599,T$12:$AC$125,7),0)</f>
        <v>0</v>
      </c>
      <c r="N2599" s="45">
        <f t="shared" si="579"/>
        <v>0</v>
      </c>
      <c r="O2599" s="45">
        <f t="shared" ca="1" si="580"/>
        <v>987.85282506999999</v>
      </c>
      <c r="P2599" s="51" t="str">
        <f t="shared" si="581"/>
        <v>A+J=</v>
      </c>
      <c r="Q2599" s="52">
        <f t="shared" si="582"/>
        <v>47129</v>
      </c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</row>
    <row r="2600" spans="1:162" x14ac:dyDescent="0.2">
      <c r="A2600" s="43">
        <f t="shared" si="570"/>
        <v>46086</v>
      </c>
      <c r="B2600" s="44" t="str">
        <f t="shared" ca="1" si="572"/>
        <v>n.d</v>
      </c>
      <c r="C2600" s="45">
        <f t="shared" ca="1" si="573"/>
        <v>999.89877561000003</v>
      </c>
      <c r="D2600" s="46">
        <f ca="1">IF(A2600&lt;$B$1,VLOOKUP(A2600,[1]DI!$A$4:$B$15000,2,FALSE),0)</f>
        <v>0</v>
      </c>
      <c r="E2600" s="45">
        <f t="shared" ca="1" si="574"/>
        <v>0</v>
      </c>
      <c r="F2600" s="47">
        <f t="shared" si="571"/>
        <v>1.35</v>
      </c>
      <c r="G2600" s="48">
        <f t="shared" ca="1" si="575"/>
        <v>1</v>
      </c>
      <c r="H2600" s="45">
        <f ca="1">TRUNC(PRODUCT(G$10:G2599),15)</f>
        <v>1.9879528300668501</v>
      </c>
      <c r="I2600" s="45">
        <f t="shared" si="576"/>
        <v>1</v>
      </c>
      <c r="J2600" s="45">
        <f t="shared" ca="1" si="577"/>
        <v>1.98795283</v>
      </c>
      <c r="K2600" s="45">
        <f t="shared" ca="1" si="578"/>
        <v>987.85282506999999</v>
      </c>
      <c r="L2600" s="49">
        <f>IF(VLOOKUP(A2600,$U$12:$AD$125,8)=VLOOKUP(A2599,$U$12:$AD$125,8),0,VLOOKUP(A2600,U$12:$AD$125,8))</f>
        <v>0</v>
      </c>
      <c r="M2600" s="50">
        <f>IF(L2600&gt;0,VLOOKUP(L2600,T$12:$AC$125,7),0)</f>
        <v>0</v>
      </c>
      <c r="N2600" s="45">
        <f t="shared" si="579"/>
        <v>0</v>
      </c>
      <c r="O2600" s="45">
        <f t="shared" ca="1" si="580"/>
        <v>987.85282506999999</v>
      </c>
      <c r="P2600" s="51" t="str">
        <f t="shared" si="581"/>
        <v>A+J=</v>
      </c>
      <c r="Q2600" s="52">
        <f t="shared" si="582"/>
        <v>47129</v>
      </c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</row>
    <row r="2601" spans="1:162" x14ac:dyDescent="0.2">
      <c r="A2601" s="43">
        <f t="shared" si="570"/>
        <v>46087</v>
      </c>
      <c r="B2601" s="44" t="str">
        <f t="shared" ca="1" si="572"/>
        <v>n.d</v>
      </c>
      <c r="C2601" s="45">
        <f t="shared" ca="1" si="573"/>
        <v>999.89877561000003</v>
      </c>
      <c r="D2601" s="46">
        <f ca="1">IF(A2601&lt;$B$1,VLOOKUP(A2601,[1]DI!$A$4:$B$15000,2,FALSE),0)</f>
        <v>0</v>
      </c>
      <c r="E2601" s="45">
        <f t="shared" ca="1" si="574"/>
        <v>0</v>
      </c>
      <c r="F2601" s="47">
        <f t="shared" si="571"/>
        <v>1.35</v>
      </c>
      <c r="G2601" s="48">
        <f t="shared" ca="1" si="575"/>
        <v>1</v>
      </c>
      <c r="H2601" s="45">
        <f ca="1">TRUNC(PRODUCT(G$10:G2600),15)</f>
        <v>1.9879528300668501</v>
      </c>
      <c r="I2601" s="45">
        <f t="shared" si="576"/>
        <v>1</v>
      </c>
      <c r="J2601" s="45">
        <f t="shared" ca="1" si="577"/>
        <v>1.98795283</v>
      </c>
      <c r="K2601" s="45">
        <f t="shared" ca="1" si="578"/>
        <v>987.85282506999999</v>
      </c>
      <c r="L2601" s="49">
        <f>IF(VLOOKUP(A2601,$U$12:$AD$125,8)=VLOOKUP(A2600,$U$12:$AD$125,8),0,VLOOKUP(A2601,U$12:$AD$125,8))</f>
        <v>0</v>
      </c>
      <c r="M2601" s="50">
        <f>IF(L2601&gt;0,VLOOKUP(L2601,T$12:$AC$125,7),0)</f>
        <v>0</v>
      </c>
      <c r="N2601" s="45">
        <f t="shared" si="579"/>
        <v>0</v>
      </c>
      <c r="O2601" s="45">
        <f t="shared" ca="1" si="580"/>
        <v>987.85282506999999</v>
      </c>
      <c r="P2601" s="51" t="str">
        <f t="shared" si="581"/>
        <v>A+J=</v>
      </c>
      <c r="Q2601" s="52">
        <f t="shared" si="582"/>
        <v>47129</v>
      </c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</row>
    <row r="2602" spans="1:162" x14ac:dyDescent="0.2">
      <c r="A2602" s="43">
        <f t="shared" si="570"/>
        <v>46088</v>
      </c>
      <c r="B2602" s="44" t="str">
        <f t="shared" ca="1" si="572"/>
        <v>n.d</v>
      </c>
      <c r="C2602" s="45">
        <f t="shared" ca="1" si="573"/>
        <v>999.89877561000003</v>
      </c>
      <c r="D2602" s="46">
        <f ca="1">IF(A2602&lt;$B$1,VLOOKUP(A2602,[1]DI!$A$4:$B$15000,2,FALSE),0)</f>
        <v>0</v>
      </c>
      <c r="E2602" s="45">
        <f t="shared" ca="1" si="574"/>
        <v>0</v>
      </c>
      <c r="F2602" s="47">
        <f t="shared" si="571"/>
        <v>1.35</v>
      </c>
      <c r="G2602" s="48">
        <f t="shared" ca="1" si="575"/>
        <v>1</v>
      </c>
      <c r="H2602" s="45">
        <f ca="1">TRUNC(PRODUCT(G$10:G2601),15)</f>
        <v>1.9879528300668501</v>
      </c>
      <c r="I2602" s="45">
        <f t="shared" si="576"/>
        <v>1</v>
      </c>
      <c r="J2602" s="45">
        <f t="shared" ca="1" si="577"/>
        <v>1.98795283</v>
      </c>
      <c r="K2602" s="45">
        <f t="shared" ca="1" si="578"/>
        <v>987.85282506999999</v>
      </c>
      <c r="L2602" s="49">
        <f>IF(VLOOKUP(A2602,$U$12:$AD$125,8)=VLOOKUP(A2601,$U$12:$AD$125,8),0,VLOOKUP(A2602,U$12:$AD$125,8))</f>
        <v>0</v>
      </c>
      <c r="M2602" s="50">
        <f>IF(L2602&gt;0,VLOOKUP(L2602,T$12:$AC$125,7),0)</f>
        <v>0</v>
      </c>
      <c r="N2602" s="45">
        <f t="shared" si="579"/>
        <v>0</v>
      </c>
      <c r="O2602" s="45">
        <f t="shared" ca="1" si="580"/>
        <v>987.85282506999999</v>
      </c>
      <c r="P2602" s="51" t="str">
        <f t="shared" si="581"/>
        <v>A+J=</v>
      </c>
      <c r="Q2602" s="52">
        <f t="shared" si="582"/>
        <v>47129</v>
      </c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</row>
    <row r="2603" spans="1:162" x14ac:dyDescent="0.2">
      <c r="A2603" s="43">
        <f t="shared" si="570"/>
        <v>46089</v>
      </c>
      <c r="B2603" s="44" t="str">
        <f t="shared" ca="1" si="572"/>
        <v>n.d</v>
      </c>
      <c r="C2603" s="45">
        <f t="shared" ca="1" si="573"/>
        <v>999.89877561000003</v>
      </c>
      <c r="D2603" s="46">
        <f ca="1">IF(A2603&lt;$B$1,VLOOKUP(A2603,[1]DI!$A$4:$B$15000,2,FALSE),0)</f>
        <v>0</v>
      </c>
      <c r="E2603" s="45">
        <f t="shared" ca="1" si="574"/>
        <v>0</v>
      </c>
      <c r="F2603" s="47">
        <f t="shared" si="571"/>
        <v>1.35</v>
      </c>
      <c r="G2603" s="48">
        <f t="shared" ca="1" si="575"/>
        <v>1</v>
      </c>
      <c r="H2603" s="45">
        <f ca="1">TRUNC(PRODUCT(G$10:G2602),15)</f>
        <v>1.9879528300668501</v>
      </c>
      <c r="I2603" s="45">
        <f t="shared" si="576"/>
        <v>1</v>
      </c>
      <c r="J2603" s="45">
        <f t="shared" ca="1" si="577"/>
        <v>1.98795283</v>
      </c>
      <c r="K2603" s="45">
        <f t="shared" ca="1" si="578"/>
        <v>987.85282506999999</v>
      </c>
      <c r="L2603" s="49">
        <f>IF(VLOOKUP(A2603,$U$12:$AD$125,8)=VLOOKUP(A2602,$U$12:$AD$125,8),0,VLOOKUP(A2603,U$12:$AD$125,8))</f>
        <v>0</v>
      </c>
      <c r="M2603" s="50">
        <f>IF(L2603&gt;0,VLOOKUP(L2603,T$12:$AC$125,7),0)</f>
        <v>0</v>
      </c>
      <c r="N2603" s="45">
        <f t="shared" si="579"/>
        <v>0</v>
      </c>
      <c r="O2603" s="45">
        <f t="shared" ca="1" si="580"/>
        <v>987.85282506999999</v>
      </c>
      <c r="P2603" s="51" t="str">
        <f t="shared" si="581"/>
        <v>A+J=</v>
      </c>
      <c r="Q2603" s="52">
        <f t="shared" si="582"/>
        <v>47129</v>
      </c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</row>
    <row r="2604" spans="1:162" x14ac:dyDescent="0.2">
      <c r="A2604" s="43">
        <f t="shared" si="570"/>
        <v>46090</v>
      </c>
      <c r="B2604" s="44" t="str">
        <f t="shared" ca="1" si="572"/>
        <v>n.d</v>
      </c>
      <c r="C2604" s="45">
        <f t="shared" ca="1" si="573"/>
        <v>999.89877561000003</v>
      </c>
      <c r="D2604" s="46">
        <f ca="1">IF(A2604&lt;$B$1,VLOOKUP(A2604,[1]DI!$A$4:$B$15000,2,FALSE),0)</f>
        <v>0</v>
      </c>
      <c r="E2604" s="45">
        <f t="shared" ca="1" si="574"/>
        <v>0</v>
      </c>
      <c r="F2604" s="47">
        <f t="shared" si="571"/>
        <v>1.35</v>
      </c>
      <c r="G2604" s="48">
        <f t="shared" ca="1" si="575"/>
        <v>1</v>
      </c>
      <c r="H2604" s="45">
        <f ca="1">TRUNC(PRODUCT(G$10:G2603),15)</f>
        <v>1.9879528300668501</v>
      </c>
      <c r="I2604" s="45">
        <f t="shared" si="576"/>
        <v>1</v>
      </c>
      <c r="J2604" s="45">
        <f t="shared" ca="1" si="577"/>
        <v>1.98795283</v>
      </c>
      <c r="K2604" s="45">
        <f t="shared" ca="1" si="578"/>
        <v>987.85282506999999</v>
      </c>
      <c r="L2604" s="49">
        <f>IF(VLOOKUP(A2604,$U$12:$AD$125,8)=VLOOKUP(A2603,$U$12:$AD$125,8),0,VLOOKUP(A2604,U$12:$AD$125,8))</f>
        <v>0</v>
      </c>
      <c r="M2604" s="50">
        <f>IF(L2604&gt;0,VLOOKUP(L2604,T$12:$AC$125,7),0)</f>
        <v>0</v>
      </c>
      <c r="N2604" s="45">
        <f t="shared" si="579"/>
        <v>0</v>
      </c>
      <c r="O2604" s="45">
        <f t="shared" ca="1" si="580"/>
        <v>987.85282506999999</v>
      </c>
      <c r="P2604" s="51" t="str">
        <f t="shared" si="581"/>
        <v>A+J=</v>
      </c>
      <c r="Q2604" s="52">
        <f t="shared" si="582"/>
        <v>47129</v>
      </c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</row>
    <row r="2605" spans="1:162" x14ac:dyDescent="0.2">
      <c r="A2605" s="43">
        <f t="shared" si="570"/>
        <v>46091</v>
      </c>
      <c r="B2605" s="44" t="str">
        <f t="shared" ca="1" si="572"/>
        <v>n.d</v>
      </c>
      <c r="C2605" s="45">
        <f t="shared" ca="1" si="573"/>
        <v>999.89877561000003</v>
      </c>
      <c r="D2605" s="46">
        <f ca="1">IF(A2605&lt;$B$1,VLOOKUP(A2605,[1]DI!$A$4:$B$15000,2,FALSE),0)</f>
        <v>0</v>
      </c>
      <c r="E2605" s="45">
        <f t="shared" ca="1" si="574"/>
        <v>0</v>
      </c>
      <c r="F2605" s="47">
        <f t="shared" si="571"/>
        <v>1.35</v>
      </c>
      <c r="G2605" s="48">
        <f t="shared" ca="1" si="575"/>
        <v>1</v>
      </c>
      <c r="H2605" s="45">
        <f ca="1">TRUNC(PRODUCT(G$10:G2604),15)</f>
        <v>1.9879528300668501</v>
      </c>
      <c r="I2605" s="45">
        <f t="shared" si="576"/>
        <v>1</v>
      </c>
      <c r="J2605" s="45">
        <f t="shared" ca="1" si="577"/>
        <v>1.98795283</v>
      </c>
      <c r="K2605" s="45">
        <f t="shared" ca="1" si="578"/>
        <v>987.85282506999999</v>
      </c>
      <c r="L2605" s="49">
        <f>IF(VLOOKUP(A2605,$U$12:$AD$125,8)=VLOOKUP(A2604,$U$12:$AD$125,8),0,VLOOKUP(A2605,U$12:$AD$125,8))</f>
        <v>0</v>
      </c>
      <c r="M2605" s="50">
        <f>IF(L2605&gt;0,VLOOKUP(L2605,T$12:$AC$125,7),0)</f>
        <v>0</v>
      </c>
      <c r="N2605" s="45">
        <f t="shared" si="579"/>
        <v>0</v>
      </c>
      <c r="O2605" s="45">
        <f t="shared" ca="1" si="580"/>
        <v>987.85282506999999</v>
      </c>
      <c r="P2605" s="51" t="str">
        <f t="shared" si="581"/>
        <v>A+J=</v>
      </c>
      <c r="Q2605" s="52">
        <f t="shared" si="582"/>
        <v>47129</v>
      </c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</row>
    <row r="2606" spans="1:162" x14ac:dyDescent="0.2">
      <c r="A2606" s="43">
        <f t="shared" si="570"/>
        <v>46092</v>
      </c>
      <c r="B2606" s="44" t="str">
        <f t="shared" ca="1" si="572"/>
        <v>n.d</v>
      </c>
      <c r="C2606" s="45">
        <f t="shared" ca="1" si="573"/>
        <v>999.89877561000003</v>
      </c>
      <c r="D2606" s="46">
        <f ca="1">IF(A2606&lt;$B$1,VLOOKUP(A2606,[1]DI!$A$4:$B$15000,2,FALSE),0)</f>
        <v>0</v>
      </c>
      <c r="E2606" s="45">
        <f t="shared" ca="1" si="574"/>
        <v>0</v>
      </c>
      <c r="F2606" s="47">
        <f t="shared" si="571"/>
        <v>1.35</v>
      </c>
      <c r="G2606" s="48">
        <f t="shared" ca="1" si="575"/>
        <v>1</v>
      </c>
      <c r="H2606" s="45">
        <f ca="1">TRUNC(PRODUCT(G$10:G2605),15)</f>
        <v>1.9879528300668501</v>
      </c>
      <c r="I2606" s="45">
        <f t="shared" si="576"/>
        <v>1</v>
      </c>
      <c r="J2606" s="45">
        <f t="shared" ca="1" si="577"/>
        <v>1.98795283</v>
      </c>
      <c r="K2606" s="45">
        <f t="shared" ca="1" si="578"/>
        <v>987.85282506999999</v>
      </c>
      <c r="L2606" s="49">
        <f>IF(VLOOKUP(A2606,$U$12:$AD$125,8)=VLOOKUP(A2605,$U$12:$AD$125,8),0,VLOOKUP(A2606,U$12:$AD$125,8))</f>
        <v>0</v>
      </c>
      <c r="M2606" s="50">
        <f>IF(L2606&gt;0,VLOOKUP(L2606,T$12:$AC$125,7),0)</f>
        <v>0</v>
      </c>
      <c r="N2606" s="45">
        <f t="shared" si="579"/>
        <v>0</v>
      </c>
      <c r="O2606" s="45">
        <f t="shared" ca="1" si="580"/>
        <v>987.85282506999999</v>
      </c>
      <c r="P2606" s="51" t="str">
        <f t="shared" si="581"/>
        <v>A+J=</v>
      </c>
      <c r="Q2606" s="52">
        <f t="shared" si="582"/>
        <v>47129</v>
      </c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</row>
    <row r="2607" spans="1:162" x14ac:dyDescent="0.2">
      <c r="A2607" s="43">
        <f t="shared" si="570"/>
        <v>46093</v>
      </c>
      <c r="B2607" s="44" t="str">
        <f t="shared" ca="1" si="572"/>
        <v>n.d</v>
      </c>
      <c r="C2607" s="45">
        <f t="shared" ca="1" si="573"/>
        <v>999.89877561000003</v>
      </c>
      <c r="D2607" s="46">
        <f ca="1">IF(A2607&lt;$B$1,VLOOKUP(A2607,[1]DI!$A$4:$B$15000,2,FALSE),0)</f>
        <v>0</v>
      </c>
      <c r="E2607" s="45">
        <f t="shared" ca="1" si="574"/>
        <v>0</v>
      </c>
      <c r="F2607" s="47">
        <f t="shared" si="571"/>
        <v>1.35</v>
      </c>
      <c r="G2607" s="48">
        <f t="shared" ca="1" si="575"/>
        <v>1</v>
      </c>
      <c r="H2607" s="45">
        <f ca="1">TRUNC(PRODUCT(G$10:G2606),15)</f>
        <v>1.9879528300668501</v>
      </c>
      <c r="I2607" s="45">
        <f t="shared" si="576"/>
        <v>1</v>
      </c>
      <c r="J2607" s="45">
        <f t="shared" ca="1" si="577"/>
        <v>1.98795283</v>
      </c>
      <c r="K2607" s="45">
        <f t="shared" ca="1" si="578"/>
        <v>987.85282506999999</v>
      </c>
      <c r="L2607" s="49">
        <f>IF(VLOOKUP(A2607,$U$12:$AD$125,8)=VLOOKUP(A2606,$U$12:$AD$125,8),0,VLOOKUP(A2607,U$12:$AD$125,8))</f>
        <v>0</v>
      </c>
      <c r="M2607" s="50">
        <f>IF(L2607&gt;0,VLOOKUP(L2607,T$12:$AC$125,7),0)</f>
        <v>0</v>
      </c>
      <c r="N2607" s="45">
        <f t="shared" si="579"/>
        <v>0</v>
      </c>
      <c r="O2607" s="45">
        <f t="shared" ca="1" si="580"/>
        <v>987.85282506999999</v>
      </c>
      <c r="P2607" s="51" t="str">
        <f t="shared" si="581"/>
        <v>A+J=</v>
      </c>
      <c r="Q2607" s="52">
        <f t="shared" si="582"/>
        <v>47129</v>
      </c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</row>
    <row r="2608" spans="1:162" x14ac:dyDescent="0.2">
      <c r="A2608" s="43">
        <f t="shared" si="570"/>
        <v>46094</v>
      </c>
      <c r="B2608" s="44" t="str">
        <f t="shared" ca="1" si="572"/>
        <v>n.d</v>
      </c>
      <c r="C2608" s="45">
        <f t="shared" ca="1" si="573"/>
        <v>999.89877561000003</v>
      </c>
      <c r="D2608" s="46">
        <f ca="1">IF(A2608&lt;$B$1,VLOOKUP(A2608,[1]DI!$A$4:$B$15000,2,FALSE),0)</f>
        <v>0</v>
      </c>
      <c r="E2608" s="45">
        <f t="shared" ca="1" si="574"/>
        <v>0</v>
      </c>
      <c r="F2608" s="47">
        <f t="shared" si="571"/>
        <v>1.35</v>
      </c>
      <c r="G2608" s="48">
        <f t="shared" ca="1" si="575"/>
        <v>1</v>
      </c>
      <c r="H2608" s="45">
        <f ca="1">TRUNC(PRODUCT(G$10:G2607),15)</f>
        <v>1.9879528300668501</v>
      </c>
      <c r="I2608" s="45">
        <f t="shared" si="576"/>
        <v>1</v>
      </c>
      <c r="J2608" s="45">
        <f t="shared" ca="1" si="577"/>
        <v>1.98795283</v>
      </c>
      <c r="K2608" s="45">
        <f t="shared" ca="1" si="578"/>
        <v>987.85282506999999</v>
      </c>
      <c r="L2608" s="49">
        <f>IF(VLOOKUP(A2608,$U$12:$AD$125,8)=VLOOKUP(A2607,$U$12:$AD$125,8),0,VLOOKUP(A2608,U$12:$AD$125,8))</f>
        <v>0</v>
      </c>
      <c r="M2608" s="50">
        <f>IF(L2608&gt;0,VLOOKUP(L2608,T$12:$AC$125,7),0)</f>
        <v>0</v>
      </c>
      <c r="N2608" s="45">
        <f t="shared" si="579"/>
        <v>0</v>
      </c>
      <c r="O2608" s="45">
        <f t="shared" ca="1" si="580"/>
        <v>987.85282506999999</v>
      </c>
      <c r="P2608" s="51" t="str">
        <f t="shared" si="581"/>
        <v>A+J=</v>
      </c>
      <c r="Q2608" s="52">
        <f t="shared" si="582"/>
        <v>47129</v>
      </c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</row>
    <row r="2609" spans="1:162" x14ac:dyDescent="0.2">
      <c r="A2609" s="43">
        <f t="shared" si="570"/>
        <v>46095</v>
      </c>
      <c r="B2609" s="44" t="str">
        <f t="shared" ca="1" si="572"/>
        <v>n.d</v>
      </c>
      <c r="C2609" s="45">
        <f t="shared" ca="1" si="573"/>
        <v>999.89877561000003</v>
      </c>
      <c r="D2609" s="46">
        <f ca="1">IF(A2609&lt;$B$1,VLOOKUP(A2609,[1]DI!$A$4:$B$15000,2,FALSE),0)</f>
        <v>0</v>
      </c>
      <c r="E2609" s="45">
        <f t="shared" ca="1" si="574"/>
        <v>0</v>
      </c>
      <c r="F2609" s="47">
        <f t="shared" si="571"/>
        <v>1.35</v>
      </c>
      <c r="G2609" s="48">
        <f t="shared" ca="1" si="575"/>
        <v>1</v>
      </c>
      <c r="H2609" s="45">
        <f ca="1">TRUNC(PRODUCT(G$10:G2608),15)</f>
        <v>1.9879528300668501</v>
      </c>
      <c r="I2609" s="45">
        <f t="shared" si="576"/>
        <v>1</v>
      </c>
      <c r="J2609" s="45">
        <f t="shared" ca="1" si="577"/>
        <v>1.98795283</v>
      </c>
      <c r="K2609" s="45">
        <f t="shared" ca="1" si="578"/>
        <v>987.85282506999999</v>
      </c>
      <c r="L2609" s="49">
        <f>IF(VLOOKUP(A2609,$U$12:$AD$125,8)=VLOOKUP(A2608,$U$12:$AD$125,8),0,VLOOKUP(A2609,U$12:$AD$125,8))</f>
        <v>0</v>
      </c>
      <c r="M2609" s="50">
        <f>IF(L2609&gt;0,VLOOKUP(L2609,T$12:$AC$125,7),0)</f>
        <v>0</v>
      </c>
      <c r="N2609" s="45">
        <f t="shared" si="579"/>
        <v>0</v>
      </c>
      <c r="O2609" s="45">
        <f t="shared" ca="1" si="580"/>
        <v>987.85282506999999</v>
      </c>
      <c r="P2609" s="51" t="str">
        <f t="shared" si="581"/>
        <v>A+J=</v>
      </c>
      <c r="Q2609" s="52">
        <f t="shared" si="582"/>
        <v>47129</v>
      </c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</row>
    <row r="2610" spans="1:162" x14ac:dyDescent="0.2">
      <c r="A2610" s="43">
        <f t="shared" si="570"/>
        <v>46096</v>
      </c>
      <c r="B2610" s="44" t="str">
        <f t="shared" ca="1" si="572"/>
        <v>n.d</v>
      </c>
      <c r="C2610" s="45">
        <f t="shared" ca="1" si="573"/>
        <v>999.89877561000003</v>
      </c>
      <c r="D2610" s="46">
        <f ca="1">IF(A2610&lt;$B$1,VLOOKUP(A2610,[1]DI!$A$4:$B$15000,2,FALSE),0)</f>
        <v>0</v>
      </c>
      <c r="E2610" s="45">
        <f t="shared" ca="1" si="574"/>
        <v>0</v>
      </c>
      <c r="F2610" s="47">
        <f t="shared" si="571"/>
        <v>1.35</v>
      </c>
      <c r="G2610" s="48">
        <f t="shared" ca="1" si="575"/>
        <v>1</v>
      </c>
      <c r="H2610" s="45">
        <f ca="1">TRUNC(PRODUCT(G$10:G2609),15)</f>
        <v>1.9879528300668501</v>
      </c>
      <c r="I2610" s="45">
        <f t="shared" si="576"/>
        <v>1</v>
      </c>
      <c r="J2610" s="45">
        <f t="shared" ca="1" si="577"/>
        <v>1.98795283</v>
      </c>
      <c r="K2610" s="45">
        <f t="shared" ca="1" si="578"/>
        <v>987.85282506999999</v>
      </c>
      <c r="L2610" s="49">
        <f>IF(VLOOKUP(A2610,$U$12:$AD$125,8)=VLOOKUP(A2609,$U$12:$AD$125,8),0,VLOOKUP(A2610,U$12:$AD$125,8))</f>
        <v>0</v>
      </c>
      <c r="M2610" s="50">
        <f>IF(L2610&gt;0,VLOOKUP(L2610,T$12:$AC$125,7),0)</f>
        <v>0</v>
      </c>
      <c r="N2610" s="45">
        <f t="shared" si="579"/>
        <v>0</v>
      </c>
      <c r="O2610" s="45">
        <f t="shared" ca="1" si="580"/>
        <v>987.85282506999999</v>
      </c>
      <c r="P2610" s="51" t="str">
        <f t="shared" si="581"/>
        <v>A+J=</v>
      </c>
      <c r="Q2610" s="52">
        <f t="shared" si="582"/>
        <v>47129</v>
      </c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</row>
    <row r="2611" spans="1:162" x14ac:dyDescent="0.2">
      <c r="A2611" s="43">
        <f t="shared" si="570"/>
        <v>46097</v>
      </c>
      <c r="B2611" s="44" t="str">
        <f t="shared" ca="1" si="572"/>
        <v>n.d</v>
      </c>
      <c r="C2611" s="45">
        <f t="shared" ca="1" si="573"/>
        <v>999.89877561000003</v>
      </c>
      <c r="D2611" s="46">
        <f ca="1">IF(A2611&lt;$B$1,VLOOKUP(A2611,[1]DI!$A$4:$B$15000,2,FALSE),0)</f>
        <v>0</v>
      </c>
      <c r="E2611" s="45">
        <f t="shared" ca="1" si="574"/>
        <v>0</v>
      </c>
      <c r="F2611" s="47">
        <f t="shared" si="571"/>
        <v>1.35</v>
      </c>
      <c r="G2611" s="48">
        <f t="shared" ca="1" si="575"/>
        <v>1</v>
      </c>
      <c r="H2611" s="45">
        <f ca="1">TRUNC(PRODUCT(G$10:G2610),15)</f>
        <v>1.9879528300668501</v>
      </c>
      <c r="I2611" s="45">
        <f t="shared" si="576"/>
        <v>1</v>
      </c>
      <c r="J2611" s="45">
        <f t="shared" ca="1" si="577"/>
        <v>1.98795283</v>
      </c>
      <c r="K2611" s="45">
        <f t="shared" ca="1" si="578"/>
        <v>987.85282506999999</v>
      </c>
      <c r="L2611" s="49">
        <f>IF(VLOOKUP(A2611,$U$12:$AD$125,8)=VLOOKUP(A2610,$U$12:$AD$125,8),0,VLOOKUP(A2611,U$12:$AD$125,8))</f>
        <v>0</v>
      </c>
      <c r="M2611" s="50">
        <f>IF(L2611&gt;0,VLOOKUP(L2611,T$12:$AC$125,7),0)</f>
        <v>0</v>
      </c>
      <c r="N2611" s="45">
        <f t="shared" si="579"/>
        <v>0</v>
      </c>
      <c r="O2611" s="45">
        <f t="shared" ca="1" si="580"/>
        <v>987.85282506999999</v>
      </c>
      <c r="P2611" s="51" t="str">
        <f t="shared" si="581"/>
        <v>A+J=</v>
      </c>
      <c r="Q2611" s="52">
        <f t="shared" si="582"/>
        <v>47129</v>
      </c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</row>
    <row r="2612" spans="1:162" x14ac:dyDescent="0.2">
      <c r="A2612" s="43">
        <f t="shared" si="570"/>
        <v>46098</v>
      </c>
      <c r="B2612" s="44" t="str">
        <f t="shared" ca="1" si="572"/>
        <v>n.d</v>
      </c>
      <c r="C2612" s="45">
        <f t="shared" ca="1" si="573"/>
        <v>999.89877561000003</v>
      </c>
      <c r="D2612" s="46">
        <f ca="1">IF(A2612&lt;$B$1,VLOOKUP(A2612,[1]DI!$A$4:$B$15000,2,FALSE),0)</f>
        <v>0</v>
      </c>
      <c r="E2612" s="45">
        <f t="shared" ca="1" si="574"/>
        <v>0</v>
      </c>
      <c r="F2612" s="47">
        <f t="shared" si="571"/>
        <v>1.35</v>
      </c>
      <c r="G2612" s="48">
        <f t="shared" ca="1" si="575"/>
        <v>1</v>
      </c>
      <c r="H2612" s="45">
        <f ca="1">TRUNC(PRODUCT(G$10:G2611),15)</f>
        <v>1.9879528300668501</v>
      </c>
      <c r="I2612" s="45">
        <f t="shared" si="576"/>
        <v>1</v>
      </c>
      <c r="J2612" s="45">
        <f t="shared" ca="1" si="577"/>
        <v>1.98795283</v>
      </c>
      <c r="K2612" s="45">
        <f t="shared" ca="1" si="578"/>
        <v>987.85282506999999</v>
      </c>
      <c r="L2612" s="49">
        <f>IF(VLOOKUP(A2612,$U$12:$AD$125,8)=VLOOKUP(A2611,$U$12:$AD$125,8),0,VLOOKUP(A2612,U$12:$AD$125,8))</f>
        <v>0</v>
      </c>
      <c r="M2612" s="50">
        <f>IF(L2612&gt;0,VLOOKUP(L2612,T$12:$AC$125,7),0)</f>
        <v>0</v>
      </c>
      <c r="N2612" s="45">
        <f t="shared" si="579"/>
        <v>0</v>
      </c>
      <c r="O2612" s="45">
        <f t="shared" ca="1" si="580"/>
        <v>987.85282506999999</v>
      </c>
      <c r="P2612" s="51" t="str">
        <f t="shared" si="581"/>
        <v>A+J=</v>
      </c>
      <c r="Q2612" s="52">
        <f t="shared" si="582"/>
        <v>47129</v>
      </c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</row>
    <row r="2613" spans="1:162" x14ac:dyDescent="0.2">
      <c r="A2613" s="43">
        <f t="shared" si="570"/>
        <v>46099</v>
      </c>
      <c r="B2613" s="44" t="str">
        <f t="shared" ca="1" si="572"/>
        <v>n.d</v>
      </c>
      <c r="C2613" s="45">
        <f t="shared" ca="1" si="573"/>
        <v>999.89877561000003</v>
      </c>
      <c r="D2613" s="46">
        <f ca="1">IF(A2613&lt;$B$1,VLOOKUP(A2613,[1]DI!$A$4:$B$15000,2,FALSE),0)</f>
        <v>0</v>
      </c>
      <c r="E2613" s="45">
        <f t="shared" ca="1" si="574"/>
        <v>0</v>
      </c>
      <c r="F2613" s="47">
        <f t="shared" si="571"/>
        <v>1.35</v>
      </c>
      <c r="G2613" s="48">
        <f t="shared" ca="1" si="575"/>
        <v>1</v>
      </c>
      <c r="H2613" s="45">
        <f ca="1">TRUNC(PRODUCT(G$10:G2612),15)</f>
        <v>1.9879528300668501</v>
      </c>
      <c r="I2613" s="45">
        <f t="shared" si="576"/>
        <v>1</v>
      </c>
      <c r="J2613" s="45">
        <f t="shared" ca="1" si="577"/>
        <v>1.98795283</v>
      </c>
      <c r="K2613" s="45">
        <f t="shared" ca="1" si="578"/>
        <v>987.85282506999999</v>
      </c>
      <c r="L2613" s="49">
        <f>IF(VLOOKUP(A2613,$U$12:$AD$125,8)=VLOOKUP(A2612,$U$12:$AD$125,8),0,VLOOKUP(A2613,U$12:$AD$125,8))</f>
        <v>0</v>
      </c>
      <c r="M2613" s="50">
        <f>IF(L2613&gt;0,VLOOKUP(L2613,T$12:$AC$125,7),0)</f>
        <v>0</v>
      </c>
      <c r="N2613" s="45">
        <f t="shared" si="579"/>
        <v>0</v>
      </c>
      <c r="O2613" s="45">
        <f t="shared" ca="1" si="580"/>
        <v>987.85282506999999</v>
      </c>
      <c r="P2613" s="51" t="str">
        <f t="shared" si="581"/>
        <v>A+J=</v>
      </c>
      <c r="Q2613" s="52">
        <f t="shared" si="582"/>
        <v>47129</v>
      </c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</row>
    <row r="2614" spans="1:162" x14ac:dyDescent="0.2">
      <c r="A2614" s="43">
        <f t="shared" si="570"/>
        <v>46100</v>
      </c>
      <c r="B2614" s="44" t="str">
        <f t="shared" ca="1" si="572"/>
        <v>n.d</v>
      </c>
      <c r="C2614" s="45">
        <f t="shared" ca="1" si="573"/>
        <v>999.89877561000003</v>
      </c>
      <c r="D2614" s="46">
        <f ca="1">IF(A2614&lt;$B$1,VLOOKUP(A2614,[1]DI!$A$4:$B$15000,2,FALSE),0)</f>
        <v>0</v>
      </c>
      <c r="E2614" s="45">
        <f t="shared" ca="1" si="574"/>
        <v>0</v>
      </c>
      <c r="F2614" s="47">
        <f t="shared" si="571"/>
        <v>1.35</v>
      </c>
      <c r="G2614" s="48">
        <f t="shared" ca="1" si="575"/>
        <v>1</v>
      </c>
      <c r="H2614" s="45">
        <f ca="1">TRUNC(PRODUCT(G$10:G2613),15)</f>
        <v>1.9879528300668501</v>
      </c>
      <c r="I2614" s="45">
        <f t="shared" si="576"/>
        <v>1</v>
      </c>
      <c r="J2614" s="45">
        <f t="shared" ca="1" si="577"/>
        <v>1.98795283</v>
      </c>
      <c r="K2614" s="45">
        <f t="shared" ca="1" si="578"/>
        <v>987.85282506999999</v>
      </c>
      <c r="L2614" s="49">
        <f>IF(VLOOKUP(A2614,$U$12:$AD$125,8)=VLOOKUP(A2613,$U$12:$AD$125,8),0,VLOOKUP(A2614,U$12:$AD$125,8))</f>
        <v>0</v>
      </c>
      <c r="M2614" s="50">
        <f>IF(L2614&gt;0,VLOOKUP(L2614,T$12:$AC$125,7),0)</f>
        <v>0</v>
      </c>
      <c r="N2614" s="45">
        <f t="shared" si="579"/>
        <v>0</v>
      </c>
      <c r="O2614" s="45">
        <f t="shared" ca="1" si="580"/>
        <v>987.85282506999999</v>
      </c>
      <c r="P2614" s="51" t="str">
        <f t="shared" si="581"/>
        <v>A+J=</v>
      </c>
      <c r="Q2614" s="52">
        <f t="shared" si="582"/>
        <v>47129</v>
      </c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</row>
    <row r="2615" spans="1:162" x14ac:dyDescent="0.2">
      <c r="A2615" s="43">
        <f t="shared" si="570"/>
        <v>46101</v>
      </c>
      <c r="B2615" s="44" t="str">
        <f t="shared" ca="1" si="572"/>
        <v>n.d</v>
      </c>
      <c r="C2615" s="45">
        <f t="shared" ca="1" si="573"/>
        <v>999.89877561000003</v>
      </c>
      <c r="D2615" s="46">
        <f ca="1">IF(A2615&lt;$B$1,VLOOKUP(A2615,[1]DI!$A$4:$B$15000,2,FALSE),0)</f>
        <v>0</v>
      </c>
      <c r="E2615" s="45">
        <f t="shared" ca="1" si="574"/>
        <v>0</v>
      </c>
      <c r="F2615" s="47">
        <f t="shared" si="571"/>
        <v>1.35</v>
      </c>
      <c r="G2615" s="48">
        <f t="shared" ca="1" si="575"/>
        <v>1</v>
      </c>
      <c r="H2615" s="45">
        <f ca="1">TRUNC(PRODUCT(G$10:G2614),15)</f>
        <v>1.9879528300668501</v>
      </c>
      <c r="I2615" s="45">
        <f t="shared" si="576"/>
        <v>1</v>
      </c>
      <c r="J2615" s="45">
        <f t="shared" ca="1" si="577"/>
        <v>1.98795283</v>
      </c>
      <c r="K2615" s="45">
        <f t="shared" ca="1" si="578"/>
        <v>987.85282506999999</v>
      </c>
      <c r="L2615" s="49">
        <f>IF(VLOOKUP(A2615,$U$12:$AD$125,8)=VLOOKUP(A2614,$U$12:$AD$125,8),0,VLOOKUP(A2615,U$12:$AD$125,8))</f>
        <v>0</v>
      </c>
      <c r="M2615" s="50">
        <f>IF(L2615&gt;0,VLOOKUP(L2615,T$12:$AC$125,7),0)</f>
        <v>0</v>
      </c>
      <c r="N2615" s="45">
        <f t="shared" si="579"/>
        <v>0</v>
      </c>
      <c r="O2615" s="45">
        <f t="shared" ca="1" si="580"/>
        <v>987.85282506999999</v>
      </c>
      <c r="P2615" s="51" t="str">
        <f t="shared" si="581"/>
        <v>A+J=</v>
      </c>
      <c r="Q2615" s="52">
        <f t="shared" si="582"/>
        <v>47129</v>
      </c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</row>
    <row r="2616" spans="1:162" x14ac:dyDescent="0.2">
      <c r="A2616" s="43">
        <f t="shared" si="570"/>
        <v>46102</v>
      </c>
      <c r="B2616" s="44" t="str">
        <f t="shared" ca="1" si="572"/>
        <v>n.d</v>
      </c>
      <c r="C2616" s="45">
        <f t="shared" ca="1" si="573"/>
        <v>999.89877561000003</v>
      </c>
      <c r="D2616" s="46">
        <f ca="1">IF(A2616&lt;$B$1,VLOOKUP(A2616,[1]DI!$A$4:$B$15000,2,FALSE),0)</f>
        <v>0</v>
      </c>
      <c r="E2616" s="45">
        <f t="shared" ca="1" si="574"/>
        <v>0</v>
      </c>
      <c r="F2616" s="47">
        <f t="shared" si="571"/>
        <v>1.35</v>
      </c>
      <c r="G2616" s="48">
        <f t="shared" ca="1" si="575"/>
        <v>1</v>
      </c>
      <c r="H2616" s="45">
        <f ca="1">TRUNC(PRODUCT(G$10:G2615),15)</f>
        <v>1.9879528300668501</v>
      </c>
      <c r="I2616" s="45">
        <f t="shared" si="576"/>
        <v>1</v>
      </c>
      <c r="J2616" s="45">
        <f t="shared" ca="1" si="577"/>
        <v>1.98795283</v>
      </c>
      <c r="K2616" s="45">
        <f t="shared" ca="1" si="578"/>
        <v>987.85282506999999</v>
      </c>
      <c r="L2616" s="49">
        <f>IF(VLOOKUP(A2616,$U$12:$AD$125,8)=VLOOKUP(A2615,$U$12:$AD$125,8),0,VLOOKUP(A2616,U$12:$AD$125,8))</f>
        <v>0</v>
      </c>
      <c r="M2616" s="50">
        <f>IF(L2616&gt;0,VLOOKUP(L2616,T$12:$AC$125,7),0)</f>
        <v>0</v>
      </c>
      <c r="N2616" s="45">
        <f t="shared" si="579"/>
        <v>0</v>
      </c>
      <c r="O2616" s="45">
        <f t="shared" ca="1" si="580"/>
        <v>987.85282506999999</v>
      </c>
      <c r="P2616" s="51" t="str">
        <f t="shared" si="581"/>
        <v>A+J=</v>
      </c>
      <c r="Q2616" s="52">
        <f t="shared" si="582"/>
        <v>47129</v>
      </c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</row>
    <row r="2617" spans="1:162" x14ac:dyDescent="0.2">
      <c r="A2617" s="43">
        <f t="shared" si="570"/>
        <v>46103</v>
      </c>
      <c r="B2617" s="44" t="str">
        <f t="shared" ca="1" si="572"/>
        <v>n.d</v>
      </c>
      <c r="C2617" s="45">
        <f t="shared" ca="1" si="573"/>
        <v>999.89877561000003</v>
      </c>
      <c r="D2617" s="46">
        <f ca="1">IF(A2617&lt;$B$1,VLOOKUP(A2617,[1]DI!$A$4:$B$15000,2,FALSE),0)</f>
        <v>0</v>
      </c>
      <c r="E2617" s="45">
        <f t="shared" ca="1" si="574"/>
        <v>0</v>
      </c>
      <c r="F2617" s="47">
        <f t="shared" si="571"/>
        <v>1.35</v>
      </c>
      <c r="G2617" s="48">
        <f t="shared" ca="1" si="575"/>
        <v>1</v>
      </c>
      <c r="H2617" s="45">
        <f ca="1">TRUNC(PRODUCT(G$10:G2616),15)</f>
        <v>1.9879528300668501</v>
      </c>
      <c r="I2617" s="45">
        <f t="shared" si="576"/>
        <v>1</v>
      </c>
      <c r="J2617" s="45">
        <f t="shared" ca="1" si="577"/>
        <v>1.98795283</v>
      </c>
      <c r="K2617" s="45">
        <f t="shared" ca="1" si="578"/>
        <v>987.85282506999999</v>
      </c>
      <c r="L2617" s="49">
        <f>IF(VLOOKUP(A2617,$U$12:$AD$125,8)=VLOOKUP(A2616,$U$12:$AD$125,8),0,VLOOKUP(A2617,U$12:$AD$125,8))</f>
        <v>0</v>
      </c>
      <c r="M2617" s="50">
        <f>IF(L2617&gt;0,VLOOKUP(L2617,T$12:$AC$125,7),0)</f>
        <v>0</v>
      </c>
      <c r="N2617" s="45">
        <f t="shared" si="579"/>
        <v>0</v>
      </c>
      <c r="O2617" s="45">
        <f t="shared" ca="1" si="580"/>
        <v>987.85282506999999</v>
      </c>
      <c r="P2617" s="51" t="str">
        <f t="shared" si="581"/>
        <v>A+J=</v>
      </c>
      <c r="Q2617" s="52">
        <f t="shared" si="582"/>
        <v>47129</v>
      </c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</row>
    <row r="2618" spans="1:162" x14ac:dyDescent="0.2">
      <c r="A2618" s="43">
        <f t="shared" si="570"/>
        <v>46104</v>
      </c>
      <c r="B2618" s="44" t="str">
        <f t="shared" ca="1" si="572"/>
        <v>n.d</v>
      </c>
      <c r="C2618" s="45">
        <f t="shared" ca="1" si="573"/>
        <v>999.89877561000003</v>
      </c>
      <c r="D2618" s="46">
        <f ca="1">IF(A2618&lt;$B$1,VLOOKUP(A2618,[1]DI!$A$4:$B$15000,2,FALSE),0)</f>
        <v>0</v>
      </c>
      <c r="E2618" s="45">
        <f t="shared" ca="1" si="574"/>
        <v>0</v>
      </c>
      <c r="F2618" s="47">
        <f t="shared" si="571"/>
        <v>1.35</v>
      </c>
      <c r="G2618" s="48">
        <f t="shared" ca="1" si="575"/>
        <v>1</v>
      </c>
      <c r="H2618" s="45">
        <f ca="1">TRUNC(PRODUCT(G$10:G2617),15)</f>
        <v>1.9879528300668501</v>
      </c>
      <c r="I2618" s="45">
        <f t="shared" si="576"/>
        <v>1</v>
      </c>
      <c r="J2618" s="45">
        <f t="shared" ca="1" si="577"/>
        <v>1.98795283</v>
      </c>
      <c r="K2618" s="45">
        <f t="shared" ca="1" si="578"/>
        <v>987.85282506999999</v>
      </c>
      <c r="L2618" s="49">
        <f>IF(VLOOKUP(A2618,$U$12:$AD$125,8)=VLOOKUP(A2617,$U$12:$AD$125,8),0,VLOOKUP(A2618,U$12:$AD$125,8))</f>
        <v>0</v>
      </c>
      <c r="M2618" s="50">
        <f>IF(L2618&gt;0,VLOOKUP(L2618,T$12:$AC$125,7),0)</f>
        <v>0</v>
      </c>
      <c r="N2618" s="45">
        <f t="shared" si="579"/>
        <v>0</v>
      </c>
      <c r="O2618" s="45">
        <f t="shared" ca="1" si="580"/>
        <v>987.85282506999999</v>
      </c>
      <c r="P2618" s="51" t="str">
        <f t="shared" si="581"/>
        <v>A+J=</v>
      </c>
      <c r="Q2618" s="52">
        <f t="shared" si="582"/>
        <v>47129</v>
      </c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</row>
    <row r="2619" spans="1:162" x14ac:dyDescent="0.2">
      <c r="A2619" s="43">
        <f t="shared" si="570"/>
        <v>46105</v>
      </c>
      <c r="B2619" s="44" t="str">
        <f t="shared" ca="1" si="572"/>
        <v>n.d</v>
      </c>
      <c r="C2619" s="45">
        <f t="shared" ca="1" si="573"/>
        <v>999.89877561000003</v>
      </c>
      <c r="D2619" s="46">
        <f ca="1">IF(A2619&lt;$B$1,VLOOKUP(A2619,[1]DI!$A$4:$B$15000,2,FALSE),0)</f>
        <v>0</v>
      </c>
      <c r="E2619" s="45">
        <f t="shared" ca="1" si="574"/>
        <v>0</v>
      </c>
      <c r="F2619" s="47">
        <f t="shared" si="571"/>
        <v>1.35</v>
      </c>
      <c r="G2619" s="48">
        <f t="shared" ca="1" si="575"/>
        <v>1</v>
      </c>
      <c r="H2619" s="45">
        <f ca="1">TRUNC(PRODUCT(G$10:G2618),15)</f>
        <v>1.9879528300668501</v>
      </c>
      <c r="I2619" s="45">
        <f t="shared" si="576"/>
        <v>1</v>
      </c>
      <c r="J2619" s="45">
        <f t="shared" ca="1" si="577"/>
        <v>1.98795283</v>
      </c>
      <c r="K2619" s="45">
        <f t="shared" ca="1" si="578"/>
        <v>987.85282506999999</v>
      </c>
      <c r="L2619" s="49">
        <f>IF(VLOOKUP(A2619,$U$12:$AD$125,8)=VLOOKUP(A2618,$U$12:$AD$125,8),0,VLOOKUP(A2619,U$12:$AD$125,8))</f>
        <v>0</v>
      </c>
      <c r="M2619" s="50">
        <f>IF(L2619&gt;0,VLOOKUP(L2619,T$12:$AC$125,7),0)</f>
        <v>0</v>
      </c>
      <c r="N2619" s="45">
        <f t="shared" si="579"/>
        <v>0</v>
      </c>
      <c r="O2619" s="45">
        <f t="shared" ca="1" si="580"/>
        <v>987.85282506999999</v>
      </c>
      <c r="P2619" s="51" t="str">
        <f t="shared" si="581"/>
        <v>A+J=</v>
      </c>
      <c r="Q2619" s="52">
        <f t="shared" si="582"/>
        <v>47129</v>
      </c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</row>
    <row r="2620" spans="1:162" x14ac:dyDescent="0.2">
      <c r="A2620" s="43">
        <f t="shared" si="570"/>
        <v>46106</v>
      </c>
      <c r="B2620" s="44" t="str">
        <f t="shared" ca="1" si="572"/>
        <v>n.d</v>
      </c>
      <c r="C2620" s="45">
        <f t="shared" ca="1" si="573"/>
        <v>999.89877561000003</v>
      </c>
      <c r="D2620" s="46">
        <f ca="1">IF(A2620&lt;$B$1,VLOOKUP(A2620,[1]DI!$A$4:$B$15000,2,FALSE),0)</f>
        <v>0</v>
      </c>
      <c r="E2620" s="45">
        <f t="shared" ca="1" si="574"/>
        <v>0</v>
      </c>
      <c r="F2620" s="47">
        <f t="shared" si="571"/>
        <v>1.35</v>
      </c>
      <c r="G2620" s="48">
        <f t="shared" ca="1" si="575"/>
        <v>1</v>
      </c>
      <c r="H2620" s="45">
        <f ca="1">TRUNC(PRODUCT(G$10:G2619),15)</f>
        <v>1.9879528300668501</v>
      </c>
      <c r="I2620" s="45">
        <f t="shared" si="576"/>
        <v>1</v>
      </c>
      <c r="J2620" s="45">
        <f t="shared" ca="1" si="577"/>
        <v>1.98795283</v>
      </c>
      <c r="K2620" s="45">
        <f t="shared" ca="1" si="578"/>
        <v>987.85282506999999</v>
      </c>
      <c r="L2620" s="49">
        <f>IF(VLOOKUP(A2620,$U$12:$AD$125,8)=VLOOKUP(A2619,$U$12:$AD$125,8),0,VLOOKUP(A2620,U$12:$AD$125,8))</f>
        <v>0</v>
      </c>
      <c r="M2620" s="50">
        <f>IF(L2620&gt;0,VLOOKUP(L2620,T$12:$AC$125,7),0)</f>
        <v>0</v>
      </c>
      <c r="N2620" s="45">
        <f t="shared" si="579"/>
        <v>0</v>
      </c>
      <c r="O2620" s="45">
        <f t="shared" ca="1" si="580"/>
        <v>987.85282506999999</v>
      </c>
      <c r="P2620" s="51" t="str">
        <f t="shared" si="581"/>
        <v>A+J=</v>
      </c>
      <c r="Q2620" s="52">
        <f t="shared" si="582"/>
        <v>47129</v>
      </c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</row>
    <row r="2621" spans="1:162" x14ac:dyDescent="0.2">
      <c r="A2621" s="43">
        <f t="shared" si="570"/>
        <v>46107</v>
      </c>
      <c r="B2621" s="44" t="str">
        <f t="shared" ca="1" si="572"/>
        <v>n.d</v>
      </c>
      <c r="C2621" s="45">
        <f t="shared" ca="1" si="573"/>
        <v>999.89877561000003</v>
      </c>
      <c r="D2621" s="46">
        <f ca="1">IF(A2621&lt;$B$1,VLOOKUP(A2621,[1]DI!$A$4:$B$15000,2,FALSE),0)</f>
        <v>0</v>
      </c>
      <c r="E2621" s="45">
        <f t="shared" ca="1" si="574"/>
        <v>0</v>
      </c>
      <c r="F2621" s="47">
        <f t="shared" si="571"/>
        <v>1.35</v>
      </c>
      <c r="G2621" s="48">
        <f t="shared" ca="1" si="575"/>
        <v>1</v>
      </c>
      <c r="H2621" s="45">
        <f ca="1">TRUNC(PRODUCT(G$10:G2620),15)</f>
        <v>1.9879528300668501</v>
      </c>
      <c r="I2621" s="45">
        <f t="shared" si="576"/>
        <v>1</v>
      </c>
      <c r="J2621" s="45">
        <f t="shared" ca="1" si="577"/>
        <v>1.98795283</v>
      </c>
      <c r="K2621" s="45">
        <f t="shared" ca="1" si="578"/>
        <v>987.85282506999999</v>
      </c>
      <c r="L2621" s="49">
        <f>IF(VLOOKUP(A2621,$U$12:$AD$125,8)=VLOOKUP(A2620,$U$12:$AD$125,8),0,VLOOKUP(A2621,U$12:$AD$125,8))</f>
        <v>0</v>
      </c>
      <c r="M2621" s="50">
        <f>IF(L2621&gt;0,VLOOKUP(L2621,T$12:$AC$125,7),0)</f>
        <v>0</v>
      </c>
      <c r="N2621" s="45">
        <f t="shared" si="579"/>
        <v>0</v>
      </c>
      <c r="O2621" s="45">
        <f t="shared" ca="1" si="580"/>
        <v>987.85282506999999</v>
      </c>
      <c r="P2621" s="51" t="str">
        <f t="shared" si="581"/>
        <v>A+J=</v>
      </c>
      <c r="Q2621" s="52">
        <f t="shared" si="582"/>
        <v>47129</v>
      </c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</row>
    <row r="2622" spans="1:162" x14ac:dyDescent="0.2">
      <c r="A2622" s="43">
        <f t="shared" si="570"/>
        <v>46108</v>
      </c>
      <c r="B2622" s="44" t="str">
        <f t="shared" ca="1" si="572"/>
        <v>n.d</v>
      </c>
      <c r="C2622" s="45">
        <f t="shared" ca="1" si="573"/>
        <v>999.89877561000003</v>
      </c>
      <c r="D2622" s="46">
        <f ca="1">IF(A2622&lt;$B$1,VLOOKUP(A2622,[1]DI!$A$4:$B$15000,2,FALSE),0)</f>
        <v>0</v>
      </c>
      <c r="E2622" s="45">
        <f t="shared" ca="1" si="574"/>
        <v>0</v>
      </c>
      <c r="F2622" s="47">
        <f t="shared" si="571"/>
        <v>1.35</v>
      </c>
      <c r="G2622" s="48">
        <f t="shared" ca="1" si="575"/>
        <v>1</v>
      </c>
      <c r="H2622" s="45">
        <f ca="1">TRUNC(PRODUCT(G$10:G2621),15)</f>
        <v>1.9879528300668501</v>
      </c>
      <c r="I2622" s="45">
        <f t="shared" si="576"/>
        <v>1</v>
      </c>
      <c r="J2622" s="45">
        <f t="shared" ca="1" si="577"/>
        <v>1.98795283</v>
      </c>
      <c r="K2622" s="45">
        <f t="shared" ca="1" si="578"/>
        <v>987.85282506999999</v>
      </c>
      <c r="L2622" s="49">
        <f>IF(VLOOKUP(A2622,$U$12:$AD$125,8)=VLOOKUP(A2621,$U$12:$AD$125,8),0,VLOOKUP(A2622,U$12:$AD$125,8))</f>
        <v>0</v>
      </c>
      <c r="M2622" s="50">
        <f>IF(L2622&gt;0,VLOOKUP(L2622,T$12:$AC$125,7),0)</f>
        <v>0</v>
      </c>
      <c r="N2622" s="45">
        <f t="shared" si="579"/>
        <v>0</v>
      </c>
      <c r="O2622" s="45">
        <f t="shared" ca="1" si="580"/>
        <v>987.85282506999999</v>
      </c>
      <c r="P2622" s="51" t="str">
        <f t="shared" si="581"/>
        <v>A+J=</v>
      </c>
      <c r="Q2622" s="52">
        <f t="shared" si="582"/>
        <v>47129</v>
      </c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</row>
    <row r="2623" spans="1:162" x14ac:dyDescent="0.2">
      <c r="A2623" s="43">
        <f t="shared" si="570"/>
        <v>46109</v>
      </c>
      <c r="B2623" s="44" t="str">
        <f t="shared" ca="1" si="572"/>
        <v>n.d</v>
      </c>
      <c r="C2623" s="45">
        <f t="shared" ca="1" si="573"/>
        <v>999.89877561000003</v>
      </c>
      <c r="D2623" s="46">
        <f ca="1">IF(A2623&lt;$B$1,VLOOKUP(A2623,[1]DI!$A$4:$B$15000,2,FALSE),0)</f>
        <v>0</v>
      </c>
      <c r="E2623" s="45">
        <f t="shared" ca="1" si="574"/>
        <v>0</v>
      </c>
      <c r="F2623" s="47">
        <f t="shared" si="571"/>
        <v>1.35</v>
      </c>
      <c r="G2623" s="48">
        <f t="shared" ca="1" si="575"/>
        <v>1</v>
      </c>
      <c r="H2623" s="45">
        <f ca="1">TRUNC(PRODUCT(G$10:G2622),15)</f>
        <v>1.9879528300668501</v>
      </c>
      <c r="I2623" s="45">
        <f t="shared" si="576"/>
        <v>1</v>
      </c>
      <c r="J2623" s="45">
        <f t="shared" ca="1" si="577"/>
        <v>1.98795283</v>
      </c>
      <c r="K2623" s="45">
        <f t="shared" ca="1" si="578"/>
        <v>987.85282506999999</v>
      </c>
      <c r="L2623" s="49">
        <f>IF(VLOOKUP(A2623,$U$12:$AD$125,8)=VLOOKUP(A2622,$U$12:$AD$125,8),0,VLOOKUP(A2623,U$12:$AD$125,8))</f>
        <v>0</v>
      </c>
      <c r="M2623" s="50">
        <f>IF(L2623&gt;0,VLOOKUP(L2623,T$12:$AC$125,7),0)</f>
        <v>0</v>
      </c>
      <c r="N2623" s="45">
        <f t="shared" si="579"/>
        <v>0</v>
      </c>
      <c r="O2623" s="45">
        <f t="shared" ca="1" si="580"/>
        <v>987.85282506999999</v>
      </c>
      <c r="P2623" s="51" t="str">
        <f t="shared" si="581"/>
        <v>A+J=</v>
      </c>
      <c r="Q2623" s="52">
        <f t="shared" si="582"/>
        <v>47129</v>
      </c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</row>
    <row r="2624" spans="1:162" x14ac:dyDescent="0.2">
      <c r="A2624" s="43">
        <f t="shared" si="570"/>
        <v>46110</v>
      </c>
      <c r="B2624" s="44" t="str">
        <f t="shared" ca="1" si="572"/>
        <v>n.d</v>
      </c>
      <c r="C2624" s="45">
        <f t="shared" ca="1" si="573"/>
        <v>999.89877561000003</v>
      </c>
      <c r="D2624" s="46">
        <f ca="1">IF(A2624&lt;$B$1,VLOOKUP(A2624,[1]DI!$A$4:$B$15000,2,FALSE),0)</f>
        <v>0</v>
      </c>
      <c r="E2624" s="45">
        <f t="shared" ca="1" si="574"/>
        <v>0</v>
      </c>
      <c r="F2624" s="47">
        <f t="shared" si="571"/>
        <v>1.35</v>
      </c>
      <c r="G2624" s="48">
        <f t="shared" ca="1" si="575"/>
        <v>1</v>
      </c>
      <c r="H2624" s="45">
        <f ca="1">TRUNC(PRODUCT(G$10:G2623),15)</f>
        <v>1.9879528300668501</v>
      </c>
      <c r="I2624" s="45">
        <f t="shared" si="576"/>
        <v>1</v>
      </c>
      <c r="J2624" s="45">
        <f t="shared" ca="1" si="577"/>
        <v>1.98795283</v>
      </c>
      <c r="K2624" s="45">
        <f t="shared" ca="1" si="578"/>
        <v>987.85282506999999</v>
      </c>
      <c r="L2624" s="49">
        <f>IF(VLOOKUP(A2624,$U$12:$AD$125,8)=VLOOKUP(A2623,$U$12:$AD$125,8),0,VLOOKUP(A2624,U$12:$AD$125,8))</f>
        <v>0</v>
      </c>
      <c r="M2624" s="50">
        <f>IF(L2624&gt;0,VLOOKUP(L2624,T$12:$AC$125,7),0)</f>
        <v>0</v>
      </c>
      <c r="N2624" s="45">
        <f t="shared" si="579"/>
        <v>0</v>
      </c>
      <c r="O2624" s="45">
        <f t="shared" ca="1" si="580"/>
        <v>987.85282506999999</v>
      </c>
      <c r="P2624" s="51" t="str">
        <f t="shared" si="581"/>
        <v>A+J=</v>
      </c>
      <c r="Q2624" s="52">
        <f t="shared" si="582"/>
        <v>47129</v>
      </c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</row>
    <row r="2625" spans="1:162" x14ac:dyDescent="0.2">
      <c r="A2625" s="43">
        <f t="shared" si="570"/>
        <v>46111</v>
      </c>
      <c r="B2625" s="44" t="str">
        <f t="shared" ca="1" si="572"/>
        <v>n.d</v>
      </c>
      <c r="C2625" s="45">
        <f t="shared" ca="1" si="573"/>
        <v>999.89877561000003</v>
      </c>
      <c r="D2625" s="46">
        <f ca="1">IF(A2625&lt;$B$1,VLOOKUP(A2625,[1]DI!$A$4:$B$15000,2,FALSE),0)</f>
        <v>0</v>
      </c>
      <c r="E2625" s="45">
        <f t="shared" ca="1" si="574"/>
        <v>0</v>
      </c>
      <c r="F2625" s="47">
        <f t="shared" si="571"/>
        <v>1.35</v>
      </c>
      <c r="G2625" s="48">
        <f t="shared" ca="1" si="575"/>
        <v>1</v>
      </c>
      <c r="H2625" s="45">
        <f ca="1">TRUNC(PRODUCT(G$10:G2624),15)</f>
        <v>1.9879528300668501</v>
      </c>
      <c r="I2625" s="45">
        <f t="shared" si="576"/>
        <v>1</v>
      </c>
      <c r="J2625" s="45">
        <f t="shared" ca="1" si="577"/>
        <v>1.98795283</v>
      </c>
      <c r="K2625" s="45">
        <f t="shared" ca="1" si="578"/>
        <v>987.85282506999999</v>
      </c>
      <c r="L2625" s="49">
        <f>IF(VLOOKUP(A2625,$U$12:$AD$125,8)=VLOOKUP(A2624,$U$12:$AD$125,8),0,VLOOKUP(A2625,U$12:$AD$125,8))</f>
        <v>0</v>
      </c>
      <c r="M2625" s="50">
        <f>IF(L2625&gt;0,VLOOKUP(L2625,T$12:$AC$125,7),0)</f>
        <v>0</v>
      </c>
      <c r="N2625" s="45">
        <f t="shared" si="579"/>
        <v>0</v>
      </c>
      <c r="O2625" s="45">
        <f t="shared" ca="1" si="580"/>
        <v>987.85282506999999</v>
      </c>
      <c r="P2625" s="51" t="str">
        <f t="shared" si="581"/>
        <v>A+J=</v>
      </c>
      <c r="Q2625" s="52">
        <f t="shared" si="582"/>
        <v>47129</v>
      </c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</row>
    <row r="2626" spans="1:162" x14ac:dyDescent="0.2">
      <c r="A2626" s="43">
        <f t="shared" si="570"/>
        <v>46112</v>
      </c>
      <c r="B2626" s="44" t="str">
        <f t="shared" ca="1" si="572"/>
        <v>n.d</v>
      </c>
      <c r="C2626" s="45">
        <f t="shared" ca="1" si="573"/>
        <v>999.89877561000003</v>
      </c>
      <c r="D2626" s="46">
        <f ca="1">IF(A2626&lt;$B$1,VLOOKUP(A2626,[1]DI!$A$4:$B$15000,2,FALSE),0)</f>
        <v>0</v>
      </c>
      <c r="E2626" s="45">
        <f t="shared" ca="1" si="574"/>
        <v>0</v>
      </c>
      <c r="F2626" s="47">
        <f t="shared" si="571"/>
        <v>1.35</v>
      </c>
      <c r="G2626" s="48">
        <f t="shared" ca="1" si="575"/>
        <v>1</v>
      </c>
      <c r="H2626" s="45">
        <f ca="1">TRUNC(PRODUCT(G$10:G2625),15)</f>
        <v>1.9879528300668501</v>
      </c>
      <c r="I2626" s="45">
        <f t="shared" si="576"/>
        <v>1</v>
      </c>
      <c r="J2626" s="45">
        <f t="shared" ca="1" si="577"/>
        <v>1.98795283</v>
      </c>
      <c r="K2626" s="45">
        <f t="shared" ca="1" si="578"/>
        <v>987.85282506999999</v>
      </c>
      <c r="L2626" s="49">
        <f>IF(VLOOKUP(A2626,$U$12:$AD$125,8)=VLOOKUP(A2625,$U$12:$AD$125,8),0,VLOOKUP(A2626,U$12:$AD$125,8))</f>
        <v>0</v>
      </c>
      <c r="M2626" s="50">
        <f>IF(L2626&gt;0,VLOOKUP(L2626,T$12:$AC$125,7),0)</f>
        <v>0</v>
      </c>
      <c r="N2626" s="45">
        <f t="shared" si="579"/>
        <v>0</v>
      </c>
      <c r="O2626" s="45">
        <f t="shared" ca="1" si="580"/>
        <v>987.85282506999999</v>
      </c>
      <c r="P2626" s="51" t="str">
        <f t="shared" si="581"/>
        <v>A+J=</v>
      </c>
      <c r="Q2626" s="52">
        <f t="shared" si="582"/>
        <v>47129</v>
      </c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</row>
    <row r="2627" spans="1:162" x14ac:dyDescent="0.2">
      <c r="A2627" s="43">
        <f t="shared" si="570"/>
        <v>46113</v>
      </c>
      <c r="B2627" s="44" t="str">
        <f t="shared" ca="1" si="572"/>
        <v>n.d</v>
      </c>
      <c r="C2627" s="45">
        <f t="shared" ca="1" si="573"/>
        <v>999.89877561000003</v>
      </c>
      <c r="D2627" s="46">
        <f ca="1">IF(A2627&lt;$B$1,VLOOKUP(A2627,[1]DI!$A$4:$B$15000,2,FALSE),0)</f>
        <v>0</v>
      </c>
      <c r="E2627" s="45">
        <f t="shared" ca="1" si="574"/>
        <v>0</v>
      </c>
      <c r="F2627" s="47">
        <f t="shared" si="571"/>
        <v>1.35</v>
      </c>
      <c r="G2627" s="48">
        <f t="shared" ca="1" si="575"/>
        <v>1</v>
      </c>
      <c r="H2627" s="45">
        <f ca="1">TRUNC(PRODUCT(G$10:G2626),15)</f>
        <v>1.9879528300668501</v>
      </c>
      <c r="I2627" s="45">
        <f t="shared" si="576"/>
        <v>1</v>
      </c>
      <c r="J2627" s="45">
        <f t="shared" ca="1" si="577"/>
        <v>1.98795283</v>
      </c>
      <c r="K2627" s="45">
        <f t="shared" ca="1" si="578"/>
        <v>987.85282506999999</v>
      </c>
      <c r="L2627" s="49">
        <f>IF(VLOOKUP(A2627,$U$12:$AD$125,8)=VLOOKUP(A2626,$U$12:$AD$125,8),0,VLOOKUP(A2627,U$12:$AD$125,8))</f>
        <v>0</v>
      </c>
      <c r="M2627" s="50">
        <f>IF(L2627&gt;0,VLOOKUP(L2627,T$12:$AC$125,7),0)</f>
        <v>0</v>
      </c>
      <c r="N2627" s="45">
        <f t="shared" si="579"/>
        <v>0</v>
      </c>
      <c r="O2627" s="45">
        <f t="shared" ca="1" si="580"/>
        <v>987.85282506999999</v>
      </c>
      <c r="P2627" s="51" t="str">
        <f t="shared" si="581"/>
        <v>A+J=</v>
      </c>
      <c r="Q2627" s="52">
        <f t="shared" si="582"/>
        <v>47129</v>
      </c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</row>
    <row r="2628" spans="1:162" x14ac:dyDescent="0.2">
      <c r="A2628" s="43">
        <f t="shared" si="570"/>
        <v>46114</v>
      </c>
      <c r="B2628" s="44" t="str">
        <f t="shared" ca="1" si="572"/>
        <v>n.d</v>
      </c>
      <c r="C2628" s="45">
        <f t="shared" ca="1" si="573"/>
        <v>999.89877561000003</v>
      </c>
      <c r="D2628" s="46">
        <f ca="1">IF(A2628&lt;$B$1,VLOOKUP(A2628,[1]DI!$A$4:$B$15000,2,FALSE),0)</f>
        <v>0</v>
      </c>
      <c r="E2628" s="45">
        <f t="shared" ca="1" si="574"/>
        <v>0</v>
      </c>
      <c r="F2628" s="47">
        <f t="shared" si="571"/>
        <v>1.35</v>
      </c>
      <c r="G2628" s="48">
        <f t="shared" ca="1" si="575"/>
        <v>1</v>
      </c>
      <c r="H2628" s="45">
        <f ca="1">TRUNC(PRODUCT(G$10:G2627),15)</f>
        <v>1.9879528300668501</v>
      </c>
      <c r="I2628" s="45">
        <f t="shared" si="576"/>
        <v>1</v>
      </c>
      <c r="J2628" s="45">
        <f t="shared" ca="1" si="577"/>
        <v>1.98795283</v>
      </c>
      <c r="K2628" s="45">
        <f t="shared" ca="1" si="578"/>
        <v>987.85282506999999</v>
      </c>
      <c r="L2628" s="49">
        <f>IF(VLOOKUP(A2628,$U$12:$AD$125,8)=VLOOKUP(A2627,$U$12:$AD$125,8),0,VLOOKUP(A2628,U$12:$AD$125,8))</f>
        <v>0</v>
      </c>
      <c r="M2628" s="50">
        <f>IF(L2628&gt;0,VLOOKUP(L2628,T$12:$AC$125,7),0)</f>
        <v>0</v>
      </c>
      <c r="N2628" s="45">
        <f t="shared" si="579"/>
        <v>0</v>
      </c>
      <c r="O2628" s="45">
        <f t="shared" ca="1" si="580"/>
        <v>987.85282506999999</v>
      </c>
      <c r="P2628" s="51" t="str">
        <f t="shared" si="581"/>
        <v>A+J=</v>
      </c>
      <c r="Q2628" s="52">
        <f t="shared" si="582"/>
        <v>47129</v>
      </c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</row>
    <row r="2629" spans="1:162" x14ac:dyDescent="0.2">
      <c r="A2629" s="43">
        <f t="shared" si="570"/>
        <v>46115</v>
      </c>
      <c r="B2629" s="44" t="str">
        <f t="shared" ca="1" si="572"/>
        <v>n.d</v>
      </c>
      <c r="C2629" s="45">
        <f t="shared" ca="1" si="573"/>
        <v>999.89877561000003</v>
      </c>
      <c r="D2629" s="46">
        <f ca="1">IF(A2629&lt;$B$1,VLOOKUP(A2629,[1]DI!$A$4:$B$15000,2,FALSE),0)</f>
        <v>0</v>
      </c>
      <c r="E2629" s="45">
        <f t="shared" ca="1" si="574"/>
        <v>0</v>
      </c>
      <c r="F2629" s="47">
        <f t="shared" si="571"/>
        <v>1.35</v>
      </c>
      <c r="G2629" s="48">
        <f t="shared" ca="1" si="575"/>
        <v>1</v>
      </c>
      <c r="H2629" s="45">
        <f ca="1">TRUNC(PRODUCT(G$10:G2628),15)</f>
        <v>1.9879528300668501</v>
      </c>
      <c r="I2629" s="45">
        <f t="shared" si="576"/>
        <v>1</v>
      </c>
      <c r="J2629" s="45">
        <f t="shared" ca="1" si="577"/>
        <v>1.98795283</v>
      </c>
      <c r="K2629" s="45">
        <f t="shared" ca="1" si="578"/>
        <v>987.85282506999999</v>
      </c>
      <c r="L2629" s="49">
        <f>IF(VLOOKUP(A2629,$U$12:$AD$125,8)=VLOOKUP(A2628,$U$12:$AD$125,8),0,VLOOKUP(A2629,U$12:$AD$125,8))</f>
        <v>0</v>
      </c>
      <c r="M2629" s="50">
        <f>IF(L2629&gt;0,VLOOKUP(L2629,T$12:$AC$125,7),0)</f>
        <v>0</v>
      </c>
      <c r="N2629" s="45">
        <f t="shared" si="579"/>
        <v>0</v>
      </c>
      <c r="O2629" s="45">
        <f t="shared" ca="1" si="580"/>
        <v>987.85282506999999</v>
      </c>
      <c r="P2629" s="51" t="str">
        <f t="shared" si="581"/>
        <v>A+J=</v>
      </c>
      <c r="Q2629" s="52">
        <f t="shared" si="582"/>
        <v>47129</v>
      </c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</row>
    <row r="2630" spans="1:162" x14ac:dyDescent="0.2">
      <c r="A2630" s="43">
        <f t="shared" si="570"/>
        <v>46116</v>
      </c>
      <c r="B2630" s="44" t="str">
        <f t="shared" ca="1" si="572"/>
        <v>n.d</v>
      </c>
      <c r="C2630" s="45">
        <f t="shared" ca="1" si="573"/>
        <v>999.89877561000003</v>
      </c>
      <c r="D2630" s="46">
        <f ca="1">IF(A2630&lt;$B$1,VLOOKUP(A2630,[1]DI!$A$4:$B$15000,2,FALSE),0)</f>
        <v>0</v>
      </c>
      <c r="E2630" s="45">
        <f t="shared" ca="1" si="574"/>
        <v>0</v>
      </c>
      <c r="F2630" s="47">
        <f t="shared" si="571"/>
        <v>1.35</v>
      </c>
      <c r="G2630" s="48">
        <f t="shared" ca="1" si="575"/>
        <v>1</v>
      </c>
      <c r="H2630" s="45">
        <f ca="1">TRUNC(PRODUCT(G$10:G2629),15)</f>
        <v>1.9879528300668501</v>
      </c>
      <c r="I2630" s="45">
        <f t="shared" si="576"/>
        <v>1</v>
      </c>
      <c r="J2630" s="45">
        <f t="shared" ca="1" si="577"/>
        <v>1.98795283</v>
      </c>
      <c r="K2630" s="45">
        <f t="shared" ca="1" si="578"/>
        <v>987.85282506999999</v>
      </c>
      <c r="L2630" s="49">
        <f>IF(VLOOKUP(A2630,$U$12:$AD$125,8)=VLOOKUP(A2629,$U$12:$AD$125,8),0,VLOOKUP(A2630,U$12:$AD$125,8))</f>
        <v>0</v>
      </c>
      <c r="M2630" s="50">
        <f>IF(L2630&gt;0,VLOOKUP(L2630,T$12:$AC$125,7),0)</f>
        <v>0</v>
      </c>
      <c r="N2630" s="45">
        <f t="shared" si="579"/>
        <v>0</v>
      </c>
      <c r="O2630" s="45">
        <f t="shared" ca="1" si="580"/>
        <v>987.85282506999999</v>
      </c>
      <c r="P2630" s="51" t="str">
        <f t="shared" si="581"/>
        <v>A+J=</v>
      </c>
      <c r="Q2630" s="52">
        <f t="shared" si="582"/>
        <v>47129</v>
      </c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</row>
    <row r="2631" spans="1:162" x14ac:dyDescent="0.2">
      <c r="A2631" s="43">
        <f t="shared" si="570"/>
        <v>46117</v>
      </c>
      <c r="B2631" s="44" t="str">
        <f t="shared" ca="1" si="572"/>
        <v>n.d</v>
      </c>
      <c r="C2631" s="45">
        <f t="shared" ca="1" si="573"/>
        <v>999.89877561000003</v>
      </c>
      <c r="D2631" s="46">
        <f ca="1">IF(A2631&lt;$B$1,VLOOKUP(A2631,[1]DI!$A$4:$B$15000,2,FALSE),0)</f>
        <v>0</v>
      </c>
      <c r="E2631" s="45">
        <f t="shared" ca="1" si="574"/>
        <v>0</v>
      </c>
      <c r="F2631" s="47">
        <f t="shared" si="571"/>
        <v>1.35</v>
      </c>
      <c r="G2631" s="48">
        <f t="shared" ca="1" si="575"/>
        <v>1</v>
      </c>
      <c r="H2631" s="45">
        <f ca="1">TRUNC(PRODUCT(G$10:G2630),15)</f>
        <v>1.9879528300668501</v>
      </c>
      <c r="I2631" s="45">
        <f t="shared" si="576"/>
        <v>1</v>
      </c>
      <c r="J2631" s="45">
        <f t="shared" ca="1" si="577"/>
        <v>1.98795283</v>
      </c>
      <c r="K2631" s="45">
        <f t="shared" ca="1" si="578"/>
        <v>987.85282506999999</v>
      </c>
      <c r="L2631" s="49">
        <f>IF(VLOOKUP(A2631,$U$12:$AD$125,8)=VLOOKUP(A2630,$U$12:$AD$125,8),0,VLOOKUP(A2631,U$12:$AD$125,8))</f>
        <v>0</v>
      </c>
      <c r="M2631" s="50">
        <f>IF(L2631&gt;0,VLOOKUP(L2631,T$12:$AC$125,7),0)</f>
        <v>0</v>
      </c>
      <c r="N2631" s="45">
        <f t="shared" si="579"/>
        <v>0</v>
      </c>
      <c r="O2631" s="45">
        <f t="shared" ca="1" si="580"/>
        <v>987.85282506999999</v>
      </c>
      <c r="P2631" s="51" t="str">
        <f t="shared" si="581"/>
        <v>A+J=</v>
      </c>
      <c r="Q2631" s="52">
        <f t="shared" si="582"/>
        <v>47129</v>
      </c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</row>
    <row r="2632" spans="1:162" x14ac:dyDescent="0.2">
      <c r="A2632" s="43">
        <f t="shared" si="570"/>
        <v>46118</v>
      </c>
      <c r="B2632" s="44" t="str">
        <f t="shared" ca="1" si="572"/>
        <v>n.d</v>
      </c>
      <c r="C2632" s="45">
        <f t="shared" ca="1" si="573"/>
        <v>999.89877561000003</v>
      </c>
      <c r="D2632" s="46">
        <f ca="1">IF(A2632&lt;$B$1,VLOOKUP(A2632,[1]DI!$A$4:$B$15000,2,FALSE),0)</f>
        <v>0</v>
      </c>
      <c r="E2632" s="45">
        <f t="shared" ca="1" si="574"/>
        <v>0</v>
      </c>
      <c r="F2632" s="47">
        <f t="shared" si="571"/>
        <v>1.35</v>
      </c>
      <c r="G2632" s="48">
        <f t="shared" ca="1" si="575"/>
        <v>1</v>
      </c>
      <c r="H2632" s="45">
        <f ca="1">TRUNC(PRODUCT(G$10:G2631),15)</f>
        <v>1.9879528300668501</v>
      </c>
      <c r="I2632" s="45">
        <f t="shared" si="576"/>
        <v>1</v>
      </c>
      <c r="J2632" s="45">
        <f t="shared" ca="1" si="577"/>
        <v>1.98795283</v>
      </c>
      <c r="K2632" s="45">
        <f t="shared" ca="1" si="578"/>
        <v>987.85282506999999</v>
      </c>
      <c r="L2632" s="49">
        <f>IF(VLOOKUP(A2632,$U$12:$AD$125,8)=VLOOKUP(A2631,$U$12:$AD$125,8),0,VLOOKUP(A2632,U$12:$AD$125,8))</f>
        <v>0</v>
      </c>
      <c r="M2632" s="50">
        <f>IF(L2632&gt;0,VLOOKUP(L2632,T$12:$AC$125,7),0)</f>
        <v>0</v>
      </c>
      <c r="N2632" s="45">
        <f t="shared" si="579"/>
        <v>0</v>
      </c>
      <c r="O2632" s="45">
        <f t="shared" ca="1" si="580"/>
        <v>987.85282506999999</v>
      </c>
      <c r="P2632" s="51" t="str">
        <f t="shared" si="581"/>
        <v>A+J=</v>
      </c>
      <c r="Q2632" s="52">
        <f t="shared" si="582"/>
        <v>47129</v>
      </c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</row>
    <row r="2633" spans="1:162" x14ac:dyDescent="0.2">
      <c r="A2633" s="43">
        <f t="shared" si="570"/>
        <v>46119</v>
      </c>
      <c r="B2633" s="44" t="str">
        <f t="shared" ca="1" si="572"/>
        <v>n.d</v>
      </c>
      <c r="C2633" s="45">
        <f t="shared" ca="1" si="573"/>
        <v>999.89877561000003</v>
      </c>
      <c r="D2633" s="46">
        <f ca="1">IF(A2633&lt;$B$1,VLOOKUP(A2633,[1]DI!$A$4:$B$15000,2,FALSE),0)</f>
        <v>0</v>
      </c>
      <c r="E2633" s="45">
        <f t="shared" ca="1" si="574"/>
        <v>0</v>
      </c>
      <c r="F2633" s="47">
        <f t="shared" si="571"/>
        <v>1.35</v>
      </c>
      <c r="G2633" s="48">
        <f t="shared" ca="1" si="575"/>
        <v>1</v>
      </c>
      <c r="H2633" s="45">
        <f ca="1">TRUNC(PRODUCT(G$10:G2632),15)</f>
        <v>1.9879528300668501</v>
      </c>
      <c r="I2633" s="45">
        <f t="shared" si="576"/>
        <v>1</v>
      </c>
      <c r="J2633" s="45">
        <f t="shared" ca="1" si="577"/>
        <v>1.98795283</v>
      </c>
      <c r="K2633" s="45">
        <f t="shared" ca="1" si="578"/>
        <v>987.85282506999999</v>
      </c>
      <c r="L2633" s="49">
        <f>IF(VLOOKUP(A2633,$U$12:$AD$125,8)=VLOOKUP(A2632,$U$12:$AD$125,8),0,VLOOKUP(A2633,U$12:$AD$125,8))</f>
        <v>0</v>
      </c>
      <c r="M2633" s="50">
        <f>IF(L2633&gt;0,VLOOKUP(L2633,T$12:$AC$125,7),0)</f>
        <v>0</v>
      </c>
      <c r="N2633" s="45">
        <f t="shared" si="579"/>
        <v>0</v>
      </c>
      <c r="O2633" s="45">
        <f t="shared" ca="1" si="580"/>
        <v>987.85282506999999</v>
      </c>
      <c r="P2633" s="51" t="str">
        <f t="shared" si="581"/>
        <v>A+J=</v>
      </c>
      <c r="Q2633" s="52">
        <f t="shared" si="582"/>
        <v>47129</v>
      </c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</row>
    <row r="2634" spans="1:162" x14ac:dyDescent="0.2">
      <c r="A2634" s="43">
        <f t="shared" si="570"/>
        <v>46120</v>
      </c>
      <c r="B2634" s="44" t="str">
        <f t="shared" ca="1" si="572"/>
        <v>n.d</v>
      </c>
      <c r="C2634" s="45">
        <f t="shared" ca="1" si="573"/>
        <v>999.89877561000003</v>
      </c>
      <c r="D2634" s="46">
        <f ca="1">IF(A2634&lt;$B$1,VLOOKUP(A2634,[1]DI!$A$4:$B$15000,2,FALSE),0)</f>
        <v>0</v>
      </c>
      <c r="E2634" s="45">
        <f t="shared" ca="1" si="574"/>
        <v>0</v>
      </c>
      <c r="F2634" s="47">
        <f t="shared" si="571"/>
        <v>1.35</v>
      </c>
      <c r="G2634" s="48">
        <f t="shared" ca="1" si="575"/>
        <v>1</v>
      </c>
      <c r="H2634" s="45">
        <f ca="1">TRUNC(PRODUCT(G$10:G2633),15)</f>
        <v>1.9879528300668501</v>
      </c>
      <c r="I2634" s="45">
        <f t="shared" si="576"/>
        <v>1</v>
      </c>
      <c r="J2634" s="45">
        <f t="shared" ca="1" si="577"/>
        <v>1.98795283</v>
      </c>
      <c r="K2634" s="45">
        <f t="shared" ca="1" si="578"/>
        <v>987.85282506999999</v>
      </c>
      <c r="L2634" s="49">
        <f>IF(VLOOKUP(A2634,$U$12:$AD$125,8)=VLOOKUP(A2633,$U$12:$AD$125,8),0,VLOOKUP(A2634,U$12:$AD$125,8))</f>
        <v>0</v>
      </c>
      <c r="M2634" s="50">
        <f>IF(L2634&gt;0,VLOOKUP(L2634,T$12:$AC$125,7),0)</f>
        <v>0</v>
      </c>
      <c r="N2634" s="45">
        <f t="shared" si="579"/>
        <v>0</v>
      </c>
      <c r="O2634" s="45">
        <f t="shared" ca="1" si="580"/>
        <v>987.85282506999999</v>
      </c>
      <c r="P2634" s="51" t="str">
        <f t="shared" si="581"/>
        <v>A+J=</v>
      </c>
      <c r="Q2634" s="52">
        <f t="shared" si="582"/>
        <v>47129</v>
      </c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</row>
    <row r="2635" spans="1:162" x14ac:dyDescent="0.2">
      <c r="A2635" s="43">
        <f t="shared" si="570"/>
        <v>46121</v>
      </c>
      <c r="B2635" s="44" t="str">
        <f t="shared" ca="1" si="572"/>
        <v>n.d</v>
      </c>
      <c r="C2635" s="45">
        <f t="shared" ca="1" si="573"/>
        <v>999.89877561000003</v>
      </c>
      <c r="D2635" s="46">
        <f ca="1">IF(A2635&lt;$B$1,VLOOKUP(A2635,[1]DI!$A$4:$B$15000,2,FALSE),0)</f>
        <v>0</v>
      </c>
      <c r="E2635" s="45">
        <f t="shared" ca="1" si="574"/>
        <v>0</v>
      </c>
      <c r="F2635" s="47">
        <f t="shared" si="571"/>
        <v>1.35</v>
      </c>
      <c r="G2635" s="48">
        <f t="shared" ca="1" si="575"/>
        <v>1</v>
      </c>
      <c r="H2635" s="45">
        <f ca="1">TRUNC(PRODUCT(G$10:G2634),15)</f>
        <v>1.9879528300668501</v>
      </c>
      <c r="I2635" s="45">
        <f t="shared" si="576"/>
        <v>1</v>
      </c>
      <c r="J2635" s="45">
        <f t="shared" ca="1" si="577"/>
        <v>1.98795283</v>
      </c>
      <c r="K2635" s="45">
        <f t="shared" ca="1" si="578"/>
        <v>987.85282506999999</v>
      </c>
      <c r="L2635" s="49">
        <f>IF(VLOOKUP(A2635,$U$12:$AD$125,8)=VLOOKUP(A2634,$U$12:$AD$125,8),0,VLOOKUP(A2635,U$12:$AD$125,8))</f>
        <v>0</v>
      </c>
      <c r="M2635" s="50">
        <f>IF(L2635&gt;0,VLOOKUP(L2635,T$12:$AC$125,7),0)</f>
        <v>0</v>
      </c>
      <c r="N2635" s="45">
        <f t="shared" si="579"/>
        <v>0</v>
      </c>
      <c r="O2635" s="45">
        <f t="shared" ca="1" si="580"/>
        <v>987.85282506999999</v>
      </c>
      <c r="P2635" s="51" t="str">
        <f t="shared" si="581"/>
        <v>A+J=</v>
      </c>
      <c r="Q2635" s="52">
        <f t="shared" si="582"/>
        <v>47129</v>
      </c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</row>
    <row r="2636" spans="1:162" x14ac:dyDescent="0.2">
      <c r="A2636" s="43">
        <f t="shared" si="570"/>
        <v>46122</v>
      </c>
      <c r="B2636" s="44" t="str">
        <f t="shared" ca="1" si="572"/>
        <v>n.d</v>
      </c>
      <c r="C2636" s="45">
        <f t="shared" ca="1" si="573"/>
        <v>999.89877561000003</v>
      </c>
      <c r="D2636" s="46">
        <f ca="1">IF(A2636&lt;$B$1,VLOOKUP(A2636,[1]DI!$A$4:$B$15000,2,FALSE),0)</f>
        <v>0</v>
      </c>
      <c r="E2636" s="45">
        <f t="shared" ca="1" si="574"/>
        <v>0</v>
      </c>
      <c r="F2636" s="47">
        <f t="shared" si="571"/>
        <v>1.35</v>
      </c>
      <c r="G2636" s="48">
        <f t="shared" ca="1" si="575"/>
        <v>1</v>
      </c>
      <c r="H2636" s="45">
        <f ca="1">TRUNC(PRODUCT(G$10:G2635),15)</f>
        <v>1.9879528300668501</v>
      </c>
      <c r="I2636" s="45">
        <f t="shared" si="576"/>
        <v>1</v>
      </c>
      <c r="J2636" s="45">
        <f t="shared" ca="1" si="577"/>
        <v>1.98795283</v>
      </c>
      <c r="K2636" s="45">
        <f t="shared" ca="1" si="578"/>
        <v>987.85282506999999</v>
      </c>
      <c r="L2636" s="49">
        <f>IF(VLOOKUP(A2636,$U$12:$AD$125,8)=VLOOKUP(A2635,$U$12:$AD$125,8),0,VLOOKUP(A2636,U$12:$AD$125,8))</f>
        <v>0</v>
      </c>
      <c r="M2636" s="50">
        <f>IF(L2636&gt;0,VLOOKUP(L2636,T$12:$AC$125,7),0)</f>
        <v>0</v>
      </c>
      <c r="N2636" s="45">
        <f t="shared" si="579"/>
        <v>0</v>
      </c>
      <c r="O2636" s="45">
        <f t="shared" ca="1" si="580"/>
        <v>987.85282506999999</v>
      </c>
      <c r="P2636" s="51" t="str">
        <f t="shared" si="581"/>
        <v>A+J=</v>
      </c>
      <c r="Q2636" s="52">
        <f t="shared" si="582"/>
        <v>47129</v>
      </c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</row>
    <row r="2637" spans="1:162" x14ac:dyDescent="0.2">
      <c r="A2637" s="43">
        <f t="shared" si="570"/>
        <v>46123</v>
      </c>
      <c r="B2637" s="44" t="str">
        <f t="shared" ca="1" si="572"/>
        <v>n.d</v>
      </c>
      <c r="C2637" s="45">
        <f t="shared" ca="1" si="573"/>
        <v>999.89877561000003</v>
      </c>
      <c r="D2637" s="46">
        <f ca="1">IF(A2637&lt;$B$1,VLOOKUP(A2637,[1]DI!$A$4:$B$15000,2,FALSE),0)</f>
        <v>0</v>
      </c>
      <c r="E2637" s="45">
        <f t="shared" ca="1" si="574"/>
        <v>0</v>
      </c>
      <c r="F2637" s="47">
        <f t="shared" si="571"/>
        <v>1.35</v>
      </c>
      <c r="G2637" s="48">
        <f t="shared" ca="1" si="575"/>
        <v>1</v>
      </c>
      <c r="H2637" s="45">
        <f ca="1">TRUNC(PRODUCT(G$10:G2636),15)</f>
        <v>1.9879528300668501</v>
      </c>
      <c r="I2637" s="45">
        <f t="shared" si="576"/>
        <v>1</v>
      </c>
      <c r="J2637" s="45">
        <f t="shared" ca="1" si="577"/>
        <v>1.98795283</v>
      </c>
      <c r="K2637" s="45">
        <f t="shared" ca="1" si="578"/>
        <v>987.85282506999999</v>
      </c>
      <c r="L2637" s="49">
        <f>IF(VLOOKUP(A2637,$U$12:$AD$125,8)=VLOOKUP(A2636,$U$12:$AD$125,8),0,VLOOKUP(A2637,U$12:$AD$125,8))</f>
        <v>0</v>
      </c>
      <c r="M2637" s="50">
        <f>IF(L2637&gt;0,VLOOKUP(L2637,T$12:$AC$125,7),0)</f>
        <v>0</v>
      </c>
      <c r="N2637" s="45">
        <f t="shared" si="579"/>
        <v>0</v>
      </c>
      <c r="O2637" s="45">
        <f t="shared" ca="1" si="580"/>
        <v>987.85282506999999</v>
      </c>
      <c r="P2637" s="51" t="str">
        <f t="shared" si="581"/>
        <v>A+J=</v>
      </c>
      <c r="Q2637" s="52">
        <f t="shared" si="582"/>
        <v>47129</v>
      </c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</row>
    <row r="2638" spans="1:162" x14ac:dyDescent="0.2">
      <c r="A2638" s="43">
        <f t="shared" ref="A2638:A2701" si="583">(A2637+1)</f>
        <v>46124</v>
      </c>
      <c r="B2638" s="44" t="str">
        <f t="shared" ca="1" si="572"/>
        <v>n.d</v>
      </c>
      <c r="C2638" s="45">
        <f t="shared" ca="1" si="573"/>
        <v>999.89877561000003</v>
      </c>
      <c r="D2638" s="46">
        <f ca="1">IF(A2638&lt;$B$1,VLOOKUP(A2638,[1]DI!$A$4:$B$15000,2,FALSE),0)</f>
        <v>0</v>
      </c>
      <c r="E2638" s="45">
        <f t="shared" ca="1" si="574"/>
        <v>0</v>
      </c>
      <c r="F2638" s="47">
        <f t="shared" ref="F2638:F2701" si="584">F2637</f>
        <v>1.35</v>
      </c>
      <c r="G2638" s="48">
        <f t="shared" ca="1" si="575"/>
        <v>1</v>
      </c>
      <c r="H2638" s="45">
        <f ca="1">TRUNC(PRODUCT(G$10:G2637),15)</f>
        <v>1.9879528300668501</v>
      </c>
      <c r="I2638" s="45">
        <f t="shared" si="576"/>
        <v>1</v>
      </c>
      <c r="J2638" s="45">
        <f t="shared" ca="1" si="577"/>
        <v>1.98795283</v>
      </c>
      <c r="K2638" s="45">
        <f t="shared" ca="1" si="578"/>
        <v>987.85282506999999</v>
      </c>
      <c r="L2638" s="49">
        <f>IF(VLOOKUP(A2638,$U$12:$AD$125,8)=VLOOKUP(A2637,$U$12:$AD$125,8),0,VLOOKUP(A2638,U$12:$AD$125,8))</f>
        <v>0</v>
      </c>
      <c r="M2638" s="50">
        <f>IF(L2638&gt;0,VLOOKUP(L2638,T$12:$AC$125,7),0)</f>
        <v>0</v>
      </c>
      <c r="N2638" s="45">
        <f t="shared" si="579"/>
        <v>0</v>
      </c>
      <c r="O2638" s="45">
        <f t="shared" ca="1" si="580"/>
        <v>987.85282506999999</v>
      </c>
      <c r="P2638" s="51" t="str">
        <f t="shared" si="581"/>
        <v>A+J=</v>
      </c>
      <c r="Q2638" s="52">
        <f t="shared" si="582"/>
        <v>47129</v>
      </c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</row>
    <row r="2639" spans="1:162" x14ac:dyDescent="0.2">
      <c r="A2639" s="43">
        <f t="shared" si="583"/>
        <v>46125</v>
      </c>
      <c r="B2639" s="44" t="str">
        <f t="shared" ca="1" si="572"/>
        <v>n.d</v>
      </c>
      <c r="C2639" s="45">
        <f t="shared" ca="1" si="573"/>
        <v>999.89877561000003</v>
      </c>
      <c r="D2639" s="46">
        <f ca="1">IF(A2639&lt;$B$1,VLOOKUP(A2639,[1]DI!$A$4:$B$15000,2,FALSE),0)</f>
        <v>0</v>
      </c>
      <c r="E2639" s="45">
        <f t="shared" ca="1" si="574"/>
        <v>0</v>
      </c>
      <c r="F2639" s="47">
        <f t="shared" si="584"/>
        <v>1.35</v>
      </c>
      <c r="G2639" s="48">
        <f t="shared" ca="1" si="575"/>
        <v>1</v>
      </c>
      <c r="H2639" s="45">
        <f ca="1">TRUNC(PRODUCT(G$10:G2638),15)</f>
        <v>1.9879528300668501</v>
      </c>
      <c r="I2639" s="45">
        <f t="shared" si="576"/>
        <v>1</v>
      </c>
      <c r="J2639" s="45">
        <f t="shared" ca="1" si="577"/>
        <v>1.98795283</v>
      </c>
      <c r="K2639" s="45">
        <f t="shared" ca="1" si="578"/>
        <v>987.85282506999999</v>
      </c>
      <c r="L2639" s="49">
        <f>IF(VLOOKUP(A2639,$U$12:$AD$125,8)=VLOOKUP(A2638,$U$12:$AD$125,8),0,VLOOKUP(A2639,U$12:$AD$125,8))</f>
        <v>0</v>
      </c>
      <c r="M2639" s="50">
        <f>IF(L2639&gt;0,VLOOKUP(L2639,T$12:$AC$125,7),0)</f>
        <v>0</v>
      </c>
      <c r="N2639" s="45">
        <f t="shared" si="579"/>
        <v>0</v>
      </c>
      <c r="O2639" s="45">
        <f t="shared" ca="1" si="580"/>
        <v>987.85282506999999</v>
      </c>
      <c r="P2639" s="51" t="str">
        <f t="shared" si="581"/>
        <v>A+J=</v>
      </c>
      <c r="Q2639" s="52">
        <f t="shared" si="582"/>
        <v>47129</v>
      </c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</row>
    <row r="2640" spans="1:162" x14ac:dyDescent="0.2">
      <c r="A2640" s="43">
        <f t="shared" si="583"/>
        <v>46126</v>
      </c>
      <c r="B2640" s="44" t="str">
        <f t="shared" ca="1" si="572"/>
        <v>n.d</v>
      </c>
      <c r="C2640" s="45">
        <f t="shared" ca="1" si="573"/>
        <v>999.89877561000003</v>
      </c>
      <c r="D2640" s="46">
        <f ca="1">IF(A2640&lt;$B$1,VLOOKUP(A2640,[1]DI!$A$4:$B$15000,2,FALSE),0)</f>
        <v>0</v>
      </c>
      <c r="E2640" s="45">
        <f t="shared" ca="1" si="574"/>
        <v>0</v>
      </c>
      <c r="F2640" s="47">
        <f t="shared" si="584"/>
        <v>1.35</v>
      </c>
      <c r="G2640" s="48">
        <f t="shared" ca="1" si="575"/>
        <v>1</v>
      </c>
      <c r="H2640" s="45">
        <f ca="1">TRUNC(PRODUCT(G$10:G2639),15)</f>
        <v>1.9879528300668501</v>
      </c>
      <c r="I2640" s="45">
        <f t="shared" si="576"/>
        <v>1</v>
      </c>
      <c r="J2640" s="45">
        <f t="shared" ca="1" si="577"/>
        <v>1.98795283</v>
      </c>
      <c r="K2640" s="45">
        <f t="shared" ca="1" si="578"/>
        <v>987.85282506999999</v>
      </c>
      <c r="L2640" s="49">
        <f>IF(VLOOKUP(A2640,$U$12:$AD$125,8)=VLOOKUP(A2639,$U$12:$AD$125,8),0,VLOOKUP(A2640,U$12:$AD$125,8))</f>
        <v>0</v>
      </c>
      <c r="M2640" s="50">
        <f>IF(L2640&gt;0,VLOOKUP(L2640,T$12:$AC$125,7),0)</f>
        <v>0</v>
      </c>
      <c r="N2640" s="45">
        <f t="shared" si="579"/>
        <v>0</v>
      </c>
      <c r="O2640" s="45">
        <f t="shared" ca="1" si="580"/>
        <v>987.85282506999999</v>
      </c>
      <c r="P2640" s="51" t="str">
        <f t="shared" si="581"/>
        <v>A+J=</v>
      </c>
      <c r="Q2640" s="52">
        <f t="shared" si="582"/>
        <v>47129</v>
      </c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</row>
    <row r="2641" spans="1:162" x14ac:dyDescent="0.2">
      <c r="A2641" s="43">
        <f t="shared" si="583"/>
        <v>46127</v>
      </c>
      <c r="B2641" s="44" t="str">
        <f t="shared" ca="1" si="572"/>
        <v>n.d</v>
      </c>
      <c r="C2641" s="45">
        <f t="shared" ca="1" si="573"/>
        <v>999.89877561000003</v>
      </c>
      <c r="D2641" s="46">
        <f ca="1">IF(A2641&lt;$B$1,VLOOKUP(A2641,[1]DI!$A$4:$B$15000,2,FALSE),0)</f>
        <v>0</v>
      </c>
      <c r="E2641" s="45">
        <f t="shared" ca="1" si="574"/>
        <v>0</v>
      </c>
      <c r="F2641" s="47">
        <f t="shared" si="584"/>
        <v>1.35</v>
      </c>
      <c r="G2641" s="48">
        <f t="shared" ca="1" si="575"/>
        <v>1</v>
      </c>
      <c r="H2641" s="45">
        <f ca="1">TRUNC(PRODUCT(G$10:G2640),15)</f>
        <v>1.9879528300668501</v>
      </c>
      <c r="I2641" s="45">
        <f t="shared" si="576"/>
        <v>1</v>
      </c>
      <c r="J2641" s="45">
        <f t="shared" ca="1" si="577"/>
        <v>1.98795283</v>
      </c>
      <c r="K2641" s="45">
        <f t="shared" ca="1" si="578"/>
        <v>987.85282506999999</v>
      </c>
      <c r="L2641" s="49">
        <f>IF(VLOOKUP(A2641,$U$12:$AD$125,8)=VLOOKUP(A2640,$U$12:$AD$125,8),0,VLOOKUP(A2641,U$12:$AD$125,8))</f>
        <v>0</v>
      </c>
      <c r="M2641" s="50">
        <f>IF(L2641&gt;0,VLOOKUP(L2641,T$12:$AC$125,7),0)</f>
        <v>0</v>
      </c>
      <c r="N2641" s="45">
        <f t="shared" si="579"/>
        <v>0</v>
      </c>
      <c r="O2641" s="45">
        <f t="shared" ca="1" si="580"/>
        <v>987.85282506999999</v>
      </c>
      <c r="P2641" s="51" t="str">
        <f t="shared" si="581"/>
        <v>A+J=</v>
      </c>
      <c r="Q2641" s="52">
        <f t="shared" si="582"/>
        <v>47129</v>
      </c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</row>
    <row r="2642" spans="1:162" x14ac:dyDescent="0.2">
      <c r="A2642" s="43">
        <f t="shared" si="583"/>
        <v>46128</v>
      </c>
      <c r="B2642" s="44" t="str">
        <f t="shared" ca="1" si="572"/>
        <v>n.d</v>
      </c>
      <c r="C2642" s="45">
        <f t="shared" ca="1" si="573"/>
        <v>999.89877561000003</v>
      </c>
      <c r="D2642" s="46">
        <f ca="1">IF(A2642&lt;$B$1,VLOOKUP(A2642,[1]DI!$A$4:$B$15000,2,FALSE),0)</f>
        <v>0</v>
      </c>
      <c r="E2642" s="45">
        <f t="shared" ca="1" si="574"/>
        <v>0</v>
      </c>
      <c r="F2642" s="47">
        <f t="shared" si="584"/>
        <v>1.35</v>
      </c>
      <c r="G2642" s="48">
        <f t="shared" ca="1" si="575"/>
        <v>1</v>
      </c>
      <c r="H2642" s="45">
        <f ca="1">TRUNC(PRODUCT(G$10:G2641),15)</f>
        <v>1.9879528300668501</v>
      </c>
      <c r="I2642" s="45">
        <f t="shared" si="576"/>
        <v>1</v>
      </c>
      <c r="J2642" s="45">
        <f t="shared" ca="1" si="577"/>
        <v>1.98795283</v>
      </c>
      <c r="K2642" s="45">
        <f t="shared" ca="1" si="578"/>
        <v>987.85282506999999</v>
      </c>
      <c r="L2642" s="49">
        <f>IF(VLOOKUP(A2642,$U$12:$AD$125,8)=VLOOKUP(A2641,$U$12:$AD$125,8),0,VLOOKUP(A2642,U$12:$AD$125,8))</f>
        <v>0</v>
      </c>
      <c r="M2642" s="50">
        <f>IF(L2642&gt;0,VLOOKUP(L2642,T$12:$AC$125,7),0)</f>
        <v>0</v>
      </c>
      <c r="N2642" s="45">
        <f t="shared" si="579"/>
        <v>0</v>
      </c>
      <c r="O2642" s="45">
        <f t="shared" ca="1" si="580"/>
        <v>987.85282506999999</v>
      </c>
      <c r="P2642" s="51" t="str">
        <f t="shared" si="581"/>
        <v>A+J=</v>
      </c>
      <c r="Q2642" s="52">
        <f t="shared" si="582"/>
        <v>47129</v>
      </c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</row>
    <row r="2643" spans="1:162" x14ac:dyDescent="0.2">
      <c r="A2643" s="43">
        <f t="shared" si="583"/>
        <v>46129</v>
      </c>
      <c r="B2643" s="44" t="str">
        <f t="shared" ca="1" si="572"/>
        <v>n.d</v>
      </c>
      <c r="C2643" s="45">
        <f t="shared" ca="1" si="573"/>
        <v>999.89877561000003</v>
      </c>
      <c r="D2643" s="46">
        <f ca="1">IF(A2643&lt;$B$1,VLOOKUP(A2643,[1]DI!$A$4:$B$15000,2,FALSE),0)</f>
        <v>0</v>
      </c>
      <c r="E2643" s="45">
        <f t="shared" ca="1" si="574"/>
        <v>0</v>
      </c>
      <c r="F2643" s="47">
        <f t="shared" si="584"/>
        <v>1.35</v>
      </c>
      <c r="G2643" s="48">
        <f t="shared" ca="1" si="575"/>
        <v>1</v>
      </c>
      <c r="H2643" s="45">
        <f ca="1">TRUNC(PRODUCT(G$10:G2642),15)</f>
        <v>1.9879528300668501</v>
      </c>
      <c r="I2643" s="45">
        <f t="shared" si="576"/>
        <v>1</v>
      </c>
      <c r="J2643" s="45">
        <f t="shared" ca="1" si="577"/>
        <v>1.98795283</v>
      </c>
      <c r="K2643" s="45">
        <f t="shared" ca="1" si="578"/>
        <v>987.85282506999999</v>
      </c>
      <c r="L2643" s="49">
        <f>IF(VLOOKUP(A2643,$U$12:$AD$125,8)=VLOOKUP(A2642,$U$12:$AD$125,8),0,VLOOKUP(A2643,U$12:$AD$125,8))</f>
        <v>0</v>
      </c>
      <c r="M2643" s="50">
        <f>IF(L2643&gt;0,VLOOKUP(L2643,T$12:$AC$125,7),0)</f>
        <v>0</v>
      </c>
      <c r="N2643" s="45">
        <f t="shared" si="579"/>
        <v>0</v>
      </c>
      <c r="O2643" s="45">
        <f t="shared" ca="1" si="580"/>
        <v>987.85282506999999</v>
      </c>
      <c r="P2643" s="51" t="str">
        <f t="shared" si="581"/>
        <v>A+J=</v>
      </c>
      <c r="Q2643" s="52">
        <f t="shared" si="582"/>
        <v>47129</v>
      </c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</row>
    <row r="2644" spans="1:162" x14ac:dyDescent="0.2">
      <c r="A2644" s="43">
        <f t="shared" si="583"/>
        <v>46130</v>
      </c>
      <c r="B2644" s="44" t="str">
        <f t="shared" ca="1" si="572"/>
        <v>n.d</v>
      </c>
      <c r="C2644" s="45">
        <f t="shared" ca="1" si="573"/>
        <v>999.89877561000003</v>
      </c>
      <c r="D2644" s="46">
        <f ca="1">IF(A2644&lt;$B$1,VLOOKUP(A2644,[1]DI!$A$4:$B$15000,2,FALSE),0)</f>
        <v>0</v>
      </c>
      <c r="E2644" s="45">
        <f t="shared" ca="1" si="574"/>
        <v>0</v>
      </c>
      <c r="F2644" s="47">
        <f t="shared" si="584"/>
        <v>1.35</v>
      </c>
      <c r="G2644" s="48">
        <f t="shared" ca="1" si="575"/>
        <v>1</v>
      </c>
      <c r="H2644" s="45">
        <f ca="1">TRUNC(PRODUCT(G$10:G2643),15)</f>
        <v>1.9879528300668501</v>
      </c>
      <c r="I2644" s="45">
        <f t="shared" si="576"/>
        <v>1</v>
      </c>
      <c r="J2644" s="45">
        <f t="shared" ca="1" si="577"/>
        <v>1.98795283</v>
      </c>
      <c r="K2644" s="45">
        <f t="shared" ca="1" si="578"/>
        <v>987.85282506999999</v>
      </c>
      <c r="L2644" s="49">
        <f>IF(VLOOKUP(A2644,$U$12:$AD$125,8)=VLOOKUP(A2643,$U$12:$AD$125,8),0,VLOOKUP(A2644,U$12:$AD$125,8))</f>
        <v>0</v>
      </c>
      <c r="M2644" s="50">
        <f>IF(L2644&gt;0,VLOOKUP(L2644,T$12:$AC$125,7),0)</f>
        <v>0</v>
      </c>
      <c r="N2644" s="45">
        <f t="shared" si="579"/>
        <v>0</v>
      </c>
      <c r="O2644" s="45">
        <f t="shared" ca="1" si="580"/>
        <v>987.85282506999999</v>
      </c>
      <c r="P2644" s="51" t="str">
        <f t="shared" si="581"/>
        <v>A+J=</v>
      </c>
      <c r="Q2644" s="52">
        <f t="shared" si="582"/>
        <v>47129</v>
      </c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</row>
    <row r="2645" spans="1:162" x14ac:dyDescent="0.2">
      <c r="A2645" s="43">
        <f t="shared" si="583"/>
        <v>46131</v>
      </c>
      <c r="B2645" s="44" t="str">
        <f t="shared" ca="1" si="572"/>
        <v>n.d</v>
      </c>
      <c r="C2645" s="45">
        <f t="shared" ca="1" si="573"/>
        <v>999.89877561000003</v>
      </c>
      <c r="D2645" s="46">
        <f ca="1">IF(A2645&lt;$B$1,VLOOKUP(A2645,[1]DI!$A$4:$B$15000,2,FALSE),0)</f>
        <v>0</v>
      </c>
      <c r="E2645" s="45">
        <f t="shared" ca="1" si="574"/>
        <v>0</v>
      </c>
      <c r="F2645" s="47">
        <f t="shared" si="584"/>
        <v>1.35</v>
      </c>
      <c r="G2645" s="48">
        <f t="shared" ca="1" si="575"/>
        <v>1</v>
      </c>
      <c r="H2645" s="45">
        <f ca="1">TRUNC(PRODUCT(G$10:G2644),15)</f>
        <v>1.9879528300668501</v>
      </c>
      <c r="I2645" s="45">
        <f t="shared" si="576"/>
        <v>1</v>
      </c>
      <c r="J2645" s="45">
        <f t="shared" ca="1" si="577"/>
        <v>1.98795283</v>
      </c>
      <c r="K2645" s="45">
        <f t="shared" ca="1" si="578"/>
        <v>987.85282506999999</v>
      </c>
      <c r="L2645" s="49">
        <f>IF(VLOOKUP(A2645,$U$12:$AD$125,8)=VLOOKUP(A2644,$U$12:$AD$125,8),0,VLOOKUP(A2645,U$12:$AD$125,8))</f>
        <v>0</v>
      </c>
      <c r="M2645" s="50">
        <f>IF(L2645&gt;0,VLOOKUP(L2645,T$12:$AC$125,7),0)</f>
        <v>0</v>
      </c>
      <c r="N2645" s="45">
        <f t="shared" si="579"/>
        <v>0</v>
      </c>
      <c r="O2645" s="45">
        <f t="shared" ca="1" si="580"/>
        <v>987.85282506999999</v>
      </c>
      <c r="P2645" s="51" t="str">
        <f t="shared" si="581"/>
        <v>A+J=</v>
      </c>
      <c r="Q2645" s="52">
        <f t="shared" si="582"/>
        <v>47129</v>
      </c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</row>
    <row r="2646" spans="1:162" x14ac:dyDescent="0.2">
      <c r="A2646" s="43">
        <f t="shared" si="583"/>
        <v>46132</v>
      </c>
      <c r="B2646" s="44" t="str">
        <f t="shared" ca="1" si="572"/>
        <v>n.d</v>
      </c>
      <c r="C2646" s="45">
        <f t="shared" ca="1" si="573"/>
        <v>999.89877561000003</v>
      </c>
      <c r="D2646" s="46">
        <f ca="1">IF(A2646&lt;$B$1,VLOOKUP(A2646,[1]DI!$A$4:$B$15000,2,FALSE),0)</f>
        <v>0</v>
      </c>
      <c r="E2646" s="45">
        <f t="shared" ca="1" si="574"/>
        <v>0</v>
      </c>
      <c r="F2646" s="47">
        <f t="shared" si="584"/>
        <v>1.35</v>
      </c>
      <c r="G2646" s="48">
        <f t="shared" ca="1" si="575"/>
        <v>1</v>
      </c>
      <c r="H2646" s="45">
        <f ca="1">TRUNC(PRODUCT(G$10:G2645),15)</f>
        <v>1.9879528300668501</v>
      </c>
      <c r="I2646" s="45">
        <f t="shared" si="576"/>
        <v>1</v>
      </c>
      <c r="J2646" s="45">
        <f t="shared" ca="1" si="577"/>
        <v>1.98795283</v>
      </c>
      <c r="K2646" s="45">
        <f t="shared" ca="1" si="578"/>
        <v>987.85282506999999</v>
      </c>
      <c r="L2646" s="49">
        <f>IF(VLOOKUP(A2646,$U$12:$AD$125,8)=VLOOKUP(A2645,$U$12:$AD$125,8),0,VLOOKUP(A2646,U$12:$AD$125,8))</f>
        <v>0</v>
      </c>
      <c r="M2646" s="50">
        <f>IF(L2646&gt;0,VLOOKUP(L2646,T$12:$AC$125,7),0)</f>
        <v>0</v>
      </c>
      <c r="N2646" s="45">
        <f t="shared" si="579"/>
        <v>0</v>
      </c>
      <c r="O2646" s="45">
        <f t="shared" ca="1" si="580"/>
        <v>987.85282506999999</v>
      </c>
      <c r="P2646" s="51" t="str">
        <f t="shared" si="581"/>
        <v>A+J=</v>
      </c>
      <c r="Q2646" s="52">
        <f t="shared" si="582"/>
        <v>47129</v>
      </c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</row>
    <row r="2647" spans="1:162" x14ac:dyDescent="0.2">
      <c r="A2647" s="43">
        <f t="shared" si="583"/>
        <v>46133</v>
      </c>
      <c r="B2647" s="44" t="str">
        <f t="shared" ca="1" si="572"/>
        <v>n.d</v>
      </c>
      <c r="C2647" s="45">
        <f t="shared" ca="1" si="573"/>
        <v>999.89877561000003</v>
      </c>
      <c r="D2647" s="46">
        <f ca="1">IF(A2647&lt;$B$1,VLOOKUP(A2647,[1]DI!$A$4:$B$15000,2,FALSE),0)</f>
        <v>0</v>
      </c>
      <c r="E2647" s="45">
        <f t="shared" ca="1" si="574"/>
        <v>0</v>
      </c>
      <c r="F2647" s="47">
        <f t="shared" si="584"/>
        <v>1.35</v>
      </c>
      <c r="G2647" s="48">
        <f t="shared" ca="1" si="575"/>
        <v>1</v>
      </c>
      <c r="H2647" s="45">
        <f ca="1">TRUNC(PRODUCT(G$10:G2646),15)</f>
        <v>1.9879528300668501</v>
      </c>
      <c r="I2647" s="45">
        <f t="shared" si="576"/>
        <v>1</v>
      </c>
      <c r="J2647" s="45">
        <f t="shared" ca="1" si="577"/>
        <v>1.98795283</v>
      </c>
      <c r="K2647" s="45">
        <f t="shared" ca="1" si="578"/>
        <v>987.85282506999999</v>
      </c>
      <c r="L2647" s="49">
        <f>IF(VLOOKUP(A2647,$U$12:$AD$125,8)=VLOOKUP(A2646,$U$12:$AD$125,8),0,VLOOKUP(A2647,U$12:$AD$125,8))</f>
        <v>0</v>
      </c>
      <c r="M2647" s="50">
        <f>IF(L2647&gt;0,VLOOKUP(L2647,T$12:$AC$125,7),0)</f>
        <v>0</v>
      </c>
      <c r="N2647" s="45">
        <f t="shared" si="579"/>
        <v>0</v>
      </c>
      <c r="O2647" s="45">
        <f t="shared" ca="1" si="580"/>
        <v>987.85282506999999</v>
      </c>
      <c r="P2647" s="51" t="str">
        <f t="shared" si="581"/>
        <v>A+J=</v>
      </c>
      <c r="Q2647" s="52">
        <f t="shared" si="582"/>
        <v>47129</v>
      </c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</row>
    <row r="2648" spans="1:162" x14ac:dyDescent="0.2">
      <c r="A2648" s="43">
        <f t="shared" si="583"/>
        <v>46134</v>
      </c>
      <c r="B2648" s="44" t="str">
        <f t="shared" ca="1" si="572"/>
        <v>n.d</v>
      </c>
      <c r="C2648" s="45">
        <f t="shared" ca="1" si="573"/>
        <v>999.89877561000003</v>
      </c>
      <c r="D2648" s="46">
        <f ca="1">IF(A2648&lt;$B$1,VLOOKUP(A2648,[1]DI!$A$4:$B$15000,2,FALSE),0)</f>
        <v>0</v>
      </c>
      <c r="E2648" s="45">
        <f t="shared" ca="1" si="574"/>
        <v>0</v>
      </c>
      <c r="F2648" s="47">
        <f t="shared" si="584"/>
        <v>1.35</v>
      </c>
      <c r="G2648" s="48">
        <f t="shared" ca="1" si="575"/>
        <v>1</v>
      </c>
      <c r="H2648" s="45">
        <f ca="1">TRUNC(PRODUCT(G$10:G2647),15)</f>
        <v>1.9879528300668501</v>
      </c>
      <c r="I2648" s="45">
        <f t="shared" si="576"/>
        <v>1</v>
      </c>
      <c r="J2648" s="45">
        <f t="shared" ca="1" si="577"/>
        <v>1.98795283</v>
      </c>
      <c r="K2648" s="45">
        <f t="shared" ca="1" si="578"/>
        <v>987.85282506999999</v>
      </c>
      <c r="L2648" s="49">
        <f>IF(VLOOKUP(A2648,$U$12:$AD$125,8)=VLOOKUP(A2647,$U$12:$AD$125,8),0,VLOOKUP(A2648,U$12:$AD$125,8))</f>
        <v>0</v>
      </c>
      <c r="M2648" s="50">
        <f>IF(L2648&gt;0,VLOOKUP(L2648,T$12:$AC$125,7),0)</f>
        <v>0</v>
      </c>
      <c r="N2648" s="45">
        <f t="shared" si="579"/>
        <v>0</v>
      </c>
      <c r="O2648" s="45">
        <f t="shared" ca="1" si="580"/>
        <v>987.85282506999999</v>
      </c>
      <c r="P2648" s="51" t="str">
        <f t="shared" si="581"/>
        <v>A+J=</v>
      </c>
      <c r="Q2648" s="52">
        <f t="shared" si="582"/>
        <v>47129</v>
      </c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</row>
    <row r="2649" spans="1:162" x14ac:dyDescent="0.2">
      <c r="A2649" s="43">
        <f t="shared" si="583"/>
        <v>46135</v>
      </c>
      <c r="B2649" s="44" t="str">
        <f t="shared" ref="B2649:B2712" ca="1" si="585">IF(A2649&lt;=TODAY(),C2649+K2649,IF(AND(A2649&gt;TODAY(),A2649&lt;=$B$1),IF(VLOOKUP(TODAY(),$A$10:$D$5000,4,FALSE)=0,"n.d",C2649+K2649),"n.d"))</f>
        <v>n.d</v>
      </c>
      <c r="C2649" s="45">
        <f t="shared" ref="C2649:C2712" ca="1" si="586">TRUNC(C2648-N2648,8)</f>
        <v>999.89877561000003</v>
      </c>
      <c r="D2649" s="46">
        <f ca="1">IF(A2649&lt;$B$1,VLOOKUP(A2649,[1]DI!$A$4:$B$15000,2,FALSE),0)</f>
        <v>0</v>
      </c>
      <c r="E2649" s="45">
        <f t="shared" ref="E2649:E2712" ca="1" si="587">ROUND((((1+D2649)^(1/252)-1)),8)</f>
        <v>0</v>
      </c>
      <c r="F2649" s="47">
        <f t="shared" si="584"/>
        <v>1.35</v>
      </c>
      <c r="G2649" s="48">
        <f t="shared" ref="G2649:G2712" ca="1" si="588">TRUNC((1+(E2649*F2649)),15)</f>
        <v>1</v>
      </c>
      <c r="H2649" s="45">
        <f ca="1">TRUNC(PRODUCT(G$10:G2648),15)</f>
        <v>1.9879528300668501</v>
      </c>
      <c r="I2649" s="45">
        <f t="shared" ref="I2649:I2712" si="589">IF(OR(L2648&gt;0,L2648="E"),H2648,I2648)</f>
        <v>1</v>
      </c>
      <c r="J2649" s="45">
        <f t="shared" ref="J2649:J2712" ca="1" si="590">ROUND(TRUNC(H2649/I2649,15),8)</f>
        <v>1.98795283</v>
      </c>
      <c r="K2649" s="45">
        <f t="shared" ref="K2649:K2712" ca="1" si="591">TRUNC((C2649*(J2649-1)),8)</f>
        <v>987.85282506999999</v>
      </c>
      <c r="L2649" s="49">
        <f>IF(VLOOKUP(A2649,$U$12:$AD$125,8)=VLOOKUP(A2648,$U$12:$AD$125,8),0,VLOOKUP(A2649,U$12:$AD$125,8))</f>
        <v>0</v>
      </c>
      <c r="M2649" s="50">
        <f>IF(L2649&gt;0,VLOOKUP(L2649,T$12:$AC$125,7),0)</f>
        <v>0</v>
      </c>
      <c r="N2649" s="45">
        <f t="shared" ref="N2649:N2712" si="592">IF(M2649&gt;0,(M2649*C2649*M2649),0)</f>
        <v>0</v>
      </c>
      <c r="O2649" s="45">
        <f t="shared" ref="O2649:O2712" ca="1" si="593">(K2649+N2649)</f>
        <v>987.85282506999999</v>
      </c>
      <c r="P2649" s="51" t="str">
        <f t="shared" ref="P2649:P2712" si="594">IF(L2648&gt;0,VLOOKUP(A2648,$U$12:$AD$125,9),P2648)</f>
        <v>A+J=</v>
      </c>
      <c r="Q2649" s="52">
        <f t="shared" ref="Q2649:Q2712" si="595">IF(L2648&gt;0,VLOOKUP(A2648,$U$12:$AD$125,10),Q2648)</f>
        <v>47129</v>
      </c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</row>
    <row r="2650" spans="1:162" x14ac:dyDescent="0.2">
      <c r="A2650" s="43">
        <f t="shared" si="583"/>
        <v>46136</v>
      </c>
      <c r="B2650" s="44" t="str">
        <f t="shared" ca="1" si="585"/>
        <v>n.d</v>
      </c>
      <c r="C2650" s="45">
        <f t="shared" ca="1" si="586"/>
        <v>999.89877561000003</v>
      </c>
      <c r="D2650" s="46">
        <f ca="1">IF(A2650&lt;$B$1,VLOOKUP(A2650,[1]DI!$A$4:$B$15000,2,FALSE),0)</f>
        <v>0</v>
      </c>
      <c r="E2650" s="45">
        <f t="shared" ca="1" si="587"/>
        <v>0</v>
      </c>
      <c r="F2650" s="47">
        <f t="shared" si="584"/>
        <v>1.35</v>
      </c>
      <c r="G2650" s="48">
        <f t="shared" ca="1" si="588"/>
        <v>1</v>
      </c>
      <c r="H2650" s="45">
        <f ca="1">TRUNC(PRODUCT(G$10:G2649),15)</f>
        <v>1.9879528300668501</v>
      </c>
      <c r="I2650" s="45">
        <f t="shared" si="589"/>
        <v>1</v>
      </c>
      <c r="J2650" s="45">
        <f t="shared" ca="1" si="590"/>
        <v>1.98795283</v>
      </c>
      <c r="K2650" s="45">
        <f t="shared" ca="1" si="591"/>
        <v>987.85282506999999</v>
      </c>
      <c r="L2650" s="49">
        <f>IF(VLOOKUP(A2650,$U$12:$AD$125,8)=VLOOKUP(A2649,$U$12:$AD$125,8),0,VLOOKUP(A2650,U$12:$AD$125,8))</f>
        <v>0</v>
      </c>
      <c r="M2650" s="50">
        <f>IF(L2650&gt;0,VLOOKUP(L2650,T$12:$AC$125,7),0)</f>
        <v>0</v>
      </c>
      <c r="N2650" s="45">
        <f t="shared" si="592"/>
        <v>0</v>
      </c>
      <c r="O2650" s="45">
        <f t="shared" ca="1" si="593"/>
        <v>987.85282506999999</v>
      </c>
      <c r="P2650" s="51" t="str">
        <f t="shared" si="594"/>
        <v>A+J=</v>
      </c>
      <c r="Q2650" s="52">
        <f t="shared" si="595"/>
        <v>47129</v>
      </c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</row>
    <row r="2651" spans="1:162" x14ac:dyDescent="0.2">
      <c r="A2651" s="43">
        <f t="shared" si="583"/>
        <v>46137</v>
      </c>
      <c r="B2651" s="44" t="str">
        <f t="shared" ca="1" si="585"/>
        <v>n.d</v>
      </c>
      <c r="C2651" s="45">
        <f t="shared" ca="1" si="586"/>
        <v>999.89877561000003</v>
      </c>
      <c r="D2651" s="46">
        <f ca="1">IF(A2651&lt;$B$1,VLOOKUP(A2651,[1]DI!$A$4:$B$15000,2,FALSE),0)</f>
        <v>0</v>
      </c>
      <c r="E2651" s="45">
        <f t="shared" ca="1" si="587"/>
        <v>0</v>
      </c>
      <c r="F2651" s="47">
        <f t="shared" si="584"/>
        <v>1.35</v>
      </c>
      <c r="G2651" s="48">
        <f t="shared" ca="1" si="588"/>
        <v>1</v>
      </c>
      <c r="H2651" s="45">
        <f ca="1">TRUNC(PRODUCT(G$10:G2650),15)</f>
        <v>1.9879528300668501</v>
      </c>
      <c r="I2651" s="45">
        <f t="shared" si="589"/>
        <v>1</v>
      </c>
      <c r="J2651" s="45">
        <f t="shared" ca="1" si="590"/>
        <v>1.98795283</v>
      </c>
      <c r="K2651" s="45">
        <f t="shared" ca="1" si="591"/>
        <v>987.85282506999999</v>
      </c>
      <c r="L2651" s="49">
        <f>IF(VLOOKUP(A2651,$U$12:$AD$125,8)=VLOOKUP(A2650,$U$12:$AD$125,8),0,VLOOKUP(A2651,U$12:$AD$125,8))</f>
        <v>0</v>
      </c>
      <c r="M2651" s="50">
        <f>IF(L2651&gt;0,VLOOKUP(L2651,T$12:$AC$125,7),0)</f>
        <v>0</v>
      </c>
      <c r="N2651" s="45">
        <f t="shared" si="592"/>
        <v>0</v>
      </c>
      <c r="O2651" s="45">
        <f t="shared" ca="1" si="593"/>
        <v>987.85282506999999</v>
      </c>
      <c r="P2651" s="51" t="str">
        <f t="shared" si="594"/>
        <v>A+J=</v>
      </c>
      <c r="Q2651" s="52">
        <f t="shared" si="595"/>
        <v>47129</v>
      </c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</row>
    <row r="2652" spans="1:162" x14ac:dyDescent="0.2">
      <c r="A2652" s="43">
        <f t="shared" si="583"/>
        <v>46138</v>
      </c>
      <c r="B2652" s="44" t="str">
        <f t="shared" ca="1" si="585"/>
        <v>n.d</v>
      </c>
      <c r="C2652" s="45">
        <f t="shared" ca="1" si="586"/>
        <v>999.89877561000003</v>
      </c>
      <c r="D2652" s="46">
        <f ca="1">IF(A2652&lt;$B$1,VLOOKUP(A2652,[1]DI!$A$4:$B$15000,2,FALSE),0)</f>
        <v>0</v>
      </c>
      <c r="E2652" s="45">
        <f t="shared" ca="1" si="587"/>
        <v>0</v>
      </c>
      <c r="F2652" s="47">
        <f t="shared" si="584"/>
        <v>1.35</v>
      </c>
      <c r="G2652" s="48">
        <f t="shared" ca="1" si="588"/>
        <v>1</v>
      </c>
      <c r="H2652" s="45">
        <f ca="1">TRUNC(PRODUCT(G$10:G2651),15)</f>
        <v>1.9879528300668501</v>
      </c>
      <c r="I2652" s="45">
        <f t="shared" si="589"/>
        <v>1</v>
      </c>
      <c r="J2652" s="45">
        <f t="shared" ca="1" si="590"/>
        <v>1.98795283</v>
      </c>
      <c r="K2652" s="45">
        <f t="shared" ca="1" si="591"/>
        <v>987.85282506999999</v>
      </c>
      <c r="L2652" s="49">
        <f>IF(VLOOKUP(A2652,$U$12:$AD$125,8)=VLOOKUP(A2651,$U$12:$AD$125,8),0,VLOOKUP(A2652,U$12:$AD$125,8))</f>
        <v>0</v>
      </c>
      <c r="M2652" s="50">
        <f>IF(L2652&gt;0,VLOOKUP(L2652,T$12:$AC$125,7),0)</f>
        <v>0</v>
      </c>
      <c r="N2652" s="45">
        <f t="shared" si="592"/>
        <v>0</v>
      </c>
      <c r="O2652" s="45">
        <f t="shared" ca="1" si="593"/>
        <v>987.85282506999999</v>
      </c>
      <c r="P2652" s="51" t="str">
        <f t="shared" si="594"/>
        <v>A+J=</v>
      </c>
      <c r="Q2652" s="52">
        <f t="shared" si="595"/>
        <v>47129</v>
      </c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</row>
    <row r="2653" spans="1:162" x14ac:dyDescent="0.2">
      <c r="A2653" s="43">
        <f t="shared" si="583"/>
        <v>46139</v>
      </c>
      <c r="B2653" s="44" t="str">
        <f t="shared" ca="1" si="585"/>
        <v>n.d</v>
      </c>
      <c r="C2653" s="45">
        <f t="shared" ca="1" si="586"/>
        <v>999.89877561000003</v>
      </c>
      <c r="D2653" s="46">
        <f ca="1">IF(A2653&lt;$B$1,VLOOKUP(A2653,[1]DI!$A$4:$B$15000,2,FALSE),0)</f>
        <v>0</v>
      </c>
      <c r="E2653" s="45">
        <f t="shared" ca="1" si="587"/>
        <v>0</v>
      </c>
      <c r="F2653" s="47">
        <f t="shared" si="584"/>
        <v>1.35</v>
      </c>
      <c r="G2653" s="48">
        <f t="shared" ca="1" si="588"/>
        <v>1</v>
      </c>
      <c r="H2653" s="45">
        <f ca="1">TRUNC(PRODUCT(G$10:G2652),15)</f>
        <v>1.9879528300668501</v>
      </c>
      <c r="I2653" s="45">
        <f t="shared" si="589"/>
        <v>1</v>
      </c>
      <c r="J2653" s="45">
        <f t="shared" ca="1" si="590"/>
        <v>1.98795283</v>
      </c>
      <c r="K2653" s="45">
        <f t="shared" ca="1" si="591"/>
        <v>987.85282506999999</v>
      </c>
      <c r="L2653" s="49">
        <f>IF(VLOOKUP(A2653,$U$12:$AD$125,8)=VLOOKUP(A2652,$U$12:$AD$125,8),0,VLOOKUP(A2653,U$12:$AD$125,8))</f>
        <v>0</v>
      </c>
      <c r="M2653" s="50">
        <f>IF(L2653&gt;0,VLOOKUP(L2653,T$12:$AC$125,7),0)</f>
        <v>0</v>
      </c>
      <c r="N2653" s="45">
        <f t="shared" si="592"/>
        <v>0</v>
      </c>
      <c r="O2653" s="45">
        <f t="shared" ca="1" si="593"/>
        <v>987.85282506999999</v>
      </c>
      <c r="P2653" s="51" t="str">
        <f t="shared" si="594"/>
        <v>A+J=</v>
      </c>
      <c r="Q2653" s="52">
        <f t="shared" si="595"/>
        <v>47129</v>
      </c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</row>
    <row r="2654" spans="1:162" x14ac:dyDescent="0.2">
      <c r="A2654" s="43">
        <f t="shared" si="583"/>
        <v>46140</v>
      </c>
      <c r="B2654" s="44" t="str">
        <f t="shared" ca="1" si="585"/>
        <v>n.d</v>
      </c>
      <c r="C2654" s="45">
        <f t="shared" ca="1" si="586"/>
        <v>999.89877561000003</v>
      </c>
      <c r="D2654" s="46">
        <f ca="1">IF(A2654&lt;$B$1,VLOOKUP(A2654,[1]DI!$A$4:$B$15000,2,FALSE),0)</f>
        <v>0</v>
      </c>
      <c r="E2654" s="45">
        <f t="shared" ca="1" si="587"/>
        <v>0</v>
      </c>
      <c r="F2654" s="47">
        <f t="shared" si="584"/>
        <v>1.35</v>
      </c>
      <c r="G2654" s="48">
        <f t="shared" ca="1" si="588"/>
        <v>1</v>
      </c>
      <c r="H2654" s="45">
        <f ca="1">TRUNC(PRODUCT(G$10:G2653),15)</f>
        <v>1.9879528300668501</v>
      </c>
      <c r="I2654" s="45">
        <f t="shared" si="589"/>
        <v>1</v>
      </c>
      <c r="J2654" s="45">
        <f t="shared" ca="1" si="590"/>
        <v>1.98795283</v>
      </c>
      <c r="K2654" s="45">
        <f t="shared" ca="1" si="591"/>
        <v>987.85282506999999</v>
      </c>
      <c r="L2654" s="49">
        <f>IF(VLOOKUP(A2654,$U$12:$AD$125,8)=VLOOKUP(A2653,$U$12:$AD$125,8),0,VLOOKUP(A2654,U$12:$AD$125,8))</f>
        <v>0</v>
      </c>
      <c r="M2654" s="50">
        <f>IF(L2654&gt;0,VLOOKUP(L2654,T$12:$AC$125,7),0)</f>
        <v>0</v>
      </c>
      <c r="N2654" s="45">
        <f t="shared" si="592"/>
        <v>0</v>
      </c>
      <c r="O2654" s="45">
        <f t="shared" ca="1" si="593"/>
        <v>987.85282506999999</v>
      </c>
      <c r="P2654" s="51" t="str">
        <f t="shared" si="594"/>
        <v>A+J=</v>
      </c>
      <c r="Q2654" s="52">
        <f t="shared" si="595"/>
        <v>47129</v>
      </c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</row>
    <row r="2655" spans="1:162" x14ac:dyDescent="0.2">
      <c r="A2655" s="43">
        <f t="shared" si="583"/>
        <v>46141</v>
      </c>
      <c r="B2655" s="44" t="str">
        <f t="shared" ca="1" si="585"/>
        <v>n.d</v>
      </c>
      <c r="C2655" s="45">
        <f t="shared" ca="1" si="586"/>
        <v>999.89877561000003</v>
      </c>
      <c r="D2655" s="46">
        <f ca="1">IF(A2655&lt;$B$1,VLOOKUP(A2655,[1]DI!$A$4:$B$15000,2,FALSE),0)</f>
        <v>0</v>
      </c>
      <c r="E2655" s="45">
        <f t="shared" ca="1" si="587"/>
        <v>0</v>
      </c>
      <c r="F2655" s="47">
        <f t="shared" si="584"/>
        <v>1.35</v>
      </c>
      <c r="G2655" s="48">
        <f t="shared" ca="1" si="588"/>
        <v>1</v>
      </c>
      <c r="H2655" s="45">
        <f ca="1">TRUNC(PRODUCT(G$10:G2654),15)</f>
        <v>1.9879528300668501</v>
      </c>
      <c r="I2655" s="45">
        <f t="shared" si="589"/>
        <v>1</v>
      </c>
      <c r="J2655" s="45">
        <f t="shared" ca="1" si="590"/>
        <v>1.98795283</v>
      </c>
      <c r="K2655" s="45">
        <f t="shared" ca="1" si="591"/>
        <v>987.85282506999999</v>
      </c>
      <c r="L2655" s="49">
        <f>IF(VLOOKUP(A2655,$U$12:$AD$125,8)=VLOOKUP(A2654,$U$12:$AD$125,8),0,VLOOKUP(A2655,U$12:$AD$125,8))</f>
        <v>0</v>
      </c>
      <c r="M2655" s="50">
        <f>IF(L2655&gt;0,VLOOKUP(L2655,T$12:$AC$125,7),0)</f>
        <v>0</v>
      </c>
      <c r="N2655" s="45">
        <f t="shared" si="592"/>
        <v>0</v>
      </c>
      <c r="O2655" s="45">
        <f t="shared" ca="1" si="593"/>
        <v>987.85282506999999</v>
      </c>
      <c r="P2655" s="51" t="str">
        <f t="shared" si="594"/>
        <v>A+J=</v>
      </c>
      <c r="Q2655" s="52">
        <f t="shared" si="595"/>
        <v>47129</v>
      </c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</row>
    <row r="2656" spans="1:162" x14ac:dyDescent="0.2">
      <c r="A2656" s="43">
        <f t="shared" si="583"/>
        <v>46142</v>
      </c>
      <c r="B2656" s="44" t="str">
        <f t="shared" ca="1" si="585"/>
        <v>n.d</v>
      </c>
      <c r="C2656" s="45">
        <f t="shared" ca="1" si="586"/>
        <v>999.89877561000003</v>
      </c>
      <c r="D2656" s="46">
        <f ca="1">IF(A2656&lt;$B$1,VLOOKUP(A2656,[1]DI!$A$4:$B$15000,2,FALSE),0)</f>
        <v>0</v>
      </c>
      <c r="E2656" s="45">
        <f t="shared" ca="1" si="587"/>
        <v>0</v>
      </c>
      <c r="F2656" s="47">
        <f t="shared" si="584"/>
        <v>1.35</v>
      </c>
      <c r="G2656" s="48">
        <f t="shared" ca="1" si="588"/>
        <v>1</v>
      </c>
      <c r="H2656" s="45">
        <f ca="1">TRUNC(PRODUCT(G$10:G2655),15)</f>
        <v>1.9879528300668501</v>
      </c>
      <c r="I2656" s="45">
        <f t="shared" si="589"/>
        <v>1</v>
      </c>
      <c r="J2656" s="45">
        <f t="shared" ca="1" si="590"/>
        <v>1.98795283</v>
      </c>
      <c r="K2656" s="45">
        <f t="shared" ca="1" si="591"/>
        <v>987.85282506999999</v>
      </c>
      <c r="L2656" s="49">
        <f>IF(VLOOKUP(A2656,$U$12:$AD$125,8)=VLOOKUP(A2655,$U$12:$AD$125,8),0,VLOOKUP(A2656,U$12:$AD$125,8))</f>
        <v>0</v>
      </c>
      <c r="M2656" s="50">
        <f>IF(L2656&gt;0,VLOOKUP(L2656,T$12:$AC$125,7),0)</f>
        <v>0</v>
      </c>
      <c r="N2656" s="45">
        <f t="shared" si="592"/>
        <v>0</v>
      </c>
      <c r="O2656" s="45">
        <f t="shared" ca="1" si="593"/>
        <v>987.85282506999999</v>
      </c>
      <c r="P2656" s="51" t="str">
        <f t="shared" si="594"/>
        <v>A+J=</v>
      </c>
      <c r="Q2656" s="52">
        <f t="shared" si="595"/>
        <v>47129</v>
      </c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</row>
    <row r="2657" spans="1:162" x14ac:dyDescent="0.2">
      <c r="A2657" s="43">
        <f t="shared" si="583"/>
        <v>46143</v>
      </c>
      <c r="B2657" s="44" t="str">
        <f t="shared" ca="1" si="585"/>
        <v>n.d</v>
      </c>
      <c r="C2657" s="45">
        <f t="shared" ca="1" si="586"/>
        <v>999.89877561000003</v>
      </c>
      <c r="D2657" s="46">
        <f ca="1">IF(A2657&lt;$B$1,VLOOKUP(A2657,[1]DI!$A$4:$B$15000,2,FALSE),0)</f>
        <v>0</v>
      </c>
      <c r="E2657" s="45">
        <f t="shared" ca="1" si="587"/>
        <v>0</v>
      </c>
      <c r="F2657" s="47">
        <f t="shared" si="584"/>
        <v>1.35</v>
      </c>
      <c r="G2657" s="48">
        <f t="shared" ca="1" si="588"/>
        <v>1</v>
      </c>
      <c r="H2657" s="45">
        <f ca="1">TRUNC(PRODUCT(G$10:G2656),15)</f>
        <v>1.9879528300668501</v>
      </c>
      <c r="I2657" s="45">
        <f t="shared" si="589"/>
        <v>1</v>
      </c>
      <c r="J2657" s="45">
        <f t="shared" ca="1" si="590"/>
        <v>1.98795283</v>
      </c>
      <c r="K2657" s="45">
        <f t="shared" ca="1" si="591"/>
        <v>987.85282506999999</v>
      </c>
      <c r="L2657" s="49">
        <f>IF(VLOOKUP(A2657,$U$12:$AD$125,8)=VLOOKUP(A2656,$U$12:$AD$125,8),0,VLOOKUP(A2657,U$12:$AD$125,8))</f>
        <v>0</v>
      </c>
      <c r="M2657" s="50">
        <f>IF(L2657&gt;0,VLOOKUP(L2657,T$12:$AC$125,7),0)</f>
        <v>0</v>
      </c>
      <c r="N2657" s="45">
        <f t="shared" si="592"/>
        <v>0</v>
      </c>
      <c r="O2657" s="45">
        <f t="shared" ca="1" si="593"/>
        <v>987.85282506999999</v>
      </c>
      <c r="P2657" s="51" t="str">
        <f t="shared" si="594"/>
        <v>A+J=</v>
      </c>
      <c r="Q2657" s="52">
        <f t="shared" si="595"/>
        <v>47129</v>
      </c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</row>
    <row r="2658" spans="1:162" x14ac:dyDescent="0.2">
      <c r="A2658" s="43">
        <f t="shared" si="583"/>
        <v>46144</v>
      </c>
      <c r="B2658" s="44" t="str">
        <f t="shared" ca="1" si="585"/>
        <v>n.d</v>
      </c>
      <c r="C2658" s="45">
        <f t="shared" ca="1" si="586"/>
        <v>999.89877561000003</v>
      </c>
      <c r="D2658" s="46">
        <f ca="1">IF(A2658&lt;$B$1,VLOOKUP(A2658,[1]DI!$A$4:$B$15000,2,FALSE),0)</f>
        <v>0</v>
      </c>
      <c r="E2658" s="45">
        <f t="shared" ca="1" si="587"/>
        <v>0</v>
      </c>
      <c r="F2658" s="47">
        <f t="shared" si="584"/>
        <v>1.35</v>
      </c>
      <c r="G2658" s="48">
        <f t="shared" ca="1" si="588"/>
        <v>1</v>
      </c>
      <c r="H2658" s="45">
        <f ca="1">TRUNC(PRODUCT(G$10:G2657),15)</f>
        <v>1.9879528300668501</v>
      </c>
      <c r="I2658" s="45">
        <f t="shared" si="589"/>
        <v>1</v>
      </c>
      <c r="J2658" s="45">
        <f t="shared" ca="1" si="590"/>
        <v>1.98795283</v>
      </c>
      <c r="K2658" s="45">
        <f t="shared" ca="1" si="591"/>
        <v>987.85282506999999</v>
      </c>
      <c r="L2658" s="49">
        <f>IF(VLOOKUP(A2658,$U$12:$AD$125,8)=VLOOKUP(A2657,$U$12:$AD$125,8),0,VLOOKUP(A2658,U$12:$AD$125,8))</f>
        <v>0</v>
      </c>
      <c r="M2658" s="50">
        <f>IF(L2658&gt;0,VLOOKUP(L2658,T$12:$AC$125,7),0)</f>
        <v>0</v>
      </c>
      <c r="N2658" s="45">
        <f t="shared" si="592"/>
        <v>0</v>
      </c>
      <c r="O2658" s="45">
        <f t="shared" ca="1" si="593"/>
        <v>987.85282506999999</v>
      </c>
      <c r="P2658" s="51" t="str">
        <f t="shared" si="594"/>
        <v>A+J=</v>
      </c>
      <c r="Q2658" s="52">
        <f t="shared" si="595"/>
        <v>47129</v>
      </c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</row>
    <row r="2659" spans="1:162" x14ac:dyDescent="0.2">
      <c r="A2659" s="43">
        <f t="shared" si="583"/>
        <v>46145</v>
      </c>
      <c r="B2659" s="44" t="str">
        <f t="shared" ca="1" si="585"/>
        <v>n.d</v>
      </c>
      <c r="C2659" s="45">
        <f t="shared" ca="1" si="586"/>
        <v>999.89877561000003</v>
      </c>
      <c r="D2659" s="46">
        <f ca="1">IF(A2659&lt;$B$1,VLOOKUP(A2659,[1]DI!$A$4:$B$15000,2,FALSE),0)</f>
        <v>0</v>
      </c>
      <c r="E2659" s="45">
        <f t="shared" ca="1" si="587"/>
        <v>0</v>
      </c>
      <c r="F2659" s="47">
        <f t="shared" si="584"/>
        <v>1.35</v>
      </c>
      <c r="G2659" s="48">
        <f t="shared" ca="1" si="588"/>
        <v>1</v>
      </c>
      <c r="H2659" s="45">
        <f ca="1">TRUNC(PRODUCT(G$10:G2658),15)</f>
        <v>1.9879528300668501</v>
      </c>
      <c r="I2659" s="45">
        <f t="shared" si="589"/>
        <v>1</v>
      </c>
      <c r="J2659" s="45">
        <f t="shared" ca="1" si="590"/>
        <v>1.98795283</v>
      </c>
      <c r="K2659" s="45">
        <f t="shared" ca="1" si="591"/>
        <v>987.85282506999999</v>
      </c>
      <c r="L2659" s="49">
        <f>IF(VLOOKUP(A2659,$U$12:$AD$125,8)=VLOOKUP(A2658,$U$12:$AD$125,8),0,VLOOKUP(A2659,U$12:$AD$125,8))</f>
        <v>0</v>
      </c>
      <c r="M2659" s="50">
        <f>IF(L2659&gt;0,VLOOKUP(L2659,T$12:$AC$125,7),0)</f>
        <v>0</v>
      </c>
      <c r="N2659" s="45">
        <f t="shared" si="592"/>
        <v>0</v>
      </c>
      <c r="O2659" s="45">
        <f t="shared" ca="1" si="593"/>
        <v>987.85282506999999</v>
      </c>
      <c r="P2659" s="51" t="str">
        <f t="shared" si="594"/>
        <v>A+J=</v>
      </c>
      <c r="Q2659" s="52">
        <f t="shared" si="595"/>
        <v>47129</v>
      </c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</row>
    <row r="2660" spans="1:162" x14ac:dyDescent="0.2">
      <c r="A2660" s="43">
        <f t="shared" si="583"/>
        <v>46146</v>
      </c>
      <c r="B2660" s="44" t="str">
        <f t="shared" ca="1" si="585"/>
        <v>n.d</v>
      </c>
      <c r="C2660" s="45">
        <f t="shared" ca="1" si="586"/>
        <v>999.89877561000003</v>
      </c>
      <c r="D2660" s="46">
        <f ca="1">IF(A2660&lt;$B$1,VLOOKUP(A2660,[1]DI!$A$4:$B$15000,2,FALSE),0)</f>
        <v>0</v>
      </c>
      <c r="E2660" s="45">
        <f t="shared" ca="1" si="587"/>
        <v>0</v>
      </c>
      <c r="F2660" s="47">
        <f t="shared" si="584"/>
        <v>1.35</v>
      </c>
      <c r="G2660" s="48">
        <f t="shared" ca="1" si="588"/>
        <v>1</v>
      </c>
      <c r="H2660" s="45">
        <f ca="1">TRUNC(PRODUCT(G$10:G2659),15)</f>
        <v>1.9879528300668501</v>
      </c>
      <c r="I2660" s="45">
        <f t="shared" si="589"/>
        <v>1</v>
      </c>
      <c r="J2660" s="45">
        <f t="shared" ca="1" si="590"/>
        <v>1.98795283</v>
      </c>
      <c r="K2660" s="45">
        <f t="shared" ca="1" si="591"/>
        <v>987.85282506999999</v>
      </c>
      <c r="L2660" s="49">
        <f>IF(VLOOKUP(A2660,$U$12:$AD$125,8)=VLOOKUP(A2659,$U$12:$AD$125,8),0,VLOOKUP(A2660,U$12:$AD$125,8))</f>
        <v>0</v>
      </c>
      <c r="M2660" s="50">
        <f>IF(L2660&gt;0,VLOOKUP(L2660,T$12:$AC$125,7),0)</f>
        <v>0</v>
      </c>
      <c r="N2660" s="45">
        <f t="shared" si="592"/>
        <v>0</v>
      </c>
      <c r="O2660" s="45">
        <f t="shared" ca="1" si="593"/>
        <v>987.85282506999999</v>
      </c>
      <c r="P2660" s="51" t="str">
        <f t="shared" si="594"/>
        <v>A+J=</v>
      </c>
      <c r="Q2660" s="52">
        <f t="shared" si="595"/>
        <v>47129</v>
      </c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</row>
    <row r="2661" spans="1:162" x14ac:dyDescent="0.2">
      <c r="A2661" s="43">
        <f t="shared" si="583"/>
        <v>46147</v>
      </c>
      <c r="B2661" s="44" t="str">
        <f t="shared" ca="1" si="585"/>
        <v>n.d</v>
      </c>
      <c r="C2661" s="45">
        <f t="shared" ca="1" si="586"/>
        <v>999.89877561000003</v>
      </c>
      <c r="D2661" s="46">
        <f ca="1">IF(A2661&lt;$B$1,VLOOKUP(A2661,[1]DI!$A$4:$B$15000,2,FALSE),0)</f>
        <v>0</v>
      </c>
      <c r="E2661" s="45">
        <f t="shared" ca="1" si="587"/>
        <v>0</v>
      </c>
      <c r="F2661" s="47">
        <f t="shared" si="584"/>
        <v>1.35</v>
      </c>
      <c r="G2661" s="48">
        <f t="shared" ca="1" si="588"/>
        <v>1</v>
      </c>
      <c r="H2661" s="45">
        <f ca="1">TRUNC(PRODUCT(G$10:G2660),15)</f>
        <v>1.9879528300668501</v>
      </c>
      <c r="I2661" s="45">
        <f t="shared" si="589"/>
        <v>1</v>
      </c>
      <c r="J2661" s="45">
        <f t="shared" ca="1" si="590"/>
        <v>1.98795283</v>
      </c>
      <c r="K2661" s="45">
        <f t="shared" ca="1" si="591"/>
        <v>987.85282506999999</v>
      </c>
      <c r="L2661" s="49">
        <f>IF(VLOOKUP(A2661,$U$12:$AD$125,8)=VLOOKUP(A2660,$U$12:$AD$125,8),0,VLOOKUP(A2661,U$12:$AD$125,8))</f>
        <v>0</v>
      </c>
      <c r="M2661" s="50">
        <f>IF(L2661&gt;0,VLOOKUP(L2661,T$12:$AC$125,7),0)</f>
        <v>0</v>
      </c>
      <c r="N2661" s="45">
        <f t="shared" si="592"/>
        <v>0</v>
      </c>
      <c r="O2661" s="45">
        <f t="shared" ca="1" si="593"/>
        <v>987.85282506999999</v>
      </c>
      <c r="P2661" s="51" t="str">
        <f t="shared" si="594"/>
        <v>A+J=</v>
      </c>
      <c r="Q2661" s="52">
        <f t="shared" si="595"/>
        <v>47129</v>
      </c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</row>
    <row r="2662" spans="1:162" x14ac:dyDescent="0.2">
      <c r="A2662" s="43">
        <f t="shared" si="583"/>
        <v>46148</v>
      </c>
      <c r="B2662" s="44" t="str">
        <f t="shared" ca="1" si="585"/>
        <v>n.d</v>
      </c>
      <c r="C2662" s="45">
        <f t="shared" ca="1" si="586"/>
        <v>999.89877561000003</v>
      </c>
      <c r="D2662" s="46">
        <f ca="1">IF(A2662&lt;$B$1,VLOOKUP(A2662,[1]DI!$A$4:$B$15000,2,FALSE),0)</f>
        <v>0</v>
      </c>
      <c r="E2662" s="45">
        <f t="shared" ca="1" si="587"/>
        <v>0</v>
      </c>
      <c r="F2662" s="47">
        <f t="shared" si="584"/>
        <v>1.35</v>
      </c>
      <c r="G2662" s="48">
        <f t="shared" ca="1" si="588"/>
        <v>1</v>
      </c>
      <c r="H2662" s="45">
        <f ca="1">TRUNC(PRODUCT(G$10:G2661),15)</f>
        <v>1.9879528300668501</v>
      </c>
      <c r="I2662" s="45">
        <f t="shared" si="589"/>
        <v>1</v>
      </c>
      <c r="J2662" s="45">
        <f t="shared" ca="1" si="590"/>
        <v>1.98795283</v>
      </c>
      <c r="K2662" s="45">
        <f t="shared" ca="1" si="591"/>
        <v>987.85282506999999</v>
      </c>
      <c r="L2662" s="49">
        <f>IF(VLOOKUP(A2662,$U$12:$AD$125,8)=VLOOKUP(A2661,$U$12:$AD$125,8),0,VLOOKUP(A2662,U$12:$AD$125,8))</f>
        <v>0</v>
      </c>
      <c r="M2662" s="50">
        <f>IF(L2662&gt;0,VLOOKUP(L2662,T$12:$AC$125,7),0)</f>
        <v>0</v>
      </c>
      <c r="N2662" s="45">
        <f t="shared" si="592"/>
        <v>0</v>
      </c>
      <c r="O2662" s="45">
        <f t="shared" ca="1" si="593"/>
        <v>987.85282506999999</v>
      </c>
      <c r="P2662" s="51" t="str">
        <f t="shared" si="594"/>
        <v>A+J=</v>
      </c>
      <c r="Q2662" s="52">
        <f t="shared" si="595"/>
        <v>47129</v>
      </c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</row>
    <row r="2663" spans="1:162" x14ac:dyDescent="0.2">
      <c r="A2663" s="43">
        <f t="shared" si="583"/>
        <v>46149</v>
      </c>
      <c r="B2663" s="44" t="str">
        <f t="shared" ca="1" si="585"/>
        <v>n.d</v>
      </c>
      <c r="C2663" s="45">
        <f t="shared" ca="1" si="586"/>
        <v>999.89877561000003</v>
      </c>
      <c r="D2663" s="46">
        <f ca="1">IF(A2663&lt;$B$1,VLOOKUP(A2663,[1]DI!$A$4:$B$15000,2,FALSE),0)</f>
        <v>0</v>
      </c>
      <c r="E2663" s="45">
        <f t="shared" ca="1" si="587"/>
        <v>0</v>
      </c>
      <c r="F2663" s="47">
        <f t="shared" si="584"/>
        <v>1.35</v>
      </c>
      <c r="G2663" s="48">
        <f t="shared" ca="1" si="588"/>
        <v>1</v>
      </c>
      <c r="H2663" s="45">
        <f ca="1">TRUNC(PRODUCT(G$10:G2662),15)</f>
        <v>1.9879528300668501</v>
      </c>
      <c r="I2663" s="45">
        <f t="shared" si="589"/>
        <v>1</v>
      </c>
      <c r="J2663" s="45">
        <f t="shared" ca="1" si="590"/>
        <v>1.98795283</v>
      </c>
      <c r="K2663" s="45">
        <f t="shared" ca="1" si="591"/>
        <v>987.85282506999999</v>
      </c>
      <c r="L2663" s="49">
        <f>IF(VLOOKUP(A2663,$U$12:$AD$125,8)=VLOOKUP(A2662,$U$12:$AD$125,8),0,VLOOKUP(A2663,U$12:$AD$125,8))</f>
        <v>0</v>
      </c>
      <c r="M2663" s="50">
        <f>IF(L2663&gt;0,VLOOKUP(L2663,T$12:$AC$125,7),0)</f>
        <v>0</v>
      </c>
      <c r="N2663" s="45">
        <f t="shared" si="592"/>
        <v>0</v>
      </c>
      <c r="O2663" s="45">
        <f t="shared" ca="1" si="593"/>
        <v>987.85282506999999</v>
      </c>
      <c r="P2663" s="51" t="str">
        <f t="shared" si="594"/>
        <v>A+J=</v>
      </c>
      <c r="Q2663" s="52">
        <f t="shared" si="595"/>
        <v>47129</v>
      </c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</row>
    <row r="2664" spans="1:162" x14ac:dyDescent="0.2">
      <c r="A2664" s="43">
        <f t="shared" si="583"/>
        <v>46150</v>
      </c>
      <c r="B2664" s="44" t="str">
        <f t="shared" ca="1" si="585"/>
        <v>n.d</v>
      </c>
      <c r="C2664" s="45">
        <f t="shared" ca="1" si="586"/>
        <v>999.89877561000003</v>
      </c>
      <c r="D2664" s="46">
        <f ca="1">IF(A2664&lt;$B$1,VLOOKUP(A2664,[1]DI!$A$4:$B$15000,2,FALSE),0)</f>
        <v>0</v>
      </c>
      <c r="E2664" s="45">
        <f t="shared" ca="1" si="587"/>
        <v>0</v>
      </c>
      <c r="F2664" s="47">
        <f t="shared" si="584"/>
        <v>1.35</v>
      </c>
      <c r="G2664" s="48">
        <f t="shared" ca="1" si="588"/>
        <v>1</v>
      </c>
      <c r="H2664" s="45">
        <f ca="1">TRUNC(PRODUCT(G$10:G2663),15)</f>
        <v>1.9879528300668501</v>
      </c>
      <c r="I2664" s="45">
        <f t="shared" si="589"/>
        <v>1</v>
      </c>
      <c r="J2664" s="45">
        <f t="shared" ca="1" si="590"/>
        <v>1.98795283</v>
      </c>
      <c r="K2664" s="45">
        <f t="shared" ca="1" si="591"/>
        <v>987.85282506999999</v>
      </c>
      <c r="L2664" s="49">
        <f>IF(VLOOKUP(A2664,$U$12:$AD$125,8)=VLOOKUP(A2663,$U$12:$AD$125,8),0,VLOOKUP(A2664,U$12:$AD$125,8))</f>
        <v>0</v>
      </c>
      <c r="M2664" s="50">
        <f>IF(L2664&gt;0,VLOOKUP(L2664,T$12:$AC$125,7),0)</f>
        <v>0</v>
      </c>
      <c r="N2664" s="45">
        <f t="shared" si="592"/>
        <v>0</v>
      </c>
      <c r="O2664" s="45">
        <f t="shared" ca="1" si="593"/>
        <v>987.85282506999999</v>
      </c>
      <c r="P2664" s="51" t="str">
        <f t="shared" si="594"/>
        <v>A+J=</v>
      </c>
      <c r="Q2664" s="52">
        <f t="shared" si="595"/>
        <v>47129</v>
      </c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</row>
    <row r="2665" spans="1:162" x14ac:dyDescent="0.2">
      <c r="A2665" s="43">
        <f t="shared" si="583"/>
        <v>46151</v>
      </c>
      <c r="B2665" s="44" t="str">
        <f t="shared" ca="1" si="585"/>
        <v>n.d</v>
      </c>
      <c r="C2665" s="45">
        <f t="shared" ca="1" si="586"/>
        <v>999.89877561000003</v>
      </c>
      <c r="D2665" s="46">
        <f ca="1">IF(A2665&lt;$B$1,VLOOKUP(A2665,[1]DI!$A$4:$B$15000,2,FALSE),0)</f>
        <v>0</v>
      </c>
      <c r="E2665" s="45">
        <f t="shared" ca="1" si="587"/>
        <v>0</v>
      </c>
      <c r="F2665" s="47">
        <f t="shared" si="584"/>
        <v>1.35</v>
      </c>
      <c r="G2665" s="48">
        <f t="shared" ca="1" si="588"/>
        <v>1</v>
      </c>
      <c r="H2665" s="45">
        <f ca="1">TRUNC(PRODUCT(G$10:G2664),15)</f>
        <v>1.9879528300668501</v>
      </c>
      <c r="I2665" s="45">
        <f t="shared" si="589"/>
        <v>1</v>
      </c>
      <c r="J2665" s="45">
        <f t="shared" ca="1" si="590"/>
        <v>1.98795283</v>
      </c>
      <c r="K2665" s="45">
        <f t="shared" ca="1" si="591"/>
        <v>987.85282506999999</v>
      </c>
      <c r="L2665" s="49">
        <f>IF(VLOOKUP(A2665,$U$12:$AD$125,8)=VLOOKUP(A2664,$U$12:$AD$125,8),0,VLOOKUP(A2665,U$12:$AD$125,8))</f>
        <v>0</v>
      </c>
      <c r="M2665" s="50">
        <f>IF(L2665&gt;0,VLOOKUP(L2665,T$12:$AC$125,7),0)</f>
        <v>0</v>
      </c>
      <c r="N2665" s="45">
        <f t="shared" si="592"/>
        <v>0</v>
      </c>
      <c r="O2665" s="45">
        <f t="shared" ca="1" si="593"/>
        <v>987.85282506999999</v>
      </c>
      <c r="P2665" s="51" t="str">
        <f t="shared" si="594"/>
        <v>A+J=</v>
      </c>
      <c r="Q2665" s="52">
        <f t="shared" si="595"/>
        <v>47129</v>
      </c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</row>
    <row r="2666" spans="1:162" x14ac:dyDescent="0.2">
      <c r="A2666" s="43">
        <f t="shared" si="583"/>
        <v>46152</v>
      </c>
      <c r="B2666" s="44" t="str">
        <f t="shared" ca="1" si="585"/>
        <v>n.d</v>
      </c>
      <c r="C2666" s="45">
        <f t="shared" ca="1" si="586"/>
        <v>999.89877561000003</v>
      </c>
      <c r="D2666" s="46">
        <f ca="1">IF(A2666&lt;$B$1,VLOOKUP(A2666,[1]DI!$A$4:$B$15000,2,FALSE),0)</f>
        <v>0</v>
      </c>
      <c r="E2666" s="45">
        <f t="shared" ca="1" si="587"/>
        <v>0</v>
      </c>
      <c r="F2666" s="47">
        <f t="shared" si="584"/>
        <v>1.35</v>
      </c>
      <c r="G2666" s="48">
        <f t="shared" ca="1" si="588"/>
        <v>1</v>
      </c>
      <c r="H2666" s="45">
        <f ca="1">TRUNC(PRODUCT(G$10:G2665),15)</f>
        <v>1.9879528300668501</v>
      </c>
      <c r="I2666" s="45">
        <f t="shared" si="589"/>
        <v>1</v>
      </c>
      <c r="J2666" s="45">
        <f t="shared" ca="1" si="590"/>
        <v>1.98795283</v>
      </c>
      <c r="K2666" s="45">
        <f t="shared" ca="1" si="591"/>
        <v>987.85282506999999</v>
      </c>
      <c r="L2666" s="49">
        <f>IF(VLOOKUP(A2666,$U$12:$AD$125,8)=VLOOKUP(A2665,$U$12:$AD$125,8),0,VLOOKUP(A2666,U$12:$AD$125,8))</f>
        <v>0</v>
      </c>
      <c r="M2666" s="50">
        <f>IF(L2666&gt;0,VLOOKUP(L2666,T$12:$AC$125,7),0)</f>
        <v>0</v>
      </c>
      <c r="N2666" s="45">
        <f t="shared" si="592"/>
        <v>0</v>
      </c>
      <c r="O2666" s="45">
        <f t="shared" ca="1" si="593"/>
        <v>987.85282506999999</v>
      </c>
      <c r="P2666" s="51" t="str">
        <f t="shared" si="594"/>
        <v>A+J=</v>
      </c>
      <c r="Q2666" s="52">
        <f t="shared" si="595"/>
        <v>47129</v>
      </c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</row>
    <row r="2667" spans="1:162" x14ac:dyDescent="0.2">
      <c r="A2667" s="43">
        <f t="shared" si="583"/>
        <v>46153</v>
      </c>
      <c r="B2667" s="44" t="str">
        <f t="shared" ca="1" si="585"/>
        <v>n.d</v>
      </c>
      <c r="C2667" s="45">
        <f t="shared" ca="1" si="586"/>
        <v>999.89877561000003</v>
      </c>
      <c r="D2667" s="46">
        <f ca="1">IF(A2667&lt;$B$1,VLOOKUP(A2667,[1]DI!$A$4:$B$15000,2,FALSE),0)</f>
        <v>0</v>
      </c>
      <c r="E2667" s="45">
        <f t="shared" ca="1" si="587"/>
        <v>0</v>
      </c>
      <c r="F2667" s="47">
        <f t="shared" si="584"/>
        <v>1.35</v>
      </c>
      <c r="G2667" s="48">
        <f t="shared" ca="1" si="588"/>
        <v>1</v>
      </c>
      <c r="H2667" s="45">
        <f ca="1">TRUNC(PRODUCT(G$10:G2666),15)</f>
        <v>1.9879528300668501</v>
      </c>
      <c r="I2667" s="45">
        <f t="shared" si="589"/>
        <v>1</v>
      </c>
      <c r="J2667" s="45">
        <f t="shared" ca="1" si="590"/>
        <v>1.98795283</v>
      </c>
      <c r="K2667" s="45">
        <f t="shared" ca="1" si="591"/>
        <v>987.85282506999999</v>
      </c>
      <c r="L2667" s="49">
        <f>IF(VLOOKUP(A2667,$U$12:$AD$125,8)=VLOOKUP(A2666,$U$12:$AD$125,8),0,VLOOKUP(A2667,U$12:$AD$125,8))</f>
        <v>0</v>
      </c>
      <c r="M2667" s="50">
        <f>IF(L2667&gt;0,VLOOKUP(L2667,T$12:$AC$125,7),0)</f>
        <v>0</v>
      </c>
      <c r="N2667" s="45">
        <f t="shared" si="592"/>
        <v>0</v>
      </c>
      <c r="O2667" s="45">
        <f t="shared" ca="1" si="593"/>
        <v>987.85282506999999</v>
      </c>
      <c r="P2667" s="51" t="str">
        <f t="shared" si="594"/>
        <v>A+J=</v>
      </c>
      <c r="Q2667" s="52">
        <f t="shared" si="595"/>
        <v>47129</v>
      </c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</row>
    <row r="2668" spans="1:162" x14ac:dyDescent="0.2">
      <c r="A2668" s="43">
        <f t="shared" si="583"/>
        <v>46154</v>
      </c>
      <c r="B2668" s="44" t="str">
        <f t="shared" ca="1" si="585"/>
        <v>n.d</v>
      </c>
      <c r="C2668" s="45">
        <f t="shared" ca="1" si="586"/>
        <v>999.89877561000003</v>
      </c>
      <c r="D2668" s="46">
        <f ca="1">IF(A2668&lt;$B$1,VLOOKUP(A2668,[1]DI!$A$4:$B$15000,2,FALSE),0)</f>
        <v>0</v>
      </c>
      <c r="E2668" s="45">
        <f t="shared" ca="1" si="587"/>
        <v>0</v>
      </c>
      <c r="F2668" s="47">
        <f t="shared" si="584"/>
        <v>1.35</v>
      </c>
      <c r="G2668" s="48">
        <f t="shared" ca="1" si="588"/>
        <v>1</v>
      </c>
      <c r="H2668" s="45">
        <f ca="1">TRUNC(PRODUCT(G$10:G2667),15)</f>
        <v>1.9879528300668501</v>
      </c>
      <c r="I2668" s="45">
        <f t="shared" si="589"/>
        <v>1</v>
      </c>
      <c r="J2668" s="45">
        <f t="shared" ca="1" si="590"/>
        <v>1.98795283</v>
      </c>
      <c r="K2668" s="45">
        <f t="shared" ca="1" si="591"/>
        <v>987.85282506999999</v>
      </c>
      <c r="L2668" s="49">
        <f>IF(VLOOKUP(A2668,$U$12:$AD$125,8)=VLOOKUP(A2667,$U$12:$AD$125,8),0,VLOOKUP(A2668,U$12:$AD$125,8))</f>
        <v>0</v>
      </c>
      <c r="M2668" s="50">
        <f>IF(L2668&gt;0,VLOOKUP(L2668,T$12:$AC$125,7),0)</f>
        <v>0</v>
      </c>
      <c r="N2668" s="45">
        <f t="shared" si="592"/>
        <v>0</v>
      </c>
      <c r="O2668" s="45">
        <f t="shared" ca="1" si="593"/>
        <v>987.85282506999999</v>
      </c>
      <c r="P2668" s="51" t="str">
        <f t="shared" si="594"/>
        <v>A+J=</v>
      </c>
      <c r="Q2668" s="52">
        <f t="shared" si="595"/>
        <v>47129</v>
      </c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</row>
    <row r="2669" spans="1:162" x14ac:dyDescent="0.2">
      <c r="A2669" s="43">
        <f t="shared" si="583"/>
        <v>46155</v>
      </c>
      <c r="B2669" s="44" t="str">
        <f t="shared" ca="1" si="585"/>
        <v>n.d</v>
      </c>
      <c r="C2669" s="45">
        <f t="shared" ca="1" si="586"/>
        <v>999.89877561000003</v>
      </c>
      <c r="D2669" s="46">
        <f ca="1">IF(A2669&lt;$B$1,VLOOKUP(A2669,[1]DI!$A$4:$B$15000,2,FALSE),0)</f>
        <v>0</v>
      </c>
      <c r="E2669" s="45">
        <f t="shared" ca="1" si="587"/>
        <v>0</v>
      </c>
      <c r="F2669" s="47">
        <f t="shared" si="584"/>
        <v>1.35</v>
      </c>
      <c r="G2669" s="48">
        <f t="shared" ca="1" si="588"/>
        <v>1</v>
      </c>
      <c r="H2669" s="45">
        <f ca="1">TRUNC(PRODUCT(G$10:G2668),15)</f>
        <v>1.9879528300668501</v>
      </c>
      <c r="I2669" s="45">
        <f t="shared" si="589"/>
        <v>1</v>
      </c>
      <c r="J2669" s="45">
        <f t="shared" ca="1" si="590"/>
        <v>1.98795283</v>
      </c>
      <c r="K2669" s="45">
        <f t="shared" ca="1" si="591"/>
        <v>987.85282506999999</v>
      </c>
      <c r="L2669" s="49">
        <f>IF(VLOOKUP(A2669,$U$12:$AD$125,8)=VLOOKUP(A2668,$U$12:$AD$125,8),0,VLOOKUP(A2669,U$12:$AD$125,8))</f>
        <v>0</v>
      </c>
      <c r="M2669" s="50">
        <f>IF(L2669&gt;0,VLOOKUP(L2669,T$12:$AC$125,7),0)</f>
        <v>0</v>
      </c>
      <c r="N2669" s="45">
        <f t="shared" si="592"/>
        <v>0</v>
      </c>
      <c r="O2669" s="45">
        <f t="shared" ca="1" si="593"/>
        <v>987.85282506999999</v>
      </c>
      <c r="P2669" s="51" t="str">
        <f t="shared" si="594"/>
        <v>A+J=</v>
      </c>
      <c r="Q2669" s="52">
        <f t="shared" si="595"/>
        <v>47129</v>
      </c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</row>
    <row r="2670" spans="1:162" x14ac:dyDescent="0.2">
      <c r="A2670" s="43">
        <f t="shared" si="583"/>
        <v>46156</v>
      </c>
      <c r="B2670" s="44" t="str">
        <f t="shared" ca="1" si="585"/>
        <v>n.d</v>
      </c>
      <c r="C2670" s="45">
        <f t="shared" ca="1" si="586"/>
        <v>999.89877561000003</v>
      </c>
      <c r="D2670" s="46">
        <f ca="1">IF(A2670&lt;$B$1,VLOOKUP(A2670,[1]DI!$A$4:$B$15000,2,FALSE),0)</f>
        <v>0</v>
      </c>
      <c r="E2670" s="45">
        <f t="shared" ca="1" si="587"/>
        <v>0</v>
      </c>
      <c r="F2670" s="47">
        <f t="shared" si="584"/>
        <v>1.35</v>
      </c>
      <c r="G2670" s="48">
        <f t="shared" ca="1" si="588"/>
        <v>1</v>
      </c>
      <c r="H2670" s="45">
        <f ca="1">TRUNC(PRODUCT(G$10:G2669),15)</f>
        <v>1.9879528300668501</v>
      </c>
      <c r="I2670" s="45">
        <f t="shared" si="589"/>
        <v>1</v>
      </c>
      <c r="J2670" s="45">
        <f t="shared" ca="1" si="590"/>
        <v>1.98795283</v>
      </c>
      <c r="K2670" s="45">
        <f t="shared" ca="1" si="591"/>
        <v>987.85282506999999</v>
      </c>
      <c r="L2670" s="49">
        <f>IF(VLOOKUP(A2670,$U$12:$AD$125,8)=VLOOKUP(A2669,$U$12:$AD$125,8),0,VLOOKUP(A2670,U$12:$AD$125,8))</f>
        <v>0</v>
      </c>
      <c r="M2670" s="50">
        <f>IF(L2670&gt;0,VLOOKUP(L2670,T$12:$AC$125,7),0)</f>
        <v>0</v>
      </c>
      <c r="N2670" s="45">
        <f t="shared" si="592"/>
        <v>0</v>
      </c>
      <c r="O2670" s="45">
        <f t="shared" ca="1" si="593"/>
        <v>987.85282506999999</v>
      </c>
      <c r="P2670" s="51" t="str">
        <f t="shared" si="594"/>
        <v>A+J=</v>
      </c>
      <c r="Q2670" s="52">
        <f t="shared" si="595"/>
        <v>47129</v>
      </c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</row>
    <row r="2671" spans="1:162" x14ac:dyDescent="0.2">
      <c r="A2671" s="43">
        <f t="shared" si="583"/>
        <v>46157</v>
      </c>
      <c r="B2671" s="44" t="str">
        <f t="shared" ca="1" si="585"/>
        <v>n.d</v>
      </c>
      <c r="C2671" s="45">
        <f t="shared" ca="1" si="586"/>
        <v>999.89877561000003</v>
      </c>
      <c r="D2671" s="46">
        <f ca="1">IF(A2671&lt;$B$1,VLOOKUP(A2671,[1]DI!$A$4:$B$15000,2,FALSE),0)</f>
        <v>0</v>
      </c>
      <c r="E2671" s="45">
        <f t="shared" ca="1" si="587"/>
        <v>0</v>
      </c>
      <c r="F2671" s="47">
        <f t="shared" si="584"/>
        <v>1.35</v>
      </c>
      <c r="G2671" s="48">
        <f t="shared" ca="1" si="588"/>
        <v>1</v>
      </c>
      <c r="H2671" s="45">
        <f ca="1">TRUNC(PRODUCT(G$10:G2670),15)</f>
        <v>1.9879528300668501</v>
      </c>
      <c r="I2671" s="45">
        <f t="shared" si="589"/>
        <v>1</v>
      </c>
      <c r="J2671" s="45">
        <f t="shared" ca="1" si="590"/>
        <v>1.98795283</v>
      </c>
      <c r="K2671" s="45">
        <f t="shared" ca="1" si="591"/>
        <v>987.85282506999999</v>
      </c>
      <c r="L2671" s="49">
        <f>IF(VLOOKUP(A2671,$U$12:$AD$125,8)=VLOOKUP(A2670,$U$12:$AD$125,8),0,VLOOKUP(A2671,U$12:$AD$125,8))</f>
        <v>0</v>
      </c>
      <c r="M2671" s="50">
        <f>IF(L2671&gt;0,VLOOKUP(L2671,T$12:$AC$125,7),0)</f>
        <v>0</v>
      </c>
      <c r="N2671" s="45">
        <f t="shared" si="592"/>
        <v>0</v>
      </c>
      <c r="O2671" s="45">
        <f t="shared" ca="1" si="593"/>
        <v>987.85282506999999</v>
      </c>
      <c r="P2671" s="51" t="str">
        <f t="shared" si="594"/>
        <v>A+J=</v>
      </c>
      <c r="Q2671" s="52">
        <f t="shared" si="595"/>
        <v>47129</v>
      </c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</row>
    <row r="2672" spans="1:162" x14ac:dyDescent="0.2">
      <c r="A2672" s="43">
        <f t="shared" si="583"/>
        <v>46158</v>
      </c>
      <c r="B2672" s="44" t="str">
        <f t="shared" ca="1" si="585"/>
        <v>n.d</v>
      </c>
      <c r="C2672" s="45">
        <f t="shared" ca="1" si="586"/>
        <v>999.89877561000003</v>
      </c>
      <c r="D2672" s="46">
        <f ca="1">IF(A2672&lt;$B$1,VLOOKUP(A2672,[1]DI!$A$4:$B$15000,2,FALSE),0)</f>
        <v>0</v>
      </c>
      <c r="E2672" s="45">
        <f t="shared" ca="1" si="587"/>
        <v>0</v>
      </c>
      <c r="F2672" s="47">
        <f t="shared" si="584"/>
        <v>1.35</v>
      </c>
      <c r="G2672" s="48">
        <f t="shared" ca="1" si="588"/>
        <v>1</v>
      </c>
      <c r="H2672" s="45">
        <f ca="1">TRUNC(PRODUCT(G$10:G2671),15)</f>
        <v>1.9879528300668501</v>
      </c>
      <c r="I2672" s="45">
        <f t="shared" si="589"/>
        <v>1</v>
      </c>
      <c r="J2672" s="45">
        <f t="shared" ca="1" si="590"/>
        <v>1.98795283</v>
      </c>
      <c r="K2672" s="45">
        <f t="shared" ca="1" si="591"/>
        <v>987.85282506999999</v>
      </c>
      <c r="L2672" s="49">
        <f>IF(VLOOKUP(A2672,$U$12:$AD$125,8)=VLOOKUP(A2671,$U$12:$AD$125,8),0,VLOOKUP(A2672,U$12:$AD$125,8))</f>
        <v>0</v>
      </c>
      <c r="M2672" s="50">
        <f>IF(L2672&gt;0,VLOOKUP(L2672,T$12:$AC$125,7),0)</f>
        <v>0</v>
      </c>
      <c r="N2672" s="45">
        <f t="shared" si="592"/>
        <v>0</v>
      </c>
      <c r="O2672" s="45">
        <f t="shared" ca="1" si="593"/>
        <v>987.85282506999999</v>
      </c>
      <c r="P2672" s="51" t="str">
        <f t="shared" si="594"/>
        <v>A+J=</v>
      </c>
      <c r="Q2672" s="52">
        <f t="shared" si="595"/>
        <v>47129</v>
      </c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</row>
    <row r="2673" spans="1:162" x14ac:dyDescent="0.2">
      <c r="A2673" s="43">
        <f t="shared" si="583"/>
        <v>46159</v>
      </c>
      <c r="B2673" s="44" t="str">
        <f t="shared" ca="1" si="585"/>
        <v>n.d</v>
      </c>
      <c r="C2673" s="45">
        <f t="shared" ca="1" si="586"/>
        <v>999.89877561000003</v>
      </c>
      <c r="D2673" s="46">
        <f ca="1">IF(A2673&lt;$B$1,VLOOKUP(A2673,[1]DI!$A$4:$B$15000,2,FALSE),0)</f>
        <v>0</v>
      </c>
      <c r="E2673" s="45">
        <f t="shared" ca="1" si="587"/>
        <v>0</v>
      </c>
      <c r="F2673" s="47">
        <f t="shared" si="584"/>
        <v>1.35</v>
      </c>
      <c r="G2673" s="48">
        <f t="shared" ca="1" si="588"/>
        <v>1</v>
      </c>
      <c r="H2673" s="45">
        <f ca="1">TRUNC(PRODUCT(G$10:G2672),15)</f>
        <v>1.9879528300668501</v>
      </c>
      <c r="I2673" s="45">
        <f t="shared" si="589"/>
        <v>1</v>
      </c>
      <c r="J2673" s="45">
        <f t="shared" ca="1" si="590"/>
        <v>1.98795283</v>
      </c>
      <c r="K2673" s="45">
        <f t="shared" ca="1" si="591"/>
        <v>987.85282506999999</v>
      </c>
      <c r="L2673" s="49">
        <f>IF(VLOOKUP(A2673,$U$12:$AD$125,8)=VLOOKUP(A2672,$U$12:$AD$125,8),0,VLOOKUP(A2673,U$12:$AD$125,8))</f>
        <v>0</v>
      </c>
      <c r="M2673" s="50">
        <f>IF(L2673&gt;0,VLOOKUP(L2673,T$12:$AC$125,7),0)</f>
        <v>0</v>
      </c>
      <c r="N2673" s="45">
        <f t="shared" si="592"/>
        <v>0</v>
      </c>
      <c r="O2673" s="45">
        <f t="shared" ca="1" si="593"/>
        <v>987.85282506999999</v>
      </c>
      <c r="P2673" s="51" t="str">
        <f t="shared" si="594"/>
        <v>A+J=</v>
      </c>
      <c r="Q2673" s="52">
        <f t="shared" si="595"/>
        <v>47129</v>
      </c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</row>
    <row r="2674" spans="1:162" x14ac:dyDescent="0.2">
      <c r="A2674" s="43">
        <f t="shared" si="583"/>
        <v>46160</v>
      </c>
      <c r="B2674" s="44" t="str">
        <f t="shared" ca="1" si="585"/>
        <v>n.d</v>
      </c>
      <c r="C2674" s="45">
        <f t="shared" ca="1" si="586"/>
        <v>999.89877561000003</v>
      </c>
      <c r="D2674" s="46">
        <f ca="1">IF(A2674&lt;$B$1,VLOOKUP(A2674,[1]DI!$A$4:$B$15000,2,FALSE),0)</f>
        <v>0</v>
      </c>
      <c r="E2674" s="45">
        <f t="shared" ca="1" si="587"/>
        <v>0</v>
      </c>
      <c r="F2674" s="47">
        <f t="shared" si="584"/>
        <v>1.35</v>
      </c>
      <c r="G2674" s="48">
        <f t="shared" ca="1" si="588"/>
        <v>1</v>
      </c>
      <c r="H2674" s="45">
        <f ca="1">TRUNC(PRODUCT(G$10:G2673),15)</f>
        <v>1.9879528300668501</v>
      </c>
      <c r="I2674" s="45">
        <f t="shared" si="589"/>
        <v>1</v>
      </c>
      <c r="J2674" s="45">
        <f t="shared" ca="1" si="590"/>
        <v>1.98795283</v>
      </c>
      <c r="K2674" s="45">
        <f t="shared" ca="1" si="591"/>
        <v>987.85282506999999</v>
      </c>
      <c r="L2674" s="49">
        <f>IF(VLOOKUP(A2674,$U$12:$AD$125,8)=VLOOKUP(A2673,$U$12:$AD$125,8),0,VLOOKUP(A2674,U$12:$AD$125,8))</f>
        <v>0</v>
      </c>
      <c r="M2674" s="50">
        <f>IF(L2674&gt;0,VLOOKUP(L2674,T$12:$AC$125,7),0)</f>
        <v>0</v>
      </c>
      <c r="N2674" s="45">
        <f t="shared" si="592"/>
        <v>0</v>
      </c>
      <c r="O2674" s="45">
        <f t="shared" ca="1" si="593"/>
        <v>987.85282506999999</v>
      </c>
      <c r="P2674" s="51" t="str">
        <f t="shared" si="594"/>
        <v>A+J=</v>
      </c>
      <c r="Q2674" s="52">
        <f t="shared" si="595"/>
        <v>47129</v>
      </c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</row>
    <row r="2675" spans="1:162" x14ac:dyDescent="0.2">
      <c r="A2675" s="43">
        <f t="shared" si="583"/>
        <v>46161</v>
      </c>
      <c r="B2675" s="44" t="str">
        <f t="shared" ca="1" si="585"/>
        <v>n.d</v>
      </c>
      <c r="C2675" s="45">
        <f t="shared" ca="1" si="586"/>
        <v>999.89877561000003</v>
      </c>
      <c r="D2675" s="46">
        <f ca="1">IF(A2675&lt;$B$1,VLOOKUP(A2675,[1]DI!$A$4:$B$15000,2,FALSE),0)</f>
        <v>0</v>
      </c>
      <c r="E2675" s="45">
        <f t="shared" ca="1" si="587"/>
        <v>0</v>
      </c>
      <c r="F2675" s="47">
        <f t="shared" si="584"/>
        <v>1.35</v>
      </c>
      <c r="G2675" s="48">
        <f t="shared" ca="1" si="588"/>
        <v>1</v>
      </c>
      <c r="H2675" s="45">
        <f ca="1">TRUNC(PRODUCT(G$10:G2674),15)</f>
        <v>1.9879528300668501</v>
      </c>
      <c r="I2675" s="45">
        <f t="shared" si="589"/>
        <v>1</v>
      </c>
      <c r="J2675" s="45">
        <f t="shared" ca="1" si="590"/>
        <v>1.98795283</v>
      </c>
      <c r="K2675" s="45">
        <f t="shared" ca="1" si="591"/>
        <v>987.85282506999999</v>
      </c>
      <c r="L2675" s="49">
        <f>IF(VLOOKUP(A2675,$U$12:$AD$125,8)=VLOOKUP(A2674,$U$12:$AD$125,8),0,VLOOKUP(A2675,U$12:$AD$125,8))</f>
        <v>0</v>
      </c>
      <c r="M2675" s="50">
        <f>IF(L2675&gt;0,VLOOKUP(L2675,T$12:$AC$125,7),0)</f>
        <v>0</v>
      </c>
      <c r="N2675" s="45">
        <f t="shared" si="592"/>
        <v>0</v>
      </c>
      <c r="O2675" s="45">
        <f t="shared" ca="1" si="593"/>
        <v>987.85282506999999</v>
      </c>
      <c r="P2675" s="51" t="str">
        <f t="shared" si="594"/>
        <v>A+J=</v>
      </c>
      <c r="Q2675" s="52">
        <f t="shared" si="595"/>
        <v>47129</v>
      </c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</row>
    <row r="2676" spans="1:162" x14ac:dyDescent="0.2">
      <c r="A2676" s="43">
        <f t="shared" si="583"/>
        <v>46162</v>
      </c>
      <c r="B2676" s="44" t="str">
        <f t="shared" ca="1" si="585"/>
        <v>n.d</v>
      </c>
      <c r="C2676" s="45">
        <f t="shared" ca="1" si="586"/>
        <v>999.89877561000003</v>
      </c>
      <c r="D2676" s="46">
        <f ca="1">IF(A2676&lt;$B$1,VLOOKUP(A2676,[1]DI!$A$4:$B$15000,2,FALSE),0)</f>
        <v>0</v>
      </c>
      <c r="E2676" s="45">
        <f t="shared" ca="1" si="587"/>
        <v>0</v>
      </c>
      <c r="F2676" s="47">
        <f t="shared" si="584"/>
        <v>1.35</v>
      </c>
      <c r="G2676" s="48">
        <f t="shared" ca="1" si="588"/>
        <v>1</v>
      </c>
      <c r="H2676" s="45">
        <f ca="1">TRUNC(PRODUCT(G$10:G2675),15)</f>
        <v>1.9879528300668501</v>
      </c>
      <c r="I2676" s="45">
        <f t="shared" si="589"/>
        <v>1</v>
      </c>
      <c r="J2676" s="45">
        <f t="shared" ca="1" si="590"/>
        <v>1.98795283</v>
      </c>
      <c r="K2676" s="45">
        <f t="shared" ca="1" si="591"/>
        <v>987.85282506999999</v>
      </c>
      <c r="L2676" s="49">
        <f>IF(VLOOKUP(A2676,$U$12:$AD$125,8)=VLOOKUP(A2675,$U$12:$AD$125,8),0,VLOOKUP(A2676,U$12:$AD$125,8))</f>
        <v>0</v>
      </c>
      <c r="M2676" s="50">
        <f>IF(L2676&gt;0,VLOOKUP(L2676,T$12:$AC$125,7),0)</f>
        <v>0</v>
      </c>
      <c r="N2676" s="45">
        <f t="shared" si="592"/>
        <v>0</v>
      </c>
      <c r="O2676" s="45">
        <f t="shared" ca="1" si="593"/>
        <v>987.85282506999999</v>
      </c>
      <c r="P2676" s="51" t="str">
        <f t="shared" si="594"/>
        <v>A+J=</v>
      </c>
      <c r="Q2676" s="52">
        <f t="shared" si="595"/>
        <v>47129</v>
      </c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</row>
    <row r="2677" spans="1:162" x14ac:dyDescent="0.2">
      <c r="A2677" s="43">
        <f t="shared" si="583"/>
        <v>46163</v>
      </c>
      <c r="B2677" s="44" t="str">
        <f t="shared" ca="1" si="585"/>
        <v>n.d</v>
      </c>
      <c r="C2677" s="45">
        <f t="shared" ca="1" si="586"/>
        <v>999.89877561000003</v>
      </c>
      <c r="D2677" s="46">
        <f ca="1">IF(A2677&lt;$B$1,VLOOKUP(A2677,[1]DI!$A$4:$B$15000,2,FALSE),0)</f>
        <v>0</v>
      </c>
      <c r="E2677" s="45">
        <f t="shared" ca="1" si="587"/>
        <v>0</v>
      </c>
      <c r="F2677" s="47">
        <f t="shared" si="584"/>
        <v>1.35</v>
      </c>
      <c r="G2677" s="48">
        <f t="shared" ca="1" si="588"/>
        <v>1</v>
      </c>
      <c r="H2677" s="45">
        <f ca="1">TRUNC(PRODUCT(G$10:G2676),15)</f>
        <v>1.9879528300668501</v>
      </c>
      <c r="I2677" s="45">
        <f t="shared" si="589"/>
        <v>1</v>
      </c>
      <c r="J2677" s="45">
        <f t="shared" ca="1" si="590"/>
        <v>1.98795283</v>
      </c>
      <c r="K2677" s="45">
        <f t="shared" ca="1" si="591"/>
        <v>987.85282506999999</v>
      </c>
      <c r="L2677" s="49">
        <f>IF(VLOOKUP(A2677,$U$12:$AD$125,8)=VLOOKUP(A2676,$U$12:$AD$125,8),0,VLOOKUP(A2677,U$12:$AD$125,8))</f>
        <v>0</v>
      </c>
      <c r="M2677" s="50">
        <f>IF(L2677&gt;0,VLOOKUP(L2677,T$12:$AC$125,7),0)</f>
        <v>0</v>
      </c>
      <c r="N2677" s="45">
        <f t="shared" si="592"/>
        <v>0</v>
      </c>
      <c r="O2677" s="45">
        <f t="shared" ca="1" si="593"/>
        <v>987.85282506999999</v>
      </c>
      <c r="P2677" s="51" t="str">
        <f t="shared" si="594"/>
        <v>A+J=</v>
      </c>
      <c r="Q2677" s="52">
        <f t="shared" si="595"/>
        <v>47129</v>
      </c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</row>
    <row r="2678" spans="1:162" x14ac:dyDescent="0.2">
      <c r="A2678" s="43">
        <f t="shared" si="583"/>
        <v>46164</v>
      </c>
      <c r="B2678" s="44" t="str">
        <f t="shared" ca="1" si="585"/>
        <v>n.d</v>
      </c>
      <c r="C2678" s="45">
        <f t="shared" ca="1" si="586"/>
        <v>999.89877561000003</v>
      </c>
      <c r="D2678" s="46">
        <f ca="1">IF(A2678&lt;$B$1,VLOOKUP(A2678,[1]DI!$A$4:$B$15000,2,FALSE),0)</f>
        <v>0</v>
      </c>
      <c r="E2678" s="45">
        <f t="shared" ca="1" si="587"/>
        <v>0</v>
      </c>
      <c r="F2678" s="47">
        <f t="shared" si="584"/>
        <v>1.35</v>
      </c>
      <c r="G2678" s="48">
        <f t="shared" ca="1" si="588"/>
        <v>1</v>
      </c>
      <c r="H2678" s="45">
        <f ca="1">TRUNC(PRODUCT(G$10:G2677),15)</f>
        <v>1.9879528300668501</v>
      </c>
      <c r="I2678" s="45">
        <f t="shared" si="589"/>
        <v>1</v>
      </c>
      <c r="J2678" s="45">
        <f t="shared" ca="1" si="590"/>
        <v>1.98795283</v>
      </c>
      <c r="K2678" s="45">
        <f t="shared" ca="1" si="591"/>
        <v>987.85282506999999</v>
      </c>
      <c r="L2678" s="49">
        <f>IF(VLOOKUP(A2678,$U$12:$AD$125,8)=VLOOKUP(A2677,$U$12:$AD$125,8),0,VLOOKUP(A2678,U$12:$AD$125,8))</f>
        <v>0</v>
      </c>
      <c r="M2678" s="50">
        <f>IF(L2678&gt;0,VLOOKUP(L2678,T$12:$AC$125,7),0)</f>
        <v>0</v>
      </c>
      <c r="N2678" s="45">
        <f t="shared" si="592"/>
        <v>0</v>
      </c>
      <c r="O2678" s="45">
        <f t="shared" ca="1" si="593"/>
        <v>987.85282506999999</v>
      </c>
      <c r="P2678" s="51" t="str">
        <f t="shared" si="594"/>
        <v>A+J=</v>
      </c>
      <c r="Q2678" s="52">
        <f t="shared" si="595"/>
        <v>47129</v>
      </c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</row>
    <row r="2679" spans="1:162" x14ac:dyDescent="0.2">
      <c r="A2679" s="43">
        <f t="shared" si="583"/>
        <v>46165</v>
      </c>
      <c r="B2679" s="44" t="str">
        <f t="shared" ca="1" si="585"/>
        <v>n.d</v>
      </c>
      <c r="C2679" s="45">
        <f t="shared" ca="1" si="586"/>
        <v>999.89877561000003</v>
      </c>
      <c r="D2679" s="46">
        <f ca="1">IF(A2679&lt;$B$1,VLOOKUP(A2679,[1]DI!$A$4:$B$15000,2,FALSE),0)</f>
        <v>0</v>
      </c>
      <c r="E2679" s="45">
        <f t="shared" ca="1" si="587"/>
        <v>0</v>
      </c>
      <c r="F2679" s="47">
        <f t="shared" si="584"/>
        <v>1.35</v>
      </c>
      <c r="G2679" s="48">
        <f t="shared" ca="1" si="588"/>
        <v>1</v>
      </c>
      <c r="H2679" s="45">
        <f ca="1">TRUNC(PRODUCT(G$10:G2678),15)</f>
        <v>1.9879528300668501</v>
      </c>
      <c r="I2679" s="45">
        <f t="shared" si="589"/>
        <v>1</v>
      </c>
      <c r="J2679" s="45">
        <f t="shared" ca="1" si="590"/>
        <v>1.98795283</v>
      </c>
      <c r="K2679" s="45">
        <f t="shared" ca="1" si="591"/>
        <v>987.85282506999999</v>
      </c>
      <c r="L2679" s="49">
        <f>IF(VLOOKUP(A2679,$U$12:$AD$125,8)=VLOOKUP(A2678,$U$12:$AD$125,8),0,VLOOKUP(A2679,U$12:$AD$125,8))</f>
        <v>0</v>
      </c>
      <c r="M2679" s="50">
        <f>IF(L2679&gt;0,VLOOKUP(L2679,T$12:$AC$125,7),0)</f>
        <v>0</v>
      </c>
      <c r="N2679" s="45">
        <f t="shared" si="592"/>
        <v>0</v>
      </c>
      <c r="O2679" s="45">
        <f t="shared" ca="1" si="593"/>
        <v>987.85282506999999</v>
      </c>
      <c r="P2679" s="51" t="str">
        <f t="shared" si="594"/>
        <v>A+J=</v>
      </c>
      <c r="Q2679" s="52">
        <f t="shared" si="595"/>
        <v>47129</v>
      </c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I2679" s="8"/>
      <c r="EJ2679" s="8"/>
      <c r="EK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</row>
    <row r="2680" spans="1:162" x14ac:dyDescent="0.2">
      <c r="A2680" s="43">
        <f t="shared" si="583"/>
        <v>46166</v>
      </c>
      <c r="B2680" s="44" t="str">
        <f t="shared" ca="1" si="585"/>
        <v>n.d</v>
      </c>
      <c r="C2680" s="45">
        <f t="shared" ca="1" si="586"/>
        <v>999.89877561000003</v>
      </c>
      <c r="D2680" s="46">
        <f ca="1">IF(A2680&lt;$B$1,VLOOKUP(A2680,[1]DI!$A$4:$B$15000,2,FALSE),0)</f>
        <v>0</v>
      </c>
      <c r="E2680" s="45">
        <f t="shared" ca="1" si="587"/>
        <v>0</v>
      </c>
      <c r="F2680" s="47">
        <f t="shared" si="584"/>
        <v>1.35</v>
      </c>
      <c r="G2680" s="48">
        <f t="shared" ca="1" si="588"/>
        <v>1</v>
      </c>
      <c r="H2680" s="45">
        <f ca="1">TRUNC(PRODUCT(G$10:G2679),15)</f>
        <v>1.9879528300668501</v>
      </c>
      <c r="I2680" s="45">
        <f t="shared" si="589"/>
        <v>1</v>
      </c>
      <c r="J2680" s="45">
        <f t="shared" ca="1" si="590"/>
        <v>1.98795283</v>
      </c>
      <c r="K2680" s="45">
        <f t="shared" ca="1" si="591"/>
        <v>987.85282506999999</v>
      </c>
      <c r="L2680" s="49">
        <f>IF(VLOOKUP(A2680,$U$12:$AD$125,8)=VLOOKUP(A2679,$U$12:$AD$125,8),0,VLOOKUP(A2680,U$12:$AD$125,8))</f>
        <v>0</v>
      </c>
      <c r="M2680" s="50">
        <f>IF(L2680&gt;0,VLOOKUP(L2680,T$12:$AC$125,7),0)</f>
        <v>0</v>
      </c>
      <c r="N2680" s="45">
        <f t="shared" si="592"/>
        <v>0</v>
      </c>
      <c r="O2680" s="45">
        <f t="shared" ca="1" si="593"/>
        <v>987.85282506999999</v>
      </c>
      <c r="P2680" s="51" t="str">
        <f t="shared" si="594"/>
        <v>A+J=</v>
      </c>
      <c r="Q2680" s="52">
        <f t="shared" si="595"/>
        <v>47129</v>
      </c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I2680" s="8"/>
      <c r="EJ2680" s="8"/>
      <c r="EK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</row>
    <row r="2681" spans="1:162" x14ac:dyDescent="0.2">
      <c r="A2681" s="43">
        <f t="shared" si="583"/>
        <v>46167</v>
      </c>
      <c r="B2681" s="44" t="str">
        <f t="shared" ca="1" si="585"/>
        <v>n.d</v>
      </c>
      <c r="C2681" s="45">
        <f t="shared" ca="1" si="586"/>
        <v>999.89877561000003</v>
      </c>
      <c r="D2681" s="46">
        <f ca="1">IF(A2681&lt;$B$1,VLOOKUP(A2681,[1]DI!$A$4:$B$15000,2,FALSE),0)</f>
        <v>0</v>
      </c>
      <c r="E2681" s="45">
        <f t="shared" ca="1" si="587"/>
        <v>0</v>
      </c>
      <c r="F2681" s="47">
        <f t="shared" si="584"/>
        <v>1.35</v>
      </c>
      <c r="G2681" s="48">
        <f t="shared" ca="1" si="588"/>
        <v>1</v>
      </c>
      <c r="H2681" s="45">
        <f ca="1">TRUNC(PRODUCT(G$10:G2680),15)</f>
        <v>1.9879528300668501</v>
      </c>
      <c r="I2681" s="45">
        <f t="shared" si="589"/>
        <v>1</v>
      </c>
      <c r="J2681" s="45">
        <f t="shared" ca="1" si="590"/>
        <v>1.98795283</v>
      </c>
      <c r="K2681" s="45">
        <f t="shared" ca="1" si="591"/>
        <v>987.85282506999999</v>
      </c>
      <c r="L2681" s="49">
        <f>IF(VLOOKUP(A2681,$U$12:$AD$125,8)=VLOOKUP(A2680,$U$12:$AD$125,8),0,VLOOKUP(A2681,U$12:$AD$125,8))</f>
        <v>0</v>
      </c>
      <c r="M2681" s="50">
        <f>IF(L2681&gt;0,VLOOKUP(L2681,T$12:$AC$125,7),0)</f>
        <v>0</v>
      </c>
      <c r="N2681" s="45">
        <f t="shared" si="592"/>
        <v>0</v>
      </c>
      <c r="O2681" s="45">
        <f t="shared" ca="1" si="593"/>
        <v>987.85282506999999</v>
      </c>
      <c r="P2681" s="51" t="str">
        <f t="shared" si="594"/>
        <v>A+J=</v>
      </c>
      <c r="Q2681" s="52">
        <f t="shared" si="595"/>
        <v>47129</v>
      </c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I2681" s="8"/>
      <c r="EJ2681" s="8"/>
      <c r="EK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</row>
    <row r="2682" spans="1:162" x14ac:dyDescent="0.2">
      <c r="A2682" s="43">
        <f t="shared" si="583"/>
        <v>46168</v>
      </c>
      <c r="B2682" s="44" t="str">
        <f t="shared" ca="1" si="585"/>
        <v>n.d</v>
      </c>
      <c r="C2682" s="45">
        <f t="shared" ca="1" si="586"/>
        <v>999.89877561000003</v>
      </c>
      <c r="D2682" s="46">
        <f ca="1">IF(A2682&lt;$B$1,VLOOKUP(A2682,[1]DI!$A$4:$B$15000,2,FALSE),0)</f>
        <v>0</v>
      </c>
      <c r="E2682" s="45">
        <f t="shared" ca="1" si="587"/>
        <v>0</v>
      </c>
      <c r="F2682" s="47">
        <f t="shared" si="584"/>
        <v>1.35</v>
      </c>
      <c r="G2682" s="48">
        <f t="shared" ca="1" si="588"/>
        <v>1</v>
      </c>
      <c r="H2682" s="45">
        <f ca="1">TRUNC(PRODUCT(G$10:G2681),15)</f>
        <v>1.9879528300668501</v>
      </c>
      <c r="I2682" s="45">
        <f t="shared" si="589"/>
        <v>1</v>
      </c>
      <c r="J2682" s="45">
        <f t="shared" ca="1" si="590"/>
        <v>1.98795283</v>
      </c>
      <c r="K2682" s="45">
        <f t="shared" ca="1" si="591"/>
        <v>987.85282506999999</v>
      </c>
      <c r="L2682" s="49">
        <f>IF(VLOOKUP(A2682,$U$12:$AD$125,8)=VLOOKUP(A2681,$U$12:$AD$125,8),0,VLOOKUP(A2682,U$12:$AD$125,8))</f>
        <v>0</v>
      </c>
      <c r="M2682" s="50">
        <f>IF(L2682&gt;0,VLOOKUP(L2682,T$12:$AC$125,7),0)</f>
        <v>0</v>
      </c>
      <c r="N2682" s="45">
        <f t="shared" si="592"/>
        <v>0</v>
      </c>
      <c r="O2682" s="45">
        <f t="shared" ca="1" si="593"/>
        <v>987.85282506999999</v>
      </c>
      <c r="P2682" s="51" t="str">
        <f t="shared" si="594"/>
        <v>A+J=</v>
      </c>
      <c r="Q2682" s="52">
        <f t="shared" si="595"/>
        <v>47129</v>
      </c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I2682" s="8"/>
      <c r="EJ2682" s="8"/>
      <c r="EK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</row>
    <row r="2683" spans="1:162" x14ac:dyDescent="0.2">
      <c r="A2683" s="43">
        <f t="shared" si="583"/>
        <v>46169</v>
      </c>
      <c r="B2683" s="44" t="str">
        <f t="shared" ca="1" si="585"/>
        <v>n.d</v>
      </c>
      <c r="C2683" s="45">
        <f t="shared" ca="1" si="586"/>
        <v>999.89877561000003</v>
      </c>
      <c r="D2683" s="46">
        <f ca="1">IF(A2683&lt;$B$1,VLOOKUP(A2683,[1]DI!$A$4:$B$15000,2,FALSE),0)</f>
        <v>0</v>
      </c>
      <c r="E2683" s="45">
        <f t="shared" ca="1" si="587"/>
        <v>0</v>
      </c>
      <c r="F2683" s="47">
        <f t="shared" si="584"/>
        <v>1.35</v>
      </c>
      <c r="G2683" s="48">
        <f t="shared" ca="1" si="588"/>
        <v>1</v>
      </c>
      <c r="H2683" s="45">
        <f ca="1">TRUNC(PRODUCT(G$10:G2682),15)</f>
        <v>1.9879528300668501</v>
      </c>
      <c r="I2683" s="45">
        <f t="shared" si="589"/>
        <v>1</v>
      </c>
      <c r="J2683" s="45">
        <f t="shared" ca="1" si="590"/>
        <v>1.98795283</v>
      </c>
      <c r="K2683" s="45">
        <f t="shared" ca="1" si="591"/>
        <v>987.85282506999999</v>
      </c>
      <c r="L2683" s="49">
        <f>IF(VLOOKUP(A2683,$U$12:$AD$125,8)=VLOOKUP(A2682,$U$12:$AD$125,8),0,VLOOKUP(A2683,U$12:$AD$125,8))</f>
        <v>0</v>
      </c>
      <c r="M2683" s="50">
        <f>IF(L2683&gt;0,VLOOKUP(L2683,T$12:$AC$125,7),0)</f>
        <v>0</v>
      </c>
      <c r="N2683" s="45">
        <f t="shared" si="592"/>
        <v>0</v>
      </c>
      <c r="O2683" s="45">
        <f t="shared" ca="1" si="593"/>
        <v>987.85282506999999</v>
      </c>
      <c r="P2683" s="51" t="str">
        <f t="shared" si="594"/>
        <v>A+J=</v>
      </c>
      <c r="Q2683" s="52">
        <f t="shared" si="595"/>
        <v>47129</v>
      </c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I2683" s="8"/>
      <c r="EJ2683" s="8"/>
      <c r="EK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</row>
    <row r="2684" spans="1:162" x14ac:dyDescent="0.2">
      <c r="A2684" s="43">
        <f t="shared" si="583"/>
        <v>46170</v>
      </c>
      <c r="B2684" s="44" t="str">
        <f t="shared" ca="1" si="585"/>
        <v>n.d</v>
      </c>
      <c r="C2684" s="45">
        <f t="shared" ca="1" si="586"/>
        <v>999.89877561000003</v>
      </c>
      <c r="D2684" s="46">
        <f ca="1">IF(A2684&lt;$B$1,VLOOKUP(A2684,[1]DI!$A$4:$B$15000,2,FALSE),0)</f>
        <v>0</v>
      </c>
      <c r="E2684" s="45">
        <f t="shared" ca="1" si="587"/>
        <v>0</v>
      </c>
      <c r="F2684" s="47">
        <f t="shared" si="584"/>
        <v>1.35</v>
      </c>
      <c r="G2684" s="48">
        <f t="shared" ca="1" si="588"/>
        <v>1</v>
      </c>
      <c r="H2684" s="45">
        <f ca="1">TRUNC(PRODUCT(G$10:G2683),15)</f>
        <v>1.9879528300668501</v>
      </c>
      <c r="I2684" s="45">
        <f t="shared" si="589"/>
        <v>1</v>
      </c>
      <c r="J2684" s="45">
        <f t="shared" ca="1" si="590"/>
        <v>1.98795283</v>
      </c>
      <c r="K2684" s="45">
        <f t="shared" ca="1" si="591"/>
        <v>987.85282506999999</v>
      </c>
      <c r="L2684" s="49">
        <f>IF(VLOOKUP(A2684,$U$12:$AD$125,8)=VLOOKUP(A2683,$U$12:$AD$125,8),0,VLOOKUP(A2684,U$12:$AD$125,8))</f>
        <v>0</v>
      </c>
      <c r="M2684" s="50">
        <f>IF(L2684&gt;0,VLOOKUP(L2684,T$12:$AC$125,7),0)</f>
        <v>0</v>
      </c>
      <c r="N2684" s="45">
        <f t="shared" si="592"/>
        <v>0</v>
      </c>
      <c r="O2684" s="45">
        <f t="shared" ca="1" si="593"/>
        <v>987.85282506999999</v>
      </c>
      <c r="P2684" s="51" t="str">
        <f t="shared" si="594"/>
        <v>A+J=</v>
      </c>
      <c r="Q2684" s="52">
        <f t="shared" si="595"/>
        <v>47129</v>
      </c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I2684" s="8"/>
      <c r="EJ2684" s="8"/>
      <c r="EK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</row>
    <row r="2685" spans="1:162" x14ac:dyDescent="0.2">
      <c r="A2685" s="43">
        <f t="shared" si="583"/>
        <v>46171</v>
      </c>
      <c r="B2685" s="44" t="str">
        <f t="shared" ca="1" si="585"/>
        <v>n.d</v>
      </c>
      <c r="C2685" s="45">
        <f t="shared" ca="1" si="586"/>
        <v>999.89877561000003</v>
      </c>
      <c r="D2685" s="46">
        <f ca="1">IF(A2685&lt;$B$1,VLOOKUP(A2685,[1]DI!$A$4:$B$15000,2,FALSE),0)</f>
        <v>0</v>
      </c>
      <c r="E2685" s="45">
        <f t="shared" ca="1" si="587"/>
        <v>0</v>
      </c>
      <c r="F2685" s="47">
        <f t="shared" si="584"/>
        <v>1.35</v>
      </c>
      <c r="G2685" s="48">
        <f t="shared" ca="1" si="588"/>
        <v>1</v>
      </c>
      <c r="H2685" s="45">
        <f ca="1">TRUNC(PRODUCT(G$10:G2684),15)</f>
        <v>1.9879528300668501</v>
      </c>
      <c r="I2685" s="45">
        <f t="shared" si="589"/>
        <v>1</v>
      </c>
      <c r="J2685" s="45">
        <f t="shared" ca="1" si="590"/>
        <v>1.98795283</v>
      </c>
      <c r="K2685" s="45">
        <f t="shared" ca="1" si="591"/>
        <v>987.85282506999999</v>
      </c>
      <c r="L2685" s="49">
        <f>IF(VLOOKUP(A2685,$U$12:$AD$125,8)=VLOOKUP(A2684,$U$12:$AD$125,8),0,VLOOKUP(A2685,U$12:$AD$125,8))</f>
        <v>0</v>
      </c>
      <c r="M2685" s="50">
        <f>IF(L2685&gt;0,VLOOKUP(L2685,T$12:$AC$125,7),0)</f>
        <v>0</v>
      </c>
      <c r="N2685" s="45">
        <f t="shared" si="592"/>
        <v>0</v>
      </c>
      <c r="O2685" s="45">
        <f t="shared" ca="1" si="593"/>
        <v>987.85282506999999</v>
      </c>
      <c r="P2685" s="51" t="str">
        <f t="shared" si="594"/>
        <v>A+J=</v>
      </c>
      <c r="Q2685" s="52">
        <f t="shared" si="595"/>
        <v>47129</v>
      </c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</row>
    <row r="2686" spans="1:162" x14ac:dyDescent="0.2">
      <c r="A2686" s="43">
        <f t="shared" si="583"/>
        <v>46172</v>
      </c>
      <c r="B2686" s="44" t="str">
        <f t="shared" ca="1" si="585"/>
        <v>n.d</v>
      </c>
      <c r="C2686" s="45">
        <f t="shared" ca="1" si="586"/>
        <v>999.89877561000003</v>
      </c>
      <c r="D2686" s="46">
        <f ca="1">IF(A2686&lt;$B$1,VLOOKUP(A2686,[1]DI!$A$4:$B$15000,2,FALSE),0)</f>
        <v>0</v>
      </c>
      <c r="E2686" s="45">
        <f t="shared" ca="1" si="587"/>
        <v>0</v>
      </c>
      <c r="F2686" s="47">
        <f t="shared" si="584"/>
        <v>1.35</v>
      </c>
      <c r="G2686" s="48">
        <f t="shared" ca="1" si="588"/>
        <v>1</v>
      </c>
      <c r="H2686" s="45">
        <f ca="1">TRUNC(PRODUCT(G$10:G2685),15)</f>
        <v>1.9879528300668501</v>
      </c>
      <c r="I2686" s="45">
        <f t="shared" si="589"/>
        <v>1</v>
      </c>
      <c r="J2686" s="45">
        <f t="shared" ca="1" si="590"/>
        <v>1.98795283</v>
      </c>
      <c r="K2686" s="45">
        <f t="shared" ca="1" si="591"/>
        <v>987.85282506999999</v>
      </c>
      <c r="L2686" s="49">
        <f>IF(VLOOKUP(A2686,$U$12:$AD$125,8)=VLOOKUP(A2685,$U$12:$AD$125,8),0,VLOOKUP(A2686,U$12:$AD$125,8))</f>
        <v>0</v>
      </c>
      <c r="M2686" s="50">
        <f>IF(L2686&gt;0,VLOOKUP(L2686,T$12:$AC$125,7),0)</f>
        <v>0</v>
      </c>
      <c r="N2686" s="45">
        <f t="shared" si="592"/>
        <v>0</v>
      </c>
      <c r="O2686" s="45">
        <f t="shared" ca="1" si="593"/>
        <v>987.85282506999999</v>
      </c>
      <c r="P2686" s="51" t="str">
        <f t="shared" si="594"/>
        <v>A+J=</v>
      </c>
      <c r="Q2686" s="52">
        <f t="shared" si="595"/>
        <v>47129</v>
      </c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I2686" s="8"/>
      <c r="EJ2686" s="8"/>
      <c r="EK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</row>
    <row r="2687" spans="1:162" x14ac:dyDescent="0.2">
      <c r="A2687" s="43">
        <f t="shared" si="583"/>
        <v>46173</v>
      </c>
      <c r="B2687" s="44" t="str">
        <f t="shared" ca="1" si="585"/>
        <v>n.d</v>
      </c>
      <c r="C2687" s="45">
        <f t="shared" ca="1" si="586"/>
        <v>999.89877561000003</v>
      </c>
      <c r="D2687" s="46">
        <f ca="1">IF(A2687&lt;$B$1,VLOOKUP(A2687,[1]DI!$A$4:$B$15000,2,FALSE),0)</f>
        <v>0</v>
      </c>
      <c r="E2687" s="45">
        <f t="shared" ca="1" si="587"/>
        <v>0</v>
      </c>
      <c r="F2687" s="47">
        <f t="shared" si="584"/>
        <v>1.35</v>
      </c>
      <c r="G2687" s="48">
        <f t="shared" ca="1" si="588"/>
        <v>1</v>
      </c>
      <c r="H2687" s="45">
        <f ca="1">TRUNC(PRODUCT(G$10:G2686),15)</f>
        <v>1.9879528300668501</v>
      </c>
      <c r="I2687" s="45">
        <f t="shared" si="589"/>
        <v>1</v>
      </c>
      <c r="J2687" s="45">
        <f t="shared" ca="1" si="590"/>
        <v>1.98795283</v>
      </c>
      <c r="K2687" s="45">
        <f t="shared" ca="1" si="591"/>
        <v>987.85282506999999</v>
      </c>
      <c r="L2687" s="49">
        <f>IF(VLOOKUP(A2687,$U$12:$AD$125,8)=VLOOKUP(A2686,$U$12:$AD$125,8),0,VLOOKUP(A2687,U$12:$AD$125,8))</f>
        <v>0</v>
      </c>
      <c r="M2687" s="50">
        <f>IF(L2687&gt;0,VLOOKUP(L2687,T$12:$AC$125,7),0)</f>
        <v>0</v>
      </c>
      <c r="N2687" s="45">
        <f t="shared" si="592"/>
        <v>0</v>
      </c>
      <c r="O2687" s="45">
        <f t="shared" ca="1" si="593"/>
        <v>987.85282506999999</v>
      </c>
      <c r="P2687" s="51" t="str">
        <f t="shared" si="594"/>
        <v>A+J=</v>
      </c>
      <c r="Q2687" s="52">
        <f t="shared" si="595"/>
        <v>47129</v>
      </c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I2687" s="8"/>
      <c r="EJ2687" s="8"/>
      <c r="EK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</row>
    <row r="2688" spans="1:162" x14ac:dyDescent="0.2">
      <c r="A2688" s="43">
        <f t="shared" si="583"/>
        <v>46174</v>
      </c>
      <c r="B2688" s="44" t="str">
        <f t="shared" ca="1" si="585"/>
        <v>n.d</v>
      </c>
      <c r="C2688" s="45">
        <f t="shared" ca="1" si="586"/>
        <v>999.89877561000003</v>
      </c>
      <c r="D2688" s="46">
        <f ca="1">IF(A2688&lt;$B$1,VLOOKUP(A2688,[1]DI!$A$4:$B$15000,2,FALSE),0)</f>
        <v>0</v>
      </c>
      <c r="E2688" s="45">
        <f t="shared" ca="1" si="587"/>
        <v>0</v>
      </c>
      <c r="F2688" s="47">
        <f t="shared" si="584"/>
        <v>1.35</v>
      </c>
      <c r="G2688" s="48">
        <f t="shared" ca="1" si="588"/>
        <v>1</v>
      </c>
      <c r="H2688" s="45">
        <f ca="1">TRUNC(PRODUCT(G$10:G2687),15)</f>
        <v>1.9879528300668501</v>
      </c>
      <c r="I2688" s="45">
        <f t="shared" si="589"/>
        <v>1</v>
      </c>
      <c r="J2688" s="45">
        <f t="shared" ca="1" si="590"/>
        <v>1.98795283</v>
      </c>
      <c r="K2688" s="45">
        <f t="shared" ca="1" si="591"/>
        <v>987.85282506999999</v>
      </c>
      <c r="L2688" s="49">
        <f>IF(VLOOKUP(A2688,$U$12:$AD$125,8)=VLOOKUP(A2687,$U$12:$AD$125,8),0,VLOOKUP(A2688,U$12:$AD$125,8))</f>
        <v>0</v>
      </c>
      <c r="M2688" s="50">
        <f>IF(L2688&gt;0,VLOOKUP(L2688,T$12:$AC$125,7),0)</f>
        <v>0</v>
      </c>
      <c r="N2688" s="45">
        <f t="shared" si="592"/>
        <v>0</v>
      </c>
      <c r="O2688" s="45">
        <f t="shared" ca="1" si="593"/>
        <v>987.85282506999999</v>
      </c>
      <c r="P2688" s="51" t="str">
        <f t="shared" si="594"/>
        <v>A+J=</v>
      </c>
      <c r="Q2688" s="52">
        <f t="shared" si="595"/>
        <v>47129</v>
      </c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I2688" s="8"/>
      <c r="EJ2688" s="8"/>
      <c r="EK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</row>
    <row r="2689" spans="1:162" x14ac:dyDescent="0.2">
      <c r="A2689" s="43">
        <f t="shared" si="583"/>
        <v>46175</v>
      </c>
      <c r="B2689" s="44" t="str">
        <f t="shared" ca="1" si="585"/>
        <v>n.d</v>
      </c>
      <c r="C2689" s="45">
        <f t="shared" ca="1" si="586"/>
        <v>999.89877561000003</v>
      </c>
      <c r="D2689" s="46">
        <f ca="1">IF(A2689&lt;$B$1,VLOOKUP(A2689,[1]DI!$A$4:$B$15000,2,FALSE),0)</f>
        <v>0</v>
      </c>
      <c r="E2689" s="45">
        <f t="shared" ca="1" si="587"/>
        <v>0</v>
      </c>
      <c r="F2689" s="47">
        <f t="shared" si="584"/>
        <v>1.35</v>
      </c>
      <c r="G2689" s="48">
        <f t="shared" ca="1" si="588"/>
        <v>1</v>
      </c>
      <c r="H2689" s="45">
        <f ca="1">TRUNC(PRODUCT(G$10:G2688),15)</f>
        <v>1.9879528300668501</v>
      </c>
      <c r="I2689" s="45">
        <f t="shared" si="589"/>
        <v>1</v>
      </c>
      <c r="J2689" s="45">
        <f t="shared" ca="1" si="590"/>
        <v>1.98795283</v>
      </c>
      <c r="K2689" s="45">
        <f t="shared" ca="1" si="591"/>
        <v>987.85282506999999</v>
      </c>
      <c r="L2689" s="49">
        <f>IF(VLOOKUP(A2689,$U$12:$AD$125,8)=VLOOKUP(A2688,$U$12:$AD$125,8),0,VLOOKUP(A2689,U$12:$AD$125,8))</f>
        <v>0</v>
      </c>
      <c r="M2689" s="50">
        <f>IF(L2689&gt;0,VLOOKUP(L2689,T$12:$AC$125,7),0)</f>
        <v>0</v>
      </c>
      <c r="N2689" s="45">
        <f t="shared" si="592"/>
        <v>0</v>
      </c>
      <c r="O2689" s="45">
        <f t="shared" ca="1" si="593"/>
        <v>987.85282506999999</v>
      </c>
      <c r="P2689" s="51" t="str">
        <f t="shared" si="594"/>
        <v>A+J=</v>
      </c>
      <c r="Q2689" s="52">
        <f t="shared" si="595"/>
        <v>47129</v>
      </c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I2689" s="8"/>
      <c r="EJ2689" s="8"/>
      <c r="EK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</row>
    <row r="2690" spans="1:162" x14ac:dyDescent="0.2">
      <c r="A2690" s="43">
        <f t="shared" si="583"/>
        <v>46176</v>
      </c>
      <c r="B2690" s="44" t="str">
        <f t="shared" ca="1" si="585"/>
        <v>n.d</v>
      </c>
      <c r="C2690" s="45">
        <f t="shared" ca="1" si="586"/>
        <v>999.89877561000003</v>
      </c>
      <c r="D2690" s="46">
        <f ca="1">IF(A2690&lt;$B$1,VLOOKUP(A2690,[1]DI!$A$4:$B$15000,2,FALSE),0)</f>
        <v>0</v>
      </c>
      <c r="E2690" s="45">
        <f t="shared" ca="1" si="587"/>
        <v>0</v>
      </c>
      <c r="F2690" s="47">
        <f t="shared" si="584"/>
        <v>1.35</v>
      </c>
      <c r="G2690" s="48">
        <f t="shared" ca="1" si="588"/>
        <v>1</v>
      </c>
      <c r="H2690" s="45">
        <f ca="1">TRUNC(PRODUCT(G$10:G2689),15)</f>
        <v>1.9879528300668501</v>
      </c>
      <c r="I2690" s="45">
        <f t="shared" si="589"/>
        <v>1</v>
      </c>
      <c r="J2690" s="45">
        <f t="shared" ca="1" si="590"/>
        <v>1.98795283</v>
      </c>
      <c r="K2690" s="45">
        <f t="shared" ca="1" si="591"/>
        <v>987.85282506999999</v>
      </c>
      <c r="L2690" s="49">
        <f>IF(VLOOKUP(A2690,$U$12:$AD$125,8)=VLOOKUP(A2689,$U$12:$AD$125,8),0,VLOOKUP(A2690,U$12:$AD$125,8))</f>
        <v>0</v>
      </c>
      <c r="M2690" s="50">
        <f>IF(L2690&gt;0,VLOOKUP(L2690,T$12:$AC$125,7),0)</f>
        <v>0</v>
      </c>
      <c r="N2690" s="45">
        <f t="shared" si="592"/>
        <v>0</v>
      </c>
      <c r="O2690" s="45">
        <f t="shared" ca="1" si="593"/>
        <v>987.85282506999999</v>
      </c>
      <c r="P2690" s="51" t="str">
        <f t="shared" si="594"/>
        <v>A+J=</v>
      </c>
      <c r="Q2690" s="52">
        <f t="shared" si="595"/>
        <v>47129</v>
      </c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I2690" s="8"/>
      <c r="EJ2690" s="8"/>
      <c r="EK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</row>
    <row r="2691" spans="1:162" x14ac:dyDescent="0.2">
      <c r="A2691" s="43">
        <f t="shared" si="583"/>
        <v>46177</v>
      </c>
      <c r="B2691" s="44" t="str">
        <f t="shared" ca="1" si="585"/>
        <v>n.d</v>
      </c>
      <c r="C2691" s="45">
        <f t="shared" ca="1" si="586"/>
        <v>999.89877561000003</v>
      </c>
      <c r="D2691" s="46">
        <f ca="1">IF(A2691&lt;$B$1,VLOOKUP(A2691,[1]DI!$A$4:$B$15000,2,FALSE),0)</f>
        <v>0</v>
      </c>
      <c r="E2691" s="45">
        <f t="shared" ca="1" si="587"/>
        <v>0</v>
      </c>
      <c r="F2691" s="47">
        <f t="shared" si="584"/>
        <v>1.35</v>
      </c>
      <c r="G2691" s="48">
        <f t="shared" ca="1" si="588"/>
        <v>1</v>
      </c>
      <c r="H2691" s="45">
        <f ca="1">TRUNC(PRODUCT(G$10:G2690),15)</f>
        <v>1.9879528300668501</v>
      </c>
      <c r="I2691" s="45">
        <f t="shared" si="589"/>
        <v>1</v>
      </c>
      <c r="J2691" s="45">
        <f t="shared" ca="1" si="590"/>
        <v>1.98795283</v>
      </c>
      <c r="K2691" s="45">
        <f t="shared" ca="1" si="591"/>
        <v>987.85282506999999</v>
      </c>
      <c r="L2691" s="49">
        <f>IF(VLOOKUP(A2691,$U$12:$AD$125,8)=VLOOKUP(A2690,$U$12:$AD$125,8),0,VLOOKUP(A2691,U$12:$AD$125,8))</f>
        <v>0</v>
      </c>
      <c r="M2691" s="50">
        <f>IF(L2691&gt;0,VLOOKUP(L2691,T$12:$AC$125,7),0)</f>
        <v>0</v>
      </c>
      <c r="N2691" s="45">
        <f t="shared" si="592"/>
        <v>0</v>
      </c>
      <c r="O2691" s="45">
        <f t="shared" ca="1" si="593"/>
        <v>987.85282506999999</v>
      </c>
      <c r="P2691" s="51" t="str">
        <f t="shared" si="594"/>
        <v>A+J=</v>
      </c>
      <c r="Q2691" s="52">
        <f t="shared" si="595"/>
        <v>47129</v>
      </c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I2691" s="8"/>
      <c r="EJ2691" s="8"/>
      <c r="EK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</row>
    <row r="2692" spans="1:162" x14ac:dyDescent="0.2">
      <c r="A2692" s="43">
        <f t="shared" si="583"/>
        <v>46178</v>
      </c>
      <c r="B2692" s="44" t="str">
        <f t="shared" ca="1" si="585"/>
        <v>n.d</v>
      </c>
      <c r="C2692" s="45">
        <f t="shared" ca="1" si="586"/>
        <v>999.89877561000003</v>
      </c>
      <c r="D2692" s="46">
        <f ca="1">IF(A2692&lt;$B$1,VLOOKUP(A2692,[1]DI!$A$4:$B$15000,2,FALSE),0)</f>
        <v>0</v>
      </c>
      <c r="E2692" s="45">
        <f t="shared" ca="1" si="587"/>
        <v>0</v>
      </c>
      <c r="F2692" s="47">
        <f t="shared" si="584"/>
        <v>1.35</v>
      </c>
      <c r="G2692" s="48">
        <f t="shared" ca="1" si="588"/>
        <v>1</v>
      </c>
      <c r="H2692" s="45">
        <f ca="1">TRUNC(PRODUCT(G$10:G2691),15)</f>
        <v>1.9879528300668501</v>
      </c>
      <c r="I2692" s="45">
        <f t="shared" si="589"/>
        <v>1</v>
      </c>
      <c r="J2692" s="45">
        <f t="shared" ca="1" si="590"/>
        <v>1.98795283</v>
      </c>
      <c r="K2692" s="45">
        <f t="shared" ca="1" si="591"/>
        <v>987.85282506999999</v>
      </c>
      <c r="L2692" s="49">
        <f>IF(VLOOKUP(A2692,$U$12:$AD$125,8)=VLOOKUP(A2691,$U$12:$AD$125,8),0,VLOOKUP(A2692,U$12:$AD$125,8))</f>
        <v>0</v>
      </c>
      <c r="M2692" s="50">
        <f>IF(L2692&gt;0,VLOOKUP(L2692,T$12:$AC$125,7),0)</f>
        <v>0</v>
      </c>
      <c r="N2692" s="45">
        <f t="shared" si="592"/>
        <v>0</v>
      </c>
      <c r="O2692" s="45">
        <f t="shared" ca="1" si="593"/>
        <v>987.85282506999999</v>
      </c>
      <c r="P2692" s="51" t="str">
        <f t="shared" si="594"/>
        <v>A+J=</v>
      </c>
      <c r="Q2692" s="52">
        <f t="shared" si="595"/>
        <v>47129</v>
      </c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I2692" s="8"/>
      <c r="EJ2692" s="8"/>
      <c r="EK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</row>
    <row r="2693" spans="1:162" x14ac:dyDescent="0.2">
      <c r="A2693" s="43">
        <f t="shared" si="583"/>
        <v>46179</v>
      </c>
      <c r="B2693" s="44" t="str">
        <f t="shared" ca="1" si="585"/>
        <v>n.d</v>
      </c>
      <c r="C2693" s="45">
        <f t="shared" ca="1" si="586"/>
        <v>999.89877561000003</v>
      </c>
      <c r="D2693" s="46">
        <f ca="1">IF(A2693&lt;$B$1,VLOOKUP(A2693,[1]DI!$A$4:$B$15000,2,FALSE),0)</f>
        <v>0</v>
      </c>
      <c r="E2693" s="45">
        <f t="shared" ca="1" si="587"/>
        <v>0</v>
      </c>
      <c r="F2693" s="47">
        <f t="shared" si="584"/>
        <v>1.35</v>
      </c>
      <c r="G2693" s="48">
        <f t="shared" ca="1" si="588"/>
        <v>1</v>
      </c>
      <c r="H2693" s="45">
        <f ca="1">TRUNC(PRODUCT(G$10:G2692),15)</f>
        <v>1.9879528300668501</v>
      </c>
      <c r="I2693" s="45">
        <f t="shared" si="589"/>
        <v>1</v>
      </c>
      <c r="J2693" s="45">
        <f t="shared" ca="1" si="590"/>
        <v>1.98795283</v>
      </c>
      <c r="K2693" s="45">
        <f t="shared" ca="1" si="591"/>
        <v>987.85282506999999</v>
      </c>
      <c r="L2693" s="49">
        <f>IF(VLOOKUP(A2693,$U$12:$AD$125,8)=VLOOKUP(A2692,$U$12:$AD$125,8),0,VLOOKUP(A2693,U$12:$AD$125,8))</f>
        <v>0</v>
      </c>
      <c r="M2693" s="50">
        <f>IF(L2693&gt;0,VLOOKUP(L2693,T$12:$AC$125,7),0)</f>
        <v>0</v>
      </c>
      <c r="N2693" s="45">
        <f t="shared" si="592"/>
        <v>0</v>
      </c>
      <c r="O2693" s="45">
        <f t="shared" ca="1" si="593"/>
        <v>987.85282506999999</v>
      </c>
      <c r="P2693" s="51" t="str">
        <f t="shared" si="594"/>
        <v>A+J=</v>
      </c>
      <c r="Q2693" s="52">
        <f t="shared" si="595"/>
        <v>47129</v>
      </c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I2693" s="8"/>
      <c r="EJ2693" s="8"/>
      <c r="EK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</row>
    <row r="2694" spans="1:162" x14ac:dyDescent="0.2">
      <c r="A2694" s="43">
        <f t="shared" si="583"/>
        <v>46180</v>
      </c>
      <c r="B2694" s="44" t="str">
        <f t="shared" ca="1" si="585"/>
        <v>n.d</v>
      </c>
      <c r="C2694" s="45">
        <f t="shared" ca="1" si="586"/>
        <v>999.89877561000003</v>
      </c>
      <c r="D2694" s="46">
        <f ca="1">IF(A2694&lt;$B$1,VLOOKUP(A2694,[1]DI!$A$4:$B$15000,2,FALSE),0)</f>
        <v>0</v>
      </c>
      <c r="E2694" s="45">
        <f t="shared" ca="1" si="587"/>
        <v>0</v>
      </c>
      <c r="F2694" s="47">
        <f t="shared" si="584"/>
        <v>1.35</v>
      </c>
      <c r="G2694" s="48">
        <f t="shared" ca="1" si="588"/>
        <v>1</v>
      </c>
      <c r="H2694" s="45">
        <f ca="1">TRUNC(PRODUCT(G$10:G2693),15)</f>
        <v>1.9879528300668501</v>
      </c>
      <c r="I2694" s="45">
        <f t="shared" si="589"/>
        <v>1</v>
      </c>
      <c r="J2694" s="45">
        <f t="shared" ca="1" si="590"/>
        <v>1.98795283</v>
      </c>
      <c r="K2694" s="45">
        <f t="shared" ca="1" si="591"/>
        <v>987.85282506999999</v>
      </c>
      <c r="L2694" s="49">
        <f>IF(VLOOKUP(A2694,$U$12:$AD$125,8)=VLOOKUP(A2693,$U$12:$AD$125,8),0,VLOOKUP(A2694,U$12:$AD$125,8))</f>
        <v>0</v>
      </c>
      <c r="M2694" s="50">
        <f>IF(L2694&gt;0,VLOOKUP(L2694,T$12:$AC$125,7),0)</f>
        <v>0</v>
      </c>
      <c r="N2694" s="45">
        <f t="shared" si="592"/>
        <v>0</v>
      </c>
      <c r="O2694" s="45">
        <f t="shared" ca="1" si="593"/>
        <v>987.85282506999999</v>
      </c>
      <c r="P2694" s="51" t="str">
        <f t="shared" si="594"/>
        <v>A+J=</v>
      </c>
      <c r="Q2694" s="52">
        <f t="shared" si="595"/>
        <v>47129</v>
      </c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I2694" s="8"/>
      <c r="EJ2694" s="8"/>
      <c r="EK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</row>
    <row r="2695" spans="1:162" x14ac:dyDescent="0.2">
      <c r="A2695" s="43">
        <f t="shared" si="583"/>
        <v>46181</v>
      </c>
      <c r="B2695" s="44" t="str">
        <f t="shared" ca="1" si="585"/>
        <v>n.d</v>
      </c>
      <c r="C2695" s="45">
        <f t="shared" ca="1" si="586"/>
        <v>999.89877561000003</v>
      </c>
      <c r="D2695" s="46">
        <f ca="1">IF(A2695&lt;$B$1,VLOOKUP(A2695,[1]DI!$A$4:$B$15000,2,FALSE),0)</f>
        <v>0</v>
      </c>
      <c r="E2695" s="45">
        <f t="shared" ca="1" si="587"/>
        <v>0</v>
      </c>
      <c r="F2695" s="47">
        <f t="shared" si="584"/>
        <v>1.35</v>
      </c>
      <c r="G2695" s="48">
        <f t="shared" ca="1" si="588"/>
        <v>1</v>
      </c>
      <c r="H2695" s="45">
        <f ca="1">TRUNC(PRODUCT(G$10:G2694),15)</f>
        <v>1.9879528300668501</v>
      </c>
      <c r="I2695" s="45">
        <f t="shared" si="589"/>
        <v>1</v>
      </c>
      <c r="J2695" s="45">
        <f t="shared" ca="1" si="590"/>
        <v>1.98795283</v>
      </c>
      <c r="K2695" s="45">
        <f t="shared" ca="1" si="591"/>
        <v>987.85282506999999</v>
      </c>
      <c r="L2695" s="49">
        <f>IF(VLOOKUP(A2695,$U$12:$AD$125,8)=VLOOKUP(A2694,$U$12:$AD$125,8),0,VLOOKUP(A2695,U$12:$AD$125,8))</f>
        <v>0</v>
      </c>
      <c r="M2695" s="50">
        <f>IF(L2695&gt;0,VLOOKUP(L2695,T$12:$AC$125,7),0)</f>
        <v>0</v>
      </c>
      <c r="N2695" s="45">
        <f t="shared" si="592"/>
        <v>0</v>
      </c>
      <c r="O2695" s="45">
        <f t="shared" ca="1" si="593"/>
        <v>987.85282506999999</v>
      </c>
      <c r="P2695" s="51" t="str">
        <f t="shared" si="594"/>
        <v>A+J=</v>
      </c>
      <c r="Q2695" s="52">
        <f t="shared" si="595"/>
        <v>47129</v>
      </c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I2695" s="8"/>
      <c r="EJ2695" s="8"/>
      <c r="EK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</row>
    <row r="2696" spans="1:162" x14ac:dyDescent="0.2">
      <c r="A2696" s="43">
        <f t="shared" si="583"/>
        <v>46182</v>
      </c>
      <c r="B2696" s="44" t="str">
        <f t="shared" ca="1" si="585"/>
        <v>n.d</v>
      </c>
      <c r="C2696" s="45">
        <f t="shared" ca="1" si="586"/>
        <v>999.89877561000003</v>
      </c>
      <c r="D2696" s="46">
        <f ca="1">IF(A2696&lt;$B$1,VLOOKUP(A2696,[1]DI!$A$4:$B$15000,2,FALSE),0)</f>
        <v>0</v>
      </c>
      <c r="E2696" s="45">
        <f t="shared" ca="1" si="587"/>
        <v>0</v>
      </c>
      <c r="F2696" s="47">
        <f t="shared" si="584"/>
        <v>1.35</v>
      </c>
      <c r="G2696" s="48">
        <f t="shared" ca="1" si="588"/>
        <v>1</v>
      </c>
      <c r="H2696" s="45">
        <f ca="1">TRUNC(PRODUCT(G$10:G2695),15)</f>
        <v>1.9879528300668501</v>
      </c>
      <c r="I2696" s="45">
        <f t="shared" si="589"/>
        <v>1</v>
      </c>
      <c r="J2696" s="45">
        <f t="shared" ca="1" si="590"/>
        <v>1.98795283</v>
      </c>
      <c r="K2696" s="45">
        <f t="shared" ca="1" si="591"/>
        <v>987.85282506999999</v>
      </c>
      <c r="L2696" s="49">
        <f>IF(VLOOKUP(A2696,$U$12:$AD$125,8)=VLOOKUP(A2695,$U$12:$AD$125,8),0,VLOOKUP(A2696,U$12:$AD$125,8))</f>
        <v>0</v>
      </c>
      <c r="M2696" s="50">
        <f>IF(L2696&gt;0,VLOOKUP(L2696,T$12:$AC$125,7),0)</f>
        <v>0</v>
      </c>
      <c r="N2696" s="45">
        <f t="shared" si="592"/>
        <v>0</v>
      </c>
      <c r="O2696" s="45">
        <f t="shared" ca="1" si="593"/>
        <v>987.85282506999999</v>
      </c>
      <c r="P2696" s="51" t="str">
        <f t="shared" si="594"/>
        <v>A+J=</v>
      </c>
      <c r="Q2696" s="52">
        <f t="shared" si="595"/>
        <v>47129</v>
      </c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I2696" s="8"/>
      <c r="EJ2696" s="8"/>
      <c r="EK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</row>
    <row r="2697" spans="1:162" x14ac:dyDescent="0.2">
      <c r="A2697" s="43">
        <f t="shared" si="583"/>
        <v>46183</v>
      </c>
      <c r="B2697" s="44" t="str">
        <f t="shared" ca="1" si="585"/>
        <v>n.d</v>
      </c>
      <c r="C2697" s="45">
        <f t="shared" ca="1" si="586"/>
        <v>999.89877561000003</v>
      </c>
      <c r="D2697" s="46">
        <f ca="1">IF(A2697&lt;$B$1,VLOOKUP(A2697,[1]DI!$A$4:$B$15000,2,FALSE),0)</f>
        <v>0</v>
      </c>
      <c r="E2697" s="45">
        <f t="shared" ca="1" si="587"/>
        <v>0</v>
      </c>
      <c r="F2697" s="47">
        <f t="shared" si="584"/>
        <v>1.35</v>
      </c>
      <c r="G2697" s="48">
        <f t="shared" ca="1" si="588"/>
        <v>1</v>
      </c>
      <c r="H2697" s="45">
        <f ca="1">TRUNC(PRODUCT(G$10:G2696),15)</f>
        <v>1.9879528300668501</v>
      </c>
      <c r="I2697" s="45">
        <f t="shared" si="589"/>
        <v>1</v>
      </c>
      <c r="J2697" s="45">
        <f t="shared" ca="1" si="590"/>
        <v>1.98795283</v>
      </c>
      <c r="K2697" s="45">
        <f t="shared" ca="1" si="591"/>
        <v>987.85282506999999</v>
      </c>
      <c r="L2697" s="49">
        <f>IF(VLOOKUP(A2697,$U$12:$AD$125,8)=VLOOKUP(A2696,$U$12:$AD$125,8),0,VLOOKUP(A2697,U$12:$AD$125,8))</f>
        <v>0</v>
      </c>
      <c r="M2697" s="50">
        <f>IF(L2697&gt;0,VLOOKUP(L2697,T$12:$AC$125,7),0)</f>
        <v>0</v>
      </c>
      <c r="N2697" s="45">
        <f t="shared" si="592"/>
        <v>0</v>
      </c>
      <c r="O2697" s="45">
        <f t="shared" ca="1" si="593"/>
        <v>987.85282506999999</v>
      </c>
      <c r="P2697" s="51" t="str">
        <f t="shared" si="594"/>
        <v>A+J=</v>
      </c>
      <c r="Q2697" s="52">
        <f t="shared" si="595"/>
        <v>47129</v>
      </c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I2697" s="8"/>
      <c r="EJ2697" s="8"/>
      <c r="EK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</row>
    <row r="2698" spans="1:162" x14ac:dyDescent="0.2">
      <c r="A2698" s="43">
        <f t="shared" si="583"/>
        <v>46184</v>
      </c>
      <c r="B2698" s="44" t="str">
        <f t="shared" ca="1" si="585"/>
        <v>n.d</v>
      </c>
      <c r="C2698" s="45">
        <f t="shared" ca="1" si="586"/>
        <v>999.89877561000003</v>
      </c>
      <c r="D2698" s="46">
        <f ca="1">IF(A2698&lt;$B$1,VLOOKUP(A2698,[1]DI!$A$4:$B$15000,2,FALSE),0)</f>
        <v>0</v>
      </c>
      <c r="E2698" s="45">
        <f t="shared" ca="1" si="587"/>
        <v>0</v>
      </c>
      <c r="F2698" s="47">
        <f t="shared" si="584"/>
        <v>1.35</v>
      </c>
      <c r="G2698" s="48">
        <f t="shared" ca="1" si="588"/>
        <v>1</v>
      </c>
      <c r="H2698" s="45">
        <f ca="1">TRUNC(PRODUCT(G$10:G2697),15)</f>
        <v>1.9879528300668501</v>
      </c>
      <c r="I2698" s="45">
        <f t="shared" si="589"/>
        <v>1</v>
      </c>
      <c r="J2698" s="45">
        <f t="shared" ca="1" si="590"/>
        <v>1.98795283</v>
      </c>
      <c r="K2698" s="45">
        <f t="shared" ca="1" si="591"/>
        <v>987.85282506999999</v>
      </c>
      <c r="L2698" s="49">
        <f>IF(VLOOKUP(A2698,$U$12:$AD$125,8)=VLOOKUP(A2697,$U$12:$AD$125,8),0,VLOOKUP(A2698,U$12:$AD$125,8))</f>
        <v>0</v>
      </c>
      <c r="M2698" s="50">
        <f>IF(L2698&gt;0,VLOOKUP(L2698,T$12:$AC$125,7),0)</f>
        <v>0</v>
      </c>
      <c r="N2698" s="45">
        <f t="shared" si="592"/>
        <v>0</v>
      </c>
      <c r="O2698" s="45">
        <f t="shared" ca="1" si="593"/>
        <v>987.85282506999999</v>
      </c>
      <c r="P2698" s="51" t="str">
        <f t="shared" si="594"/>
        <v>A+J=</v>
      </c>
      <c r="Q2698" s="52">
        <f t="shared" si="595"/>
        <v>47129</v>
      </c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I2698" s="8"/>
      <c r="EJ2698" s="8"/>
      <c r="EK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</row>
    <row r="2699" spans="1:162" x14ac:dyDescent="0.2">
      <c r="A2699" s="43">
        <f t="shared" si="583"/>
        <v>46185</v>
      </c>
      <c r="B2699" s="44" t="str">
        <f t="shared" ca="1" si="585"/>
        <v>n.d</v>
      </c>
      <c r="C2699" s="45">
        <f t="shared" ca="1" si="586"/>
        <v>999.89877561000003</v>
      </c>
      <c r="D2699" s="46">
        <f ca="1">IF(A2699&lt;$B$1,VLOOKUP(A2699,[1]DI!$A$4:$B$15000,2,FALSE),0)</f>
        <v>0</v>
      </c>
      <c r="E2699" s="45">
        <f t="shared" ca="1" si="587"/>
        <v>0</v>
      </c>
      <c r="F2699" s="47">
        <f t="shared" si="584"/>
        <v>1.35</v>
      </c>
      <c r="G2699" s="48">
        <f t="shared" ca="1" si="588"/>
        <v>1</v>
      </c>
      <c r="H2699" s="45">
        <f ca="1">TRUNC(PRODUCT(G$10:G2698),15)</f>
        <v>1.9879528300668501</v>
      </c>
      <c r="I2699" s="45">
        <f t="shared" si="589"/>
        <v>1</v>
      </c>
      <c r="J2699" s="45">
        <f t="shared" ca="1" si="590"/>
        <v>1.98795283</v>
      </c>
      <c r="K2699" s="45">
        <f t="shared" ca="1" si="591"/>
        <v>987.85282506999999</v>
      </c>
      <c r="L2699" s="49">
        <f>IF(VLOOKUP(A2699,$U$12:$AD$125,8)=VLOOKUP(A2698,$U$12:$AD$125,8),0,VLOOKUP(A2699,U$12:$AD$125,8))</f>
        <v>0</v>
      </c>
      <c r="M2699" s="50">
        <f>IF(L2699&gt;0,VLOOKUP(L2699,T$12:$AC$125,7),0)</f>
        <v>0</v>
      </c>
      <c r="N2699" s="45">
        <f t="shared" si="592"/>
        <v>0</v>
      </c>
      <c r="O2699" s="45">
        <f t="shared" ca="1" si="593"/>
        <v>987.85282506999999</v>
      </c>
      <c r="P2699" s="51" t="str">
        <f t="shared" si="594"/>
        <v>A+J=</v>
      </c>
      <c r="Q2699" s="52">
        <f t="shared" si="595"/>
        <v>47129</v>
      </c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I2699" s="8"/>
      <c r="EJ2699" s="8"/>
      <c r="EK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</row>
    <row r="2700" spans="1:162" x14ac:dyDescent="0.2">
      <c r="A2700" s="43">
        <f t="shared" si="583"/>
        <v>46186</v>
      </c>
      <c r="B2700" s="44" t="str">
        <f t="shared" ca="1" si="585"/>
        <v>n.d</v>
      </c>
      <c r="C2700" s="45">
        <f t="shared" ca="1" si="586"/>
        <v>999.89877561000003</v>
      </c>
      <c r="D2700" s="46">
        <f ca="1">IF(A2700&lt;$B$1,VLOOKUP(A2700,[1]DI!$A$4:$B$15000,2,FALSE),0)</f>
        <v>0</v>
      </c>
      <c r="E2700" s="45">
        <f t="shared" ca="1" si="587"/>
        <v>0</v>
      </c>
      <c r="F2700" s="47">
        <f t="shared" si="584"/>
        <v>1.35</v>
      </c>
      <c r="G2700" s="48">
        <f t="shared" ca="1" si="588"/>
        <v>1</v>
      </c>
      <c r="H2700" s="45">
        <f ca="1">TRUNC(PRODUCT(G$10:G2699),15)</f>
        <v>1.9879528300668501</v>
      </c>
      <c r="I2700" s="45">
        <f t="shared" si="589"/>
        <v>1</v>
      </c>
      <c r="J2700" s="45">
        <f t="shared" ca="1" si="590"/>
        <v>1.98795283</v>
      </c>
      <c r="K2700" s="45">
        <f t="shared" ca="1" si="591"/>
        <v>987.85282506999999</v>
      </c>
      <c r="L2700" s="49">
        <f>IF(VLOOKUP(A2700,$U$12:$AD$125,8)=VLOOKUP(A2699,$U$12:$AD$125,8),0,VLOOKUP(A2700,U$12:$AD$125,8))</f>
        <v>0</v>
      </c>
      <c r="M2700" s="50">
        <f>IF(L2700&gt;0,VLOOKUP(L2700,T$12:$AC$125,7),0)</f>
        <v>0</v>
      </c>
      <c r="N2700" s="45">
        <f t="shared" si="592"/>
        <v>0</v>
      </c>
      <c r="O2700" s="45">
        <f t="shared" ca="1" si="593"/>
        <v>987.85282506999999</v>
      </c>
      <c r="P2700" s="51" t="str">
        <f t="shared" si="594"/>
        <v>A+J=</v>
      </c>
      <c r="Q2700" s="52">
        <f t="shared" si="595"/>
        <v>47129</v>
      </c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I2700" s="8"/>
      <c r="EJ2700" s="8"/>
      <c r="EK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</row>
    <row r="2701" spans="1:162" x14ac:dyDescent="0.2">
      <c r="A2701" s="43">
        <f t="shared" si="583"/>
        <v>46187</v>
      </c>
      <c r="B2701" s="44" t="str">
        <f t="shared" ca="1" si="585"/>
        <v>n.d</v>
      </c>
      <c r="C2701" s="45">
        <f t="shared" ca="1" si="586"/>
        <v>999.89877561000003</v>
      </c>
      <c r="D2701" s="46">
        <f ca="1">IF(A2701&lt;$B$1,VLOOKUP(A2701,[1]DI!$A$4:$B$15000,2,FALSE),0)</f>
        <v>0</v>
      </c>
      <c r="E2701" s="45">
        <f t="shared" ca="1" si="587"/>
        <v>0</v>
      </c>
      <c r="F2701" s="47">
        <f t="shared" si="584"/>
        <v>1.35</v>
      </c>
      <c r="G2701" s="48">
        <f t="shared" ca="1" si="588"/>
        <v>1</v>
      </c>
      <c r="H2701" s="45">
        <f ca="1">TRUNC(PRODUCT(G$10:G2700),15)</f>
        <v>1.9879528300668501</v>
      </c>
      <c r="I2701" s="45">
        <f t="shared" si="589"/>
        <v>1</v>
      </c>
      <c r="J2701" s="45">
        <f t="shared" ca="1" si="590"/>
        <v>1.98795283</v>
      </c>
      <c r="K2701" s="45">
        <f t="shared" ca="1" si="591"/>
        <v>987.85282506999999</v>
      </c>
      <c r="L2701" s="49">
        <f>IF(VLOOKUP(A2701,$U$12:$AD$125,8)=VLOOKUP(A2700,$U$12:$AD$125,8),0,VLOOKUP(A2701,U$12:$AD$125,8))</f>
        <v>0</v>
      </c>
      <c r="M2701" s="50">
        <f>IF(L2701&gt;0,VLOOKUP(L2701,T$12:$AC$125,7),0)</f>
        <v>0</v>
      </c>
      <c r="N2701" s="45">
        <f t="shared" si="592"/>
        <v>0</v>
      </c>
      <c r="O2701" s="45">
        <f t="shared" ca="1" si="593"/>
        <v>987.85282506999999</v>
      </c>
      <c r="P2701" s="51" t="str">
        <f t="shared" si="594"/>
        <v>A+J=</v>
      </c>
      <c r="Q2701" s="52">
        <f t="shared" si="595"/>
        <v>47129</v>
      </c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I2701" s="8"/>
      <c r="EJ2701" s="8"/>
      <c r="EK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</row>
    <row r="2702" spans="1:162" x14ac:dyDescent="0.2">
      <c r="A2702" s="43">
        <f t="shared" ref="A2702:A2765" si="596">(A2701+1)</f>
        <v>46188</v>
      </c>
      <c r="B2702" s="44" t="str">
        <f t="shared" ca="1" si="585"/>
        <v>n.d</v>
      </c>
      <c r="C2702" s="45">
        <f t="shared" ca="1" si="586"/>
        <v>999.89877561000003</v>
      </c>
      <c r="D2702" s="46">
        <f ca="1">IF(A2702&lt;$B$1,VLOOKUP(A2702,[1]DI!$A$4:$B$15000,2,FALSE),0)</f>
        <v>0</v>
      </c>
      <c r="E2702" s="45">
        <f t="shared" ca="1" si="587"/>
        <v>0</v>
      </c>
      <c r="F2702" s="47">
        <f t="shared" ref="F2702:F2765" si="597">F2701</f>
        <v>1.35</v>
      </c>
      <c r="G2702" s="48">
        <f t="shared" ca="1" si="588"/>
        <v>1</v>
      </c>
      <c r="H2702" s="45">
        <f ca="1">TRUNC(PRODUCT(G$10:G2701),15)</f>
        <v>1.9879528300668501</v>
      </c>
      <c r="I2702" s="45">
        <f t="shared" si="589"/>
        <v>1</v>
      </c>
      <c r="J2702" s="45">
        <f t="shared" ca="1" si="590"/>
        <v>1.98795283</v>
      </c>
      <c r="K2702" s="45">
        <f t="shared" ca="1" si="591"/>
        <v>987.85282506999999</v>
      </c>
      <c r="L2702" s="49">
        <f>IF(VLOOKUP(A2702,$U$12:$AD$125,8)=VLOOKUP(A2701,$U$12:$AD$125,8),0,VLOOKUP(A2702,U$12:$AD$125,8))</f>
        <v>0</v>
      </c>
      <c r="M2702" s="50">
        <f>IF(L2702&gt;0,VLOOKUP(L2702,T$12:$AC$125,7),0)</f>
        <v>0</v>
      </c>
      <c r="N2702" s="45">
        <f t="shared" si="592"/>
        <v>0</v>
      </c>
      <c r="O2702" s="45">
        <f t="shared" ca="1" si="593"/>
        <v>987.85282506999999</v>
      </c>
      <c r="P2702" s="51" t="str">
        <f t="shared" si="594"/>
        <v>A+J=</v>
      </c>
      <c r="Q2702" s="52">
        <f t="shared" si="595"/>
        <v>47129</v>
      </c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I2702" s="8"/>
      <c r="EJ2702" s="8"/>
      <c r="EK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</row>
    <row r="2703" spans="1:162" x14ac:dyDescent="0.2">
      <c r="A2703" s="43">
        <f t="shared" si="596"/>
        <v>46189</v>
      </c>
      <c r="B2703" s="44" t="str">
        <f t="shared" ca="1" si="585"/>
        <v>n.d</v>
      </c>
      <c r="C2703" s="45">
        <f t="shared" ca="1" si="586"/>
        <v>999.89877561000003</v>
      </c>
      <c r="D2703" s="46">
        <f ca="1">IF(A2703&lt;$B$1,VLOOKUP(A2703,[1]DI!$A$4:$B$15000,2,FALSE),0)</f>
        <v>0</v>
      </c>
      <c r="E2703" s="45">
        <f t="shared" ca="1" si="587"/>
        <v>0</v>
      </c>
      <c r="F2703" s="47">
        <f t="shared" si="597"/>
        <v>1.35</v>
      </c>
      <c r="G2703" s="48">
        <f t="shared" ca="1" si="588"/>
        <v>1</v>
      </c>
      <c r="H2703" s="45">
        <f ca="1">TRUNC(PRODUCT(G$10:G2702),15)</f>
        <v>1.9879528300668501</v>
      </c>
      <c r="I2703" s="45">
        <f t="shared" si="589"/>
        <v>1</v>
      </c>
      <c r="J2703" s="45">
        <f t="shared" ca="1" si="590"/>
        <v>1.98795283</v>
      </c>
      <c r="K2703" s="45">
        <f t="shared" ca="1" si="591"/>
        <v>987.85282506999999</v>
      </c>
      <c r="L2703" s="49">
        <f>IF(VLOOKUP(A2703,$U$12:$AD$125,8)=VLOOKUP(A2702,$U$12:$AD$125,8),0,VLOOKUP(A2703,U$12:$AD$125,8))</f>
        <v>0</v>
      </c>
      <c r="M2703" s="50">
        <f>IF(L2703&gt;0,VLOOKUP(L2703,T$12:$AC$125,7),0)</f>
        <v>0</v>
      </c>
      <c r="N2703" s="45">
        <f t="shared" si="592"/>
        <v>0</v>
      </c>
      <c r="O2703" s="45">
        <f t="shared" ca="1" si="593"/>
        <v>987.85282506999999</v>
      </c>
      <c r="P2703" s="51" t="str">
        <f t="shared" si="594"/>
        <v>A+J=</v>
      </c>
      <c r="Q2703" s="52">
        <f t="shared" si="595"/>
        <v>47129</v>
      </c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</row>
    <row r="2704" spans="1:162" x14ac:dyDescent="0.2">
      <c r="A2704" s="43">
        <f t="shared" si="596"/>
        <v>46190</v>
      </c>
      <c r="B2704" s="44" t="str">
        <f t="shared" ca="1" si="585"/>
        <v>n.d</v>
      </c>
      <c r="C2704" s="45">
        <f t="shared" ca="1" si="586"/>
        <v>999.89877561000003</v>
      </c>
      <c r="D2704" s="46">
        <f ca="1">IF(A2704&lt;$B$1,VLOOKUP(A2704,[1]DI!$A$4:$B$15000,2,FALSE),0)</f>
        <v>0</v>
      </c>
      <c r="E2704" s="45">
        <f t="shared" ca="1" si="587"/>
        <v>0</v>
      </c>
      <c r="F2704" s="47">
        <f t="shared" si="597"/>
        <v>1.35</v>
      </c>
      <c r="G2704" s="48">
        <f t="shared" ca="1" si="588"/>
        <v>1</v>
      </c>
      <c r="H2704" s="45">
        <f ca="1">TRUNC(PRODUCT(G$10:G2703),15)</f>
        <v>1.9879528300668501</v>
      </c>
      <c r="I2704" s="45">
        <f t="shared" si="589"/>
        <v>1</v>
      </c>
      <c r="J2704" s="45">
        <f t="shared" ca="1" si="590"/>
        <v>1.98795283</v>
      </c>
      <c r="K2704" s="45">
        <f t="shared" ca="1" si="591"/>
        <v>987.85282506999999</v>
      </c>
      <c r="L2704" s="49">
        <f>IF(VLOOKUP(A2704,$U$12:$AD$125,8)=VLOOKUP(A2703,$U$12:$AD$125,8),0,VLOOKUP(A2704,U$12:$AD$125,8))</f>
        <v>0</v>
      </c>
      <c r="M2704" s="50">
        <f>IF(L2704&gt;0,VLOOKUP(L2704,T$12:$AC$125,7),0)</f>
        <v>0</v>
      </c>
      <c r="N2704" s="45">
        <f t="shared" si="592"/>
        <v>0</v>
      </c>
      <c r="O2704" s="45">
        <f t="shared" ca="1" si="593"/>
        <v>987.85282506999999</v>
      </c>
      <c r="P2704" s="51" t="str">
        <f t="shared" si="594"/>
        <v>A+J=</v>
      </c>
      <c r="Q2704" s="52">
        <f t="shared" si="595"/>
        <v>47129</v>
      </c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I2704" s="8"/>
      <c r="EJ2704" s="8"/>
      <c r="EK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</row>
    <row r="2705" spans="1:162" x14ac:dyDescent="0.2">
      <c r="A2705" s="43">
        <f t="shared" si="596"/>
        <v>46191</v>
      </c>
      <c r="B2705" s="44" t="str">
        <f t="shared" ca="1" si="585"/>
        <v>n.d</v>
      </c>
      <c r="C2705" s="45">
        <f t="shared" ca="1" si="586"/>
        <v>999.89877561000003</v>
      </c>
      <c r="D2705" s="46">
        <f ca="1">IF(A2705&lt;$B$1,VLOOKUP(A2705,[1]DI!$A$4:$B$15000,2,FALSE),0)</f>
        <v>0</v>
      </c>
      <c r="E2705" s="45">
        <f t="shared" ca="1" si="587"/>
        <v>0</v>
      </c>
      <c r="F2705" s="47">
        <f t="shared" si="597"/>
        <v>1.35</v>
      </c>
      <c r="G2705" s="48">
        <f t="shared" ca="1" si="588"/>
        <v>1</v>
      </c>
      <c r="H2705" s="45">
        <f ca="1">TRUNC(PRODUCT(G$10:G2704),15)</f>
        <v>1.9879528300668501</v>
      </c>
      <c r="I2705" s="45">
        <f t="shared" si="589"/>
        <v>1</v>
      </c>
      <c r="J2705" s="45">
        <f t="shared" ca="1" si="590"/>
        <v>1.98795283</v>
      </c>
      <c r="K2705" s="45">
        <f t="shared" ca="1" si="591"/>
        <v>987.85282506999999</v>
      </c>
      <c r="L2705" s="49">
        <f>IF(VLOOKUP(A2705,$U$12:$AD$125,8)=VLOOKUP(A2704,$U$12:$AD$125,8),0,VLOOKUP(A2705,U$12:$AD$125,8))</f>
        <v>0</v>
      </c>
      <c r="M2705" s="50">
        <f>IF(L2705&gt;0,VLOOKUP(L2705,T$12:$AC$125,7),0)</f>
        <v>0</v>
      </c>
      <c r="N2705" s="45">
        <f t="shared" si="592"/>
        <v>0</v>
      </c>
      <c r="O2705" s="45">
        <f t="shared" ca="1" si="593"/>
        <v>987.85282506999999</v>
      </c>
      <c r="P2705" s="51" t="str">
        <f t="shared" si="594"/>
        <v>A+J=</v>
      </c>
      <c r="Q2705" s="52">
        <f t="shared" si="595"/>
        <v>47129</v>
      </c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I2705" s="8"/>
      <c r="EJ2705" s="8"/>
      <c r="EK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</row>
    <row r="2706" spans="1:162" x14ac:dyDescent="0.2">
      <c r="A2706" s="43">
        <f t="shared" si="596"/>
        <v>46192</v>
      </c>
      <c r="B2706" s="44" t="str">
        <f t="shared" ca="1" si="585"/>
        <v>n.d</v>
      </c>
      <c r="C2706" s="45">
        <f t="shared" ca="1" si="586"/>
        <v>999.89877561000003</v>
      </c>
      <c r="D2706" s="46">
        <f ca="1">IF(A2706&lt;$B$1,VLOOKUP(A2706,[1]DI!$A$4:$B$15000,2,FALSE),0)</f>
        <v>0</v>
      </c>
      <c r="E2706" s="45">
        <f t="shared" ca="1" si="587"/>
        <v>0</v>
      </c>
      <c r="F2706" s="47">
        <f t="shared" si="597"/>
        <v>1.35</v>
      </c>
      <c r="G2706" s="48">
        <f t="shared" ca="1" si="588"/>
        <v>1</v>
      </c>
      <c r="H2706" s="45">
        <f ca="1">TRUNC(PRODUCT(G$10:G2705),15)</f>
        <v>1.9879528300668501</v>
      </c>
      <c r="I2706" s="45">
        <f t="shared" si="589"/>
        <v>1</v>
      </c>
      <c r="J2706" s="45">
        <f t="shared" ca="1" si="590"/>
        <v>1.98795283</v>
      </c>
      <c r="K2706" s="45">
        <f t="shared" ca="1" si="591"/>
        <v>987.85282506999999</v>
      </c>
      <c r="L2706" s="49">
        <f>IF(VLOOKUP(A2706,$U$12:$AD$125,8)=VLOOKUP(A2705,$U$12:$AD$125,8),0,VLOOKUP(A2706,U$12:$AD$125,8))</f>
        <v>0</v>
      </c>
      <c r="M2706" s="50">
        <f>IF(L2706&gt;0,VLOOKUP(L2706,T$12:$AC$125,7),0)</f>
        <v>0</v>
      </c>
      <c r="N2706" s="45">
        <f t="shared" si="592"/>
        <v>0</v>
      </c>
      <c r="O2706" s="45">
        <f t="shared" ca="1" si="593"/>
        <v>987.85282506999999</v>
      </c>
      <c r="P2706" s="51" t="str">
        <f t="shared" si="594"/>
        <v>A+J=</v>
      </c>
      <c r="Q2706" s="52">
        <f t="shared" si="595"/>
        <v>47129</v>
      </c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I2706" s="8"/>
      <c r="EJ2706" s="8"/>
      <c r="EK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</row>
    <row r="2707" spans="1:162" x14ac:dyDescent="0.2">
      <c r="A2707" s="43">
        <f t="shared" si="596"/>
        <v>46193</v>
      </c>
      <c r="B2707" s="44" t="str">
        <f t="shared" ca="1" si="585"/>
        <v>n.d</v>
      </c>
      <c r="C2707" s="45">
        <f t="shared" ca="1" si="586"/>
        <v>999.89877561000003</v>
      </c>
      <c r="D2707" s="46">
        <f ca="1">IF(A2707&lt;$B$1,VLOOKUP(A2707,[1]DI!$A$4:$B$15000,2,FALSE),0)</f>
        <v>0</v>
      </c>
      <c r="E2707" s="45">
        <f t="shared" ca="1" si="587"/>
        <v>0</v>
      </c>
      <c r="F2707" s="47">
        <f t="shared" si="597"/>
        <v>1.35</v>
      </c>
      <c r="G2707" s="48">
        <f t="shared" ca="1" si="588"/>
        <v>1</v>
      </c>
      <c r="H2707" s="45">
        <f ca="1">TRUNC(PRODUCT(G$10:G2706),15)</f>
        <v>1.9879528300668501</v>
      </c>
      <c r="I2707" s="45">
        <f t="shared" si="589"/>
        <v>1</v>
      </c>
      <c r="J2707" s="45">
        <f t="shared" ca="1" si="590"/>
        <v>1.98795283</v>
      </c>
      <c r="K2707" s="45">
        <f t="shared" ca="1" si="591"/>
        <v>987.85282506999999</v>
      </c>
      <c r="L2707" s="49">
        <f>IF(VLOOKUP(A2707,$U$12:$AD$125,8)=VLOOKUP(A2706,$U$12:$AD$125,8),0,VLOOKUP(A2707,U$12:$AD$125,8))</f>
        <v>0</v>
      </c>
      <c r="M2707" s="50">
        <f>IF(L2707&gt;0,VLOOKUP(L2707,T$12:$AC$125,7),0)</f>
        <v>0</v>
      </c>
      <c r="N2707" s="45">
        <f t="shared" si="592"/>
        <v>0</v>
      </c>
      <c r="O2707" s="45">
        <f t="shared" ca="1" si="593"/>
        <v>987.85282506999999</v>
      </c>
      <c r="P2707" s="51" t="str">
        <f t="shared" si="594"/>
        <v>A+J=</v>
      </c>
      <c r="Q2707" s="52">
        <f t="shared" si="595"/>
        <v>47129</v>
      </c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I2707" s="8"/>
      <c r="EJ2707" s="8"/>
      <c r="EK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</row>
    <row r="2708" spans="1:162" x14ac:dyDescent="0.2">
      <c r="A2708" s="43">
        <f t="shared" si="596"/>
        <v>46194</v>
      </c>
      <c r="B2708" s="44" t="str">
        <f t="shared" ca="1" si="585"/>
        <v>n.d</v>
      </c>
      <c r="C2708" s="45">
        <f t="shared" ca="1" si="586"/>
        <v>999.89877561000003</v>
      </c>
      <c r="D2708" s="46">
        <f ca="1">IF(A2708&lt;$B$1,VLOOKUP(A2708,[1]DI!$A$4:$B$15000,2,FALSE),0)</f>
        <v>0</v>
      </c>
      <c r="E2708" s="45">
        <f t="shared" ca="1" si="587"/>
        <v>0</v>
      </c>
      <c r="F2708" s="47">
        <f t="shared" si="597"/>
        <v>1.35</v>
      </c>
      <c r="G2708" s="48">
        <f t="shared" ca="1" si="588"/>
        <v>1</v>
      </c>
      <c r="H2708" s="45">
        <f ca="1">TRUNC(PRODUCT(G$10:G2707),15)</f>
        <v>1.9879528300668501</v>
      </c>
      <c r="I2708" s="45">
        <f t="shared" si="589"/>
        <v>1</v>
      </c>
      <c r="J2708" s="45">
        <f t="shared" ca="1" si="590"/>
        <v>1.98795283</v>
      </c>
      <c r="K2708" s="45">
        <f t="shared" ca="1" si="591"/>
        <v>987.85282506999999</v>
      </c>
      <c r="L2708" s="49">
        <f>IF(VLOOKUP(A2708,$U$12:$AD$125,8)=VLOOKUP(A2707,$U$12:$AD$125,8),0,VLOOKUP(A2708,U$12:$AD$125,8))</f>
        <v>0</v>
      </c>
      <c r="M2708" s="50">
        <f>IF(L2708&gt;0,VLOOKUP(L2708,T$12:$AC$125,7),0)</f>
        <v>0</v>
      </c>
      <c r="N2708" s="45">
        <f t="shared" si="592"/>
        <v>0</v>
      </c>
      <c r="O2708" s="45">
        <f t="shared" ca="1" si="593"/>
        <v>987.85282506999999</v>
      </c>
      <c r="P2708" s="51" t="str">
        <f t="shared" si="594"/>
        <v>A+J=</v>
      </c>
      <c r="Q2708" s="52">
        <f t="shared" si="595"/>
        <v>47129</v>
      </c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I2708" s="8"/>
      <c r="EJ2708" s="8"/>
      <c r="EK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</row>
    <row r="2709" spans="1:162" x14ac:dyDescent="0.2">
      <c r="A2709" s="43">
        <f t="shared" si="596"/>
        <v>46195</v>
      </c>
      <c r="B2709" s="44" t="str">
        <f t="shared" ca="1" si="585"/>
        <v>n.d</v>
      </c>
      <c r="C2709" s="45">
        <f t="shared" ca="1" si="586"/>
        <v>999.89877561000003</v>
      </c>
      <c r="D2709" s="46">
        <f ca="1">IF(A2709&lt;$B$1,VLOOKUP(A2709,[1]DI!$A$4:$B$15000,2,FALSE),0)</f>
        <v>0</v>
      </c>
      <c r="E2709" s="45">
        <f t="shared" ca="1" si="587"/>
        <v>0</v>
      </c>
      <c r="F2709" s="47">
        <f t="shared" si="597"/>
        <v>1.35</v>
      </c>
      <c r="G2709" s="48">
        <f t="shared" ca="1" si="588"/>
        <v>1</v>
      </c>
      <c r="H2709" s="45">
        <f ca="1">TRUNC(PRODUCT(G$10:G2708),15)</f>
        <v>1.9879528300668501</v>
      </c>
      <c r="I2709" s="45">
        <f t="shared" si="589"/>
        <v>1</v>
      </c>
      <c r="J2709" s="45">
        <f t="shared" ca="1" si="590"/>
        <v>1.98795283</v>
      </c>
      <c r="K2709" s="45">
        <f t="shared" ca="1" si="591"/>
        <v>987.85282506999999</v>
      </c>
      <c r="L2709" s="49">
        <f>IF(VLOOKUP(A2709,$U$12:$AD$125,8)=VLOOKUP(A2708,$U$12:$AD$125,8),0,VLOOKUP(A2709,U$12:$AD$125,8))</f>
        <v>0</v>
      </c>
      <c r="M2709" s="50">
        <f>IF(L2709&gt;0,VLOOKUP(L2709,T$12:$AC$125,7),0)</f>
        <v>0</v>
      </c>
      <c r="N2709" s="45">
        <f t="shared" si="592"/>
        <v>0</v>
      </c>
      <c r="O2709" s="45">
        <f t="shared" ca="1" si="593"/>
        <v>987.85282506999999</v>
      </c>
      <c r="P2709" s="51" t="str">
        <f t="shared" si="594"/>
        <v>A+J=</v>
      </c>
      <c r="Q2709" s="52">
        <f t="shared" si="595"/>
        <v>47129</v>
      </c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I2709" s="8"/>
      <c r="EJ2709" s="8"/>
      <c r="EK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</row>
    <row r="2710" spans="1:162" x14ac:dyDescent="0.2">
      <c r="A2710" s="43">
        <f t="shared" si="596"/>
        <v>46196</v>
      </c>
      <c r="B2710" s="44" t="str">
        <f t="shared" ca="1" si="585"/>
        <v>n.d</v>
      </c>
      <c r="C2710" s="45">
        <f t="shared" ca="1" si="586"/>
        <v>999.89877561000003</v>
      </c>
      <c r="D2710" s="46">
        <f ca="1">IF(A2710&lt;$B$1,VLOOKUP(A2710,[1]DI!$A$4:$B$15000,2,FALSE),0)</f>
        <v>0</v>
      </c>
      <c r="E2710" s="45">
        <f t="shared" ca="1" si="587"/>
        <v>0</v>
      </c>
      <c r="F2710" s="47">
        <f t="shared" si="597"/>
        <v>1.35</v>
      </c>
      <c r="G2710" s="48">
        <f t="shared" ca="1" si="588"/>
        <v>1</v>
      </c>
      <c r="H2710" s="45">
        <f ca="1">TRUNC(PRODUCT(G$10:G2709),15)</f>
        <v>1.9879528300668501</v>
      </c>
      <c r="I2710" s="45">
        <f t="shared" si="589"/>
        <v>1</v>
      </c>
      <c r="J2710" s="45">
        <f t="shared" ca="1" si="590"/>
        <v>1.98795283</v>
      </c>
      <c r="K2710" s="45">
        <f t="shared" ca="1" si="591"/>
        <v>987.85282506999999</v>
      </c>
      <c r="L2710" s="49">
        <f>IF(VLOOKUP(A2710,$U$12:$AD$125,8)=VLOOKUP(A2709,$U$12:$AD$125,8),0,VLOOKUP(A2710,U$12:$AD$125,8))</f>
        <v>0</v>
      </c>
      <c r="M2710" s="50">
        <f>IF(L2710&gt;0,VLOOKUP(L2710,T$12:$AC$125,7),0)</f>
        <v>0</v>
      </c>
      <c r="N2710" s="45">
        <f t="shared" si="592"/>
        <v>0</v>
      </c>
      <c r="O2710" s="45">
        <f t="shared" ca="1" si="593"/>
        <v>987.85282506999999</v>
      </c>
      <c r="P2710" s="51" t="str">
        <f t="shared" si="594"/>
        <v>A+J=</v>
      </c>
      <c r="Q2710" s="52">
        <f t="shared" si="595"/>
        <v>47129</v>
      </c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I2710" s="8"/>
      <c r="EJ2710" s="8"/>
      <c r="EK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</row>
    <row r="2711" spans="1:162" x14ac:dyDescent="0.2">
      <c r="A2711" s="43">
        <f t="shared" si="596"/>
        <v>46197</v>
      </c>
      <c r="B2711" s="44" t="str">
        <f t="shared" ca="1" si="585"/>
        <v>n.d</v>
      </c>
      <c r="C2711" s="45">
        <f t="shared" ca="1" si="586"/>
        <v>999.89877561000003</v>
      </c>
      <c r="D2711" s="46">
        <f ca="1">IF(A2711&lt;$B$1,VLOOKUP(A2711,[1]DI!$A$4:$B$15000,2,FALSE),0)</f>
        <v>0</v>
      </c>
      <c r="E2711" s="45">
        <f t="shared" ca="1" si="587"/>
        <v>0</v>
      </c>
      <c r="F2711" s="47">
        <f t="shared" si="597"/>
        <v>1.35</v>
      </c>
      <c r="G2711" s="48">
        <f t="shared" ca="1" si="588"/>
        <v>1</v>
      </c>
      <c r="H2711" s="45">
        <f ca="1">TRUNC(PRODUCT(G$10:G2710),15)</f>
        <v>1.9879528300668501</v>
      </c>
      <c r="I2711" s="45">
        <f t="shared" si="589"/>
        <v>1</v>
      </c>
      <c r="J2711" s="45">
        <f t="shared" ca="1" si="590"/>
        <v>1.98795283</v>
      </c>
      <c r="K2711" s="45">
        <f t="shared" ca="1" si="591"/>
        <v>987.85282506999999</v>
      </c>
      <c r="L2711" s="49">
        <f>IF(VLOOKUP(A2711,$U$12:$AD$125,8)=VLOOKUP(A2710,$U$12:$AD$125,8),0,VLOOKUP(A2711,U$12:$AD$125,8))</f>
        <v>0</v>
      </c>
      <c r="M2711" s="50">
        <f>IF(L2711&gt;0,VLOOKUP(L2711,T$12:$AC$125,7),0)</f>
        <v>0</v>
      </c>
      <c r="N2711" s="45">
        <f t="shared" si="592"/>
        <v>0</v>
      </c>
      <c r="O2711" s="45">
        <f t="shared" ca="1" si="593"/>
        <v>987.85282506999999</v>
      </c>
      <c r="P2711" s="51" t="str">
        <f t="shared" si="594"/>
        <v>A+J=</v>
      </c>
      <c r="Q2711" s="52">
        <f t="shared" si="595"/>
        <v>47129</v>
      </c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I2711" s="8"/>
      <c r="EJ2711" s="8"/>
      <c r="EK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</row>
    <row r="2712" spans="1:162" x14ac:dyDescent="0.2">
      <c r="A2712" s="43">
        <f t="shared" si="596"/>
        <v>46198</v>
      </c>
      <c r="B2712" s="44" t="str">
        <f t="shared" ca="1" si="585"/>
        <v>n.d</v>
      </c>
      <c r="C2712" s="45">
        <f t="shared" ca="1" si="586"/>
        <v>999.89877561000003</v>
      </c>
      <c r="D2712" s="46">
        <f ca="1">IF(A2712&lt;$B$1,VLOOKUP(A2712,[1]DI!$A$4:$B$15000,2,FALSE),0)</f>
        <v>0</v>
      </c>
      <c r="E2712" s="45">
        <f t="shared" ca="1" si="587"/>
        <v>0</v>
      </c>
      <c r="F2712" s="47">
        <f t="shared" si="597"/>
        <v>1.35</v>
      </c>
      <c r="G2712" s="48">
        <f t="shared" ca="1" si="588"/>
        <v>1</v>
      </c>
      <c r="H2712" s="45">
        <f ca="1">TRUNC(PRODUCT(G$10:G2711),15)</f>
        <v>1.9879528300668501</v>
      </c>
      <c r="I2712" s="45">
        <f t="shared" si="589"/>
        <v>1</v>
      </c>
      <c r="J2712" s="45">
        <f t="shared" ca="1" si="590"/>
        <v>1.98795283</v>
      </c>
      <c r="K2712" s="45">
        <f t="shared" ca="1" si="591"/>
        <v>987.85282506999999</v>
      </c>
      <c r="L2712" s="49">
        <f>IF(VLOOKUP(A2712,$U$12:$AD$125,8)=VLOOKUP(A2711,$U$12:$AD$125,8),0,VLOOKUP(A2712,U$12:$AD$125,8))</f>
        <v>0</v>
      </c>
      <c r="M2712" s="50">
        <f>IF(L2712&gt;0,VLOOKUP(L2712,T$12:$AC$125,7),0)</f>
        <v>0</v>
      </c>
      <c r="N2712" s="45">
        <f t="shared" si="592"/>
        <v>0</v>
      </c>
      <c r="O2712" s="45">
        <f t="shared" ca="1" si="593"/>
        <v>987.85282506999999</v>
      </c>
      <c r="P2712" s="51" t="str">
        <f t="shared" si="594"/>
        <v>A+J=</v>
      </c>
      <c r="Q2712" s="52">
        <f t="shared" si="595"/>
        <v>47129</v>
      </c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I2712" s="8"/>
      <c r="EJ2712" s="8"/>
      <c r="EK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</row>
    <row r="2713" spans="1:162" x14ac:dyDescent="0.2">
      <c r="A2713" s="43">
        <f t="shared" si="596"/>
        <v>46199</v>
      </c>
      <c r="B2713" s="44" t="str">
        <f t="shared" ref="B2713:B2776" ca="1" si="598">IF(A2713&lt;=TODAY(),C2713+K2713,IF(AND(A2713&gt;TODAY(),A2713&lt;=$B$1),IF(VLOOKUP(TODAY(),$A$10:$D$5000,4,FALSE)=0,"n.d",C2713+K2713),"n.d"))</f>
        <v>n.d</v>
      </c>
      <c r="C2713" s="45">
        <f t="shared" ref="C2713:C2776" ca="1" si="599">TRUNC(C2712-N2712,8)</f>
        <v>999.89877561000003</v>
      </c>
      <c r="D2713" s="46">
        <f ca="1">IF(A2713&lt;$B$1,VLOOKUP(A2713,[1]DI!$A$4:$B$15000,2,FALSE),0)</f>
        <v>0</v>
      </c>
      <c r="E2713" s="45">
        <f t="shared" ref="E2713:E2776" ca="1" si="600">ROUND((((1+D2713)^(1/252)-1)),8)</f>
        <v>0</v>
      </c>
      <c r="F2713" s="47">
        <f t="shared" si="597"/>
        <v>1.35</v>
      </c>
      <c r="G2713" s="48">
        <f t="shared" ref="G2713:G2776" ca="1" si="601">TRUNC((1+(E2713*F2713)),15)</f>
        <v>1</v>
      </c>
      <c r="H2713" s="45">
        <f ca="1">TRUNC(PRODUCT(G$10:G2712),15)</f>
        <v>1.9879528300668501</v>
      </c>
      <c r="I2713" s="45">
        <f t="shared" ref="I2713:I2776" si="602">IF(OR(L2712&gt;0,L2712="E"),H2712,I2712)</f>
        <v>1</v>
      </c>
      <c r="J2713" s="45">
        <f t="shared" ref="J2713:J2776" ca="1" si="603">ROUND(TRUNC(H2713/I2713,15),8)</f>
        <v>1.98795283</v>
      </c>
      <c r="K2713" s="45">
        <f t="shared" ref="K2713:K2776" ca="1" si="604">TRUNC((C2713*(J2713-1)),8)</f>
        <v>987.85282506999999</v>
      </c>
      <c r="L2713" s="49">
        <f>IF(VLOOKUP(A2713,$U$12:$AD$125,8)=VLOOKUP(A2712,$U$12:$AD$125,8),0,VLOOKUP(A2713,U$12:$AD$125,8))</f>
        <v>0</v>
      </c>
      <c r="M2713" s="50">
        <f>IF(L2713&gt;0,VLOOKUP(L2713,T$12:$AC$125,7),0)</f>
        <v>0</v>
      </c>
      <c r="N2713" s="45">
        <f t="shared" ref="N2713:N2776" si="605">IF(M2713&gt;0,(M2713*C2713*M2713),0)</f>
        <v>0</v>
      </c>
      <c r="O2713" s="45">
        <f t="shared" ref="O2713:O2776" ca="1" si="606">(K2713+N2713)</f>
        <v>987.85282506999999</v>
      </c>
      <c r="P2713" s="51" t="str">
        <f t="shared" ref="P2713:P2776" si="607">IF(L2712&gt;0,VLOOKUP(A2712,$U$12:$AD$125,9),P2712)</f>
        <v>A+J=</v>
      </c>
      <c r="Q2713" s="52">
        <f t="shared" ref="Q2713:Q2776" si="608">IF(L2712&gt;0,VLOOKUP(A2712,$U$12:$AD$125,10),Q2712)</f>
        <v>47129</v>
      </c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G2713" s="8"/>
      <c r="CH2713" s="8"/>
      <c r="CI2713" s="8"/>
      <c r="CJ2713" s="8"/>
      <c r="CK2713" s="8"/>
      <c r="CL2713" s="8"/>
      <c r="CM2713" s="8"/>
      <c r="CN2713" s="8"/>
      <c r="CO2713" s="8"/>
      <c r="CP2713" s="8"/>
      <c r="CQ2713" s="8"/>
      <c r="CR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C2713" s="8"/>
      <c r="DD2713" s="8"/>
      <c r="DE2713" s="8"/>
      <c r="DF2713" s="8"/>
      <c r="DG2713" s="8"/>
      <c r="DH2713" s="8"/>
      <c r="DI2713" s="8"/>
      <c r="DJ2713" s="8"/>
      <c r="DK2713" s="8"/>
      <c r="DL2713" s="8"/>
      <c r="DM2713" s="8"/>
      <c r="DN2713" s="8"/>
      <c r="DO2713" s="8"/>
      <c r="DP2713" s="8"/>
      <c r="DQ2713" s="8"/>
      <c r="DR2713" s="8"/>
      <c r="DS2713" s="8"/>
      <c r="DT2713" s="8"/>
      <c r="DU2713" s="8"/>
      <c r="DV2713" s="8"/>
      <c r="DW2713" s="8"/>
      <c r="DX2713" s="8"/>
      <c r="DY2713" s="8"/>
      <c r="DZ2713" s="8"/>
      <c r="EA2713" s="8"/>
      <c r="EB2713" s="8"/>
      <c r="EC2713" s="8"/>
      <c r="ED2713" s="8"/>
      <c r="EE2713" s="8"/>
      <c r="EF2713" s="8"/>
      <c r="EG2713" s="8"/>
      <c r="EH2713" s="8"/>
      <c r="EI2713" s="8"/>
      <c r="EJ2713" s="8"/>
      <c r="EK2713" s="8"/>
      <c r="EL2713" s="8"/>
      <c r="EM2713" s="8"/>
      <c r="EN2713" s="8"/>
      <c r="EO2713" s="8"/>
      <c r="EP2713" s="8"/>
      <c r="EQ2713" s="8"/>
      <c r="ER2713" s="8"/>
      <c r="ES2713" s="8"/>
      <c r="ET2713" s="8"/>
      <c r="EU2713" s="8"/>
      <c r="EV2713" s="8"/>
      <c r="EW2713" s="8"/>
      <c r="EX2713" s="8"/>
      <c r="EY2713" s="8"/>
      <c r="EZ2713" s="8"/>
      <c r="FA2713" s="8"/>
      <c r="FB2713" s="8"/>
      <c r="FC2713" s="8"/>
      <c r="FD2713" s="8"/>
      <c r="FE2713" s="8"/>
      <c r="FF2713" s="8"/>
    </row>
    <row r="2714" spans="1:162" x14ac:dyDescent="0.2">
      <c r="A2714" s="43">
        <f t="shared" si="596"/>
        <v>46200</v>
      </c>
      <c r="B2714" s="44" t="str">
        <f t="shared" ca="1" si="598"/>
        <v>n.d</v>
      </c>
      <c r="C2714" s="45">
        <f t="shared" ca="1" si="599"/>
        <v>999.89877561000003</v>
      </c>
      <c r="D2714" s="46">
        <f ca="1">IF(A2714&lt;$B$1,VLOOKUP(A2714,[1]DI!$A$4:$B$15000,2,FALSE),0)</f>
        <v>0</v>
      </c>
      <c r="E2714" s="45">
        <f t="shared" ca="1" si="600"/>
        <v>0</v>
      </c>
      <c r="F2714" s="47">
        <f t="shared" si="597"/>
        <v>1.35</v>
      </c>
      <c r="G2714" s="48">
        <f t="shared" ca="1" si="601"/>
        <v>1</v>
      </c>
      <c r="H2714" s="45">
        <f ca="1">TRUNC(PRODUCT(G$10:G2713),15)</f>
        <v>1.9879528300668501</v>
      </c>
      <c r="I2714" s="45">
        <f t="shared" si="602"/>
        <v>1</v>
      </c>
      <c r="J2714" s="45">
        <f t="shared" ca="1" si="603"/>
        <v>1.98795283</v>
      </c>
      <c r="K2714" s="45">
        <f t="shared" ca="1" si="604"/>
        <v>987.85282506999999</v>
      </c>
      <c r="L2714" s="49">
        <f>IF(VLOOKUP(A2714,$U$12:$AD$125,8)=VLOOKUP(A2713,$U$12:$AD$125,8),0,VLOOKUP(A2714,U$12:$AD$125,8))</f>
        <v>0</v>
      </c>
      <c r="M2714" s="50">
        <f>IF(L2714&gt;0,VLOOKUP(L2714,T$12:$AC$125,7),0)</f>
        <v>0</v>
      </c>
      <c r="N2714" s="45">
        <f t="shared" si="605"/>
        <v>0</v>
      </c>
      <c r="O2714" s="45">
        <f t="shared" ca="1" si="606"/>
        <v>987.85282506999999</v>
      </c>
      <c r="P2714" s="51" t="str">
        <f t="shared" si="607"/>
        <v>A+J=</v>
      </c>
      <c r="Q2714" s="52">
        <f t="shared" si="608"/>
        <v>47129</v>
      </c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G2714" s="8"/>
      <c r="CH2714" s="8"/>
      <c r="CI2714" s="8"/>
      <c r="CJ2714" s="8"/>
      <c r="CK2714" s="8"/>
      <c r="CL2714" s="8"/>
      <c r="CM2714" s="8"/>
      <c r="CN2714" s="8"/>
      <c r="CO2714" s="8"/>
      <c r="CP2714" s="8"/>
      <c r="CQ2714" s="8"/>
      <c r="CR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C2714" s="8"/>
      <c r="DD2714" s="8"/>
      <c r="DE2714" s="8"/>
      <c r="DF2714" s="8"/>
      <c r="DG2714" s="8"/>
      <c r="DH2714" s="8"/>
      <c r="DI2714" s="8"/>
      <c r="DJ2714" s="8"/>
      <c r="DK2714" s="8"/>
      <c r="DL2714" s="8"/>
      <c r="DM2714" s="8"/>
      <c r="DN2714" s="8"/>
      <c r="DO2714" s="8"/>
      <c r="DP2714" s="8"/>
      <c r="DQ2714" s="8"/>
      <c r="DR2714" s="8"/>
      <c r="DS2714" s="8"/>
      <c r="DT2714" s="8"/>
      <c r="DU2714" s="8"/>
      <c r="DV2714" s="8"/>
      <c r="DW2714" s="8"/>
      <c r="DX2714" s="8"/>
      <c r="DY2714" s="8"/>
      <c r="DZ2714" s="8"/>
      <c r="EA2714" s="8"/>
      <c r="EB2714" s="8"/>
      <c r="EC2714" s="8"/>
      <c r="ED2714" s="8"/>
      <c r="EE2714" s="8"/>
      <c r="EF2714" s="8"/>
      <c r="EG2714" s="8"/>
      <c r="EH2714" s="8"/>
      <c r="EI2714" s="8"/>
      <c r="EJ2714" s="8"/>
      <c r="EK2714" s="8"/>
      <c r="EL2714" s="8"/>
      <c r="EM2714" s="8"/>
      <c r="EN2714" s="8"/>
      <c r="EO2714" s="8"/>
      <c r="EP2714" s="8"/>
      <c r="EQ2714" s="8"/>
      <c r="ER2714" s="8"/>
      <c r="ES2714" s="8"/>
      <c r="ET2714" s="8"/>
      <c r="EU2714" s="8"/>
      <c r="EV2714" s="8"/>
      <c r="EW2714" s="8"/>
      <c r="EX2714" s="8"/>
      <c r="EY2714" s="8"/>
      <c r="EZ2714" s="8"/>
      <c r="FA2714" s="8"/>
      <c r="FB2714" s="8"/>
      <c r="FC2714" s="8"/>
      <c r="FD2714" s="8"/>
      <c r="FE2714" s="8"/>
      <c r="FF2714" s="8"/>
    </row>
    <row r="2715" spans="1:162" x14ac:dyDescent="0.2">
      <c r="A2715" s="43">
        <f t="shared" si="596"/>
        <v>46201</v>
      </c>
      <c r="B2715" s="44" t="str">
        <f t="shared" ca="1" si="598"/>
        <v>n.d</v>
      </c>
      <c r="C2715" s="45">
        <f t="shared" ca="1" si="599"/>
        <v>999.89877561000003</v>
      </c>
      <c r="D2715" s="46">
        <f ca="1">IF(A2715&lt;$B$1,VLOOKUP(A2715,[1]DI!$A$4:$B$15000,2,FALSE),0)</f>
        <v>0</v>
      </c>
      <c r="E2715" s="45">
        <f t="shared" ca="1" si="600"/>
        <v>0</v>
      </c>
      <c r="F2715" s="47">
        <f t="shared" si="597"/>
        <v>1.35</v>
      </c>
      <c r="G2715" s="48">
        <f t="shared" ca="1" si="601"/>
        <v>1</v>
      </c>
      <c r="H2715" s="45">
        <f ca="1">TRUNC(PRODUCT(G$10:G2714),15)</f>
        <v>1.9879528300668501</v>
      </c>
      <c r="I2715" s="45">
        <f t="shared" si="602"/>
        <v>1</v>
      </c>
      <c r="J2715" s="45">
        <f t="shared" ca="1" si="603"/>
        <v>1.98795283</v>
      </c>
      <c r="K2715" s="45">
        <f t="shared" ca="1" si="604"/>
        <v>987.85282506999999</v>
      </c>
      <c r="L2715" s="49">
        <f>IF(VLOOKUP(A2715,$U$12:$AD$125,8)=VLOOKUP(A2714,$U$12:$AD$125,8),0,VLOOKUP(A2715,U$12:$AD$125,8))</f>
        <v>0</v>
      </c>
      <c r="M2715" s="50">
        <f>IF(L2715&gt;0,VLOOKUP(L2715,T$12:$AC$125,7),0)</f>
        <v>0</v>
      </c>
      <c r="N2715" s="45">
        <f t="shared" si="605"/>
        <v>0</v>
      </c>
      <c r="O2715" s="45">
        <f t="shared" ca="1" si="606"/>
        <v>987.85282506999999</v>
      </c>
      <c r="P2715" s="51" t="str">
        <f t="shared" si="607"/>
        <v>A+J=</v>
      </c>
      <c r="Q2715" s="52">
        <f t="shared" si="608"/>
        <v>47129</v>
      </c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G2715" s="8"/>
      <c r="CH2715" s="8"/>
      <c r="CI2715" s="8"/>
      <c r="CJ2715" s="8"/>
      <c r="CK2715" s="8"/>
      <c r="CL2715" s="8"/>
      <c r="CM2715" s="8"/>
      <c r="CN2715" s="8"/>
      <c r="CO2715" s="8"/>
      <c r="CP2715" s="8"/>
      <c r="CQ2715" s="8"/>
      <c r="CR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C2715" s="8"/>
      <c r="DD2715" s="8"/>
      <c r="DE2715" s="8"/>
      <c r="DF2715" s="8"/>
      <c r="DG2715" s="8"/>
      <c r="DH2715" s="8"/>
      <c r="DI2715" s="8"/>
      <c r="DJ2715" s="8"/>
      <c r="DK2715" s="8"/>
      <c r="DL2715" s="8"/>
      <c r="DM2715" s="8"/>
      <c r="DN2715" s="8"/>
      <c r="DO2715" s="8"/>
      <c r="DP2715" s="8"/>
      <c r="DQ2715" s="8"/>
      <c r="DR2715" s="8"/>
      <c r="DS2715" s="8"/>
      <c r="DT2715" s="8"/>
      <c r="DU2715" s="8"/>
      <c r="DV2715" s="8"/>
      <c r="DW2715" s="8"/>
      <c r="DX2715" s="8"/>
      <c r="DY2715" s="8"/>
      <c r="DZ2715" s="8"/>
      <c r="EA2715" s="8"/>
      <c r="EB2715" s="8"/>
      <c r="EC2715" s="8"/>
      <c r="ED2715" s="8"/>
      <c r="EE2715" s="8"/>
      <c r="EF2715" s="8"/>
      <c r="EG2715" s="8"/>
      <c r="EH2715" s="8"/>
      <c r="EI2715" s="8"/>
      <c r="EJ2715" s="8"/>
      <c r="EK2715" s="8"/>
      <c r="EL2715" s="8"/>
      <c r="EM2715" s="8"/>
      <c r="EN2715" s="8"/>
      <c r="EO2715" s="8"/>
      <c r="EP2715" s="8"/>
      <c r="EQ2715" s="8"/>
      <c r="ER2715" s="8"/>
      <c r="ES2715" s="8"/>
      <c r="ET2715" s="8"/>
      <c r="EU2715" s="8"/>
      <c r="EV2715" s="8"/>
      <c r="EW2715" s="8"/>
      <c r="EX2715" s="8"/>
      <c r="EY2715" s="8"/>
      <c r="EZ2715" s="8"/>
      <c r="FA2715" s="8"/>
      <c r="FB2715" s="8"/>
      <c r="FC2715" s="8"/>
      <c r="FD2715" s="8"/>
      <c r="FE2715" s="8"/>
      <c r="FF2715" s="8"/>
    </row>
    <row r="2716" spans="1:162" x14ac:dyDescent="0.2">
      <c r="A2716" s="43">
        <f t="shared" si="596"/>
        <v>46202</v>
      </c>
      <c r="B2716" s="44" t="str">
        <f t="shared" ca="1" si="598"/>
        <v>n.d</v>
      </c>
      <c r="C2716" s="45">
        <f t="shared" ca="1" si="599"/>
        <v>999.89877561000003</v>
      </c>
      <c r="D2716" s="46">
        <f ca="1">IF(A2716&lt;$B$1,VLOOKUP(A2716,[1]DI!$A$4:$B$15000,2,FALSE),0)</f>
        <v>0</v>
      </c>
      <c r="E2716" s="45">
        <f t="shared" ca="1" si="600"/>
        <v>0</v>
      </c>
      <c r="F2716" s="47">
        <f t="shared" si="597"/>
        <v>1.35</v>
      </c>
      <c r="G2716" s="48">
        <f t="shared" ca="1" si="601"/>
        <v>1</v>
      </c>
      <c r="H2716" s="45">
        <f ca="1">TRUNC(PRODUCT(G$10:G2715),15)</f>
        <v>1.9879528300668501</v>
      </c>
      <c r="I2716" s="45">
        <f t="shared" si="602"/>
        <v>1</v>
      </c>
      <c r="J2716" s="45">
        <f t="shared" ca="1" si="603"/>
        <v>1.98795283</v>
      </c>
      <c r="K2716" s="45">
        <f t="shared" ca="1" si="604"/>
        <v>987.85282506999999</v>
      </c>
      <c r="L2716" s="49">
        <f>IF(VLOOKUP(A2716,$U$12:$AD$125,8)=VLOOKUP(A2715,$U$12:$AD$125,8),0,VLOOKUP(A2716,U$12:$AD$125,8))</f>
        <v>0</v>
      </c>
      <c r="M2716" s="50">
        <f>IF(L2716&gt;0,VLOOKUP(L2716,T$12:$AC$125,7),0)</f>
        <v>0</v>
      </c>
      <c r="N2716" s="45">
        <f t="shared" si="605"/>
        <v>0</v>
      </c>
      <c r="O2716" s="45">
        <f t="shared" ca="1" si="606"/>
        <v>987.85282506999999</v>
      </c>
      <c r="P2716" s="51" t="str">
        <f t="shared" si="607"/>
        <v>A+J=</v>
      </c>
      <c r="Q2716" s="52">
        <f t="shared" si="608"/>
        <v>47129</v>
      </c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G2716" s="8"/>
      <c r="CH2716" s="8"/>
      <c r="CI2716" s="8"/>
      <c r="CJ2716" s="8"/>
      <c r="CK2716" s="8"/>
      <c r="CL2716" s="8"/>
      <c r="CM2716" s="8"/>
      <c r="CN2716" s="8"/>
      <c r="CO2716" s="8"/>
      <c r="CP2716" s="8"/>
      <c r="CQ2716" s="8"/>
      <c r="CR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C2716" s="8"/>
      <c r="DD2716" s="8"/>
      <c r="DE2716" s="8"/>
      <c r="DF2716" s="8"/>
      <c r="DG2716" s="8"/>
      <c r="DH2716" s="8"/>
      <c r="DI2716" s="8"/>
      <c r="DJ2716" s="8"/>
      <c r="DK2716" s="8"/>
      <c r="DL2716" s="8"/>
      <c r="DM2716" s="8"/>
      <c r="DN2716" s="8"/>
      <c r="DO2716" s="8"/>
      <c r="DP2716" s="8"/>
      <c r="DQ2716" s="8"/>
      <c r="DR2716" s="8"/>
      <c r="DS2716" s="8"/>
      <c r="DT2716" s="8"/>
      <c r="DU2716" s="8"/>
      <c r="DV2716" s="8"/>
      <c r="DW2716" s="8"/>
      <c r="DX2716" s="8"/>
      <c r="DY2716" s="8"/>
      <c r="DZ2716" s="8"/>
      <c r="EA2716" s="8"/>
      <c r="EB2716" s="8"/>
      <c r="EC2716" s="8"/>
      <c r="ED2716" s="8"/>
      <c r="EE2716" s="8"/>
      <c r="EF2716" s="8"/>
      <c r="EG2716" s="8"/>
      <c r="EH2716" s="8"/>
      <c r="EI2716" s="8"/>
      <c r="EJ2716" s="8"/>
      <c r="EK2716" s="8"/>
      <c r="EL2716" s="8"/>
      <c r="EM2716" s="8"/>
      <c r="EN2716" s="8"/>
      <c r="EO2716" s="8"/>
      <c r="EP2716" s="8"/>
      <c r="EQ2716" s="8"/>
      <c r="ER2716" s="8"/>
      <c r="ES2716" s="8"/>
      <c r="ET2716" s="8"/>
      <c r="EU2716" s="8"/>
      <c r="EV2716" s="8"/>
      <c r="EW2716" s="8"/>
      <c r="EX2716" s="8"/>
      <c r="EY2716" s="8"/>
      <c r="EZ2716" s="8"/>
      <c r="FA2716" s="8"/>
      <c r="FB2716" s="8"/>
      <c r="FC2716" s="8"/>
      <c r="FD2716" s="8"/>
      <c r="FE2716" s="8"/>
      <c r="FF2716" s="8"/>
    </row>
    <row r="2717" spans="1:162" x14ac:dyDescent="0.2">
      <c r="A2717" s="43">
        <f t="shared" si="596"/>
        <v>46203</v>
      </c>
      <c r="B2717" s="44" t="str">
        <f t="shared" ca="1" si="598"/>
        <v>n.d</v>
      </c>
      <c r="C2717" s="45">
        <f t="shared" ca="1" si="599"/>
        <v>999.89877561000003</v>
      </c>
      <c r="D2717" s="46">
        <f ca="1">IF(A2717&lt;$B$1,VLOOKUP(A2717,[1]DI!$A$4:$B$15000,2,FALSE),0)</f>
        <v>0</v>
      </c>
      <c r="E2717" s="45">
        <f t="shared" ca="1" si="600"/>
        <v>0</v>
      </c>
      <c r="F2717" s="47">
        <f t="shared" si="597"/>
        <v>1.35</v>
      </c>
      <c r="G2717" s="48">
        <f t="shared" ca="1" si="601"/>
        <v>1</v>
      </c>
      <c r="H2717" s="45">
        <f ca="1">TRUNC(PRODUCT(G$10:G2716),15)</f>
        <v>1.9879528300668501</v>
      </c>
      <c r="I2717" s="45">
        <f t="shared" si="602"/>
        <v>1</v>
      </c>
      <c r="J2717" s="45">
        <f t="shared" ca="1" si="603"/>
        <v>1.98795283</v>
      </c>
      <c r="K2717" s="45">
        <f t="shared" ca="1" si="604"/>
        <v>987.85282506999999</v>
      </c>
      <c r="L2717" s="49">
        <f>IF(VLOOKUP(A2717,$U$12:$AD$125,8)=VLOOKUP(A2716,$U$12:$AD$125,8),0,VLOOKUP(A2717,U$12:$AD$125,8))</f>
        <v>0</v>
      </c>
      <c r="M2717" s="50">
        <f>IF(L2717&gt;0,VLOOKUP(L2717,T$12:$AC$125,7),0)</f>
        <v>0</v>
      </c>
      <c r="N2717" s="45">
        <f t="shared" si="605"/>
        <v>0</v>
      </c>
      <c r="O2717" s="45">
        <f t="shared" ca="1" si="606"/>
        <v>987.85282506999999</v>
      </c>
      <c r="P2717" s="51" t="str">
        <f t="shared" si="607"/>
        <v>A+J=</v>
      </c>
      <c r="Q2717" s="52">
        <f t="shared" si="608"/>
        <v>47129</v>
      </c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G2717" s="8"/>
      <c r="CH2717" s="8"/>
      <c r="CI2717" s="8"/>
      <c r="CJ2717" s="8"/>
      <c r="CK2717" s="8"/>
      <c r="CL2717" s="8"/>
      <c r="CM2717" s="8"/>
      <c r="CN2717" s="8"/>
      <c r="CO2717" s="8"/>
      <c r="CP2717" s="8"/>
      <c r="CQ2717" s="8"/>
      <c r="CR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C2717" s="8"/>
      <c r="DD2717" s="8"/>
      <c r="DE2717" s="8"/>
      <c r="DF2717" s="8"/>
      <c r="DG2717" s="8"/>
      <c r="DH2717" s="8"/>
      <c r="DI2717" s="8"/>
      <c r="DJ2717" s="8"/>
      <c r="DK2717" s="8"/>
      <c r="DL2717" s="8"/>
      <c r="DM2717" s="8"/>
      <c r="DN2717" s="8"/>
      <c r="DO2717" s="8"/>
      <c r="DP2717" s="8"/>
      <c r="DQ2717" s="8"/>
      <c r="DR2717" s="8"/>
      <c r="DS2717" s="8"/>
      <c r="DT2717" s="8"/>
      <c r="DU2717" s="8"/>
      <c r="DV2717" s="8"/>
      <c r="DW2717" s="8"/>
      <c r="DX2717" s="8"/>
      <c r="DY2717" s="8"/>
      <c r="DZ2717" s="8"/>
      <c r="EA2717" s="8"/>
      <c r="EB2717" s="8"/>
      <c r="EC2717" s="8"/>
      <c r="ED2717" s="8"/>
      <c r="EE2717" s="8"/>
      <c r="EF2717" s="8"/>
      <c r="EG2717" s="8"/>
      <c r="EH2717" s="8"/>
      <c r="EI2717" s="8"/>
      <c r="EJ2717" s="8"/>
      <c r="EK2717" s="8"/>
      <c r="EL2717" s="8"/>
      <c r="EM2717" s="8"/>
      <c r="EN2717" s="8"/>
      <c r="EO2717" s="8"/>
      <c r="EP2717" s="8"/>
      <c r="EQ2717" s="8"/>
      <c r="ER2717" s="8"/>
      <c r="ES2717" s="8"/>
      <c r="ET2717" s="8"/>
      <c r="EU2717" s="8"/>
      <c r="EV2717" s="8"/>
      <c r="EW2717" s="8"/>
      <c r="EX2717" s="8"/>
      <c r="EY2717" s="8"/>
      <c r="EZ2717" s="8"/>
      <c r="FA2717" s="8"/>
      <c r="FB2717" s="8"/>
      <c r="FC2717" s="8"/>
      <c r="FD2717" s="8"/>
      <c r="FE2717" s="8"/>
      <c r="FF2717" s="8"/>
    </row>
    <row r="2718" spans="1:162" x14ac:dyDescent="0.2">
      <c r="A2718" s="43">
        <f t="shared" si="596"/>
        <v>46204</v>
      </c>
      <c r="B2718" s="44" t="str">
        <f t="shared" ca="1" si="598"/>
        <v>n.d</v>
      </c>
      <c r="C2718" s="45">
        <f t="shared" ca="1" si="599"/>
        <v>999.89877561000003</v>
      </c>
      <c r="D2718" s="46">
        <f ca="1">IF(A2718&lt;$B$1,VLOOKUP(A2718,[1]DI!$A$4:$B$15000,2,FALSE),0)</f>
        <v>0</v>
      </c>
      <c r="E2718" s="45">
        <f t="shared" ca="1" si="600"/>
        <v>0</v>
      </c>
      <c r="F2718" s="47">
        <f t="shared" si="597"/>
        <v>1.35</v>
      </c>
      <c r="G2718" s="48">
        <f t="shared" ca="1" si="601"/>
        <v>1</v>
      </c>
      <c r="H2718" s="45">
        <f ca="1">TRUNC(PRODUCT(G$10:G2717),15)</f>
        <v>1.9879528300668501</v>
      </c>
      <c r="I2718" s="45">
        <f t="shared" si="602"/>
        <v>1</v>
      </c>
      <c r="J2718" s="45">
        <f t="shared" ca="1" si="603"/>
        <v>1.98795283</v>
      </c>
      <c r="K2718" s="45">
        <f t="shared" ca="1" si="604"/>
        <v>987.85282506999999</v>
      </c>
      <c r="L2718" s="49">
        <f>IF(VLOOKUP(A2718,$U$12:$AD$125,8)=VLOOKUP(A2717,$U$12:$AD$125,8),0,VLOOKUP(A2718,U$12:$AD$125,8))</f>
        <v>0</v>
      </c>
      <c r="M2718" s="50">
        <f>IF(L2718&gt;0,VLOOKUP(L2718,T$12:$AC$125,7),0)</f>
        <v>0</v>
      </c>
      <c r="N2718" s="45">
        <f t="shared" si="605"/>
        <v>0</v>
      </c>
      <c r="O2718" s="45">
        <f t="shared" ca="1" si="606"/>
        <v>987.85282506999999</v>
      </c>
      <c r="P2718" s="51" t="str">
        <f t="shared" si="607"/>
        <v>A+J=</v>
      </c>
      <c r="Q2718" s="52">
        <f t="shared" si="608"/>
        <v>47129</v>
      </c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G2718" s="8"/>
      <c r="CH2718" s="8"/>
      <c r="CI2718" s="8"/>
      <c r="CJ2718" s="8"/>
      <c r="CK2718" s="8"/>
      <c r="CL2718" s="8"/>
      <c r="CM2718" s="8"/>
      <c r="CN2718" s="8"/>
      <c r="CO2718" s="8"/>
      <c r="CP2718" s="8"/>
      <c r="CQ2718" s="8"/>
      <c r="CR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C2718" s="8"/>
      <c r="DD2718" s="8"/>
      <c r="DE2718" s="8"/>
      <c r="DF2718" s="8"/>
      <c r="DG2718" s="8"/>
      <c r="DH2718" s="8"/>
      <c r="DI2718" s="8"/>
      <c r="DJ2718" s="8"/>
      <c r="DK2718" s="8"/>
      <c r="DL2718" s="8"/>
      <c r="DM2718" s="8"/>
      <c r="DN2718" s="8"/>
      <c r="DO2718" s="8"/>
      <c r="DP2718" s="8"/>
      <c r="DQ2718" s="8"/>
      <c r="DR2718" s="8"/>
      <c r="DS2718" s="8"/>
      <c r="DT2718" s="8"/>
      <c r="DU2718" s="8"/>
      <c r="DV2718" s="8"/>
      <c r="DW2718" s="8"/>
      <c r="DX2718" s="8"/>
      <c r="DY2718" s="8"/>
      <c r="DZ2718" s="8"/>
      <c r="EA2718" s="8"/>
      <c r="EB2718" s="8"/>
      <c r="EC2718" s="8"/>
      <c r="ED2718" s="8"/>
      <c r="EE2718" s="8"/>
      <c r="EF2718" s="8"/>
      <c r="EG2718" s="8"/>
      <c r="EH2718" s="8"/>
      <c r="EI2718" s="8"/>
      <c r="EJ2718" s="8"/>
      <c r="EK2718" s="8"/>
      <c r="EL2718" s="8"/>
      <c r="EM2718" s="8"/>
      <c r="EN2718" s="8"/>
      <c r="EO2718" s="8"/>
      <c r="EP2718" s="8"/>
      <c r="EQ2718" s="8"/>
      <c r="ER2718" s="8"/>
      <c r="ES2718" s="8"/>
      <c r="ET2718" s="8"/>
      <c r="EU2718" s="8"/>
      <c r="EV2718" s="8"/>
      <c r="EW2718" s="8"/>
      <c r="EX2718" s="8"/>
      <c r="EY2718" s="8"/>
      <c r="EZ2718" s="8"/>
      <c r="FA2718" s="8"/>
      <c r="FB2718" s="8"/>
      <c r="FC2718" s="8"/>
      <c r="FD2718" s="8"/>
      <c r="FE2718" s="8"/>
      <c r="FF2718" s="8"/>
    </row>
    <row r="2719" spans="1:162" x14ac:dyDescent="0.2">
      <c r="A2719" s="43">
        <f t="shared" si="596"/>
        <v>46205</v>
      </c>
      <c r="B2719" s="44" t="str">
        <f t="shared" ca="1" si="598"/>
        <v>n.d</v>
      </c>
      <c r="C2719" s="45">
        <f t="shared" ca="1" si="599"/>
        <v>999.89877561000003</v>
      </c>
      <c r="D2719" s="46">
        <f ca="1">IF(A2719&lt;$B$1,VLOOKUP(A2719,[1]DI!$A$4:$B$15000,2,FALSE),0)</f>
        <v>0</v>
      </c>
      <c r="E2719" s="45">
        <f t="shared" ca="1" si="600"/>
        <v>0</v>
      </c>
      <c r="F2719" s="47">
        <f t="shared" si="597"/>
        <v>1.35</v>
      </c>
      <c r="G2719" s="48">
        <f t="shared" ca="1" si="601"/>
        <v>1</v>
      </c>
      <c r="H2719" s="45">
        <f ca="1">TRUNC(PRODUCT(G$10:G2718),15)</f>
        <v>1.9879528300668501</v>
      </c>
      <c r="I2719" s="45">
        <f t="shared" si="602"/>
        <v>1</v>
      </c>
      <c r="J2719" s="45">
        <f t="shared" ca="1" si="603"/>
        <v>1.98795283</v>
      </c>
      <c r="K2719" s="45">
        <f t="shared" ca="1" si="604"/>
        <v>987.85282506999999</v>
      </c>
      <c r="L2719" s="49">
        <f>IF(VLOOKUP(A2719,$U$12:$AD$125,8)=VLOOKUP(A2718,$U$12:$AD$125,8),0,VLOOKUP(A2719,U$12:$AD$125,8))</f>
        <v>0</v>
      </c>
      <c r="M2719" s="50">
        <f>IF(L2719&gt;0,VLOOKUP(L2719,T$12:$AC$125,7),0)</f>
        <v>0</v>
      </c>
      <c r="N2719" s="45">
        <f t="shared" si="605"/>
        <v>0</v>
      </c>
      <c r="O2719" s="45">
        <f t="shared" ca="1" si="606"/>
        <v>987.85282506999999</v>
      </c>
      <c r="P2719" s="51" t="str">
        <f t="shared" si="607"/>
        <v>A+J=</v>
      </c>
      <c r="Q2719" s="52">
        <f t="shared" si="608"/>
        <v>47129</v>
      </c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I2719" s="8"/>
      <c r="EJ2719" s="8"/>
      <c r="EK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</row>
    <row r="2720" spans="1:162" x14ac:dyDescent="0.2">
      <c r="A2720" s="43">
        <f t="shared" si="596"/>
        <v>46206</v>
      </c>
      <c r="B2720" s="44" t="str">
        <f t="shared" ca="1" si="598"/>
        <v>n.d</v>
      </c>
      <c r="C2720" s="45">
        <f t="shared" ca="1" si="599"/>
        <v>999.89877561000003</v>
      </c>
      <c r="D2720" s="46">
        <f ca="1">IF(A2720&lt;$B$1,VLOOKUP(A2720,[1]DI!$A$4:$B$15000,2,FALSE),0)</f>
        <v>0</v>
      </c>
      <c r="E2720" s="45">
        <f t="shared" ca="1" si="600"/>
        <v>0</v>
      </c>
      <c r="F2720" s="47">
        <f t="shared" si="597"/>
        <v>1.35</v>
      </c>
      <c r="G2720" s="48">
        <f t="shared" ca="1" si="601"/>
        <v>1</v>
      </c>
      <c r="H2720" s="45">
        <f ca="1">TRUNC(PRODUCT(G$10:G2719),15)</f>
        <v>1.9879528300668501</v>
      </c>
      <c r="I2720" s="45">
        <f t="shared" si="602"/>
        <v>1</v>
      </c>
      <c r="J2720" s="45">
        <f t="shared" ca="1" si="603"/>
        <v>1.98795283</v>
      </c>
      <c r="K2720" s="45">
        <f t="shared" ca="1" si="604"/>
        <v>987.85282506999999</v>
      </c>
      <c r="L2720" s="49">
        <f>IF(VLOOKUP(A2720,$U$12:$AD$125,8)=VLOOKUP(A2719,$U$12:$AD$125,8),0,VLOOKUP(A2720,U$12:$AD$125,8))</f>
        <v>0</v>
      </c>
      <c r="M2720" s="50">
        <f>IF(L2720&gt;0,VLOOKUP(L2720,T$12:$AC$125,7),0)</f>
        <v>0</v>
      </c>
      <c r="N2720" s="45">
        <f t="shared" si="605"/>
        <v>0</v>
      </c>
      <c r="O2720" s="45">
        <f t="shared" ca="1" si="606"/>
        <v>987.85282506999999</v>
      </c>
      <c r="P2720" s="51" t="str">
        <f t="shared" si="607"/>
        <v>A+J=</v>
      </c>
      <c r="Q2720" s="52">
        <f t="shared" si="608"/>
        <v>47129</v>
      </c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G2720" s="8"/>
      <c r="CH2720" s="8"/>
      <c r="CI2720" s="8"/>
      <c r="CJ2720" s="8"/>
      <c r="CK2720" s="8"/>
      <c r="CL2720" s="8"/>
      <c r="CM2720" s="8"/>
      <c r="CN2720" s="8"/>
      <c r="CO2720" s="8"/>
      <c r="CP2720" s="8"/>
      <c r="CQ2720" s="8"/>
      <c r="CR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C2720" s="8"/>
      <c r="DD2720" s="8"/>
      <c r="DE2720" s="8"/>
      <c r="DF2720" s="8"/>
      <c r="DG2720" s="8"/>
      <c r="DH2720" s="8"/>
      <c r="DI2720" s="8"/>
      <c r="DJ2720" s="8"/>
      <c r="DK2720" s="8"/>
      <c r="DL2720" s="8"/>
      <c r="DM2720" s="8"/>
      <c r="DN2720" s="8"/>
      <c r="DO2720" s="8"/>
      <c r="DP2720" s="8"/>
      <c r="DQ2720" s="8"/>
      <c r="DR2720" s="8"/>
      <c r="DS2720" s="8"/>
      <c r="DT2720" s="8"/>
      <c r="DU2720" s="8"/>
      <c r="DV2720" s="8"/>
      <c r="DW2720" s="8"/>
      <c r="DX2720" s="8"/>
      <c r="DY2720" s="8"/>
      <c r="DZ2720" s="8"/>
      <c r="EA2720" s="8"/>
      <c r="EB2720" s="8"/>
      <c r="EC2720" s="8"/>
      <c r="ED2720" s="8"/>
      <c r="EE2720" s="8"/>
      <c r="EF2720" s="8"/>
      <c r="EG2720" s="8"/>
      <c r="EH2720" s="8"/>
      <c r="EI2720" s="8"/>
      <c r="EJ2720" s="8"/>
      <c r="EK2720" s="8"/>
      <c r="EL2720" s="8"/>
      <c r="EM2720" s="8"/>
      <c r="EN2720" s="8"/>
      <c r="EO2720" s="8"/>
      <c r="EP2720" s="8"/>
      <c r="EQ2720" s="8"/>
      <c r="ER2720" s="8"/>
      <c r="ES2720" s="8"/>
      <c r="ET2720" s="8"/>
      <c r="EU2720" s="8"/>
      <c r="EV2720" s="8"/>
      <c r="EW2720" s="8"/>
      <c r="EX2720" s="8"/>
      <c r="EY2720" s="8"/>
      <c r="EZ2720" s="8"/>
      <c r="FA2720" s="8"/>
      <c r="FB2720" s="8"/>
      <c r="FC2720" s="8"/>
      <c r="FD2720" s="8"/>
      <c r="FE2720" s="8"/>
      <c r="FF2720" s="8"/>
    </row>
    <row r="2721" spans="1:162" x14ac:dyDescent="0.2">
      <c r="A2721" s="43">
        <f t="shared" si="596"/>
        <v>46207</v>
      </c>
      <c r="B2721" s="44" t="str">
        <f t="shared" ca="1" si="598"/>
        <v>n.d</v>
      </c>
      <c r="C2721" s="45">
        <f t="shared" ca="1" si="599"/>
        <v>999.89877561000003</v>
      </c>
      <c r="D2721" s="46">
        <f ca="1">IF(A2721&lt;$B$1,VLOOKUP(A2721,[1]DI!$A$4:$B$15000,2,FALSE),0)</f>
        <v>0</v>
      </c>
      <c r="E2721" s="45">
        <f t="shared" ca="1" si="600"/>
        <v>0</v>
      </c>
      <c r="F2721" s="47">
        <f t="shared" si="597"/>
        <v>1.35</v>
      </c>
      <c r="G2721" s="48">
        <f t="shared" ca="1" si="601"/>
        <v>1</v>
      </c>
      <c r="H2721" s="45">
        <f ca="1">TRUNC(PRODUCT(G$10:G2720),15)</f>
        <v>1.9879528300668501</v>
      </c>
      <c r="I2721" s="45">
        <f t="shared" si="602"/>
        <v>1</v>
      </c>
      <c r="J2721" s="45">
        <f t="shared" ca="1" si="603"/>
        <v>1.98795283</v>
      </c>
      <c r="K2721" s="45">
        <f t="shared" ca="1" si="604"/>
        <v>987.85282506999999</v>
      </c>
      <c r="L2721" s="49">
        <f>IF(VLOOKUP(A2721,$U$12:$AD$125,8)=VLOOKUP(A2720,$U$12:$AD$125,8),0,VLOOKUP(A2721,U$12:$AD$125,8))</f>
        <v>0</v>
      </c>
      <c r="M2721" s="50">
        <f>IF(L2721&gt;0,VLOOKUP(L2721,T$12:$AC$125,7),0)</f>
        <v>0</v>
      </c>
      <c r="N2721" s="45">
        <f t="shared" si="605"/>
        <v>0</v>
      </c>
      <c r="O2721" s="45">
        <f t="shared" ca="1" si="606"/>
        <v>987.85282506999999</v>
      </c>
      <c r="P2721" s="51" t="str">
        <f t="shared" si="607"/>
        <v>A+J=</v>
      </c>
      <c r="Q2721" s="52">
        <f t="shared" si="608"/>
        <v>47129</v>
      </c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G2721" s="8"/>
      <c r="CH2721" s="8"/>
      <c r="CI2721" s="8"/>
      <c r="CJ2721" s="8"/>
      <c r="CK2721" s="8"/>
      <c r="CL2721" s="8"/>
      <c r="CM2721" s="8"/>
      <c r="CN2721" s="8"/>
      <c r="CO2721" s="8"/>
      <c r="CP2721" s="8"/>
      <c r="CQ2721" s="8"/>
      <c r="CR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C2721" s="8"/>
      <c r="DD2721" s="8"/>
      <c r="DE2721" s="8"/>
      <c r="DF2721" s="8"/>
      <c r="DG2721" s="8"/>
      <c r="DH2721" s="8"/>
      <c r="DI2721" s="8"/>
      <c r="DJ2721" s="8"/>
      <c r="DK2721" s="8"/>
      <c r="DL2721" s="8"/>
      <c r="DM2721" s="8"/>
      <c r="DN2721" s="8"/>
      <c r="DO2721" s="8"/>
      <c r="DP2721" s="8"/>
      <c r="DQ2721" s="8"/>
      <c r="DR2721" s="8"/>
      <c r="DS2721" s="8"/>
      <c r="DT2721" s="8"/>
      <c r="DU2721" s="8"/>
      <c r="DV2721" s="8"/>
      <c r="DW2721" s="8"/>
      <c r="DX2721" s="8"/>
      <c r="DY2721" s="8"/>
      <c r="DZ2721" s="8"/>
      <c r="EA2721" s="8"/>
      <c r="EB2721" s="8"/>
      <c r="EC2721" s="8"/>
      <c r="ED2721" s="8"/>
      <c r="EE2721" s="8"/>
      <c r="EF2721" s="8"/>
      <c r="EG2721" s="8"/>
      <c r="EH2721" s="8"/>
      <c r="EI2721" s="8"/>
      <c r="EJ2721" s="8"/>
      <c r="EK2721" s="8"/>
      <c r="EL2721" s="8"/>
      <c r="EM2721" s="8"/>
      <c r="EN2721" s="8"/>
      <c r="EO2721" s="8"/>
      <c r="EP2721" s="8"/>
      <c r="EQ2721" s="8"/>
      <c r="ER2721" s="8"/>
      <c r="ES2721" s="8"/>
      <c r="ET2721" s="8"/>
      <c r="EU2721" s="8"/>
      <c r="EV2721" s="8"/>
      <c r="EW2721" s="8"/>
      <c r="EX2721" s="8"/>
      <c r="EY2721" s="8"/>
      <c r="EZ2721" s="8"/>
      <c r="FA2721" s="8"/>
      <c r="FB2721" s="8"/>
      <c r="FC2721" s="8"/>
      <c r="FD2721" s="8"/>
      <c r="FE2721" s="8"/>
      <c r="FF2721" s="8"/>
    </row>
    <row r="2722" spans="1:162" x14ac:dyDescent="0.2">
      <c r="A2722" s="43">
        <f t="shared" si="596"/>
        <v>46208</v>
      </c>
      <c r="B2722" s="44" t="str">
        <f t="shared" ca="1" si="598"/>
        <v>n.d</v>
      </c>
      <c r="C2722" s="45">
        <f t="shared" ca="1" si="599"/>
        <v>999.89877561000003</v>
      </c>
      <c r="D2722" s="46">
        <f ca="1">IF(A2722&lt;$B$1,VLOOKUP(A2722,[1]DI!$A$4:$B$15000,2,FALSE),0)</f>
        <v>0</v>
      </c>
      <c r="E2722" s="45">
        <f t="shared" ca="1" si="600"/>
        <v>0</v>
      </c>
      <c r="F2722" s="47">
        <f t="shared" si="597"/>
        <v>1.35</v>
      </c>
      <c r="G2722" s="48">
        <f t="shared" ca="1" si="601"/>
        <v>1</v>
      </c>
      <c r="H2722" s="45">
        <f ca="1">TRUNC(PRODUCT(G$10:G2721),15)</f>
        <v>1.9879528300668501</v>
      </c>
      <c r="I2722" s="45">
        <f t="shared" si="602"/>
        <v>1</v>
      </c>
      <c r="J2722" s="45">
        <f t="shared" ca="1" si="603"/>
        <v>1.98795283</v>
      </c>
      <c r="K2722" s="45">
        <f t="shared" ca="1" si="604"/>
        <v>987.85282506999999</v>
      </c>
      <c r="L2722" s="49">
        <f>IF(VLOOKUP(A2722,$U$12:$AD$125,8)=VLOOKUP(A2721,$U$12:$AD$125,8),0,VLOOKUP(A2722,U$12:$AD$125,8))</f>
        <v>0</v>
      </c>
      <c r="M2722" s="50">
        <f>IF(L2722&gt;0,VLOOKUP(L2722,T$12:$AC$125,7),0)</f>
        <v>0</v>
      </c>
      <c r="N2722" s="45">
        <f t="shared" si="605"/>
        <v>0</v>
      </c>
      <c r="O2722" s="45">
        <f t="shared" ca="1" si="606"/>
        <v>987.85282506999999</v>
      </c>
      <c r="P2722" s="51" t="str">
        <f t="shared" si="607"/>
        <v>A+J=</v>
      </c>
      <c r="Q2722" s="52">
        <f t="shared" si="608"/>
        <v>47129</v>
      </c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G2722" s="8"/>
      <c r="CH2722" s="8"/>
      <c r="CI2722" s="8"/>
      <c r="CJ2722" s="8"/>
      <c r="CK2722" s="8"/>
      <c r="CL2722" s="8"/>
      <c r="CM2722" s="8"/>
      <c r="CN2722" s="8"/>
      <c r="CO2722" s="8"/>
      <c r="CP2722" s="8"/>
      <c r="CQ2722" s="8"/>
      <c r="CR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C2722" s="8"/>
      <c r="DD2722" s="8"/>
      <c r="DE2722" s="8"/>
      <c r="DF2722" s="8"/>
      <c r="DG2722" s="8"/>
      <c r="DH2722" s="8"/>
      <c r="DI2722" s="8"/>
      <c r="DJ2722" s="8"/>
      <c r="DK2722" s="8"/>
      <c r="DL2722" s="8"/>
      <c r="DM2722" s="8"/>
      <c r="DN2722" s="8"/>
      <c r="DO2722" s="8"/>
      <c r="DP2722" s="8"/>
      <c r="DQ2722" s="8"/>
      <c r="DR2722" s="8"/>
      <c r="DS2722" s="8"/>
      <c r="DT2722" s="8"/>
      <c r="DU2722" s="8"/>
      <c r="DV2722" s="8"/>
      <c r="DW2722" s="8"/>
      <c r="DX2722" s="8"/>
      <c r="DY2722" s="8"/>
      <c r="DZ2722" s="8"/>
      <c r="EA2722" s="8"/>
      <c r="EB2722" s="8"/>
      <c r="EC2722" s="8"/>
      <c r="ED2722" s="8"/>
      <c r="EE2722" s="8"/>
      <c r="EF2722" s="8"/>
      <c r="EG2722" s="8"/>
      <c r="EH2722" s="8"/>
      <c r="EI2722" s="8"/>
      <c r="EJ2722" s="8"/>
      <c r="EK2722" s="8"/>
      <c r="EL2722" s="8"/>
      <c r="EM2722" s="8"/>
      <c r="EN2722" s="8"/>
      <c r="EO2722" s="8"/>
      <c r="EP2722" s="8"/>
      <c r="EQ2722" s="8"/>
      <c r="ER2722" s="8"/>
      <c r="ES2722" s="8"/>
      <c r="ET2722" s="8"/>
      <c r="EU2722" s="8"/>
      <c r="EV2722" s="8"/>
      <c r="EW2722" s="8"/>
      <c r="EX2722" s="8"/>
      <c r="EY2722" s="8"/>
      <c r="EZ2722" s="8"/>
      <c r="FA2722" s="8"/>
      <c r="FB2722" s="8"/>
      <c r="FC2722" s="8"/>
      <c r="FD2722" s="8"/>
      <c r="FE2722" s="8"/>
      <c r="FF2722" s="8"/>
    </row>
    <row r="2723" spans="1:162" x14ac:dyDescent="0.2">
      <c r="A2723" s="43">
        <f t="shared" si="596"/>
        <v>46209</v>
      </c>
      <c r="B2723" s="44" t="str">
        <f t="shared" ca="1" si="598"/>
        <v>n.d</v>
      </c>
      <c r="C2723" s="45">
        <f t="shared" ca="1" si="599"/>
        <v>999.89877561000003</v>
      </c>
      <c r="D2723" s="46">
        <f ca="1">IF(A2723&lt;$B$1,VLOOKUP(A2723,[1]DI!$A$4:$B$15000,2,FALSE),0)</f>
        <v>0</v>
      </c>
      <c r="E2723" s="45">
        <f t="shared" ca="1" si="600"/>
        <v>0</v>
      </c>
      <c r="F2723" s="47">
        <f t="shared" si="597"/>
        <v>1.35</v>
      </c>
      <c r="G2723" s="48">
        <f t="shared" ca="1" si="601"/>
        <v>1</v>
      </c>
      <c r="H2723" s="45">
        <f ca="1">TRUNC(PRODUCT(G$10:G2722),15)</f>
        <v>1.9879528300668501</v>
      </c>
      <c r="I2723" s="45">
        <f t="shared" si="602"/>
        <v>1</v>
      </c>
      <c r="J2723" s="45">
        <f t="shared" ca="1" si="603"/>
        <v>1.98795283</v>
      </c>
      <c r="K2723" s="45">
        <f t="shared" ca="1" si="604"/>
        <v>987.85282506999999</v>
      </c>
      <c r="L2723" s="49">
        <f>IF(VLOOKUP(A2723,$U$12:$AD$125,8)=VLOOKUP(A2722,$U$12:$AD$125,8),0,VLOOKUP(A2723,U$12:$AD$125,8))</f>
        <v>0</v>
      </c>
      <c r="M2723" s="50">
        <f>IF(L2723&gt;0,VLOOKUP(L2723,T$12:$AC$125,7),0)</f>
        <v>0</v>
      </c>
      <c r="N2723" s="45">
        <f t="shared" si="605"/>
        <v>0</v>
      </c>
      <c r="O2723" s="45">
        <f t="shared" ca="1" si="606"/>
        <v>987.85282506999999</v>
      </c>
      <c r="P2723" s="51" t="str">
        <f t="shared" si="607"/>
        <v>A+J=</v>
      </c>
      <c r="Q2723" s="52">
        <f t="shared" si="608"/>
        <v>47129</v>
      </c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G2723" s="8"/>
      <c r="CH2723" s="8"/>
      <c r="CI2723" s="8"/>
      <c r="CJ2723" s="8"/>
      <c r="CK2723" s="8"/>
      <c r="CL2723" s="8"/>
      <c r="CM2723" s="8"/>
      <c r="CN2723" s="8"/>
      <c r="CO2723" s="8"/>
      <c r="CP2723" s="8"/>
      <c r="CQ2723" s="8"/>
      <c r="CR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C2723" s="8"/>
      <c r="DD2723" s="8"/>
      <c r="DE2723" s="8"/>
      <c r="DF2723" s="8"/>
      <c r="DG2723" s="8"/>
      <c r="DH2723" s="8"/>
      <c r="DI2723" s="8"/>
      <c r="DJ2723" s="8"/>
      <c r="DK2723" s="8"/>
      <c r="DL2723" s="8"/>
      <c r="DM2723" s="8"/>
      <c r="DN2723" s="8"/>
      <c r="DO2723" s="8"/>
      <c r="DP2723" s="8"/>
      <c r="DQ2723" s="8"/>
      <c r="DR2723" s="8"/>
      <c r="DS2723" s="8"/>
      <c r="DT2723" s="8"/>
      <c r="DU2723" s="8"/>
      <c r="DV2723" s="8"/>
      <c r="DW2723" s="8"/>
      <c r="DX2723" s="8"/>
      <c r="DY2723" s="8"/>
      <c r="DZ2723" s="8"/>
      <c r="EA2723" s="8"/>
      <c r="EB2723" s="8"/>
      <c r="EC2723" s="8"/>
      <c r="ED2723" s="8"/>
      <c r="EE2723" s="8"/>
      <c r="EF2723" s="8"/>
      <c r="EG2723" s="8"/>
      <c r="EH2723" s="8"/>
      <c r="EI2723" s="8"/>
      <c r="EJ2723" s="8"/>
      <c r="EK2723" s="8"/>
      <c r="EL2723" s="8"/>
      <c r="EM2723" s="8"/>
      <c r="EN2723" s="8"/>
      <c r="EO2723" s="8"/>
      <c r="EP2723" s="8"/>
      <c r="EQ2723" s="8"/>
      <c r="ER2723" s="8"/>
      <c r="ES2723" s="8"/>
      <c r="ET2723" s="8"/>
      <c r="EU2723" s="8"/>
      <c r="EV2723" s="8"/>
      <c r="EW2723" s="8"/>
      <c r="EX2723" s="8"/>
      <c r="EY2723" s="8"/>
      <c r="EZ2723" s="8"/>
      <c r="FA2723" s="8"/>
      <c r="FB2723" s="8"/>
      <c r="FC2723" s="8"/>
      <c r="FD2723" s="8"/>
      <c r="FE2723" s="8"/>
      <c r="FF2723" s="8"/>
    </row>
    <row r="2724" spans="1:162" x14ac:dyDescent="0.2">
      <c r="A2724" s="43">
        <f t="shared" si="596"/>
        <v>46210</v>
      </c>
      <c r="B2724" s="44" t="str">
        <f t="shared" ca="1" si="598"/>
        <v>n.d</v>
      </c>
      <c r="C2724" s="45">
        <f t="shared" ca="1" si="599"/>
        <v>999.89877561000003</v>
      </c>
      <c r="D2724" s="46">
        <f ca="1">IF(A2724&lt;$B$1,VLOOKUP(A2724,[1]DI!$A$4:$B$15000,2,FALSE),0)</f>
        <v>0</v>
      </c>
      <c r="E2724" s="45">
        <f t="shared" ca="1" si="600"/>
        <v>0</v>
      </c>
      <c r="F2724" s="47">
        <f t="shared" si="597"/>
        <v>1.35</v>
      </c>
      <c r="G2724" s="48">
        <f t="shared" ca="1" si="601"/>
        <v>1</v>
      </c>
      <c r="H2724" s="45">
        <f ca="1">TRUNC(PRODUCT(G$10:G2723),15)</f>
        <v>1.9879528300668501</v>
      </c>
      <c r="I2724" s="45">
        <f t="shared" si="602"/>
        <v>1</v>
      </c>
      <c r="J2724" s="45">
        <f t="shared" ca="1" si="603"/>
        <v>1.98795283</v>
      </c>
      <c r="K2724" s="45">
        <f t="shared" ca="1" si="604"/>
        <v>987.85282506999999</v>
      </c>
      <c r="L2724" s="49">
        <f>IF(VLOOKUP(A2724,$U$12:$AD$125,8)=VLOOKUP(A2723,$U$12:$AD$125,8),0,VLOOKUP(A2724,U$12:$AD$125,8))</f>
        <v>0</v>
      </c>
      <c r="M2724" s="50">
        <f>IF(L2724&gt;0,VLOOKUP(L2724,T$12:$AC$125,7),0)</f>
        <v>0</v>
      </c>
      <c r="N2724" s="45">
        <f t="shared" si="605"/>
        <v>0</v>
      </c>
      <c r="O2724" s="45">
        <f t="shared" ca="1" si="606"/>
        <v>987.85282506999999</v>
      </c>
      <c r="P2724" s="51" t="str">
        <f t="shared" si="607"/>
        <v>A+J=</v>
      </c>
      <c r="Q2724" s="52">
        <f t="shared" si="608"/>
        <v>47129</v>
      </c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I2724" s="8"/>
      <c r="EJ2724" s="8"/>
      <c r="EK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</row>
    <row r="2725" spans="1:162" x14ac:dyDescent="0.2">
      <c r="A2725" s="43">
        <f t="shared" si="596"/>
        <v>46211</v>
      </c>
      <c r="B2725" s="44" t="str">
        <f t="shared" ca="1" si="598"/>
        <v>n.d</v>
      </c>
      <c r="C2725" s="45">
        <f t="shared" ca="1" si="599"/>
        <v>999.89877561000003</v>
      </c>
      <c r="D2725" s="46">
        <f ca="1">IF(A2725&lt;$B$1,VLOOKUP(A2725,[1]DI!$A$4:$B$15000,2,FALSE),0)</f>
        <v>0</v>
      </c>
      <c r="E2725" s="45">
        <f t="shared" ca="1" si="600"/>
        <v>0</v>
      </c>
      <c r="F2725" s="47">
        <f t="shared" si="597"/>
        <v>1.35</v>
      </c>
      <c r="G2725" s="48">
        <f t="shared" ca="1" si="601"/>
        <v>1</v>
      </c>
      <c r="H2725" s="45">
        <f ca="1">TRUNC(PRODUCT(G$10:G2724),15)</f>
        <v>1.9879528300668501</v>
      </c>
      <c r="I2725" s="45">
        <f t="shared" si="602"/>
        <v>1</v>
      </c>
      <c r="J2725" s="45">
        <f t="shared" ca="1" si="603"/>
        <v>1.98795283</v>
      </c>
      <c r="K2725" s="45">
        <f t="shared" ca="1" si="604"/>
        <v>987.85282506999999</v>
      </c>
      <c r="L2725" s="49">
        <f>IF(VLOOKUP(A2725,$U$12:$AD$125,8)=VLOOKUP(A2724,$U$12:$AD$125,8),0,VLOOKUP(A2725,U$12:$AD$125,8))</f>
        <v>0</v>
      </c>
      <c r="M2725" s="50">
        <f>IF(L2725&gt;0,VLOOKUP(L2725,T$12:$AC$125,7),0)</f>
        <v>0</v>
      </c>
      <c r="N2725" s="45">
        <f t="shared" si="605"/>
        <v>0</v>
      </c>
      <c r="O2725" s="45">
        <f t="shared" ca="1" si="606"/>
        <v>987.85282506999999</v>
      </c>
      <c r="P2725" s="51" t="str">
        <f t="shared" si="607"/>
        <v>A+J=</v>
      </c>
      <c r="Q2725" s="52">
        <f t="shared" si="608"/>
        <v>47129</v>
      </c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I2725" s="8"/>
      <c r="EJ2725" s="8"/>
      <c r="EK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</row>
    <row r="2726" spans="1:162" x14ac:dyDescent="0.2">
      <c r="A2726" s="43">
        <f t="shared" si="596"/>
        <v>46212</v>
      </c>
      <c r="B2726" s="44" t="str">
        <f t="shared" ca="1" si="598"/>
        <v>n.d</v>
      </c>
      <c r="C2726" s="45">
        <f t="shared" ca="1" si="599"/>
        <v>999.89877561000003</v>
      </c>
      <c r="D2726" s="46">
        <f ca="1">IF(A2726&lt;$B$1,VLOOKUP(A2726,[1]DI!$A$4:$B$15000,2,FALSE),0)</f>
        <v>0</v>
      </c>
      <c r="E2726" s="45">
        <f t="shared" ca="1" si="600"/>
        <v>0</v>
      </c>
      <c r="F2726" s="47">
        <f t="shared" si="597"/>
        <v>1.35</v>
      </c>
      <c r="G2726" s="48">
        <f t="shared" ca="1" si="601"/>
        <v>1</v>
      </c>
      <c r="H2726" s="45">
        <f ca="1">TRUNC(PRODUCT(G$10:G2725),15)</f>
        <v>1.9879528300668501</v>
      </c>
      <c r="I2726" s="45">
        <f t="shared" si="602"/>
        <v>1</v>
      </c>
      <c r="J2726" s="45">
        <f t="shared" ca="1" si="603"/>
        <v>1.98795283</v>
      </c>
      <c r="K2726" s="45">
        <f t="shared" ca="1" si="604"/>
        <v>987.85282506999999</v>
      </c>
      <c r="L2726" s="49">
        <f>IF(VLOOKUP(A2726,$U$12:$AD$125,8)=VLOOKUP(A2725,$U$12:$AD$125,8),0,VLOOKUP(A2726,U$12:$AD$125,8))</f>
        <v>0</v>
      </c>
      <c r="M2726" s="50">
        <f>IF(L2726&gt;0,VLOOKUP(L2726,T$12:$AC$125,7),0)</f>
        <v>0</v>
      </c>
      <c r="N2726" s="45">
        <f t="shared" si="605"/>
        <v>0</v>
      </c>
      <c r="O2726" s="45">
        <f t="shared" ca="1" si="606"/>
        <v>987.85282506999999</v>
      </c>
      <c r="P2726" s="51" t="str">
        <f t="shared" si="607"/>
        <v>A+J=</v>
      </c>
      <c r="Q2726" s="52">
        <f t="shared" si="608"/>
        <v>47129</v>
      </c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</row>
    <row r="2727" spans="1:162" x14ac:dyDescent="0.2">
      <c r="A2727" s="43">
        <f t="shared" si="596"/>
        <v>46213</v>
      </c>
      <c r="B2727" s="44" t="str">
        <f t="shared" ca="1" si="598"/>
        <v>n.d</v>
      </c>
      <c r="C2727" s="45">
        <f t="shared" ca="1" si="599"/>
        <v>999.89877561000003</v>
      </c>
      <c r="D2727" s="46">
        <f ca="1">IF(A2727&lt;$B$1,VLOOKUP(A2727,[1]DI!$A$4:$B$15000,2,FALSE),0)</f>
        <v>0</v>
      </c>
      <c r="E2727" s="45">
        <f t="shared" ca="1" si="600"/>
        <v>0</v>
      </c>
      <c r="F2727" s="47">
        <f t="shared" si="597"/>
        <v>1.35</v>
      </c>
      <c r="G2727" s="48">
        <f t="shared" ca="1" si="601"/>
        <v>1</v>
      </c>
      <c r="H2727" s="45">
        <f ca="1">TRUNC(PRODUCT(G$10:G2726),15)</f>
        <v>1.9879528300668501</v>
      </c>
      <c r="I2727" s="45">
        <f t="shared" si="602"/>
        <v>1</v>
      </c>
      <c r="J2727" s="45">
        <f t="shared" ca="1" si="603"/>
        <v>1.98795283</v>
      </c>
      <c r="K2727" s="45">
        <f t="shared" ca="1" si="604"/>
        <v>987.85282506999999</v>
      </c>
      <c r="L2727" s="49">
        <f>IF(VLOOKUP(A2727,$U$12:$AD$125,8)=VLOOKUP(A2726,$U$12:$AD$125,8),0,VLOOKUP(A2727,U$12:$AD$125,8))</f>
        <v>0</v>
      </c>
      <c r="M2727" s="50">
        <f>IF(L2727&gt;0,VLOOKUP(L2727,T$12:$AC$125,7),0)</f>
        <v>0</v>
      </c>
      <c r="N2727" s="45">
        <f t="shared" si="605"/>
        <v>0</v>
      </c>
      <c r="O2727" s="45">
        <f t="shared" ca="1" si="606"/>
        <v>987.85282506999999</v>
      </c>
      <c r="P2727" s="51" t="str">
        <f t="shared" si="607"/>
        <v>A+J=</v>
      </c>
      <c r="Q2727" s="52">
        <f t="shared" si="608"/>
        <v>47129</v>
      </c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I2727" s="8"/>
      <c r="EJ2727" s="8"/>
      <c r="EK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</row>
    <row r="2728" spans="1:162" x14ac:dyDescent="0.2">
      <c r="A2728" s="43">
        <f t="shared" si="596"/>
        <v>46214</v>
      </c>
      <c r="B2728" s="44" t="str">
        <f t="shared" ca="1" si="598"/>
        <v>n.d</v>
      </c>
      <c r="C2728" s="45">
        <f t="shared" ca="1" si="599"/>
        <v>999.89877561000003</v>
      </c>
      <c r="D2728" s="46">
        <f ca="1">IF(A2728&lt;$B$1,VLOOKUP(A2728,[1]DI!$A$4:$B$15000,2,FALSE),0)</f>
        <v>0</v>
      </c>
      <c r="E2728" s="45">
        <f t="shared" ca="1" si="600"/>
        <v>0</v>
      </c>
      <c r="F2728" s="47">
        <f t="shared" si="597"/>
        <v>1.35</v>
      </c>
      <c r="G2728" s="48">
        <f t="shared" ca="1" si="601"/>
        <v>1</v>
      </c>
      <c r="H2728" s="45">
        <f ca="1">TRUNC(PRODUCT(G$10:G2727),15)</f>
        <v>1.9879528300668501</v>
      </c>
      <c r="I2728" s="45">
        <f t="shared" si="602"/>
        <v>1</v>
      </c>
      <c r="J2728" s="45">
        <f t="shared" ca="1" si="603"/>
        <v>1.98795283</v>
      </c>
      <c r="K2728" s="45">
        <f t="shared" ca="1" si="604"/>
        <v>987.85282506999999</v>
      </c>
      <c r="L2728" s="49">
        <f>IF(VLOOKUP(A2728,$U$12:$AD$125,8)=VLOOKUP(A2727,$U$12:$AD$125,8),0,VLOOKUP(A2728,U$12:$AD$125,8))</f>
        <v>0</v>
      </c>
      <c r="M2728" s="50">
        <f>IF(L2728&gt;0,VLOOKUP(L2728,T$12:$AC$125,7),0)</f>
        <v>0</v>
      </c>
      <c r="N2728" s="45">
        <f t="shared" si="605"/>
        <v>0</v>
      </c>
      <c r="O2728" s="45">
        <f t="shared" ca="1" si="606"/>
        <v>987.85282506999999</v>
      </c>
      <c r="P2728" s="51" t="str">
        <f t="shared" si="607"/>
        <v>A+J=</v>
      </c>
      <c r="Q2728" s="52">
        <f t="shared" si="608"/>
        <v>47129</v>
      </c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I2728" s="8"/>
      <c r="EJ2728" s="8"/>
      <c r="EK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</row>
    <row r="2729" spans="1:162" x14ac:dyDescent="0.2">
      <c r="A2729" s="43">
        <f t="shared" si="596"/>
        <v>46215</v>
      </c>
      <c r="B2729" s="44" t="str">
        <f t="shared" ca="1" si="598"/>
        <v>n.d</v>
      </c>
      <c r="C2729" s="45">
        <f t="shared" ca="1" si="599"/>
        <v>999.89877561000003</v>
      </c>
      <c r="D2729" s="46">
        <f ca="1">IF(A2729&lt;$B$1,VLOOKUP(A2729,[1]DI!$A$4:$B$15000,2,FALSE),0)</f>
        <v>0</v>
      </c>
      <c r="E2729" s="45">
        <f t="shared" ca="1" si="600"/>
        <v>0</v>
      </c>
      <c r="F2729" s="47">
        <f t="shared" si="597"/>
        <v>1.35</v>
      </c>
      <c r="G2729" s="48">
        <f t="shared" ca="1" si="601"/>
        <v>1</v>
      </c>
      <c r="H2729" s="45">
        <f ca="1">TRUNC(PRODUCT(G$10:G2728),15)</f>
        <v>1.9879528300668501</v>
      </c>
      <c r="I2729" s="45">
        <f t="shared" si="602"/>
        <v>1</v>
      </c>
      <c r="J2729" s="45">
        <f t="shared" ca="1" si="603"/>
        <v>1.98795283</v>
      </c>
      <c r="K2729" s="45">
        <f t="shared" ca="1" si="604"/>
        <v>987.85282506999999</v>
      </c>
      <c r="L2729" s="49">
        <f>IF(VLOOKUP(A2729,$U$12:$AD$125,8)=VLOOKUP(A2728,$U$12:$AD$125,8),0,VLOOKUP(A2729,U$12:$AD$125,8))</f>
        <v>0</v>
      </c>
      <c r="M2729" s="50">
        <f>IF(L2729&gt;0,VLOOKUP(L2729,T$12:$AC$125,7),0)</f>
        <v>0</v>
      </c>
      <c r="N2729" s="45">
        <f t="shared" si="605"/>
        <v>0</v>
      </c>
      <c r="O2729" s="45">
        <f t="shared" ca="1" si="606"/>
        <v>987.85282506999999</v>
      </c>
      <c r="P2729" s="51" t="str">
        <f t="shared" si="607"/>
        <v>A+J=</v>
      </c>
      <c r="Q2729" s="52">
        <f t="shared" si="608"/>
        <v>47129</v>
      </c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I2729" s="8"/>
      <c r="EJ2729" s="8"/>
      <c r="EK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</row>
    <row r="2730" spans="1:162" x14ac:dyDescent="0.2">
      <c r="A2730" s="43">
        <f t="shared" si="596"/>
        <v>46216</v>
      </c>
      <c r="B2730" s="44" t="str">
        <f t="shared" ca="1" si="598"/>
        <v>n.d</v>
      </c>
      <c r="C2730" s="45">
        <f t="shared" ca="1" si="599"/>
        <v>999.89877561000003</v>
      </c>
      <c r="D2730" s="46">
        <f ca="1">IF(A2730&lt;$B$1,VLOOKUP(A2730,[1]DI!$A$4:$B$15000,2,FALSE),0)</f>
        <v>0</v>
      </c>
      <c r="E2730" s="45">
        <f t="shared" ca="1" si="600"/>
        <v>0</v>
      </c>
      <c r="F2730" s="47">
        <f t="shared" si="597"/>
        <v>1.35</v>
      </c>
      <c r="G2730" s="48">
        <f t="shared" ca="1" si="601"/>
        <v>1</v>
      </c>
      <c r="H2730" s="45">
        <f ca="1">TRUNC(PRODUCT(G$10:G2729),15)</f>
        <v>1.9879528300668501</v>
      </c>
      <c r="I2730" s="45">
        <f t="shared" si="602"/>
        <v>1</v>
      </c>
      <c r="J2730" s="45">
        <f t="shared" ca="1" si="603"/>
        <v>1.98795283</v>
      </c>
      <c r="K2730" s="45">
        <f t="shared" ca="1" si="604"/>
        <v>987.85282506999999</v>
      </c>
      <c r="L2730" s="49">
        <f>IF(VLOOKUP(A2730,$U$12:$AD$125,8)=VLOOKUP(A2729,$U$12:$AD$125,8),0,VLOOKUP(A2730,U$12:$AD$125,8))</f>
        <v>0</v>
      </c>
      <c r="M2730" s="50">
        <f>IF(L2730&gt;0,VLOOKUP(L2730,T$12:$AC$125,7),0)</f>
        <v>0</v>
      </c>
      <c r="N2730" s="45">
        <f t="shared" si="605"/>
        <v>0</v>
      </c>
      <c r="O2730" s="45">
        <f t="shared" ca="1" si="606"/>
        <v>987.85282506999999</v>
      </c>
      <c r="P2730" s="51" t="str">
        <f t="shared" si="607"/>
        <v>A+J=</v>
      </c>
      <c r="Q2730" s="52">
        <f t="shared" si="608"/>
        <v>47129</v>
      </c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I2730" s="8"/>
      <c r="EJ2730" s="8"/>
      <c r="EK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</row>
    <row r="2731" spans="1:162" x14ac:dyDescent="0.2">
      <c r="A2731" s="43">
        <f t="shared" si="596"/>
        <v>46217</v>
      </c>
      <c r="B2731" s="44" t="str">
        <f t="shared" ca="1" si="598"/>
        <v>n.d</v>
      </c>
      <c r="C2731" s="45">
        <f t="shared" ca="1" si="599"/>
        <v>999.89877561000003</v>
      </c>
      <c r="D2731" s="46">
        <f ca="1">IF(A2731&lt;$B$1,VLOOKUP(A2731,[1]DI!$A$4:$B$15000,2,FALSE),0)</f>
        <v>0</v>
      </c>
      <c r="E2731" s="45">
        <f t="shared" ca="1" si="600"/>
        <v>0</v>
      </c>
      <c r="F2731" s="47">
        <f t="shared" si="597"/>
        <v>1.35</v>
      </c>
      <c r="G2731" s="48">
        <f t="shared" ca="1" si="601"/>
        <v>1</v>
      </c>
      <c r="H2731" s="45">
        <f ca="1">TRUNC(PRODUCT(G$10:G2730),15)</f>
        <v>1.9879528300668501</v>
      </c>
      <c r="I2731" s="45">
        <f t="shared" si="602"/>
        <v>1</v>
      </c>
      <c r="J2731" s="45">
        <f t="shared" ca="1" si="603"/>
        <v>1.98795283</v>
      </c>
      <c r="K2731" s="45">
        <f t="shared" ca="1" si="604"/>
        <v>987.85282506999999</v>
      </c>
      <c r="L2731" s="49">
        <f>IF(VLOOKUP(A2731,$U$12:$AD$125,8)=VLOOKUP(A2730,$U$12:$AD$125,8),0,VLOOKUP(A2731,U$12:$AD$125,8))</f>
        <v>0</v>
      </c>
      <c r="M2731" s="50">
        <f>IF(L2731&gt;0,VLOOKUP(L2731,T$12:$AC$125,7),0)</f>
        <v>0</v>
      </c>
      <c r="N2731" s="45">
        <f t="shared" si="605"/>
        <v>0</v>
      </c>
      <c r="O2731" s="45">
        <f t="shared" ca="1" si="606"/>
        <v>987.85282506999999</v>
      </c>
      <c r="P2731" s="51" t="str">
        <f t="shared" si="607"/>
        <v>A+J=</v>
      </c>
      <c r="Q2731" s="52">
        <f t="shared" si="608"/>
        <v>47129</v>
      </c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I2731" s="8"/>
      <c r="EJ2731" s="8"/>
      <c r="EK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</row>
    <row r="2732" spans="1:162" x14ac:dyDescent="0.2">
      <c r="A2732" s="43">
        <f t="shared" si="596"/>
        <v>46218</v>
      </c>
      <c r="B2732" s="44" t="str">
        <f t="shared" ca="1" si="598"/>
        <v>n.d</v>
      </c>
      <c r="C2732" s="45">
        <f t="shared" ca="1" si="599"/>
        <v>999.89877561000003</v>
      </c>
      <c r="D2732" s="46">
        <f ca="1">IF(A2732&lt;$B$1,VLOOKUP(A2732,[1]DI!$A$4:$B$15000,2,FALSE),0)</f>
        <v>0</v>
      </c>
      <c r="E2732" s="45">
        <f t="shared" ca="1" si="600"/>
        <v>0</v>
      </c>
      <c r="F2732" s="47">
        <f t="shared" si="597"/>
        <v>1.35</v>
      </c>
      <c r="G2732" s="48">
        <f t="shared" ca="1" si="601"/>
        <v>1</v>
      </c>
      <c r="H2732" s="45">
        <f ca="1">TRUNC(PRODUCT(G$10:G2731),15)</f>
        <v>1.9879528300668501</v>
      </c>
      <c r="I2732" s="45">
        <f t="shared" si="602"/>
        <v>1</v>
      </c>
      <c r="J2732" s="45">
        <f t="shared" ca="1" si="603"/>
        <v>1.98795283</v>
      </c>
      <c r="K2732" s="45">
        <f t="shared" ca="1" si="604"/>
        <v>987.85282506999999</v>
      </c>
      <c r="L2732" s="49">
        <f>IF(VLOOKUP(A2732,$U$12:$AD$125,8)=VLOOKUP(A2731,$U$12:$AD$125,8),0,VLOOKUP(A2732,U$12:$AD$125,8))</f>
        <v>0</v>
      </c>
      <c r="M2732" s="50">
        <f>IF(L2732&gt;0,VLOOKUP(L2732,T$12:$AC$125,7),0)</f>
        <v>0</v>
      </c>
      <c r="N2732" s="45">
        <f t="shared" si="605"/>
        <v>0</v>
      </c>
      <c r="O2732" s="45">
        <f t="shared" ca="1" si="606"/>
        <v>987.85282506999999</v>
      </c>
      <c r="P2732" s="51" t="str">
        <f t="shared" si="607"/>
        <v>A+J=</v>
      </c>
      <c r="Q2732" s="52">
        <f t="shared" si="608"/>
        <v>47129</v>
      </c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I2732" s="8"/>
      <c r="EJ2732" s="8"/>
      <c r="EK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</row>
    <row r="2733" spans="1:162" x14ac:dyDescent="0.2">
      <c r="A2733" s="43">
        <f t="shared" si="596"/>
        <v>46219</v>
      </c>
      <c r="B2733" s="44" t="str">
        <f t="shared" ca="1" si="598"/>
        <v>n.d</v>
      </c>
      <c r="C2733" s="45">
        <f t="shared" ca="1" si="599"/>
        <v>999.89877561000003</v>
      </c>
      <c r="D2733" s="46">
        <f ca="1">IF(A2733&lt;$B$1,VLOOKUP(A2733,[1]DI!$A$4:$B$15000,2,FALSE),0)</f>
        <v>0</v>
      </c>
      <c r="E2733" s="45">
        <f t="shared" ca="1" si="600"/>
        <v>0</v>
      </c>
      <c r="F2733" s="47">
        <f t="shared" si="597"/>
        <v>1.35</v>
      </c>
      <c r="G2733" s="48">
        <f t="shared" ca="1" si="601"/>
        <v>1</v>
      </c>
      <c r="H2733" s="45">
        <f ca="1">TRUNC(PRODUCT(G$10:G2732),15)</f>
        <v>1.9879528300668501</v>
      </c>
      <c r="I2733" s="45">
        <f t="shared" si="602"/>
        <v>1</v>
      </c>
      <c r="J2733" s="45">
        <f t="shared" ca="1" si="603"/>
        <v>1.98795283</v>
      </c>
      <c r="K2733" s="45">
        <f t="shared" ca="1" si="604"/>
        <v>987.85282506999999</v>
      </c>
      <c r="L2733" s="49">
        <f>IF(VLOOKUP(A2733,$U$12:$AD$125,8)=VLOOKUP(A2732,$U$12:$AD$125,8),0,VLOOKUP(A2733,U$12:$AD$125,8))</f>
        <v>0</v>
      </c>
      <c r="M2733" s="50">
        <f>IF(L2733&gt;0,VLOOKUP(L2733,T$12:$AC$125,7),0)</f>
        <v>0</v>
      </c>
      <c r="N2733" s="45">
        <f t="shared" si="605"/>
        <v>0</v>
      </c>
      <c r="O2733" s="45">
        <f t="shared" ca="1" si="606"/>
        <v>987.85282506999999</v>
      </c>
      <c r="P2733" s="51" t="str">
        <f t="shared" si="607"/>
        <v>A+J=</v>
      </c>
      <c r="Q2733" s="52">
        <f t="shared" si="608"/>
        <v>47129</v>
      </c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I2733" s="8"/>
      <c r="EJ2733" s="8"/>
      <c r="EK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</row>
    <row r="2734" spans="1:162" x14ac:dyDescent="0.2">
      <c r="A2734" s="43">
        <f t="shared" si="596"/>
        <v>46220</v>
      </c>
      <c r="B2734" s="44" t="str">
        <f t="shared" ca="1" si="598"/>
        <v>n.d</v>
      </c>
      <c r="C2734" s="45">
        <f t="shared" ca="1" si="599"/>
        <v>999.89877561000003</v>
      </c>
      <c r="D2734" s="46">
        <f ca="1">IF(A2734&lt;$B$1,VLOOKUP(A2734,[1]DI!$A$4:$B$15000,2,FALSE),0)</f>
        <v>0</v>
      </c>
      <c r="E2734" s="45">
        <f t="shared" ca="1" si="600"/>
        <v>0</v>
      </c>
      <c r="F2734" s="47">
        <f t="shared" si="597"/>
        <v>1.35</v>
      </c>
      <c r="G2734" s="48">
        <f t="shared" ca="1" si="601"/>
        <v>1</v>
      </c>
      <c r="H2734" s="45">
        <f ca="1">TRUNC(PRODUCT(G$10:G2733),15)</f>
        <v>1.9879528300668501</v>
      </c>
      <c r="I2734" s="45">
        <f t="shared" si="602"/>
        <v>1</v>
      </c>
      <c r="J2734" s="45">
        <f t="shared" ca="1" si="603"/>
        <v>1.98795283</v>
      </c>
      <c r="K2734" s="45">
        <f t="shared" ca="1" si="604"/>
        <v>987.85282506999999</v>
      </c>
      <c r="L2734" s="49">
        <f>IF(VLOOKUP(A2734,$U$12:$AD$125,8)=VLOOKUP(A2733,$U$12:$AD$125,8),0,VLOOKUP(A2734,U$12:$AD$125,8))</f>
        <v>0</v>
      </c>
      <c r="M2734" s="50">
        <f>IF(L2734&gt;0,VLOOKUP(L2734,T$12:$AC$125,7),0)</f>
        <v>0</v>
      </c>
      <c r="N2734" s="45">
        <f t="shared" si="605"/>
        <v>0</v>
      </c>
      <c r="O2734" s="45">
        <f t="shared" ca="1" si="606"/>
        <v>987.85282506999999</v>
      </c>
      <c r="P2734" s="51" t="str">
        <f t="shared" si="607"/>
        <v>A+J=</v>
      </c>
      <c r="Q2734" s="52">
        <f t="shared" si="608"/>
        <v>47129</v>
      </c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I2734" s="8"/>
      <c r="EJ2734" s="8"/>
      <c r="EK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</row>
    <row r="2735" spans="1:162" x14ac:dyDescent="0.2">
      <c r="A2735" s="43">
        <f t="shared" si="596"/>
        <v>46221</v>
      </c>
      <c r="B2735" s="44" t="str">
        <f t="shared" ca="1" si="598"/>
        <v>n.d</v>
      </c>
      <c r="C2735" s="45">
        <f t="shared" ca="1" si="599"/>
        <v>999.89877561000003</v>
      </c>
      <c r="D2735" s="46">
        <f ca="1">IF(A2735&lt;$B$1,VLOOKUP(A2735,[1]DI!$A$4:$B$15000,2,FALSE),0)</f>
        <v>0</v>
      </c>
      <c r="E2735" s="45">
        <f t="shared" ca="1" si="600"/>
        <v>0</v>
      </c>
      <c r="F2735" s="47">
        <f t="shared" si="597"/>
        <v>1.35</v>
      </c>
      <c r="G2735" s="48">
        <f t="shared" ca="1" si="601"/>
        <v>1</v>
      </c>
      <c r="H2735" s="45">
        <f ca="1">TRUNC(PRODUCT(G$10:G2734),15)</f>
        <v>1.9879528300668501</v>
      </c>
      <c r="I2735" s="45">
        <f t="shared" si="602"/>
        <v>1</v>
      </c>
      <c r="J2735" s="45">
        <f t="shared" ca="1" si="603"/>
        <v>1.98795283</v>
      </c>
      <c r="K2735" s="45">
        <f t="shared" ca="1" si="604"/>
        <v>987.85282506999999</v>
      </c>
      <c r="L2735" s="49">
        <f>IF(VLOOKUP(A2735,$U$12:$AD$125,8)=VLOOKUP(A2734,$U$12:$AD$125,8),0,VLOOKUP(A2735,U$12:$AD$125,8))</f>
        <v>0</v>
      </c>
      <c r="M2735" s="50">
        <f>IF(L2735&gt;0,VLOOKUP(L2735,T$12:$AC$125,7),0)</f>
        <v>0</v>
      </c>
      <c r="N2735" s="45">
        <f t="shared" si="605"/>
        <v>0</v>
      </c>
      <c r="O2735" s="45">
        <f t="shared" ca="1" si="606"/>
        <v>987.85282506999999</v>
      </c>
      <c r="P2735" s="51" t="str">
        <f t="shared" si="607"/>
        <v>A+J=</v>
      </c>
      <c r="Q2735" s="52">
        <f t="shared" si="608"/>
        <v>47129</v>
      </c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I2735" s="8"/>
      <c r="EJ2735" s="8"/>
      <c r="EK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</row>
    <row r="2736" spans="1:162" x14ac:dyDescent="0.2">
      <c r="A2736" s="43">
        <f t="shared" si="596"/>
        <v>46222</v>
      </c>
      <c r="B2736" s="44" t="str">
        <f t="shared" ca="1" si="598"/>
        <v>n.d</v>
      </c>
      <c r="C2736" s="45">
        <f t="shared" ca="1" si="599"/>
        <v>999.89877561000003</v>
      </c>
      <c r="D2736" s="46">
        <f ca="1">IF(A2736&lt;$B$1,VLOOKUP(A2736,[1]DI!$A$4:$B$15000,2,FALSE),0)</f>
        <v>0</v>
      </c>
      <c r="E2736" s="45">
        <f t="shared" ca="1" si="600"/>
        <v>0</v>
      </c>
      <c r="F2736" s="47">
        <f t="shared" si="597"/>
        <v>1.35</v>
      </c>
      <c r="G2736" s="48">
        <f t="shared" ca="1" si="601"/>
        <v>1</v>
      </c>
      <c r="H2736" s="45">
        <f ca="1">TRUNC(PRODUCT(G$10:G2735),15)</f>
        <v>1.9879528300668501</v>
      </c>
      <c r="I2736" s="45">
        <f t="shared" si="602"/>
        <v>1</v>
      </c>
      <c r="J2736" s="45">
        <f t="shared" ca="1" si="603"/>
        <v>1.98795283</v>
      </c>
      <c r="K2736" s="45">
        <f t="shared" ca="1" si="604"/>
        <v>987.85282506999999</v>
      </c>
      <c r="L2736" s="49">
        <f>IF(VLOOKUP(A2736,$U$12:$AD$125,8)=VLOOKUP(A2735,$U$12:$AD$125,8),0,VLOOKUP(A2736,U$12:$AD$125,8))</f>
        <v>0</v>
      </c>
      <c r="M2736" s="50">
        <f>IF(L2736&gt;0,VLOOKUP(L2736,T$12:$AC$125,7),0)</f>
        <v>0</v>
      </c>
      <c r="N2736" s="45">
        <f t="shared" si="605"/>
        <v>0</v>
      </c>
      <c r="O2736" s="45">
        <f t="shared" ca="1" si="606"/>
        <v>987.85282506999999</v>
      </c>
      <c r="P2736" s="51" t="str">
        <f t="shared" si="607"/>
        <v>A+J=</v>
      </c>
      <c r="Q2736" s="52">
        <f t="shared" si="608"/>
        <v>47129</v>
      </c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I2736" s="8"/>
      <c r="EJ2736" s="8"/>
      <c r="EK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</row>
    <row r="2737" spans="1:162" x14ac:dyDescent="0.2">
      <c r="A2737" s="43">
        <f t="shared" si="596"/>
        <v>46223</v>
      </c>
      <c r="B2737" s="44" t="str">
        <f t="shared" ca="1" si="598"/>
        <v>n.d</v>
      </c>
      <c r="C2737" s="45">
        <f t="shared" ca="1" si="599"/>
        <v>999.89877561000003</v>
      </c>
      <c r="D2737" s="46">
        <f ca="1">IF(A2737&lt;$B$1,VLOOKUP(A2737,[1]DI!$A$4:$B$15000,2,FALSE),0)</f>
        <v>0</v>
      </c>
      <c r="E2737" s="45">
        <f t="shared" ca="1" si="600"/>
        <v>0</v>
      </c>
      <c r="F2737" s="47">
        <f t="shared" si="597"/>
        <v>1.35</v>
      </c>
      <c r="G2737" s="48">
        <f t="shared" ca="1" si="601"/>
        <v>1</v>
      </c>
      <c r="H2737" s="45">
        <f ca="1">TRUNC(PRODUCT(G$10:G2736),15)</f>
        <v>1.9879528300668501</v>
      </c>
      <c r="I2737" s="45">
        <f t="shared" si="602"/>
        <v>1</v>
      </c>
      <c r="J2737" s="45">
        <f t="shared" ca="1" si="603"/>
        <v>1.98795283</v>
      </c>
      <c r="K2737" s="45">
        <f t="shared" ca="1" si="604"/>
        <v>987.85282506999999</v>
      </c>
      <c r="L2737" s="49">
        <f>IF(VLOOKUP(A2737,$U$12:$AD$125,8)=VLOOKUP(A2736,$U$12:$AD$125,8),0,VLOOKUP(A2737,U$12:$AD$125,8))</f>
        <v>0</v>
      </c>
      <c r="M2737" s="50">
        <f>IF(L2737&gt;0,VLOOKUP(L2737,T$12:$AC$125,7),0)</f>
        <v>0</v>
      </c>
      <c r="N2737" s="45">
        <f t="shared" si="605"/>
        <v>0</v>
      </c>
      <c r="O2737" s="45">
        <f t="shared" ca="1" si="606"/>
        <v>987.85282506999999</v>
      </c>
      <c r="P2737" s="51" t="str">
        <f t="shared" si="607"/>
        <v>A+J=</v>
      </c>
      <c r="Q2737" s="52">
        <f t="shared" si="608"/>
        <v>47129</v>
      </c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I2737" s="8"/>
      <c r="EJ2737" s="8"/>
      <c r="EK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</row>
    <row r="2738" spans="1:162" x14ac:dyDescent="0.2">
      <c r="A2738" s="43">
        <f t="shared" si="596"/>
        <v>46224</v>
      </c>
      <c r="B2738" s="44" t="str">
        <f t="shared" ca="1" si="598"/>
        <v>n.d</v>
      </c>
      <c r="C2738" s="45">
        <f t="shared" ca="1" si="599"/>
        <v>999.89877561000003</v>
      </c>
      <c r="D2738" s="46">
        <f ca="1">IF(A2738&lt;$B$1,VLOOKUP(A2738,[1]DI!$A$4:$B$15000,2,FALSE),0)</f>
        <v>0</v>
      </c>
      <c r="E2738" s="45">
        <f t="shared" ca="1" si="600"/>
        <v>0</v>
      </c>
      <c r="F2738" s="47">
        <f t="shared" si="597"/>
        <v>1.35</v>
      </c>
      <c r="G2738" s="48">
        <f t="shared" ca="1" si="601"/>
        <v>1</v>
      </c>
      <c r="H2738" s="45">
        <f ca="1">TRUNC(PRODUCT(G$10:G2737),15)</f>
        <v>1.9879528300668501</v>
      </c>
      <c r="I2738" s="45">
        <f t="shared" si="602"/>
        <v>1</v>
      </c>
      <c r="J2738" s="45">
        <f t="shared" ca="1" si="603"/>
        <v>1.98795283</v>
      </c>
      <c r="K2738" s="45">
        <f t="shared" ca="1" si="604"/>
        <v>987.85282506999999</v>
      </c>
      <c r="L2738" s="49">
        <f>IF(VLOOKUP(A2738,$U$12:$AD$125,8)=VLOOKUP(A2737,$U$12:$AD$125,8),0,VLOOKUP(A2738,U$12:$AD$125,8))</f>
        <v>0</v>
      </c>
      <c r="M2738" s="50">
        <f>IF(L2738&gt;0,VLOOKUP(L2738,T$12:$AC$125,7),0)</f>
        <v>0</v>
      </c>
      <c r="N2738" s="45">
        <f t="shared" si="605"/>
        <v>0</v>
      </c>
      <c r="O2738" s="45">
        <f t="shared" ca="1" si="606"/>
        <v>987.85282506999999</v>
      </c>
      <c r="P2738" s="51" t="str">
        <f t="shared" si="607"/>
        <v>A+J=</v>
      </c>
      <c r="Q2738" s="52">
        <f t="shared" si="608"/>
        <v>47129</v>
      </c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</row>
    <row r="2739" spans="1:162" x14ac:dyDescent="0.2">
      <c r="A2739" s="43">
        <f t="shared" si="596"/>
        <v>46225</v>
      </c>
      <c r="B2739" s="44" t="str">
        <f t="shared" ca="1" si="598"/>
        <v>n.d</v>
      </c>
      <c r="C2739" s="45">
        <f t="shared" ca="1" si="599"/>
        <v>999.89877561000003</v>
      </c>
      <c r="D2739" s="46">
        <f ca="1">IF(A2739&lt;$B$1,VLOOKUP(A2739,[1]DI!$A$4:$B$15000,2,FALSE),0)</f>
        <v>0</v>
      </c>
      <c r="E2739" s="45">
        <f t="shared" ca="1" si="600"/>
        <v>0</v>
      </c>
      <c r="F2739" s="47">
        <f t="shared" si="597"/>
        <v>1.35</v>
      </c>
      <c r="G2739" s="48">
        <f t="shared" ca="1" si="601"/>
        <v>1</v>
      </c>
      <c r="H2739" s="45">
        <f ca="1">TRUNC(PRODUCT(G$10:G2738),15)</f>
        <v>1.9879528300668501</v>
      </c>
      <c r="I2739" s="45">
        <f t="shared" si="602"/>
        <v>1</v>
      </c>
      <c r="J2739" s="45">
        <f t="shared" ca="1" si="603"/>
        <v>1.98795283</v>
      </c>
      <c r="K2739" s="45">
        <f t="shared" ca="1" si="604"/>
        <v>987.85282506999999</v>
      </c>
      <c r="L2739" s="49">
        <f>IF(VLOOKUP(A2739,$U$12:$AD$125,8)=VLOOKUP(A2738,$U$12:$AD$125,8),0,VLOOKUP(A2739,U$12:$AD$125,8))</f>
        <v>0</v>
      </c>
      <c r="M2739" s="50">
        <f>IF(L2739&gt;0,VLOOKUP(L2739,T$12:$AC$125,7),0)</f>
        <v>0</v>
      </c>
      <c r="N2739" s="45">
        <f t="shared" si="605"/>
        <v>0</v>
      </c>
      <c r="O2739" s="45">
        <f t="shared" ca="1" si="606"/>
        <v>987.85282506999999</v>
      </c>
      <c r="P2739" s="51" t="str">
        <f t="shared" si="607"/>
        <v>A+J=</v>
      </c>
      <c r="Q2739" s="52">
        <f t="shared" si="608"/>
        <v>47129</v>
      </c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I2739" s="8"/>
      <c r="EJ2739" s="8"/>
      <c r="EK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</row>
    <row r="2740" spans="1:162" x14ac:dyDescent="0.2">
      <c r="A2740" s="43">
        <f t="shared" si="596"/>
        <v>46226</v>
      </c>
      <c r="B2740" s="44" t="str">
        <f t="shared" ca="1" si="598"/>
        <v>n.d</v>
      </c>
      <c r="C2740" s="45">
        <f t="shared" ca="1" si="599"/>
        <v>999.89877561000003</v>
      </c>
      <c r="D2740" s="46">
        <f ca="1">IF(A2740&lt;$B$1,VLOOKUP(A2740,[1]DI!$A$4:$B$15000,2,FALSE),0)</f>
        <v>0</v>
      </c>
      <c r="E2740" s="45">
        <f t="shared" ca="1" si="600"/>
        <v>0</v>
      </c>
      <c r="F2740" s="47">
        <f t="shared" si="597"/>
        <v>1.35</v>
      </c>
      <c r="G2740" s="48">
        <f t="shared" ca="1" si="601"/>
        <v>1</v>
      </c>
      <c r="H2740" s="45">
        <f ca="1">TRUNC(PRODUCT(G$10:G2739),15)</f>
        <v>1.9879528300668501</v>
      </c>
      <c r="I2740" s="45">
        <f t="shared" si="602"/>
        <v>1</v>
      </c>
      <c r="J2740" s="45">
        <f t="shared" ca="1" si="603"/>
        <v>1.98795283</v>
      </c>
      <c r="K2740" s="45">
        <f t="shared" ca="1" si="604"/>
        <v>987.85282506999999</v>
      </c>
      <c r="L2740" s="49">
        <f>IF(VLOOKUP(A2740,$U$12:$AD$125,8)=VLOOKUP(A2739,$U$12:$AD$125,8),0,VLOOKUP(A2740,U$12:$AD$125,8))</f>
        <v>0</v>
      </c>
      <c r="M2740" s="50">
        <f>IF(L2740&gt;0,VLOOKUP(L2740,T$12:$AC$125,7),0)</f>
        <v>0</v>
      </c>
      <c r="N2740" s="45">
        <f t="shared" si="605"/>
        <v>0</v>
      </c>
      <c r="O2740" s="45">
        <f t="shared" ca="1" si="606"/>
        <v>987.85282506999999</v>
      </c>
      <c r="P2740" s="51" t="str">
        <f t="shared" si="607"/>
        <v>A+J=</v>
      </c>
      <c r="Q2740" s="52">
        <f t="shared" si="608"/>
        <v>47129</v>
      </c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I2740" s="8"/>
      <c r="EJ2740" s="8"/>
      <c r="EK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</row>
    <row r="2741" spans="1:162" x14ac:dyDescent="0.2">
      <c r="A2741" s="43">
        <f t="shared" si="596"/>
        <v>46227</v>
      </c>
      <c r="B2741" s="44" t="str">
        <f t="shared" ca="1" si="598"/>
        <v>n.d</v>
      </c>
      <c r="C2741" s="45">
        <f t="shared" ca="1" si="599"/>
        <v>999.89877561000003</v>
      </c>
      <c r="D2741" s="46">
        <f ca="1">IF(A2741&lt;$B$1,VLOOKUP(A2741,[1]DI!$A$4:$B$15000,2,FALSE),0)</f>
        <v>0</v>
      </c>
      <c r="E2741" s="45">
        <f t="shared" ca="1" si="600"/>
        <v>0</v>
      </c>
      <c r="F2741" s="47">
        <f t="shared" si="597"/>
        <v>1.35</v>
      </c>
      <c r="G2741" s="48">
        <f t="shared" ca="1" si="601"/>
        <v>1</v>
      </c>
      <c r="H2741" s="45">
        <f ca="1">TRUNC(PRODUCT(G$10:G2740),15)</f>
        <v>1.9879528300668501</v>
      </c>
      <c r="I2741" s="45">
        <f t="shared" si="602"/>
        <v>1</v>
      </c>
      <c r="J2741" s="45">
        <f t="shared" ca="1" si="603"/>
        <v>1.98795283</v>
      </c>
      <c r="K2741" s="45">
        <f t="shared" ca="1" si="604"/>
        <v>987.85282506999999</v>
      </c>
      <c r="L2741" s="49">
        <f>IF(VLOOKUP(A2741,$U$12:$AD$125,8)=VLOOKUP(A2740,$U$12:$AD$125,8),0,VLOOKUP(A2741,U$12:$AD$125,8))</f>
        <v>0</v>
      </c>
      <c r="M2741" s="50">
        <f>IF(L2741&gt;0,VLOOKUP(L2741,T$12:$AC$125,7),0)</f>
        <v>0</v>
      </c>
      <c r="N2741" s="45">
        <f t="shared" si="605"/>
        <v>0</v>
      </c>
      <c r="O2741" s="45">
        <f t="shared" ca="1" si="606"/>
        <v>987.85282506999999</v>
      </c>
      <c r="P2741" s="51" t="str">
        <f t="shared" si="607"/>
        <v>A+J=</v>
      </c>
      <c r="Q2741" s="52">
        <f t="shared" si="608"/>
        <v>47129</v>
      </c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I2741" s="8"/>
      <c r="EJ2741" s="8"/>
      <c r="EK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</row>
    <row r="2742" spans="1:162" x14ac:dyDescent="0.2">
      <c r="A2742" s="43">
        <f t="shared" si="596"/>
        <v>46228</v>
      </c>
      <c r="B2742" s="44" t="str">
        <f t="shared" ca="1" si="598"/>
        <v>n.d</v>
      </c>
      <c r="C2742" s="45">
        <f t="shared" ca="1" si="599"/>
        <v>999.89877561000003</v>
      </c>
      <c r="D2742" s="46">
        <f ca="1">IF(A2742&lt;$B$1,VLOOKUP(A2742,[1]DI!$A$4:$B$15000,2,FALSE),0)</f>
        <v>0</v>
      </c>
      <c r="E2742" s="45">
        <f t="shared" ca="1" si="600"/>
        <v>0</v>
      </c>
      <c r="F2742" s="47">
        <f t="shared" si="597"/>
        <v>1.35</v>
      </c>
      <c r="G2742" s="48">
        <f t="shared" ca="1" si="601"/>
        <v>1</v>
      </c>
      <c r="H2742" s="45">
        <f ca="1">TRUNC(PRODUCT(G$10:G2741),15)</f>
        <v>1.9879528300668501</v>
      </c>
      <c r="I2742" s="45">
        <f t="shared" si="602"/>
        <v>1</v>
      </c>
      <c r="J2742" s="45">
        <f t="shared" ca="1" si="603"/>
        <v>1.98795283</v>
      </c>
      <c r="K2742" s="45">
        <f t="shared" ca="1" si="604"/>
        <v>987.85282506999999</v>
      </c>
      <c r="L2742" s="49">
        <f>IF(VLOOKUP(A2742,$U$12:$AD$125,8)=VLOOKUP(A2741,$U$12:$AD$125,8),0,VLOOKUP(A2742,U$12:$AD$125,8))</f>
        <v>0</v>
      </c>
      <c r="M2742" s="50">
        <f>IF(L2742&gt;0,VLOOKUP(L2742,T$12:$AC$125,7),0)</f>
        <v>0</v>
      </c>
      <c r="N2742" s="45">
        <f t="shared" si="605"/>
        <v>0</v>
      </c>
      <c r="O2742" s="45">
        <f t="shared" ca="1" si="606"/>
        <v>987.85282506999999</v>
      </c>
      <c r="P2742" s="51" t="str">
        <f t="shared" si="607"/>
        <v>A+J=</v>
      </c>
      <c r="Q2742" s="52">
        <f t="shared" si="608"/>
        <v>47129</v>
      </c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I2742" s="8"/>
      <c r="EJ2742" s="8"/>
      <c r="EK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</row>
    <row r="2743" spans="1:162" x14ac:dyDescent="0.2">
      <c r="A2743" s="43">
        <f t="shared" si="596"/>
        <v>46229</v>
      </c>
      <c r="B2743" s="44" t="str">
        <f t="shared" ca="1" si="598"/>
        <v>n.d</v>
      </c>
      <c r="C2743" s="45">
        <f t="shared" ca="1" si="599"/>
        <v>999.89877561000003</v>
      </c>
      <c r="D2743" s="46">
        <f ca="1">IF(A2743&lt;$B$1,VLOOKUP(A2743,[1]DI!$A$4:$B$15000,2,FALSE),0)</f>
        <v>0</v>
      </c>
      <c r="E2743" s="45">
        <f t="shared" ca="1" si="600"/>
        <v>0</v>
      </c>
      <c r="F2743" s="47">
        <f t="shared" si="597"/>
        <v>1.35</v>
      </c>
      <c r="G2743" s="48">
        <f t="shared" ca="1" si="601"/>
        <v>1</v>
      </c>
      <c r="H2743" s="45">
        <f ca="1">TRUNC(PRODUCT(G$10:G2742),15)</f>
        <v>1.9879528300668501</v>
      </c>
      <c r="I2743" s="45">
        <f t="shared" si="602"/>
        <v>1</v>
      </c>
      <c r="J2743" s="45">
        <f t="shared" ca="1" si="603"/>
        <v>1.98795283</v>
      </c>
      <c r="K2743" s="45">
        <f t="shared" ca="1" si="604"/>
        <v>987.85282506999999</v>
      </c>
      <c r="L2743" s="49">
        <f>IF(VLOOKUP(A2743,$U$12:$AD$125,8)=VLOOKUP(A2742,$U$12:$AD$125,8),0,VLOOKUP(A2743,U$12:$AD$125,8))</f>
        <v>0</v>
      </c>
      <c r="M2743" s="50">
        <f>IF(L2743&gt;0,VLOOKUP(L2743,T$12:$AC$125,7),0)</f>
        <v>0</v>
      </c>
      <c r="N2743" s="45">
        <f t="shared" si="605"/>
        <v>0</v>
      </c>
      <c r="O2743" s="45">
        <f t="shared" ca="1" si="606"/>
        <v>987.85282506999999</v>
      </c>
      <c r="P2743" s="51" t="str">
        <f t="shared" si="607"/>
        <v>A+J=</v>
      </c>
      <c r="Q2743" s="52">
        <f t="shared" si="608"/>
        <v>47129</v>
      </c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I2743" s="8"/>
      <c r="EJ2743" s="8"/>
      <c r="EK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</row>
    <row r="2744" spans="1:162" x14ac:dyDescent="0.2">
      <c r="A2744" s="43">
        <f t="shared" si="596"/>
        <v>46230</v>
      </c>
      <c r="B2744" s="44" t="str">
        <f t="shared" ca="1" si="598"/>
        <v>n.d</v>
      </c>
      <c r="C2744" s="45">
        <f t="shared" ca="1" si="599"/>
        <v>999.89877561000003</v>
      </c>
      <c r="D2744" s="46">
        <f ca="1">IF(A2744&lt;$B$1,VLOOKUP(A2744,[1]DI!$A$4:$B$15000,2,FALSE),0)</f>
        <v>0</v>
      </c>
      <c r="E2744" s="45">
        <f t="shared" ca="1" si="600"/>
        <v>0</v>
      </c>
      <c r="F2744" s="47">
        <f t="shared" si="597"/>
        <v>1.35</v>
      </c>
      <c r="G2744" s="48">
        <f t="shared" ca="1" si="601"/>
        <v>1</v>
      </c>
      <c r="H2744" s="45">
        <f ca="1">TRUNC(PRODUCT(G$10:G2743),15)</f>
        <v>1.9879528300668501</v>
      </c>
      <c r="I2744" s="45">
        <f t="shared" si="602"/>
        <v>1</v>
      </c>
      <c r="J2744" s="45">
        <f t="shared" ca="1" si="603"/>
        <v>1.98795283</v>
      </c>
      <c r="K2744" s="45">
        <f t="shared" ca="1" si="604"/>
        <v>987.85282506999999</v>
      </c>
      <c r="L2744" s="49">
        <f>IF(VLOOKUP(A2744,$U$12:$AD$125,8)=VLOOKUP(A2743,$U$12:$AD$125,8),0,VLOOKUP(A2744,U$12:$AD$125,8))</f>
        <v>0</v>
      </c>
      <c r="M2744" s="50">
        <f>IF(L2744&gt;0,VLOOKUP(L2744,T$12:$AC$125,7),0)</f>
        <v>0</v>
      </c>
      <c r="N2744" s="45">
        <f t="shared" si="605"/>
        <v>0</v>
      </c>
      <c r="O2744" s="45">
        <f t="shared" ca="1" si="606"/>
        <v>987.85282506999999</v>
      </c>
      <c r="P2744" s="51" t="str">
        <f t="shared" si="607"/>
        <v>A+J=</v>
      </c>
      <c r="Q2744" s="52">
        <f t="shared" si="608"/>
        <v>47129</v>
      </c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I2744" s="8"/>
      <c r="EJ2744" s="8"/>
      <c r="EK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</row>
    <row r="2745" spans="1:162" x14ac:dyDescent="0.2">
      <c r="A2745" s="43">
        <f t="shared" si="596"/>
        <v>46231</v>
      </c>
      <c r="B2745" s="44" t="str">
        <f t="shared" ca="1" si="598"/>
        <v>n.d</v>
      </c>
      <c r="C2745" s="45">
        <f t="shared" ca="1" si="599"/>
        <v>999.89877561000003</v>
      </c>
      <c r="D2745" s="46">
        <f ca="1">IF(A2745&lt;$B$1,VLOOKUP(A2745,[1]DI!$A$4:$B$15000,2,FALSE),0)</f>
        <v>0</v>
      </c>
      <c r="E2745" s="45">
        <f t="shared" ca="1" si="600"/>
        <v>0</v>
      </c>
      <c r="F2745" s="47">
        <f t="shared" si="597"/>
        <v>1.35</v>
      </c>
      <c r="G2745" s="48">
        <f t="shared" ca="1" si="601"/>
        <v>1</v>
      </c>
      <c r="H2745" s="45">
        <f ca="1">TRUNC(PRODUCT(G$10:G2744),15)</f>
        <v>1.9879528300668501</v>
      </c>
      <c r="I2745" s="45">
        <f t="shared" si="602"/>
        <v>1</v>
      </c>
      <c r="J2745" s="45">
        <f t="shared" ca="1" si="603"/>
        <v>1.98795283</v>
      </c>
      <c r="K2745" s="45">
        <f t="shared" ca="1" si="604"/>
        <v>987.85282506999999</v>
      </c>
      <c r="L2745" s="49">
        <f>IF(VLOOKUP(A2745,$U$12:$AD$125,8)=VLOOKUP(A2744,$U$12:$AD$125,8),0,VLOOKUP(A2745,U$12:$AD$125,8))</f>
        <v>0</v>
      </c>
      <c r="M2745" s="50">
        <f>IF(L2745&gt;0,VLOOKUP(L2745,T$12:$AC$125,7),0)</f>
        <v>0</v>
      </c>
      <c r="N2745" s="45">
        <f t="shared" si="605"/>
        <v>0</v>
      </c>
      <c r="O2745" s="45">
        <f t="shared" ca="1" si="606"/>
        <v>987.85282506999999</v>
      </c>
      <c r="P2745" s="51" t="str">
        <f t="shared" si="607"/>
        <v>A+J=</v>
      </c>
      <c r="Q2745" s="52">
        <f t="shared" si="608"/>
        <v>47129</v>
      </c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I2745" s="8"/>
      <c r="EJ2745" s="8"/>
      <c r="EK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</row>
    <row r="2746" spans="1:162" x14ac:dyDescent="0.2">
      <c r="A2746" s="43">
        <f t="shared" si="596"/>
        <v>46232</v>
      </c>
      <c r="B2746" s="44" t="str">
        <f t="shared" ca="1" si="598"/>
        <v>n.d</v>
      </c>
      <c r="C2746" s="45">
        <f t="shared" ca="1" si="599"/>
        <v>999.89877561000003</v>
      </c>
      <c r="D2746" s="46">
        <f ca="1">IF(A2746&lt;$B$1,VLOOKUP(A2746,[1]DI!$A$4:$B$15000,2,FALSE),0)</f>
        <v>0</v>
      </c>
      <c r="E2746" s="45">
        <f t="shared" ca="1" si="600"/>
        <v>0</v>
      </c>
      <c r="F2746" s="47">
        <f t="shared" si="597"/>
        <v>1.35</v>
      </c>
      <c r="G2746" s="48">
        <f t="shared" ca="1" si="601"/>
        <v>1</v>
      </c>
      <c r="H2746" s="45">
        <f ca="1">TRUNC(PRODUCT(G$10:G2745),15)</f>
        <v>1.9879528300668501</v>
      </c>
      <c r="I2746" s="45">
        <f t="shared" si="602"/>
        <v>1</v>
      </c>
      <c r="J2746" s="45">
        <f t="shared" ca="1" si="603"/>
        <v>1.98795283</v>
      </c>
      <c r="K2746" s="45">
        <f t="shared" ca="1" si="604"/>
        <v>987.85282506999999</v>
      </c>
      <c r="L2746" s="49">
        <f>IF(VLOOKUP(A2746,$U$12:$AD$125,8)=VLOOKUP(A2745,$U$12:$AD$125,8),0,VLOOKUP(A2746,U$12:$AD$125,8))</f>
        <v>0</v>
      </c>
      <c r="M2746" s="50">
        <f>IF(L2746&gt;0,VLOOKUP(L2746,T$12:$AC$125,7),0)</f>
        <v>0</v>
      </c>
      <c r="N2746" s="45">
        <f t="shared" si="605"/>
        <v>0</v>
      </c>
      <c r="O2746" s="45">
        <f t="shared" ca="1" si="606"/>
        <v>987.85282506999999</v>
      </c>
      <c r="P2746" s="51" t="str">
        <f t="shared" si="607"/>
        <v>A+J=</v>
      </c>
      <c r="Q2746" s="52">
        <f t="shared" si="608"/>
        <v>47129</v>
      </c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G2746" s="8"/>
      <c r="CH2746" s="8"/>
      <c r="CI2746" s="8"/>
      <c r="CJ2746" s="8"/>
      <c r="CK2746" s="8"/>
      <c r="CL2746" s="8"/>
      <c r="CM2746" s="8"/>
      <c r="CN2746" s="8"/>
      <c r="CO2746" s="8"/>
      <c r="CP2746" s="8"/>
      <c r="CQ2746" s="8"/>
      <c r="CR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C2746" s="8"/>
      <c r="DD2746" s="8"/>
      <c r="DE2746" s="8"/>
      <c r="DF2746" s="8"/>
      <c r="DG2746" s="8"/>
      <c r="DH2746" s="8"/>
      <c r="DI2746" s="8"/>
      <c r="DJ2746" s="8"/>
      <c r="DK2746" s="8"/>
      <c r="DL2746" s="8"/>
      <c r="DM2746" s="8"/>
      <c r="DN2746" s="8"/>
      <c r="DO2746" s="8"/>
      <c r="DP2746" s="8"/>
      <c r="DQ2746" s="8"/>
      <c r="DR2746" s="8"/>
      <c r="DS2746" s="8"/>
      <c r="DT2746" s="8"/>
      <c r="DU2746" s="8"/>
      <c r="DV2746" s="8"/>
      <c r="DW2746" s="8"/>
      <c r="DX2746" s="8"/>
      <c r="DY2746" s="8"/>
      <c r="DZ2746" s="8"/>
      <c r="EA2746" s="8"/>
      <c r="EB2746" s="8"/>
      <c r="EC2746" s="8"/>
      <c r="ED2746" s="8"/>
      <c r="EE2746" s="8"/>
      <c r="EF2746" s="8"/>
      <c r="EG2746" s="8"/>
      <c r="EH2746" s="8"/>
      <c r="EI2746" s="8"/>
      <c r="EJ2746" s="8"/>
      <c r="EK2746" s="8"/>
      <c r="EL2746" s="8"/>
      <c r="EM2746" s="8"/>
      <c r="EN2746" s="8"/>
      <c r="EO2746" s="8"/>
      <c r="EP2746" s="8"/>
      <c r="EQ2746" s="8"/>
      <c r="ER2746" s="8"/>
      <c r="ES2746" s="8"/>
      <c r="ET2746" s="8"/>
      <c r="EU2746" s="8"/>
      <c r="EV2746" s="8"/>
      <c r="EW2746" s="8"/>
      <c r="EX2746" s="8"/>
      <c r="EY2746" s="8"/>
      <c r="EZ2746" s="8"/>
      <c r="FA2746" s="8"/>
      <c r="FB2746" s="8"/>
      <c r="FC2746" s="8"/>
      <c r="FD2746" s="8"/>
      <c r="FE2746" s="8"/>
      <c r="FF2746" s="8"/>
    </row>
    <row r="2747" spans="1:162" x14ac:dyDescent="0.2">
      <c r="A2747" s="43">
        <f t="shared" si="596"/>
        <v>46233</v>
      </c>
      <c r="B2747" s="44" t="str">
        <f t="shared" ca="1" si="598"/>
        <v>n.d</v>
      </c>
      <c r="C2747" s="45">
        <f t="shared" ca="1" si="599"/>
        <v>999.89877561000003</v>
      </c>
      <c r="D2747" s="46">
        <f ca="1">IF(A2747&lt;$B$1,VLOOKUP(A2747,[1]DI!$A$4:$B$15000,2,FALSE),0)</f>
        <v>0</v>
      </c>
      <c r="E2747" s="45">
        <f t="shared" ca="1" si="600"/>
        <v>0</v>
      </c>
      <c r="F2747" s="47">
        <f t="shared" si="597"/>
        <v>1.35</v>
      </c>
      <c r="G2747" s="48">
        <f t="shared" ca="1" si="601"/>
        <v>1</v>
      </c>
      <c r="H2747" s="45">
        <f ca="1">TRUNC(PRODUCT(G$10:G2746),15)</f>
        <v>1.9879528300668501</v>
      </c>
      <c r="I2747" s="45">
        <f t="shared" si="602"/>
        <v>1</v>
      </c>
      <c r="J2747" s="45">
        <f t="shared" ca="1" si="603"/>
        <v>1.98795283</v>
      </c>
      <c r="K2747" s="45">
        <f t="shared" ca="1" si="604"/>
        <v>987.85282506999999</v>
      </c>
      <c r="L2747" s="49">
        <f>IF(VLOOKUP(A2747,$U$12:$AD$125,8)=VLOOKUP(A2746,$U$12:$AD$125,8),0,VLOOKUP(A2747,U$12:$AD$125,8))</f>
        <v>0</v>
      </c>
      <c r="M2747" s="50">
        <f>IF(L2747&gt;0,VLOOKUP(L2747,T$12:$AC$125,7),0)</f>
        <v>0</v>
      </c>
      <c r="N2747" s="45">
        <f t="shared" si="605"/>
        <v>0</v>
      </c>
      <c r="O2747" s="45">
        <f t="shared" ca="1" si="606"/>
        <v>987.85282506999999</v>
      </c>
      <c r="P2747" s="51" t="str">
        <f t="shared" si="607"/>
        <v>A+J=</v>
      </c>
      <c r="Q2747" s="52">
        <f t="shared" si="608"/>
        <v>47129</v>
      </c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G2747" s="8"/>
      <c r="CH2747" s="8"/>
      <c r="CI2747" s="8"/>
      <c r="CJ2747" s="8"/>
      <c r="CK2747" s="8"/>
      <c r="CL2747" s="8"/>
      <c r="CM2747" s="8"/>
      <c r="CN2747" s="8"/>
      <c r="CO2747" s="8"/>
      <c r="CP2747" s="8"/>
      <c r="CQ2747" s="8"/>
      <c r="CR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C2747" s="8"/>
      <c r="DD2747" s="8"/>
      <c r="DE2747" s="8"/>
      <c r="DF2747" s="8"/>
      <c r="DG2747" s="8"/>
      <c r="DH2747" s="8"/>
      <c r="DI2747" s="8"/>
      <c r="DJ2747" s="8"/>
      <c r="DK2747" s="8"/>
      <c r="DL2747" s="8"/>
      <c r="DM2747" s="8"/>
      <c r="DN2747" s="8"/>
      <c r="DO2747" s="8"/>
      <c r="DP2747" s="8"/>
      <c r="DQ2747" s="8"/>
      <c r="DR2747" s="8"/>
      <c r="DS2747" s="8"/>
      <c r="DT2747" s="8"/>
      <c r="DU2747" s="8"/>
      <c r="DV2747" s="8"/>
      <c r="DW2747" s="8"/>
      <c r="DX2747" s="8"/>
      <c r="DY2747" s="8"/>
      <c r="DZ2747" s="8"/>
      <c r="EA2747" s="8"/>
      <c r="EB2747" s="8"/>
      <c r="EC2747" s="8"/>
      <c r="ED2747" s="8"/>
      <c r="EE2747" s="8"/>
      <c r="EF2747" s="8"/>
      <c r="EG2747" s="8"/>
      <c r="EH2747" s="8"/>
      <c r="EI2747" s="8"/>
      <c r="EJ2747" s="8"/>
      <c r="EK2747" s="8"/>
      <c r="EL2747" s="8"/>
      <c r="EM2747" s="8"/>
      <c r="EN2747" s="8"/>
      <c r="EO2747" s="8"/>
      <c r="EP2747" s="8"/>
      <c r="EQ2747" s="8"/>
      <c r="ER2747" s="8"/>
      <c r="ES2747" s="8"/>
      <c r="ET2747" s="8"/>
      <c r="EU2747" s="8"/>
      <c r="EV2747" s="8"/>
      <c r="EW2747" s="8"/>
      <c r="EX2747" s="8"/>
      <c r="EY2747" s="8"/>
      <c r="EZ2747" s="8"/>
      <c r="FA2747" s="8"/>
      <c r="FB2747" s="8"/>
      <c r="FC2747" s="8"/>
      <c r="FD2747" s="8"/>
      <c r="FE2747" s="8"/>
      <c r="FF2747" s="8"/>
    </row>
    <row r="2748" spans="1:162" x14ac:dyDescent="0.2">
      <c r="A2748" s="43">
        <f t="shared" si="596"/>
        <v>46234</v>
      </c>
      <c r="B2748" s="44" t="str">
        <f t="shared" ca="1" si="598"/>
        <v>n.d</v>
      </c>
      <c r="C2748" s="45">
        <f t="shared" ca="1" si="599"/>
        <v>999.89877561000003</v>
      </c>
      <c r="D2748" s="46">
        <f ca="1">IF(A2748&lt;$B$1,VLOOKUP(A2748,[1]DI!$A$4:$B$15000,2,FALSE),0)</f>
        <v>0</v>
      </c>
      <c r="E2748" s="45">
        <f t="shared" ca="1" si="600"/>
        <v>0</v>
      </c>
      <c r="F2748" s="47">
        <f t="shared" si="597"/>
        <v>1.35</v>
      </c>
      <c r="G2748" s="48">
        <f t="shared" ca="1" si="601"/>
        <v>1</v>
      </c>
      <c r="H2748" s="45">
        <f ca="1">TRUNC(PRODUCT(G$10:G2747),15)</f>
        <v>1.9879528300668501</v>
      </c>
      <c r="I2748" s="45">
        <f t="shared" si="602"/>
        <v>1</v>
      </c>
      <c r="J2748" s="45">
        <f t="shared" ca="1" si="603"/>
        <v>1.98795283</v>
      </c>
      <c r="K2748" s="45">
        <f t="shared" ca="1" si="604"/>
        <v>987.85282506999999</v>
      </c>
      <c r="L2748" s="49">
        <f>IF(VLOOKUP(A2748,$U$12:$AD$125,8)=VLOOKUP(A2747,$U$12:$AD$125,8),0,VLOOKUP(A2748,U$12:$AD$125,8))</f>
        <v>0</v>
      </c>
      <c r="M2748" s="50">
        <f>IF(L2748&gt;0,VLOOKUP(L2748,T$12:$AC$125,7),0)</f>
        <v>0</v>
      </c>
      <c r="N2748" s="45">
        <f t="shared" si="605"/>
        <v>0</v>
      </c>
      <c r="O2748" s="45">
        <f t="shared" ca="1" si="606"/>
        <v>987.85282506999999</v>
      </c>
      <c r="P2748" s="51" t="str">
        <f t="shared" si="607"/>
        <v>A+J=</v>
      </c>
      <c r="Q2748" s="52">
        <f t="shared" si="608"/>
        <v>47129</v>
      </c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G2748" s="8"/>
      <c r="CH2748" s="8"/>
      <c r="CI2748" s="8"/>
      <c r="CJ2748" s="8"/>
      <c r="CK2748" s="8"/>
      <c r="CL2748" s="8"/>
      <c r="CM2748" s="8"/>
      <c r="CN2748" s="8"/>
      <c r="CO2748" s="8"/>
      <c r="CP2748" s="8"/>
      <c r="CQ2748" s="8"/>
      <c r="CR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C2748" s="8"/>
      <c r="DD2748" s="8"/>
      <c r="DE2748" s="8"/>
      <c r="DF2748" s="8"/>
      <c r="DG2748" s="8"/>
      <c r="DH2748" s="8"/>
      <c r="DI2748" s="8"/>
      <c r="DJ2748" s="8"/>
      <c r="DK2748" s="8"/>
      <c r="DL2748" s="8"/>
      <c r="DM2748" s="8"/>
      <c r="DN2748" s="8"/>
      <c r="DO2748" s="8"/>
      <c r="DP2748" s="8"/>
      <c r="DQ2748" s="8"/>
      <c r="DR2748" s="8"/>
      <c r="DS2748" s="8"/>
      <c r="DT2748" s="8"/>
      <c r="DU2748" s="8"/>
      <c r="DV2748" s="8"/>
      <c r="DW2748" s="8"/>
      <c r="DX2748" s="8"/>
      <c r="DY2748" s="8"/>
      <c r="DZ2748" s="8"/>
      <c r="EA2748" s="8"/>
      <c r="EB2748" s="8"/>
      <c r="EC2748" s="8"/>
      <c r="ED2748" s="8"/>
      <c r="EE2748" s="8"/>
      <c r="EF2748" s="8"/>
      <c r="EG2748" s="8"/>
      <c r="EH2748" s="8"/>
      <c r="EI2748" s="8"/>
      <c r="EJ2748" s="8"/>
      <c r="EK2748" s="8"/>
      <c r="EL2748" s="8"/>
      <c r="EM2748" s="8"/>
      <c r="EN2748" s="8"/>
      <c r="EO2748" s="8"/>
      <c r="EP2748" s="8"/>
      <c r="EQ2748" s="8"/>
      <c r="ER2748" s="8"/>
      <c r="ES2748" s="8"/>
      <c r="ET2748" s="8"/>
      <c r="EU2748" s="8"/>
      <c r="EV2748" s="8"/>
      <c r="EW2748" s="8"/>
      <c r="EX2748" s="8"/>
      <c r="EY2748" s="8"/>
      <c r="EZ2748" s="8"/>
      <c r="FA2748" s="8"/>
      <c r="FB2748" s="8"/>
      <c r="FC2748" s="8"/>
      <c r="FD2748" s="8"/>
      <c r="FE2748" s="8"/>
      <c r="FF2748" s="8"/>
    </row>
    <row r="2749" spans="1:162" x14ac:dyDescent="0.2">
      <c r="A2749" s="43">
        <f t="shared" si="596"/>
        <v>46235</v>
      </c>
      <c r="B2749" s="44" t="str">
        <f t="shared" ca="1" si="598"/>
        <v>n.d</v>
      </c>
      <c r="C2749" s="45">
        <f t="shared" ca="1" si="599"/>
        <v>999.89877561000003</v>
      </c>
      <c r="D2749" s="46">
        <f ca="1">IF(A2749&lt;$B$1,VLOOKUP(A2749,[1]DI!$A$4:$B$15000,2,FALSE),0)</f>
        <v>0</v>
      </c>
      <c r="E2749" s="45">
        <f t="shared" ca="1" si="600"/>
        <v>0</v>
      </c>
      <c r="F2749" s="47">
        <f t="shared" si="597"/>
        <v>1.35</v>
      </c>
      <c r="G2749" s="48">
        <f t="shared" ca="1" si="601"/>
        <v>1</v>
      </c>
      <c r="H2749" s="45">
        <f ca="1">TRUNC(PRODUCT(G$10:G2748),15)</f>
        <v>1.9879528300668501</v>
      </c>
      <c r="I2749" s="45">
        <f t="shared" si="602"/>
        <v>1</v>
      </c>
      <c r="J2749" s="45">
        <f t="shared" ca="1" si="603"/>
        <v>1.98795283</v>
      </c>
      <c r="K2749" s="45">
        <f t="shared" ca="1" si="604"/>
        <v>987.85282506999999</v>
      </c>
      <c r="L2749" s="49">
        <f>IF(VLOOKUP(A2749,$U$12:$AD$125,8)=VLOOKUP(A2748,$U$12:$AD$125,8),0,VLOOKUP(A2749,U$12:$AD$125,8))</f>
        <v>0</v>
      </c>
      <c r="M2749" s="50">
        <f>IF(L2749&gt;0,VLOOKUP(L2749,T$12:$AC$125,7),0)</f>
        <v>0</v>
      </c>
      <c r="N2749" s="45">
        <f t="shared" si="605"/>
        <v>0</v>
      </c>
      <c r="O2749" s="45">
        <f t="shared" ca="1" si="606"/>
        <v>987.85282506999999</v>
      </c>
      <c r="P2749" s="51" t="str">
        <f t="shared" si="607"/>
        <v>A+J=</v>
      </c>
      <c r="Q2749" s="52">
        <f t="shared" si="608"/>
        <v>47129</v>
      </c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I2749" s="8"/>
      <c r="EJ2749" s="8"/>
      <c r="EK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</row>
    <row r="2750" spans="1:162" x14ac:dyDescent="0.2">
      <c r="A2750" s="43">
        <f t="shared" si="596"/>
        <v>46236</v>
      </c>
      <c r="B2750" s="44" t="str">
        <f t="shared" ca="1" si="598"/>
        <v>n.d</v>
      </c>
      <c r="C2750" s="45">
        <f t="shared" ca="1" si="599"/>
        <v>999.89877561000003</v>
      </c>
      <c r="D2750" s="46">
        <f ca="1">IF(A2750&lt;$B$1,VLOOKUP(A2750,[1]DI!$A$4:$B$15000,2,FALSE),0)</f>
        <v>0</v>
      </c>
      <c r="E2750" s="45">
        <f t="shared" ca="1" si="600"/>
        <v>0</v>
      </c>
      <c r="F2750" s="47">
        <f t="shared" si="597"/>
        <v>1.35</v>
      </c>
      <c r="G2750" s="48">
        <f t="shared" ca="1" si="601"/>
        <v>1</v>
      </c>
      <c r="H2750" s="45">
        <f ca="1">TRUNC(PRODUCT(G$10:G2749),15)</f>
        <v>1.9879528300668501</v>
      </c>
      <c r="I2750" s="45">
        <f t="shared" si="602"/>
        <v>1</v>
      </c>
      <c r="J2750" s="45">
        <f t="shared" ca="1" si="603"/>
        <v>1.98795283</v>
      </c>
      <c r="K2750" s="45">
        <f t="shared" ca="1" si="604"/>
        <v>987.85282506999999</v>
      </c>
      <c r="L2750" s="49">
        <f>IF(VLOOKUP(A2750,$U$12:$AD$125,8)=VLOOKUP(A2749,$U$12:$AD$125,8),0,VLOOKUP(A2750,U$12:$AD$125,8))</f>
        <v>0</v>
      </c>
      <c r="M2750" s="50">
        <f>IF(L2750&gt;0,VLOOKUP(L2750,T$12:$AC$125,7),0)</f>
        <v>0</v>
      </c>
      <c r="N2750" s="45">
        <f t="shared" si="605"/>
        <v>0</v>
      </c>
      <c r="O2750" s="45">
        <f t="shared" ca="1" si="606"/>
        <v>987.85282506999999</v>
      </c>
      <c r="P2750" s="51" t="str">
        <f t="shared" si="607"/>
        <v>A+J=</v>
      </c>
      <c r="Q2750" s="52">
        <f t="shared" si="608"/>
        <v>47129</v>
      </c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G2750" s="8"/>
      <c r="CH2750" s="8"/>
      <c r="CI2750" s="8"/>
      <c r="CJ2750" s="8"/>
      <c r="CK2750" s="8"/>
      <c r="CL2750" s="8"/>
      <c r="CM2750" s="8"/>
      <c r="CN2750" s="8"/>
      <c r="CO2750" s="8"/>
      <c r="CP2750" s="8"/>
      <c r="CQ2750" s="8"/>
      <c r="CR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C2750" s="8"/>
      <c r="DD2750" s="8"/>
      <c r="DE2750" s="8"/>
      <c r="DF2750" s="8"/>
      <c r="DG2750" s="8"/>
      <c r="DH2750" s="8"/>
      <c r="DI2750" s="8"/>
      <c r="DJ2750" s="8"/>
      <c r="DK2750" s="8"/>
      <c r="DL2750" s="8"/>
      <c r="DM2750" s="8"/>
      <c r="DN2750" s="8"/>
      <c r="DO2750" s="8"/>
      <c r="DP2750" s="8"/>
      <c r="DQ2750" s="8"/>
      <c r="DR2750" s="8"/>
      <c r="DS2750" s="8"/>
      <c r="DT2750" s="8"/>
      <c r="DU2750" s="8"/>
      <c r="DV2750" s="8"/>
      <c r="DW2750" s="8"/>
      <c r="DX2750" s="8"/>
      <c r="DY2750" s="8"/>
      <c r="DZ2750" s="8"/>
      <c r="EA2750" s="8"/>
      <c r="EB2750" s="8"/>
      <c r="EC2750" s="8"/>
      <c r="ED2750" s="8"/>
      <c r="EE2750" s="8"/>
      <c r="EF2750" s="8"/>
      <c r="EG2750" s="8"/>
      <c r="EH2750" s="8"/>
      <c r="EI2750" s="8"/>
      <c r="EJ2750" s="8"/>
      <c r="EK2750" s="8"/>
      <c r="EL2750" s="8"/>
      <c r="EM2750" s="8"/>
      <c r="EN2750" s="8"/>
      <c r="EO2750" s="8"/>
      <c r="EP2750" s="8"/>
      <c r="EQ2750" s="8"/>
      <c r="ER2750" s="8"/>
      <c r="ES2750" s="8"/>
      <c r="ET2750" s="8"/>
      <c r="EU2750" s="8"/>
      <c r="EV2750" s="8"/>
      <c r="EW2750" s="8"/>
      <c r="EX2750" s="8"/>
      <c r="EY2750" s="8"/>
      <c r="EZ2750" s="8"/>
      <c r="FA2750" s="8"/>
      <c r="FB2750" s="8"/>
      <c r="FC2750" s="8"/>
      <c r="FD2750" s="8"/>
      <c r="FE2750" s="8"/>
      <c r="FF2750" s="8"/>
    </row>
    <row r="2751" spans="1:162" x14ac:dyDescent="0.2">
      <c r="A2751" s="43">
        <f t="shared" si="596"/>
        <v>46237</v>
      </c>
      <c r="B2751" s="44" t="str">
        <f t="shared" ca="1" si="598"/>
        <v>n.d</v>
      </c>
      <c r="C2751" s="45">
        <f t="shared" ca="1" si="599"/>
        <v>999.89877561000003</v>
      </c>
      <c r="D2751" s="46">
        <f ca="1">IF(A2751&lt;$B$1,VLOOKUP(A2751,[1]DI!$A$4:$B$15000,2,FALSE),0)</f>
        <v>0</v>
      </c>
      <c r="E2751" s="45">
        <f t="shared" ca="1" si="600"/>
        <v>0</v>
      </c>
      <c r="F2751" s="47">
        <f t="shared" si="597"/>
        <v>1.35</v>
      </c>
      <c r="G2751" s="48">
        <f t="shared" ca="1" si="601"/>
        <v>1</v>
      </c>
      <c r="H2751" s="45">
        <f ca="1">TRUNC(PRODUCT(G$10:G2750),15)</f>
        <v>1.9879528300668501</v>
      </c>
      <c r="I2751" s="45">
        <f t="shared" si="602"/>
        <v>1</v>
      </c>
      <c r="J2751" s="45">
        <f t="shared" ca="1" si="603"/>
        <v>1.98795283</v>
      </c>
      <c r="K2751" s="45">
        <f t="shared" ca="1" si="604"/>
        <v>987.85282506999999</v>
      </c>
      <c r="L2751" s="49">
        <f>IF(VLOOKUP(A2751,$U$12:$AD$125,8)=VLOOKUP(A2750,$U$12:$AD$125,8),0,VLOOKUP(A2751,U$12:$AD$125,8))</f>
        <v>0</v>
      </c>
      <c r="M2751" s="50">
        <f>IF(L2751&gt;0,VLOOKUP(L2751,T$12:$AC$125,7),0)</f>
        <v>0</v>
      </c>
      <c r="N2751" s="45">
        <f t="shared" si="605"/>
        <v>0</v>
      </c>
      <c r="O2751" s="45">
        <f t="shared" ca="1" si="606"/>
        <v>987.85282506999999</v>
      </c>
      <c r="P2751" s="51" t="str">
        <f t="shared" si="607"/>
        <v>A+J=</v>
      </c>
      <c r="Q2751" s="52">
        <f t="shared" si="608"/>
        <v>47129</v>
      </c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I2751" s="8"/>
      <c r="EJ2751" s="8"/>
      <c r="EK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</row>
    <row r="2752" spans="1:162" x14ac:dyDescent="0.2">
      <c r="A2752" s="43">
        <f t="shared" si="596"/>
        <v>46238</v>
      </c>
      <c r="B2752" s="44" t="str">
        <f t="shared" ca="1" si="598"/>
        <v>n.d</v>
      </c>
      <c r="C2752" s="45">
        <f t="shared" ca="1" si="599"/>
        <v>999.89877561000003</v>
      </c>
      <c r="D2752" s="46">
        <f ca="1">IF(A2752&lt;$B$1,VLOOKUP(A2752,[1]DI!$A$4:$B$15000,2,FALSE),0)</f>
        <v>0</v>
      </c>
      <c r="E2752" s="45">
        <f t="shared" ca="1" si="600"/>
        <v>0</v>
      </c>
      <c r="F2752" s="47">
        <f t="shared" si="597"/>
        <v>1.35</v>
      </c>
      <c r="G2752" s="48">
        <f t="shared" ca="1" si="601"/>
        <v>1</v>
      </c>
      <c r="H2752" s="45">
        <f ca="1">TRUNC(PRODUCT(G$10:G2751),15)</f>
        <v>1.9879528300668501</v>
      </c>
      <c r="I2752" s="45">
        <f t="shared" si="602"/>
        <v>1</v>
      </c>
      <c r="J2752" s="45">
        <f t="shared" ca="1" si="603"/>
        <v>1.98795283</v>
      </c>
      <c r="K2752" s="45">
        <f t="shared" ca="1" si="604"/>
        <v>987.85282506999999</v>
      </c>
      <c r="L2752" s="49">
        <f>IF(VLOOKUP(A2752,$U$12:$AD$125,8)=VLOOKUP(A2751,$U$12:$AD$125,8),0,VLOOKUP(A2752,U$12:$AD$125,8))</f>
        <v>0</v>
      </c>
      <c r="M2752" s="50">
        <f>IF(L2752&gt;0,VLOOKUP(L2752,T$12:$AC$125,7),0)</f>
        <v>0</v>
      </c>
      <c r="N2752" s="45">
        <f t="shared" si="605"/>
        <v>0</v>
      </c>
      <c r="O2752" s="45">
        <f t="shared" ca="1" si="606"/>
        <v>987.85282506999999</v>
      </c>
      <c r="P2752" s="51" t="str">
        <f t="shared" si="607"/>
        <v>A+J=</v>
      </c>
      <c r="Q2752" s="52">
        <f t="shared" si="608"/>
        <v>47129</v>
      </c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I2752" s="8"/>
      <c r="EJ2752" s="8"/>
      <c r="EK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</row>
    <row r="2753" spans="1:162" x14ac:dyDescent="0.2">
      <c r="A2753" s="43">
        <f t="shared" si="596"/>
        <v>46239</v>
      </c>
      <c r="B2753" s="44" t="str">
        <f t="shared" ca="1" si="598"/>
        <v>n.d</v>
      </c>
      <c r="C2753" s="45">
        <f t="shared" ca="1" si="599"/>
        <v>999.89877561000003</v>
      </c>
      <c r="D2753" s="46">
        <f ca="1">IF(A2753&lt;$B$1,VLOOKUP(A2753,[1]DI!$A$4:$B$15000,2,FALSE),0)</f>
        <v>0</v>
      </c>
      <c r="E2753" s="45">
        <f t="shared" ca="1" si="600"/>
        <v>0</v>
      </c>
      <c r="F2753" s="47">
        <f t="shared" si="597"/>
        <v>1.35</v>
      </c>
      <c r="G2753" s="48">
        <f t="shared" ca="1" si="601"/>
        <v>1</v>
      </c>
      <c r="H2753" s="45">
        <f ca="1">TRUNC(PRODUCT(G$10:G2752),15)</f>
        <v>1.9879528300668501</v>
      </c>
      <c r="I2753" s="45">
        <f t="shared" si="602"/>
        <v>1</v>
      </c>
      <c r="J2753" s="45">
        <f t="shared" ca="1" si="603"/>
        <v>1.98795283</v>
      </c>
      <c r="K2753" s="45">
        <f t="shared" ca="1" si="604"/>
        <v>987.85282506999999</v>
      </c>
      <c r="L2753" s="49">
        <f>IF(VLOOKUP(A2753,$U$12:$AD$125,8)=VLOOKUP(A2752,$U$12:$AD$125,8),0,VLOOKUP(A2753,U$12:$AD$125,8))</f>
        <v>0</v>
      </c>
      <c r="M2753" s="50">
        <f>IF(L2753&gt;0,VLOOKUP(L2753,T$12:$AC$125,7),0)</f>
        <v>0</v>
      </c>
      <c r="N2753" s="45">
        <f t="shared" si="605"/>
        <v>0</v>
      </c>
      <c r="O2753" s="45">
        <f t="shared" ca="1" si="606"/>
        <v>987.85282506999999</v>
      </c>
      <c r="P2753" s="51" t="str">
        <f t="shared" si="607"/>
        <v>A+J=</v>
      </c>
      <c r="Q2753" s="52">
        <f t="shared" si="608"/>
        <v>47129</v>
      </c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G2753" s="8"/>
      <c r="CH2753" s="8"/>
      <c r="CI2753" s="8"/>
      <c r="CJ2753" s="8"/>
      <c r="CK2753" s="8"/>
      <c r="CL2753" s="8"/>
      <c r="CM2753" s="8"/>
      <c r="CN2753" s="8"/>
      <c r="CO2753" s="8"/>
      <c r="CP2753" s="8"/>
      <c r="CQ2753" s="8"/>
      <c r="CR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C2753" s="8"/>
      <c r="DD2753" s="8"/>
      <c r="DE2753" s="8"/>
      <c r="DF2753" s="8"/>
      <c r="DG2753" s="8"/>
      <c r="DH2753" s="8"/>
      <c r="DI2753" s="8"/>
      <c r="DJ2753" s="8"/>
      <c r="DK2753" s="8"/>
      <c r="DL2753" s="8"/>
      <c r="DM2753" s="8"/>
      <c r="DN2753" s="8"/>
      <c r="DO2753" s="8"/>
      <c r="DP2753" s="8"/>
      <c r="DQ2753" s="8"/>
      <c r="DR2753" s="8"/>
      <c r="DS2753" s="8"/>
      <c r="DT2753" s="8"/>
      <c r="DU2753" s="8"/>
      <c r="DV2753" s="8"/>
      <c r="DW2753" s="8"/>
      <c r="DX2753" s="8"/>
      <c r="DY2753" s="8"/>
      <c r="DZ2753" s="8"/>
      <c r="EA2753" s="8"/>
      <c r="EB2753" s="8"/>
      <c r="EC2753" s="8"/>
      <c r="ED2753" s="8"/>
      <c r="EE2753" s="8"/>
      <c r="EF2753" s="8"/>
      <c r="EG2753" s="8"/>
      <c r="EH2753" s="8"/>
      <c r="EI2753" s="8"/>
      <c r="EJ2753" s="8"/>
      <c r="EK2753" s="8"/>
      <c r="EL2753" s="8"/>
      <c r="EM2753" s="8"/>
      <c r="EN2753" s="8"/>
      <c r="EO2753" s="8"/>
      <c r="EP2753" s="8"/>
      <c r="EQ2753" s="8"/>
      <c r="ER2753" s="8"/>
      <c r="ES2753" s="8"/>
      <c r="ET2753" s="8"/>
      <c r="EU2753" s="8"/>
      <c r="EV2753" s="8"/>
      <c r="EW2753" s="8"/>
      <c r="EX2753" s="8"/>
      <c r="EY2753" s="8"/>
      <c r="EZ2753" s="8"/>
      <c r="FA2753" s="8"/>
      <c r="FB2753" s="8"/>
      <c r="FC2753" s="8"/>
      <c r="FD2753" s="8"/>
      <c r="FE2753" s="8"/>
      <c r="FF2753" s="8"/>
    </row>
    <row r="2754" spans="1:162" x14ac:dyDescent="0.2">
      <c r="A2754" s="43">
        <f t="shared" si="596"/>
        <v>46240</v>
      </c>
      <c r="B2754" s="44" t="str">
        <f t="shared" ca="1" si="598"/>
        <v>n.d</v>
      </c>
      <c r="C2754" s="45">
        <f t="shared" ca="1" si="599"/>
        <v>999.89877561000003</v>
      </c>
      <c r="D2754" s="46">
        <f ca="1">IF(A2754&lt;$B$1,VLOOKUP(A2754,[1]DI!$A$4:$B$15000,2,FALSE),0)</f>
        <v>0</v>
      </c>
      <c r="E2754" s="45">
        <f t="shared" ca="1" si="600"/>
        <v>0</v>
      </c>
      <c r="F2754" s="47">
        <f t="shared" si="597"/>
        <v>1.35</v>
      </c>
      <c r="G2754" s="48">
        <f t="shared" ca="1" si="601"/>
        <v>1</v>
      </c>
      <c r="H2754" s="45">
        <f ca="1">TRUNC(PRODUCT(G$10:G2753),15)</f>
        <v>1.9879528300668501</v>
      </c>
      <c r="I2754" s="45">
        <f t="shared" si="602"/>
        <v>1</v>
      </c>
      <c r="J2754" s="45">
        <f t="shared" ca="1" si="603"/>
        <v>1.98795283</v>
      </c>
      <c r="K2754" s="45">
        <f t="shared" ca="1" si="604"/>
        <v>987.85282506999999</v>
      </c>
      <c r="L2754" s="49">
        <f>IF(VLOOKUP(A2754,$U$12:$AD$125,8)=VLOOKUP(A2753,$U$12:$AD$125,8),0,VLOOKUP(A2754,U$12:$AD$125,8))</f>
        <v>0</v>
      </c>
      <c r="M2754" s="50">
        <f>IF(L2754&gt;0,VLOOKUP(L2754,T$12:$AC$125,7),0)</f>
        <v>0</v>
      </c>
      <c r="N2754" s="45">
        <f t="shared" si="605"/>
        <v>0</v>
      </c>
      <c r="O2754" s="45">
        <f t="shared" ca="1" si="606"/>
        <v>987.85282506999999</v>
      </c>
      <c r="P2754" s="51" t="str">
        <f t="shared" si="607"/>
        <v>A+J=</v>
      </c>
      <c r="Q2754" s="52">
        <f t="shared" si="608"/>
        <v>47129</v>
      </c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G2754" s="8"/>
      <c r="CH2754" s="8"/>
      <c r="CI2754" s="8"/>
      <c r="CJ2754" s="8"/>
      <c r="CK2754" s="8"/>
      <c r="CL2754" s="8"/>
      <c r="CM2754" s="8"/>
      <c r="CN2754" s="8"/>
      <c r="CO2754" s="8"/>
      <c r="CP2754" s="8"/>
      <c r="CQ2754" s="8"/>
      <c r="CR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C2754" s="8"/>
      <c r="DD2754" s="8"/>
      <c r="DE2754" s="8"/>
      <c r="DF2754" s="8"/>
      <c r="DG2754" s="8"/>
      <c r="DH2754" s="8"/>
      <c r="DI2754" s="8"/>
      <c r="DJ2754" s="8"/>
      <c r="DK2754" s="8"/>
      <c r="DL2754" s="8"/>
      <c r="DM2754" s="8"/>
      <c r="DN2754" s="8"/>
      <c r="DO2754" s="8"/>
      <c r="DP2754" s="8"/>
      <c r="DQ2754" s="8"/>
      <c r="DR2754" s="8"/>
      <c r="DS2754" s="8"/>
      <c r="DT2754" s="8"/>
      <c r="DU2754" s="8"/>
      <c r="DV2754" s="8"/>
      <c r="DW2754" s="8"/>
      <c r="DX2754" s="8"/>
      <c r="DY2754" s="8"/>
      <c r="DZ2754" s="8"/>
      <c r="EA2754" s="8"/>
      <c r="EB2754" s="8"/>
      <c r="EC2754" s="8"/>
      <c r="ED2754" s="8"/>
      <c r="EE2754" s="8"/>
      <c r="EF2754" s="8"/>
      <c r="EG2754" s="8"/>
      <c r="EH2754" s="8"/>
      <c r="EI2754" s="8"/>
      <c r="EJ2754" s="8"/>
      <c r="EK2754" s="8"/>
      <c r="EL2754" s="8"/>
      <c r="EM2754" s="8"/>
      <c r="EN2754" s="8"/>
      <c r="EO2754" s="8"/>
      <c r="EP2754" s="8"/>
      <c r="EQ2754" s="8"/>
      <c r="ER2754" s="8"/>
      <c r="ES2754" s="8"/>
      <c r="ET2754" s="8"/>
      <c r="EU2754" s="8"/>
      <c r="EV2754" s="8"/>
      <c r="EW2754" s="8"/>
      <c r="EX2754" s="8"/>
      <c r="EY2754" s="8"/>
      <c r="EZ2754" s="8"/>
      <c r="FA2754" s="8"/>
      <c r="FB2754" s="8"/>
      <c r="FC2754" s="8"/>
      <c r="FD2754" s="8"/>
      <c r="FE2754" s="8"/>
      <c r="FF2754" s="8"/>
    </row>
    <row r="2755" spans="1:162" x14ac:dyDescent="0.2">
      <c r="A2755" s="43">
        <f t="shared" si="596"/>
        <v>46241</v>
      </c>
      <c r="B2755" s="44" t="str">
        <f t="shared" ca="1" si="598"/>
        <v>n.d</v>
      </c>
      <c r="C2755" s="45">
        <f t="shared" ca="1" si="599"/>
        <v>999.89877561000003</v>
      </c>
      <c r="D2755" s="46">
        <f ca="1">IF(A2755&lt;$B$1,VLOOKUP(A2755,[1]DI!$A$4:$B$15000,2,FALSE),0)</f>
        <v>0</v>
      </c>
      <c r="E2755" s="45">
        <f t="shared" ca="1" si="600"/>
        <v>0</v>
      </c>
      <c r="F2755" s="47">
        <f t="shared" si="597"/>
        <v>1.35</v>
      </c>
      <c r="G2755" s="48">
        <f t="shared" ca="1" si="601"/>
        <v>1</v>
      </c>
      <c r="H2755" s="45">
        <f ca="1">TRUNC(PRODUCT(G$10:G2754),15)</f>
        <v>1.9879528300668501</v>
      </c>
      <c r="I2755" s="45">
        <f t="shared" si="602"/>
        <v>1</v>
      </c>
      <c r="J2755" s="45">
        <f t="shared" ca="1" si="603"/>
        <v>1.98795283</v>
      </c>
      <c r="K2755" s="45">
        <f t="shared" ca="1" si="604"/>
        <v>987.85282506999999</v>
      </c>
      <c r="L2755" s="49">
        <f>IF(VLOOKUP(A2755,$U$12:$AD$125,8)=VLOOKUP(A2754,$U$12:$AD$125,8),0,VLOOKUP(A2755,U$12:$AD$125,8))</f>
        <v>0</v>
      </c>
      <c r="M2755" s="50">
        <f>IF(L2755&gt;0,VLOOKUP(L2755,T$12:$AC$125,7),0)</f>
        <v>0</v>
      </c>
      <c r="N2755" s="45">
        <f t="shared" si="605"/>
        <v>0</v>
      </c>
      <c r="O2755" s="45">
        <f t="shared" ca="1" si="606"/>
        <v>987.85282506999999</v>
      </c>
      <c r="P2755" s="51" t="str">
        <f t="shared" si="607"/>
        <v>A+J=</v>
      </c>
      <c r="Q2755" s="52">
        <f t="shared" si="608"/>
        <v>47129</v>
      </c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G2755" s="8"/>
      <c r="CH2755" s="8"/>
      <c r="CI2755" s="8"/>
      <c r="CJ2755" s="8"/>
      <c r="CK2755" s="8"/>
      <c r="CL2755" s="8"/>
      <c r="CM2755" s="8"/>
      <c r="CN2755" s="8"/>
      <c r="CO2755" s="8"/>
      <c r="CP2755" s="8"/>
      <c r="CQ2755" s="8"/>
      <c r="CR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C2755" s="8"/>
      <c r="DD2755" s="8"/>
      <c r="DE2755" s="8"/>
      <c r="DF2755" s="8"/>
      <c r="DG2755" s="8"/>
      <c r="DH2755" s="8"/>
      <c r="DI2755" s="8"/>
      <c r="DJ2755" s="8"/>
      <c r="DK2755" s="8"/>
      <c r="DL2755" s="8"/>
      <c r="DM2755" s="8"/>
      <c r="DN2755" s="8"/>
      <c r="DO2755" s="8"/>
      <c r="DP2755" s="8"/>
      <c r="DQ2755" s="8"/>
      <c r="DR2755" s="8"/>
      <c r="DS2755" s="8"/>
      <c r="DT2755" s="8"/>
      <c r="DU2755" s="8"/>
      <c r="DV2755" s="8"/>
      <c r="DW2755" s="8"/>
      <c r="DX2755" s="8"/>
      <c r="DY2755" s="8"/>
      <c r="DZ2755" s="8"/>
      <c r="EA2755" s="8"/>
      <c r="EB2755" s="8"/>
      <c r="EC2755" s="8"/>
      <c r="ED2755" s="8"/>
      <c r="EE2755" s="8"/>
      <c r="EF2755" s="8"/>
      <c r="EG2755" s="8"/>
      <c r="EH2755" s="8"/>
      <c r="EI2755" s="8"/>
      <c r="EJ2755" s="8"/>
      <c r="EK2755" s="8"/>
      <c r="EL2755" s="8"/>
      <c r="EM2755" s="8"/>
      <c r="EN2755" s="8"/>
      <c r="EO2755" s="8"/>
      <c r="EP2755" s="8"/>
      <c r="EQ2755" s="8"/>
      <c r="ER2755" s="8"/>
      <c r="ES2755" s="8"/>
      <c r="ET2755" s="8"/>
      <c r="EU2755" s="8"/>
      <c r="EV2755" s="8"/>
      <c r="EW2755" s="8"/>
      <c r="EX2755" s="8"/>
      <c r="EY2755" s="8"/>
      <c r="EZ2755" s="8"/>
      <c r="FA2755" s="8"/>
      <c r="FB2755" s="8"/>
      <c r="FC2755" s="8"/>
      <c r="FD2755" s="8"/>
      <c r="FE2755" s="8"/>
      <c r="FF2755" s="8"/>
    </row>
    <row r="2756" spans="1:162" x14ac:dyDescent="0.2">
      <c r="A2756" s="43">
        <f t="shared" si="596"/>
        <v>46242</v>
      </c>
      <c r="B2756" s="44" t="str">
        <f t="shared" ca="1" si="598"/>
        <v>n.d</v>
      </c>
      <c r="C2756" s="45">
        <f t="shared" ca="1" si="599"/>
        <v>999.89877561000003</v>
      </c>
      <c r="D2756" s="46">
        <f ca="1">IF(A2756&lt;$B$1,VLOOKUP(A2756,[1]DI!$A$4:$B$15000,2,FALSE),0)</f>
        <v>0</v>
      </c>
      <c r="E2756" s="45">
        <f t="shared" ca="1" si="600"/>
        <v>0</v>
      </c>
      <c r="F2756" s="47">
        <f t="shared" si="597"/>
        <v>1.35</v>
      </c>
      <c r="G2756" s="48">
        <f t="shared" ca="1" si="601"/>
        <v>1</v>
      </c>
      <c r="H2756" s="45">
        <f ca="1">TRUNC(PRODUCT(G$10:G2755),15)</f>
        <v>1.9879528300668501</v>
      </c>
      <c r="I2756" s="45">
        <f t="shared" si="602"/>
        <v>1</v>
      </c>
      <c r="J2756" s="45">
        <f t="shared" ca="1" si="603"/>
        <v>1.98795283</v>
      </c>
      <c r="K2756" s="45">
        <f t="shared" ca="1" si="604"/>
        <v>987.85282506999999</v>
      </c>
      <c r="L2756" s="49">
        <f>IF(VLOOKUP(A2756,$U$12:$AD$125,8)=VLOOKUP(A2755,$U$12:$AD$125,8),0,VLOOKUP(A2756,U$12:$AD$125,8))</f>
        <v>0</v>
      </c>
      <c r="M2756" s="50">
        <f>IF(L2756&gt;0,VLOOKUP(L2756,T$12:$AC$125,7),0)</f>
        <v>0</v>
      </c>
      <c r="N2756" s="45">
        <f t="shared" si="605"/>
        <v>0</v>
      </c>
      <c r="O2756" s="45">
        <f t="shared" ca="1" si="606"/>
        <v>987.85282506999999</v>
      </c>
      <c r="P2756" s="51" t="str">
        <f t="shared" si="607"/>
        <v>A+J=</v>
      </c>
      <c r="Q2756" s="52">
        <f t="shared" si="608"/>
        <v>47129</v>
      </c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G2756" s="8"/>
      <c r="CH2756" s="8"/>
      <c r="CI2756" s="8"/>
      <c r="CJ2756" s="8"/>
      <c r="CK2756" s="8"/>
      <c r="CL2756" s="8"/>
      <c r="CM2756" s="8"/>
      <c r="CN2756" s="8"/>
      <c r="CO2756" s="8"/>
      <c r="CP2756" s="8"/>
      <c r="CQ2756" s="8"/>
      <c r="CR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C2756" s="8"/>
      <c r="DD2756" s="8"/>
      <c r="DE2756" s="8"/>
      <c r="DF2756" s="8"/>
      <c r="DG2756" s="8"/>
      <c r="DH2756" s="8"/>
      <c r="DI2756" s="8"/>
      <c r="DJ2756" s="8"/>
      <c r="DK2756" s="8"/>
      <c r="DL2756" s="8"/>
      <c r="DM2756" s="8"/>
      <c r="DN2756" s="8"/>
      <c r="DO2756" s="8"/>
      <c r="DP2756" s="8"/>
      <c r="DQ2756" s="8"/>
      <c r="DR2756" s="8"/>
      <c r="DS2756" s="8"/>
      <c r="DT2756" s="8"/>
      <c r="DU2756" s="8"/>
      <c r="DV2756" s="8"/>
      <c r="DW2756" s="8"/>
      <c r="DX2756" s="8"/>
      <c r="DY2756" s="8"/>
      <c r="DZ2756" s="8"/>
      <c r="EA2756" s="8"/>
      <c r="EB2756" s="8"/>
      <c r="EC2756" s="8"/>
      <c r="ED2756" s="8"/>
      <c r="EE2756" s="8"/>
      <c r="EF2756" s="8"/>
      <c r="EG2756" s="8"/>
      <c r="EH2756" s="8"/>
      <c r="EI2756" s="8"/>
      <c r="EJ2756" s="8"/>
      <c r="EK2756" s="8"/>
      <c r="EL2756" s="8"/>
      <c r="EM2756" s="8"/>
      <c r="EN2756" s="8"/>
      <c r="EO2756" s="8"/>
      <c r="EP2756" s="8"/>
      <c r="EQ2756" s="8"/>
      <c r="ER2756" s="8"/>
      <c r="ES2756" s="8"/>
      <c r="ET2756" s="8"/>
      <c r="EU2756" s="8"/>
      <c r="EV2756" s="8"/>
      <c r="EW2756" s="8"/>
      <c r="EX2756" s="8"/>
      <c r="EY2756" s="8"/>
      <c r="EZ2756" s="8"/>
      <c r="FA2756" s="8"/>
      <c r="FB2756" s="8"/>
      <c r="FC2756" s="8"/>
      <c r="FD2756" s="8"/>
      <c r="FE2756" s="8"/>
      <c r="FF2756" s="8"/>
    </row>
    <row r="2757" spans="1:162" x14ac:dyDescent="0.2">
      <c r="A2757" s="43">
        <f t="shared" si="596"/>
        <v>46243</v>
      </c>
      <c r="B2757" s="44" t="str">
        <f t="shared" ca="1" si="598"/>
        <v>n.d</v>
      </c>
      <c r="C2757" s="45">
        <f t="shared" ca="1" si="599"/>
        <v>999.89877561000003</v>
      </c>
      <c r="D2757" s="46">
        <f ca="1">IF(A2757&lt;$B$1,VLOOKUP(A2757,[1]DI!$A$4:$B$15000,2,FALSE),0)</f>
        <v>0</v>
      </c>
      <c r="E2757" s="45">
        <f t="shared" ca="1" si="600"/>
        <v>0</v>
      </c>
      <c r="F2757" s="47">
        <f t="shared" si="597"/>
        <v>1.35</v>
      </c>
      <c r="G2757" s="48">
        <f t="shared" ca="1" si="601"/>
        <v>1</v>
      </c>
      <c r="H2757" s="45">
        <f ca="1">TRUNC(PRODUCT(G$10:G2756),15)</f>
        <v>1.9879528300668501</v>
      </c>
      <c r="I2757" s="45">
        <f t="shared" si="602"/>
        <v>1</v>
      </c>
      <c r="J2757" s="45">
        <f t="shared" ca="1" si="603"/>
        <v>1.98795283</v>
      </c>
      <c r="K2757" s="45">
        <f t="shared" ca="1" si="604"/>
        <v>987.85282506999999</v>
      </c>
      <c r="L2757" s="49">
        <f>IF(VLOOKUP(A2757,$U$12:$AD$125,8)=VLOOKUP(A2756,$U$12:$AD$125,8),0,VLOOKUP(A2757,U$12:$AD$125,8))</f>
        <v>0</v>
      </c>
      <c r="M2757" s="50">
        <f>IF(L2757&gt;0,VLOOKUP(L2757,T$12:$AC$125,7),0)</f>
        <v>0</v>
      </c>
      <c r="N2757" s="45">
        <f t="shared" si="605"/>
        <v>0</v>
      </c>
      <c r="O2757" s="45">
        <f t="shared" ca="1" si="606"/>
        <v>987.85282506999999</v>
      </c>
      <c r="P2757" s="51" t="str">
        <f t="shared" si="607"/>
        <v>A+J=</v>
      </c>
      <c r="Q2757" s="52">
        <f t="shared" si="608"/>
        <v>47129</v>
      </c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G2757" s="8"/>
      <c r="CH2757" s="8"/>
      <c r="CI2757" s="8"/>
      <c r="CJ2757" s="8"/>
      <c r="CK2757" s="8"/>
      <c r="CL2757" s="8"/>
      <c r="CM2757" s="8"/>
      <c r="CN2757" s="8"/>
      <c r="CO2757" s="8"/>
      <c r="CP2757" s="8"/>
      <c r="CQ2757" s="8"/>
      <c r="CR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C2757" s="8"/>
      <c r="DD2757" s="8"/>
      <c r="DE2757" s="8"/>
      <c r="DF2757" s="8"/>
      <c r="DG2757" s="8"/>
      <c r="DH2757" s="8"/>
      <c r="DI2757" s="8"/>
      <c r="DJ2757" s="8"/>
      <c r="DK2757" s="8"/>
      <c r="DL2757" s="8"/>
      <c r="DM2757" s="8"/>
      <c r="DN2757" s="8"/>
      <c r="DO2757" s="8"/>
      <c r="DP2757" s="8"/>
      <c r="DQ2757" s="8"/>
      <c r="DR2757" s="8"/>
      <c r="DS2757" s="8"/>
      <c r="DT2757" s="8"/>
      <c r="DU2757" s="8"/>
      <c r="DV2757" s="8"/>
      <c r="DW2757" s="8"/>
      <c r="DX2757" s="8"/>
      <c r="DY2757" s="8"/>
      <c r="DZ2757" s="8"/>
      <c r="EA2757" s="8"/>
      <c r="EB2757" s="8"/>
      <c r="EC2757" s="8"/>
      <c r="ED2757" s="8"/>
      <c r="EE2757" s="8"/>
      <c r="EF2757" s="8"/>
      <c r="EG2757" s="8"/>
      <c r="EH2757" s="8"/>
      <c r="EI2757" s="8"/>
      <c r="EJ2757" s="8"/>
      <c r="EK2757" s="8"/>
      <c r="EL2757" s="8"/>
      <c r="EM2757" s="8"/>
      <c r="EN2757" s="8"/>
      <c r="EO2757" s="8"/>
      <c r="EP2757" s="8"/>
      <c r="EQ2757" s="8"/>
      <c r="ER2757" s="8"/>
      <c r="ES2757" s="8"/>
      <c r="ET2757" s="8"/>
      <c r="EU2757" s="8"/>
      <c r="EV2757" s="8"/>
      <c r="EW2757" s="8"/>
      <c r="EX2757" s="8"/>
      <c r="EY2757" s="8"/>
      <c r="EZ2757" s="8"/>
      <c r="FA2757" s="8"/>
      <c r="FB2757" s="8"/>
      <c r="FC2757" s="8"/>
      <c r="FD2757" s="8"/>
      <c r="FE2757" s="8"/>
      <c r="FF2757" s="8"/>
    </row>
    <row r="2758" spans="1:162" x14ac:dyDescent="0.2">
      <c r="A2758" s="43">
        <f t="shared" si="596"/>
        <v>46244</v>
      </c>
      <c r="B2758" s="44" t="str">
        <f t="shared" ca="1" si="598"/>
        <v>n.d</v>
      </c>
      <c r="C2758" s="45">
        <f t="shared" ca="1" si="599"/>
        <v>999.89877561000003</v>
      </c>
      <c r="D2758" s="46">
        <f ca="1">IF(A2758&lt;$B$1,VLOOKUP(A2758,[1]DI!$A$4:$B$15000,2,FALSE),0)</f>
        <v>0</v>
      </c>
      <c r="E2758" s="45">
        <f t="shared" ca="1" si="600"/>
        <v>0</v>
      </c>
      <c r="F2758" s="47">
        <f t="shared" si="597"/>
        <v>1.35</v>
      </c>
      <c r="G2758" s="48">
        <f t="shared" ca="1" si="601"/>
        <v>1</v>
      </c>
      <c r="H2758" s="45">
        <f ca="1">TRUNC(PRODUCT(G$10:G2757),15)</f>
        <v>1.9879528300668501</v>
      </c>
      <c r="I2758" s="45">
        <f t="shared" si="602"/>
        <v>1</v>
      </c>
      <c r="J2758" s="45">
        <f t="shared" ca="1" si="603"/>
        <v>1.98795283</v>
      </c>
      <c r="K2758" s="45">
        <f t="shared" ca="1" si="604"/>
        <v>987.85282506999999</v>
      </c>
      <c r="L2758" s="49">
        <f>IF(VLOOKUP(A2758,$U$12:$AD$125,8)=VLOOKUP(A2757,$U$12:$AD$125,8),0,VLOOKUP(A2758,U$12:$AD$125,8))</f>
        <v>0</v>
      </c>
      <c r="M2758" s="50">
        <f>IF(L2758&gt;0,VLOOKUP(L2758,T$12:$AC$125,7),0)</f>
        <v>0</v>
      </c>
      <c r="N2758" s="45">
        <f t="shared" si="605"/>
        <v>0</v>
      </c>
      <c r="O2758" s="45">
        <f t="shared" ca="1" si="606"/>
        <v>987.85282506999999</v>
      </c>
      <c r="P2758" s="51" t="str">
        <f t="shared" si="607"/>
        <v>A+J=</v>
      </c>
      <c r="Q2758" s="52">
        <f t="shared" si="608"/>
        <v>47129</v>
      </c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G2758" s="8"/>
      <c r="CH2758" s="8"/>
      <c r="CI2758" s="8"/>
      <c r="CJ2758" s="8"/>
      <c r="CK2758" s="8"/>
      <c r="CL2758" s="8"/>
      <c r="CM2758" s="8"/>
      <c r="CN2758" s="8"/>
      <c r="CO2758" s="8"/>
      <c r="CP2758" s="8"/>
      <c r="CQ2758" s="8"/>
      <c r="CR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C2758" s="8"/>
      <c r="DD2758" s="8"/>
      <c r="DE2758" s="8"/>
      <c r="DF2758" s="8"/>
      <c r="DG2758" s="8"/>
      <c r="DH2758" s="8"/>
      <c r="DI2758" s="8"/>
      <c r="DJ2758" s="8"/>
      <c r="DK2758" s="8"/>
      <c r="DL2758" s="8"/>
      <c r="DM2758" s="8"/>
      <c r="DN2758" s="8"/>
      <c r="DO2758" s="8"/>
      <c r="DP2758" s="8"/>
      <c r="DQ2758" s="8"/>
      <c r="DR2758" s="8"/>
      <c r="DS2758" s="8"/>
      <c r="DT2758" s="8"/>
      <c r="DU2758" s="8"/>
      <c r="DV2758" s="8"/>
      <c r="DW2758" s="8"/>
      <c r="DX2758" s="8"/>
      <c r="DY2758" s="8"/>
      <c r="DZ2758" s="8"/>
      <c r="EA2758" s="8"/>
      <c r="EB2758" s="8"/>
      <c r="EC2758" s="8"/>
      <c r="ED2758" s="8"/>
      <c r="EE2758" s="8"/>
      <c r="EF2758" s="8"/>
      <c r="EG2758" s="8"/>
      <c r="EH2758" s="8"/>
      <c r="EI2758" s="8"/>
      <c r="EJ2758" s="8"/>
      <c r="EK2758" s="8"/>
      <c r="EL2758" s="8"/>
      <c r="EM2758" s="8"/>
      <c r="EN2758" s="8"/>
      <c r="EO2758" s="8"/>
      <c r="EP2758" s="8"/>
      <c r="EQ2758" s="8"/>
      <c r="ER2758" s="8"/>
      <c r="ES2758" s="8"/>
      <c r="ET2758" s="8"/>
      <c r="EU2758" s="8"/>
      <c r="EV2758" s="8"/>
      <c r="EW2758" s="8"/>
      <c r="EX2758" s="8"/>
      <c r="EY2758" s="8"/>
      <c r="EZ2758" s="8"/>
      <c r="FA2758" s="8"/>
      <c r="FB2758" s="8"/>
      <c r="FC2758" s="8"/>
      <c r="FD2758" s="8"/>
      <c r="FE2758" s="8"/>
      <c r="FF2758" s="8"/>
    </row>
    <row r="2759" spans="1:162" x14ac:dyDescent="0.2">
      <c r="A2759" s="43">
        <f t="shared" si="596"/>
        <v>46245</v>
      </c>
      <c r="B2759" s="44" t="str">
        <f t="shared" ca="1" si="598"/>
        <v>n.d</v>
      </c>
      <c r="C2759" s="45">
        <f t="shared" ca="1" si="599"/>
        <v>999.89877561000003</v>
      </c>
      <c r="D2759" s="46">
        <f ca="1">IF(A2759&lt;$B$1,VLOOKUP(A2759,[1]DI!$A$4:$B$15000,2,FALSE),0)</f>
        <v>0</v>
      </c>
      <c r="E2759" s="45">
        <f t="shared" ca="1" si="600"/>
        <v>0</v>
      </c>
      <c r="F2759" s="47">
        <f t="shared" si="597"/>
        <v>1.35</v>
      </c>
      <c r="G2759" s="48">
        <f t="shared" ca="1" si="601"/>
        <v>1</v>
      </c>
      <c r="H2759" s="45">
        <f ca="1">TRUNC(PRODUCT(G$10:G2758),15)</f>
        <v>1.9879528300668501</v>
      </c>
      <c r="I2759" s="45">
        <f t="shared" si="602"/>
        <v>1</v>
      </c>
      <c r="J2759" s="45">
        <f t="shared" ca="1" si="603"/>
        <v>1.98795283</v>
      </c>
      <c r="K2759" s="45">
        <f t="shared" ca="1" si="604"/>
        <v>987.85282506999999</v>
      </c>
      <c r="L2759" s="49">
        <f>IF(VLOOKUP(A2759,$U$12:$AD$125,8)=VLOOKUP(A2758,$U$12:$AD$125,8),0,VLOOKUP(A2759,U$12:$AD$125,8))</f>
        <v>0</v>
      </c>
      <c r="M2759" s="50">
        <f>IF(L2759&gt;0,VLOOKUP(L2759,T$12:$AC$125,7),0)</f>
        <v>0</v>
      </c>
      <c r="N2759" s="45">
        <f t="shared" si="605"/>
        <v>0</v>
      </c>
      <c r="O2759" s="45">
        <f t="shared" ca="1" si="606"/>
        <v>987.85282506999999</v>
      </c>
      <c r="P2759" s="51" t="str">
        <f t="shared" si="607"/>
        <v>A+J=</v>
      </c>
      <c r="Q2759" s="52">
        <f t="shared" si="608"/>
        <v>47129</v>
      </c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G2759" s="8"/>
      <c r="CH2759" s="8"/>
      <c r="CI2759" s="8"/>
      <c r="CJ2759" s="8"/>
      <c r="CK2759" s="8"/>
      <c r="CL2759" s="8"/>
      <c r="CM2759" s="8"/>
      <c r="CN2759" s="8"/>
      <c r="CO2759" s="8"/>
      <c r="CP2759" s="8"/>
      <c r="CQ2759" s="8"/>
      <c r="CR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C2759" s="8"/>
      <c r="DD2759" s="8"/>
      <c r="DE2759" s="8"/>
      <c r="DF2759" s="8"/>
      <c r="DG2759" s="8"/>
      <c r="DH2759" s="8"/>
      <c r="DI2759" s="8"/>
      <c r="DJ2759" s="8"/>
      <c r="DK2759" s="8"/>
      <c r="DL2759" s="8"/>
      <c r="DM2759" s="8"/>
      <c r="DN2759" s="8"/>
      <c r="DO2759" s="8"/>
      <c r="DP2759" s="8"/>
      <c r="DQ2759" s="8"/>
      <c r="DR2759" s="8"/>
      <c r="DS2759" s="8"/>
      <c r="DT2759" s="8"/>
      <c r="DU2759" s="8"/>
      <c r="DV2759" s="8"/>
      <c r="DW2759" s="8"/>
      <c r="DX2759" s="8"/>
      <c r="DY2759" s="8"/>
      <c r="DZ2759" s="8"/>
      <c r="EA2759" s="8"/>
      <c r="EB2759" s="8"/>
      <c r="EC2759" s="8"/>
      <c r="ED2759" s="8"/>
      <c r="EE2759" s="8"/>
      <c r="EF2759" s="8"/>
      <c r="EG2759" s="8"/>
      <c r="EH2759" s="8"/>
      <c r="EI2759" s="8"/>
      <c r="EJ2759" s="8"/>
      <c r="EK2759" s="8"/>
      <c r="EL2759" s="8"/>
      <c r="EM2759" s="8"/>
      <c r="EN2759" s="8"/>
      <c r="EO2759" s="8"/>
      <c r="EP2759" s="8"/>
      <c r="EQ2759" s="8"/>
      <c r="ER2759" s="8"/>
      <c r="ES2759" s="8"/>
      <c r="ET2759" s="8"/>
      <c r="EU2759" s="8"/>
      <c r="EV2759" s="8"/>
      <c r="EW2759" s="8"/>
      <c r="EX2759" s="8"/>
      <c r="EY2759" s="8"/>
      <c r="EZ2759" s="8"/>
      <c r="FA2759" s="8"/>
      <c r="FB2759" s="8"/>
      <c r="FC2759" s="8"/>
      <c r="FD2759" s="8"/>
      <c r="FE2759" s="8"/>
      <c r="FF2759" s="8"/>
    </row>
    <row r="2760" spans="1:162" x14ac:dyDescent="0.2">
      <c r="A2760" s="43">
        <f t="shared" si="596"/>
        <v>46246</v>
      </c>
      <c r="B2760" s="44" t="str">
        <f t="shared" ca="1" si="598"/>
        <v>n.d</v>
      </c>
      <c r="C2760" s="45">
        <f t="shared" ca="1" si="599"/>
        <v>999.89877561000003</v>
      </c>
      <c r="D2760" s="46">
        <f ca="1">IF(A2760&lt;$B$1,VLOOKUP(A2760,[1]DI!$A$4:$B$15000,2,FALSE),0)</f>
        <v>0</v>
      </c>
      <c r="E2760" s="45">
        <f t="shared" ca="1" si="600"/>
        <v>0</v>
      </c>
      <c r="F2760" s="47">
        <f t="shared" si="597"/>
        <v>1.35</v>
      </c>
      <c r="G2760" s="48">
        <f t="shared" ca="1" si="601"/>
        <v>1</v>
      </c>
      <c r="H2760" s="45">
        <f ca="1">TRUNC(PRODUCT(G$10:G2759),15)</f>
        <v>1.9879528300668501</v>
      </c>
      <c r="I2760" s="45">
        <f t="shared" si="602"/>
        <v>1</v>
      </c>
      <c r="J2760" s="45">
        <f t="shared" ca="1" si="603"/>
        <v>1.98795283</v>
      </c>
      <c r="K2760" s="45">
        <f t="shared" ca="1" si="604"/>
        <v>987.85282506999999</v>
      </c>
      <c r="L2760" s="49">
        <f>IF(VLOOKUP(A2760,$U$12:$AD$125,8)=VLOOKUP(A2759,$U$12:$AD$125,8),0,VLOOKUP(A2760,U$12:$AD$125,8))</f>
        <v>0</v>
      </c>
      <c r="M2760" s="50">
        <f>IF(L2760&gt;0,VLOOKUP(L2760,T$12:$AC$125,7),0)</f>
        <v>0</v>
      </c>
      <c r="N2760" s="45">
        <f t="shared" si="605"/>
        <v>0</v>
      </c>
      <c r="O2760" s="45">
        <f t="shared" ca="1" si="606"/>
        <v>987.85282506999999</v>
      </c>
      <c r="P2760" s="51" t="str">
        <f t="shared" si="607"/>
        <v>A+J=</v>
      </c>
      <c r="Q2760" s="52">
        <f t="shared" si="608"/>
        <v>47129</v>
      </c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G2760" s="8"/>
      <c r="CH2760" s="8"/>
      <c r="CI2760" s="8"/>
      <c r="CJ2760" s="8"/>
      <c r="CK2760" s="8"/>
      <c r="CL2760" s="8"/>
      <c r="CM2760" s="8"/>
      <c r="CN2760" s="8"/>
      <c r="CO2760" s="8"/>
      <c r="CP2760" s="8"/>
      <c r="CQ2760" s="8"/>
      <c r="CR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C2760" s="8"/>
      <c r="DD2760" s="8"/>
      <c r="DE2760" s="8"/>
      <c r="DF2760" s="8"/>
      <c r="DG2760" s="8"/>
      <c r="DH2760" s="8"/>
      <c r="DI2760" s="8"/>
      <c r="DJ2760" s="8"/>
      <c r="DK2760" s="8"/>
      <c r="DL2760" s="8"/>
      <c r="DM2760" s="8"/>
      <c r="DN2760" s="8"/>
      <c r="DO2760" s="8"/>
      <c r="DP2760" s="8"/>
      <c r="DQ2760" s="8"/>
      <c r="DR2760" s="8"/>
      <c r="DS2760" s="8"/>
      <c r="DT2760" s="8"/>
      <c r="DU2760" s="8"/>
      <c r="DV2760" s="8"/>
      <c r="DW2760" s="8"/>
      <c r="DX2760" s="8"/>
      <c r="DY2760" s="8"/>
      <c r="DZ2760" s="8"/>
      <c r="EA2760" s="8"/>
      <c r="EB2760" s="8"/>
      <c r="EC2760" s="8"/>
      <c r="ED2760" s="8"/>
      <c r="EE2760" s="8"/>
      <c r="EF2760" s="8"/>
      <c r="EG2760" s="8"/>
      <c r="EH2760" s="8"/>
      <c r="EI2760" s="8"/>
      <c r="EJ2760" s="8"/>
      <c r="EK2760" s="8"/>
      <c r="EL2760" s="8"/>
      <c r="EM2760" s="8"/>
      <c r="EN2760" s="8"/>
      <c r="EO2760" s="8"/>
      <c r="EP2760" s="8"/>
      <c r="EQ2760" s="8"/>
      <c r="ER2760" s="8"/>
      <c r="ES2760" s="8"/>
      <c r="ET2760" s="8"/>
      <c r="EU2760" s="8"/>
      <c r="EV2760" s="8"/>
      <c r="EW2760" s="8"/>
      <c r="EX2760" s="8"/>
      <c r="EY2760" s="8"/>
      <c r="EZ2760" s="8"/>
      <c r="FA2760" s="8"/>
      <c r="FB2760" s="8"/>
      <c r="FC2760" s="8"/>
      <c r="FD2760" s="8"/>
      <c r="FE2760" s="8"/>
      <c r="FF2760" s="8"/>
    </row>
    <row r="2761" spans="1:162" x14ac:dyDescent="0.2">
      <c r="A2761" s="43">
        <f t="shared" si="596"/>
        <v>46247</v>
      </c>
      <c r="B2761" s="44" t="str">
        <f t="shared" ca="1" si="598"/>
        <v>n.d</v>
      </c>
      <c r="C2761" s="45">
        <f t="shared" ca="1" si="599"/>
        <v>999.89877561000003</v>
      </c>
      <c r="D2761" s="46">
        <f ca="1">IF(A2761&lt;$B$1,VLOOKUP(A2761,[1]DI!$A$4:$B$15000,2,FALSE),0)</f>
        <v>0</v>
      </c>
      <c r="E2761" s="45">
        <f t="shared" ca="1" si="600"/>
        <v>0</v>
      </c>
      <c r="F2761" s="47">
        <f t="shared" si="597"/>
        <v>1.35</v>
      </c>
      <c r="G2761" s="48">
        <f t="shared" ca="1" si="601"/>
        <v>1</v>
      </c>
      <c r="H2761" s="45">
        <f ca="1">TRUNC(PRODUCT(G$10:G2760),15)</f>
        <v>1.9879528300668501</v>
      </c>
      <c r="I2761" s="45">
        <f t="shared" si="602"/>
        <v>1</v>
      </c>
      <c r="J2761" s="45">
        <f t="shared" ca="1" si="603"/>
        <v>1.98795283</v>
      </c>
      <c r="K2761" s="45">
        <f t="shared" ca="1" si="604"/>
        <v>987.85282506999999</v>
      </c>
      <c r="L2761" s="49">
        <f>IF(VLOOKUP(A2761,$U$12:$AD$125,8)=VLOOKUP(A2760,$U$12:$AD$125,8),0,VLOOKUP(A2761,U$12:$AD$125,8))</f>
        <v>0</v>
      </c>
      <c r="M2761" s="50">
        <f>IF(L2761&gt;0,VLOOKUP(L2761,T$12:$AC$125,7),0)</f>
        <v>0</v>
      </c>
      <c r="N2761" s="45">
        <f t="shared" si="605"/>
        <v>0</v>
      </c>
      <c r="O2761" s="45">
        <f t="shared" ca="1" si="606"/>
        <v>987.85282506999999</v>
      </c>
      <c r="P2761" s="51" t="str">
        <f t="shared" si="607"/>
        <v>A+J=</v>
      </c>
      <c r="Q2761" s="52">
        <f t="shared" si="608"/>
        <v>47129</v>
      </c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G2761" s="8"/>
      <c r="CH2761" s="8"/>
      <c r="CI2761" s="8"/>
      <c r="CJ2761" s="8"/>
      <c r="CK2761" s="8"/>
      <c r="CL2761" s="8"/>
      <c r="CM2761" s="8"/>
      <c r="CN2761" s="8"/>
      <c r="CO2761" s="8"/>
      <c r="CP2761" s="8"/>
      <c r="CQ2761" s="8"/>
      <c r="CR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C2761" s="8"/>
      <c r="DD2761" s="8"/>
      <c r="DE2761" s="8"/>
      <c r="DF2761" s="8"/>
      <c r="DG2761" s="8"/>
      <c r="DH2761" s="8"/>
      <c r="DI2761" s="8"/>
      <c r="DJ2761" s="8"/>
      <c r="DK2761" s="8"/>
      <c r="DL2761" s="8"/>
      <c r="DM2761" s="8"/>
      <c r="DN2761" s="8"/>
      <c r="DO2761" s="8"/>
      <c r="DP2761" s="8"/>
      <c r="DQ2761" s="8"/>
      <c r="DR2761" s="8"/>
      <c r="DS2761" s="8"/>
      <c r="DT2761" s="8"/>
      <c r="DU2761" s="8"/>
      <c r="DV2761" s="8"/>
      <c r="DW2761" s="8"/>
      <c r="DX2761" s="8"/>
      <c r="DY2761" s="8"/>
      <c r="DZ2761" s="8"/>
      <c r="EA2761" s="8"/>
      <c r="EB2761" s="8"/>
      <c r="EC2761" s="8"/>
      <c r="ED2761" s="8"/>
      <c r="EE2761" s="8"/>
      <c r="EF2761" s="8"/>
      <c r="EG2761" s="8"/>
      <c r="EH2761" s="8"/>
      <c r="EI2761" s="8"/>
      <c r="EJ2761" s="8"/>
      <c r="EK2761" s="8"/>
      <c r="EL2761" s="8"/>
      <c r="EM2761" s="8"/>
      <c r="EN2761" s="8"/>
      <c r="EO2761" s="8"/>
      <c r="EP2761" s="8"/>
      <c r="EQ2761" s="8"/>
      <c r="ER2761" s="8"/>
      <c r="ES2761" s="8"/>
      <c r="ET2761" s="8"/>
      <c r="EU2761" s="8"/>
      <c r="EV2761" s="8"/>
      <c r="EW2761" s="8"/>
      <c r="EX2761" s="8"/>
      <c r="EY2761" s="8"/>
      <c r="EZ2761" s="8"/>
      <c r="FA2761" s="8"/>
      <c r="FB2761" s="8"/>
      <c r="FC2761" s="8"/>
      <c r="FD2761" s="8"/>
      <c r="FE2761" s="8"/>
      <c r="FF2761" s="8"/>
    </row>
    <row r="2762" spans="1:162" x14ac:dyDescent="0.2">
      <c r="A2762" s="43">
        <f t="shared" si="596"/>
        <v>46248</v>
      </c>
      <c r="B2762" s="44" t="str">
        <f t="shared" ca="1" si="598"/>
        <v>n.d</v>
      </c>
      <c r="C2762" s="45">
        <f t="shared" ca="1" si="599"/>
        <v>999.89877561000003</v>
      </c>
      <c r="D2762" s="46">
        <f ca="1">IF(A2762&lt;$B$1,VLOOKUP(A2762,[1]DI!$A$4:$B$15000,2,FALSE),0)</f>
        <v>0</v>
      </c>
      <c r="E2762" s="45">
        <f t="shared" ca="1" si="600"/>
        <v>0</v>
      </c>
      <c r="F2762" s="47">
        <f t="shared" si="597"/>
        <v>1.35</v>
      </c>
      <c r="G2762" s="48">
        <f t="shared" ca="1" si="601"/>
        <v>1</v>
      </c>
      <c r="H2762" s="45">
        <f ca="1">TRUNC(PRODUCT(G$10:G2761),15)</f>
        <v>1.9879528300668501</v>
      </c>
      <c r="I2762" s="45">
        <f t="shared" si="602"/>
        <v>1</v>
      </c>
      <c r="J2762" s="45">
        <f t="shared" ca="1" si="603"/>
        <v>1.98795283</v>
      </c>
      <c r="K2762" s="45">
        <f t="shared" ca="1" si="604"/>
        <v>987.85282506999999</v>
      </c>
      <c r="L2762" s="49">
        <f>IF(VLOOKUP(A2762,$U$12:$AD$125,8)=VLOOKUP(A2761,$U$12:$AD$125,8),0,VLOOKUP(A2762,U$12:$AD$125,8))</f>
        <v>0</v>
      </c>
      <c r="M2762" s="50">
        <f>IF(L2762&gt;0,VLOOKUP(L2762,T$12:$AC$125,7),0)</f>
        <v>0</v>
      </c>
      <c r="N2762" s="45">
        <f t="shared" si="605"/>
        <v>0</v>
      </c>
      <c r="O2762" s="45">
        <f t="shared" ca="1" si="606"/>
        <v>987.85282506999999</v>
      </c>
      <c r="P2762" s="51" t="str">
        <f t="shared" si="607"/>
        <v>A+J=</v>
      </c>
      <c r="Q2762" s="52">
        <f t="shared" si="608"/>
        <v>47129</v>
      </c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G2762" s="8"/>
      <c r="CH2762" s="8"/>
      <c r="CI2762" s="8"/>
      <c r="CJ2762" s="8"/>
      <c r="CK2762" s="8"/>
      <c r="CL2762" s="8"/>
      <c r="CM2762" s="8"/>
      <c r="CN2762" s="8"/>
      <c r="CO2762" s="8"/>
      <c r="CP2762" s="8"/>
      <c r="CQ2762" s="8"/>
      <c r="CR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C2762" s="8"/>
      <c r="DD2762" s="8"/>
      <c r="DE2762" s="8"/>
      <c r="DF2762" s="8"/>
      <c r="DG2762" s="8"/>
      <c r="DH2762" s="8"/>
      <c r="DI2762" s="8"/>
      <c r="DJ2762" s="8"/>
      <c r="DK2762" s="8"/>
      <c r="DL2762" s="8"/>
      <c r="DM2762" s="8"/>
      <c r="DN2762" s="8"/>
      <c r="DO2762" s="8"/>
      <c r="DP2762" s="8"/>
      <c r="DQ2762" s="8"/>
      <c r="DR2762" s="8"/>
      <c r="DS2762" s="8"/>
      <c r="DT2762" s="8"/>
      <c r="DU2762" s="8"/>
      <c r="DV2762" s="8"/>
      <c r="DW2762" s="8"/>
      <c r="DX2762" s="8"/>
      <c r="DY2762" s="8"/>
      <c r="DZ2762" s="8"/>
      <c r="EA2762" s="8"/>
      <c r="EB2762" s="8"/>
      <c r="EC2762" s="8"/>
      <c r="ED2762" s="8"/>
      <c r="EE2762" s="8"/>
      <c r="EF2762" s="8"/>
      <c r="EG2762" s="8"/>
      <c r="EH2762" s="8"/>
      <c r="EI2762" s="8"/>
      <c r="EJ2762" s="8"/>
      <c r="EK2762" s="8"/>
      <c r="EL2762" s="8"/>
      <c r="EM2762" s="8"/>
      <c r="EN2762" s="8"/>
      <c r="EO2762" s="8"/>
      <c r="EP2762" s="8"/>
      <c r="EQ2762" s="8"/>
      <c r="ER2762" s="8"/>
      <c r="ES2762" s="8"/>
      <c r="ET2762" s="8"/>
      <c r="EU2762" s="8"/>
      <c r="EV2762" s="8"/>
      <c r="EW2762" s="8"/>
      <c r="EX2762" s="8"/>
      <c r="EY2762" s="8"/>
      <c r="EZ2762" s="8"/>
      <c r="FA2762" s="8"/>
      <c r="FB2762" s="8"/>
      <c r="FC2762" s="8"/>
      <c r="FD2762" s="8"/>
      <c r="FE2762" s="8"/>
      <c r="FF2762" s="8"/>
    </row>
    <row r="2763" spans="1:162" x14ac:dyDescent="0.2">
      <c r="A2763" s="43">
        <f t="shared" si="596"/>
        <v>46249</v>
      </c>
      <c r="B2763" s="44" t="str">
        <f t="shared" ca="1" si="598"/>
        <v>n.d</v>
      </c>
      <c r="C2763" s="45">
        <f t="shared" ca="1" si="599"/>
        <v>999.89877561000003</v>
      </c>
      <c r="D2763" s="46">
        <f ca="1">IF(A2763&lt;$B$1,VLOOKUP(A2763,[1]DI!$A$4:$B$15000,2,FALSE),0)</f>
        <v>0</v>
      </c>
      <c r="E2763" s="45">
        <f t="shared" ca="1" si="600"/>
        <v>0</v>
      </c>
      <c r="F2763" s="47">
        <f t="shared" si="597"/>
        <v>1.35</v>
      </c>
      <c r="G2763" s="48">
        <f t="shared" ca="1" si="601"/>
        <v>1</v>
      </c>
      <c r="H2763" s="45">
        <f ca="1">TRUNC(PRODUCT(G$10:G2762),15)</f>
        <v>1.9879528300668501</v>
      </c>
      <c r="I2763" s="45">
        <f t="shared" si="602"/>
        <v>1</v>
      </c>
      <c r="J2763" s="45">
        <f t="shared" ca="1" si="603"/>
        <v>1.98795283</v>
      </c>
      <c r="K2763" s="45">
        <f t="shared" ca="1" si="604"/>
        <v>987.85282506999999</v>
      </c>
      <c r="L2763" s="49">
        <f>IF(VLOOKUP(A2763,$U$12:$AD$125,8)=VLOOKUP(A2762,$U$12:$AD$125,8),0,VLOOKUP(A2763,U$12:$AD$125,8))</f>
        <v>0</v>
      </c>
      <c r="M2763" s="50">
        <f>IF(L2763&gt;0,VLOOKUP(L2763,T$12:$AC$125,7),0)</f>
        <v>0</v>
      </c>
      <c r="N2763" s="45">
        <f t="shared" si="605"/>
        <v>0</v>
      </c>
      <c r="O2763" s="45">
        <f t="shared" ca="1" si="606"/>
        <v>987.85282506999999</v>
      </c>
      <c r="P2763" s="51" t="str">
        <f t="shared" si="607"/>
        <v>A+J=</v>
      </c>
      <c r="Q2763" s="52">
        <f t="shared" si="608"/>
        <v>47129</v>
      </c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G2763" s="8"/>
      <c r="CH2763" s="8"/>
      <c r="CI2763" s="8"/>
      <c r="CJ2763" s="8"/>
      <c r="CK2763" s="8"/>
      <c r="CL2763" s="8"/>
      <c r="CM2763" s="8"/>
      <c r="CN2763" s="8"/>
      <c r="CO2763" s="8"/>
      <c r="CP2763" s="8"/>
      <c r="CQ2763" s="8"/>
      <c r="CR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C2763" s="8"/>
      <c r="DD2763" s="8"/>
      <c r="DE2763" s="8"/>
      <c r="DF2763" s="8"/>
      <c r="DG2763" s="8"/>
      <c r="DH2763" s="8"/>
      <c r="DI2763" s="8"/>
      <c r="DJ2763" s="8"/>
      <c r="DK2763" s="8"/>
      <c r="DL2763" s="8"/>
      <c r="DM2763" s="8"/>
      <c r="DN2763" s="8"/>
      <c r="DO2763" s="8"/>
      <c r="DP2763" s="8"/>
      <c r="DQ2763" s="8"/>
      <c r="DR2763" s="8"/>
      <c r="DS2763" s="8"/>
      <c r="DT2763" s="8"/>
      <c r="DU2763" s="8"/>
      <c r="DV2763" s="8"/>
      <c r="DW2763" s="8"/>
      <c r="DX2763" s="8"/>
      <c r="DY2763" s="8"/>
      <c r="DZ2763" s="8"/>
      <c r="EA2763" s="8"/>
      <c r="EB2763" s="8"/>
      <c r="EC2763" s="8"/>
      <c r="ED2763" s="8"/>
      <c r="EE2763" s="8"/>
      <c r="EF2763" s="8"/>
      <c r="EG2763" s="8"/>
      <c r="EH2763" s="8"/>
      <c r="EI2763" s="8"/>
      <c r="EJ2763" s="8"/>
      <c r="EK2763" s="8"/>
      <c r="EL2763" s="8"/>
      <c r="EM2763" s="8"/>
      <c r="EN2763" s="8"/>
      <c r="EO2763" s="8"/>
      <c r="EP2763" s="8"/>
      <c r="EQ2763" s="8"/>
      <c r="ER2763" s="8"/>
      <c r="ES2763" s="8"/>
      <c r="ET2763" s="8"/>
      <c r="EU2763" s="8"/>
      <c r="EV2763" s="8"/>
      <c r="EW2763" s="8"/>
      <c r="EX2763" s="8"/>
      <c r="EY2763" s="8"/>
      <c r="EZ2763" s="8"/>
      <c r="FA2763" s="8"/>
      <c r="FB2763" s="8"/>
      <c r="FC2763" s="8"/>
      <c r="FD2763" s="8"/>
      <c r="FE2763" s="8"/>
      <c r="FF2763" s="8"/>
    </row>
    <row r="2764" spans="1:162" x14ac:dyDescent="0.2">
      <c r="A2764" s="43">
        <f t="shared" si="596"/>
        <v>46250</v>
      </c>
      <c r="B2764" s="44" t="str">
        <f t="shared" ca="1" si="598"/>
        <v>n.d</v>
      </c>
      <c r="C2764" s="45">
        <f t="shared" ca="1" si="599"/>
        <v>999.89877561000003</v>
      </c>
      <c r="D2764" s="46">
        <f ca="1">IF(A2764&lt;$B$1,VLOOKUP(A2764,[1]DI!$A$4:$B$15000,2,FALSE),0)</f>
        <v>0</v>
      </c>
      <c r="E2764" s="45">
        <f t="shared" ca="1" si="600"/>
        <v>0</v>
      </c>
      <c r="F2764" s="47">
        <f t="shared" si="597"/>
        <v>1.35</v>
      </c>
      <c r="G2764" s="48">
        <f t="shared" ca="1" si="601"/>
        <v>1</v>
      </c>
      <c r="H2764" s="45">
        <f ca="1">TRUNC(PRODUCT(G$10:G2763),15)</f>
        <v>1.9879528300668501</v>
      </c>
      <c r="I2764" s="45">
        <f t="shared" si="602"/>
        <v>1</v>
      </c>
      <c r="J2764" s="45">
        <f t="shared" ca="1" si="603"/>
        <v>1.98795283</v>
      </c>
      <c r="K2764" s="45">
        <f t="shared" ca="1" si="604"/>
        <v>987.85282506999999</v>
      </c>
      <c r="L2764" s="49">
        <f>IF(VLOOKUP(A2764,$U$12:$AD$125,8)=VLOOKUP(A2763,$U$12:$AD$125,8),0,VLOOKUP(A2764,U$12:$AD$125,8))</f>
        <v>0</v>
      </c>
      <c r="M2764" s="50">
        <f>IF(L2764&gt;0,VLOOKUP(L2764,T$12:$AC$125,7),0)</f>
        <v>0</v>
      </c>
      <c r="N2764" s="45">
        <f t="shared" si="605"/>
        <v>0</v>
      </c>
      <c r="O2764" s="45">
        <f t="shared" ca="1" si="606"/>
        <v>987.85282506999999</v>
      </c>
      <c r="P2764" s="51" t="str">
        <f t="shared" si="607"/>
        <v>A+J=</v>
      </c>
      <c r="Q2764" s="52">
        <f t="shared" si="608"/>
        <v>47129</v>
      </c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G2764" s="8"/>
      <c r="CH2764" s="8"/>
      <c r="CI2764" s="8"/>
      <c r="CJ2764" s="8"/>
      <c r="CK2764" s="8"/>
      <c r="CL2764" s="8"/>
      <c r="CM2764" s="8"/>
      <c r="CN2764" s="8"/>
      <c r="CO2764" s="8"/>
      <c r="CP2764" s="8"/>
      <c r="CQ2764" s="8"/>
      <c r="CR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C2764" s="8"/>
      <c r="DD2764" s="8"/>
      <c r="DE2764" s="8"/>
      <c r="DF2764" s="8"/>
      <c r="DG2764" s="8"/>
      <c r="DH2764" s="8"/>
      <c r="DI2764" s="8"/>
      <c r="DJ2764" s="8"/>
      <c r="DK2764" s="8"/>
      <c r="DL2764" s="8"/>
      <c r="DM2764" s="8"/>
      <c r="DN2764" s="8"/>
      <c r="DO2764" s="8"/>
      <c r="DP2764" s="8"/>
      <c r="DQ2764" s="8"/>
      <c r="DR2764" s="8"/>
      <c r="DS2764" s="8"/>
      <c r="DT2764" s="8"/>
      <c r="DU2764" s="8"/>
      <c r="DV2764" s="8"/>
      <c r="DW2764" s="8"/>
      <c r="DX2764" s="8"/>
      <c r="DY2764" s="8"/>
      <c r="DZ2764" s="8"/>
      <c r="EA2764" s="8"/>
      <c r="EB2764" s="8"/>
      <c r="EC2764" s="8"/>
      <c r="ED2764" s="8"/>
      <c r="EE2764" s="8"/>
      <c r="EF2764" s="8"/>
      <c r="EG2764" s="8"/>
      <c r="EH2764" s="8"/>
      <c r="EI2764" s="8"/>
      <c r="EJ2764" s="8"/>
      <c r="EK2764" s="8"/>
      <c r="EL2764" s="8"/>
      <c r="EM2764" s="8"/>
      <c r="EN2764" s="8"/>
      <c r="EO2764" s="8"/>
      <c r="EP2764" s="8"/>
      <c r="EQ2764" s="8"/>
      <c r="ER2764" s="8"/>
      <c r="ES2764" s="8"/>
      <c r="ET2764" s="8"/>
      <c r="EU2764" s="8"/>
      <c r="EV2764" s="8"/>
      <c r="EW2764" s="8"/>
      <c r="EX2764" s="8"/>
      <c r="EY2764" s="8"/>
      <c r="EZ2764" s="8"/>
      <c r="FA2764" s="8"/>
      <c r="FB2764" s="8"/>
      <c r="FC2764" s="8"/>
      <c r="FD2764" s="8"/>
      <c r="FE2764" s="8"/>
      <c r="FF2764" s="8"/>
    </row>
    <row r="2765" spans="1:162" x14ac:dyDescent="0.2">
      <c r="A2765" s="43">
        <f t="shared" si="596"/>
        <v>46251</v>
      </c>
      <c r="B2765" s="44" t="str">
        <f t="shared" ca="1" si="598"/>
        <v>n.d</v>
      </c>
      <c r="C2765" s="45">
        <f t="shared" ca="1" si="599"/>
        <v>999.89877561000003</v>
      </c>
      <c r="D2765" s="46">
        <f ca="1">IF(A2765&lt;$B$1,VLOOKUP(A2765,[1]DI!$A$4:$B$15000,2,FALSE),0)</f>
        <v>0</v>
      </c>
      <c r="E2765" s="45">
        <f t="shared" ca="1" si="600"/>
        <v>0</v>
      </c>
      <c r="F2765" s="47">
        <f t="shared" si="597"/>
        <v>1.35</v>
      </c>
      <c r="G2765" s="48">
        <f t="shared" ca="1" si="601"/>
        <v>1</v>
      </c>
      <c r="H2765" s="45">
        <f ca="1">TRUNC(PRODUCT(G$10:G2764),15)</f>
        <v>1.9879528300668501</v>
      </c>
      <c r="I2765" s="45">
        <f t="shared" si="602"/>
        <v>1</v>
      </c>
      <c r="J2765" s="45">
        <f t="shared" ca="1" si="603"/>
        <v>1.98795283</v>
      </c>
      <c r="K2765" s="45">
        <f t="shared" ca="1" si="604"/>
        <v>987.85282506999999</v>
      </c>
      <c r="L2765" s="49">
        <f>IF(VLOOKUP(A2765,$U$12:$AD$125,8)=VLOOKUP(A2764,$U$12:$AD$125,8),0,VLOOKUP(A2765,U$12:$AD$125,8))</f>
        <v>0</v>
      </c>
      <c r="M2765" s="50">
        <f>IF(L2765&gt;0,VLOOKUP(L2765,T$12:$AC$125,7),0)</f>
        <v>0</v>
      </c>
      <c r="N2765" s="45">
        <f t="shared" si="605"/>
        <v>0</v>
      </c>
      <c r="O2765" s="45">
        <f t="shared" ca="1" si="606"/>
        <v>987.85282506999999</v>
      </c>
      <c r="P2765" s="51" t="str">
        <f t="shared" si="607"/>
        <v>A+J=</v>
      </c>
      <c r="Q2765" s="52">
        <f t="shared" si="608"/>
        <v>47129</v>
      </c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G2765" s="8"/>
      <c r="CH2765" s="8"/>
      <c r="CI2765" s="8"/>
      <c r="CJ2765" s="8"/>
      <c r="CK2765" s="8"/>
      <c r="CL2765" s="8"/>
      <c r="CM2765" s="8"/>
      <c r="CN2765" s="8"/>
      <c r="CO2765" s="8"/>
      <c r="CP2765" s="8"/>
      <c r="CQ2765" s="8"/>
      <c r="CR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C2765" s="8"/>
      <c r="DD2765" s="8"/>
      <c r="DE2765" s="8"/>
      <c r="DF2765" s="8"/>
      <c r="DG2765" s="8"/>
      <c r="DH2765" s="8"/>
      <c r="DI2765" s="8"/>
      <c r="DJ2765" s="8"/>
      <c r="DK2765" s="8"/>
      <c r="DL2765" s="8"/>
      <c r="DM2765" s="8"/>
      <c r="DN2765" s="8"/>
      <c r="DO2765" s="8"/>
      <c r="DP2765" s="8"/>
      <c r="DQ2765" s="8"/>
      <c r="DR2765" s="8"/>
      <c r="DS2765" s="8"/>
      <c r="DT2765" s="8"/>
      <c r="DU2765" s="8"/>
      <c r="DV2765" s="8"/>
      <c r="DW2765" s="8"/>
      <c r="DX2765" s="8"/>
      <c r="DY2765" s="8"/>
      <c r="DZ2765" s="8"/>
      <c r="EA2765" s="8"/>
      <c r="EB2765" s="8"/>
      <c r="EC2765" s="8"/>
      <c r="ED2765" s="8"/>
      <c r="EE2765" s="8"/>
      <c r="EF2765" s="8"/>
      <c r="EG2765" s="8"/>
      <c r="EH2765" s="8"/>
      <c r="EI2765" s="8"/>
      <c r="EJ2765" s="8"/>
      <c r="EK2765" s="8"/>
      <c r="EL2765" s="8"/>
      <c r="EM2765" s="8"/>
      <c r="EN2765" s="8"/>
      <c r="EO2765" s="8"/>
      <c r="EP2765" s="8"/>
      <c r="EQ2765" s="8"/>
      <c r="ER2765" s="8"/>
      <c r="ES2765" s="8"/>
      <c r="ET2765" s="8"/>
      <c r="EU2765" s="8"/>
      <c r="EV2765" s="8"/>
      <c r="EW2765" s="8"/>
      <c r="EX2765" s="8"/>
      <c r="EY2765" s="8"/>
      <c r="EZ2765" s="8"/>
      <c r="FA2765" s="8"/>
      <c r="FB2765" s="8"/>
      <c r="FC2765" s="8"/>
      <c r="FD2765" s="8"/>
      <c r="FE2765" s="8"/>
      <c r="FF2765" s="8"/>
    </row>
    <row r="2766" spans="1:162" x14ac:dyDescent="0.2">
      <c r="A2766" s="43">
        <f t="shared" ref="A2766:A2829" si="609">(A2765+1)</f>
        <v>46252</v>
      </c>
      <c r="B2766" s="44" t="str">
        <f t="shared" ca="1" si="598"/>
        <v>n.d</v>
      </c>
      <c r="C2766" s="45">
        <f t="shared" ca="1" si="599"/>
        <v>999.89877561000003</v>
      </c>
      <c r="D2766" s="46">
        <f ca="1">IF(A2766&lt;$B$1,VLOOKUP(A2766,[1]DI!$A$4:$B$15000,2,FALSE),0)</f>
        <v>0</v>
      </c>
      <c r="E2766" s="45">
        <f t="shared" ca="1" si="600"/>
        <v>0</v>
      </c>
      <c r="F2766" s="47">
        <f t="shared" ref="F2766:F2829" si="610">F2765</f>
        <v>1.35</v>
      </c>
      <c r="G2766" s="48">
        <f t="shared" ca="1" si="601"/>
        <v>1</v>
      </c>
      <c r="H2766" s="45">
        <f ca="1">TRUNC(PRODUCT(G$10:G2765),15)</f>
        <v>1.9879528300668501</v>
      </c>
      <c r="I2766" s="45">
        <f t="shared" si="602"/>
        <v>1</v>
      </c>
      <c r="J2766" s="45">
        <f t="shared" ca="1" si="603"/>
        <v>1.98795283</v>
      </c>
      <c r="K2766" s="45">
        <f t="shared" ca="1" si="604"/>
        <v>987.85282506999999</v>
      </c>
      <c r="L2766" s="49">
        <f>IF(VLOOKUP(A2766,$U$12:$AD$125,8)=VLOOKUP(A2765,$U$12:$AD$125,8),0,VLOOKUP(A2766,U$12:$AD$125,8))</f>
        <v>0</v>
      </c>
      <c r="M2766" s="50">
        <f>IF(L2766&gt;0,VLOOKUP(L2766,T$12:$AC$125,7),0)</f>
        <v>0</v>
      </c>
      <c r="N2766" s="45">
        <f t="shared" si="605"/>
        <v>0</v>
      </c>
      <c r="O2766" s="45">
        <f t="shared" ca="1" si="606"/>
        <v>987.85282506999999</v>
      </c>
      <c r="P2766" s="51" t="str">
        <f t="shared" si="607"/>
        <v>A+J=</v>
      </c>
      <c r="Q2766" s="52">
        <f t="shared" si="608"/>
        <v>47129</v>
      </c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G2766" s="8"/>
      <c r="CH2766" s="8"/>
      <c r="CI2766" s="8"/>
      <c r="CJ2766" s="8"/>
      <c r="CK2766" s="8"/>
      <c r="CL2766" s="8"/>
      <c r="CM2766" s="8"/>
      <c r="CN2766" s="8"/>
      <c r="CO2766" s="8"/>
      <c r="CP2766" s="8"/>
      <c r="CQ2766" s="8"/>
      <c r="CR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C2766" s="8"/>
      <c r="DD2766" s="8"/>
      <c r="DE2766" s="8"/>
      <c r="DF2766" s="8"/>
      <c r="DG2766" s="8"/>
      <c r="DH2766" s="8"/>
      <c r="DI2766" s="8"/>
      <c r="DJ2766" s="8"/>
      <c r="DK2766" s="8"/>
      <c r="DL2766" s="8"/>
      <c r="DM2766" s="8"/>
      <c r="DN2766" s="8"/>
      <c r="DO2766" s="8"/>
      <c r="DP2766" s="8"/>
      <c r="DQ2766" s="8"/>
      <c r="DR2766" s="8"/>
      <c r="DS2766" s="8"/>
      <c r="DT2766" s="8"/>
      <c r="DU2766" s="8"/>
      <c r="DV2766" s="8"/>
      <c r="DW2766" s="8"/>
      <c r="DX2766" s="8"/>
      <c r="DY2766" s="8"/>
      <c r="DZ2766" s="8"/>
      <c r="EA2766" s="8"/>
      <c r="EB2766" s="8"/>
      <c r="EC2766" s="8"/>
      <c r="ED2766" s="8"/>
      <c r="EE2766" s="8"/>
      <c r="EF2766" s="8"/>
      <c r="EG2766" s="8"/>
      <c r="EH2766" s="8"/>
      <c r="EI2766" s="8"/>
      <c r="EJ2766" s="8"/>
      <c r="EK2766" s="8"/>
      <c r="EL2766" s="8"/>
      <c r="EM2766" s="8"/>
      <c r="EN2766" s="8"/>
      <c r="EO2766" s="8"/>
      <c r="EP2766" s="8"/>
      <c r="EQ2766" s="8"/>
      <c r="ER2766" s="8"/>
      <c r="ES2766" s="8"/>
      <c r="ET2766" s="8"/>
      <c r="EU2766" s="8"/>
      <c r="EV2766" s="8"/>
      <c r="EW2766" s="8"/>
      <c r="EX2766" s="8"/>
      <c r="EY2766" s="8"/>
      <c r="EZ2766" s="8"/>
      <c r="FA2766" s="8"/>
      <c r="FB2766" s="8"/>
      <c r="FC2766" s="8"/>
      <c r="FD2766" s="8"/>
      <c r="FE2766" s="8"/>
      <c r="FF2766" s="8"/>
    </row>
    <row r="2767" spans="1:162" x14ac:dyDescent="0.2">
      <c r="A2767" s="43">
        <f t="shared" si="609"/>
        <v>46253</v>
      </c>
      <c r="B2767" s="44" t="str">
        <f t="shared" ca="1" si="598"/>
        <v>n.d</v>
      </c>
      <c r="C2767" s="45">
        <f t="shared" ca="1" si="599"/>
        <v>999.89877561000003</v>
      </c>
      <c r="D2767" s="46">
        <f ca="1">IF(A2767&lt;$B$1,VLOOKUP(A2767,[1]DI!$A$4:$B$15000,2,FALSE),0)</f>
        <v>0</v>
      </c>
      <c r="E2767" s="45">
        <f t="shared" ca="1" si="600"/>
        <v>0</v>
      </c>
      <c r="F2767" s="47">
        <f t="shared" si="610"/>
        <v>1.35</v>
      </c>
      <c r="G2767" s="48">
        <f t="shared" ca="1" si="601"/>
        <v>1</v>
      </c>
      <c r="H2767" s="45">
        <f ca="1">TRUNC(PRODUCT(G$10:G2766),15)</f>
        <v>1.9879528300668501</v>
      </c>
      <c r="I2767" s="45">
        <f t="shared" si="602"/>
        <v>1</v>
      </c>
      <c r="J2767" s="45">
        <f t="shared" ca="1" si="603"/>
        <v>1.98795283</v>
      </c>
      <c r="K2767" s="45">
        <f t="shared" ca="1" si="604"/>
        <v>987.85282506999999</v>
      </c>
      <c r="L2767" s="49">
        <f>IF(VLOOKUP(A2767,$U$12:$AD$125,8)=VLOOKUP(A2766,$U$12:$AD$125,8),0,VLOOKUP(A2767,U$12:$AD$125,8))</f>
        <v>0</v>
      </c>
      <c r="M2767" s="50">
        <f>IF(L2767&gt;0,VLOOKUP(L2767,T$12:$AC$125,7),0)</f>
        <v>0</v>
      </c>
      <c r="N2767" s="45">
        <f t="shared" si="605"/>
        <v>0</v>
      </c>
      <c r="O2767" s="45">
        <f t="shared" ca="1" si="606"/>
        <v>987.85282506999999</v>
      </c>
      <c r="P2767" s="51" t="str">
        <f t="shared" si="607"/>
        <v>A+J=</v>
      </c>
      <c r="Q2767" s="52">
        <f t="shared" si="608"/>
        <v>47129</v>
      </c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G2767" s="8"/>
      <c r="CH2767" s="8"/>
      <c r="CI2767" s="8"/>
      <c r="CJ2767" s="8"/>
      <c r="CK2767" s="8"/>
      <c r="CL2767" s="8"/>
      <c r="CM2767" s="8"/>
      <c r="CN2767" s="8"/>
      <c r="CO2767" s="8"/>
      <c r="CP2767" s="8"/>
      <c r="CQ2767" s="8"/>
      <c r="CR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C2767" s="8"/>
      <c r="DD2767" s="8"/>
      <c r="DE2767" s="8"/>
      <c r="DF2767" s="8"/>
      <c r="DG2767" s="8"/>
      <c r="DH2767" s="8"/>
      <c r="DI2767" s="8"/>
      <c r="DJ2767" s="8"/>
      <c r="DK2767" s="8"/>
      <c r="DL2767" s="8"/>
      <c r="DM2767" s="8"/>
      <c r="DN2767" s="8"/>
      <c r="DO2767" s="8"/>
      <c r="DP2767" s="8"/>
      <c r="DQ2767" s="8"/>
      <c r="DR2767" s="8"/>
      <c r="DS2767" s="8"/>
      <c r="DT2767" s="8"/>
      <c r="DU2767" s="8"/>
      <c r="DV2767" s="8"/>
      <c r="DW2767" s="8"/>
      <c r="DX2767" s="8"/>
      <c r="DY2767" s="8"/>
      <c r="DZ2767" s="8"/>
      <c r="EA2767" s="8"/>
      <c r="EB2767" s="8"/>
      <c r="EC2767" s="8"/>
      <c r="ED2767" s="8"/>
      <c r="EE2767" s="8"/>
      <c r="EF2767" s="8"/>
      <c r="EG2767" s="8"/>
      <c r="EH2767" s="8"/>
      <c r="EI2767" s="8"/>
      <c r="EJ2767" s="8"/>
      <c r="EK2767" s="8"/>
      <c r="EL2767" s="8"/>
      <c r="EM2767" s="8"/>
      <c r="EN2767" s="8"/>
      <c r="EO2767" s="8"/>
      <c r="EP2767" s="8"/>
      <c r="EQ2767" s="8"/>
      <c r="ER2767" s="8"/>
      <c r="ES2767" s="8"/>
      <c r="ET2767" s="8"/>
      <c r="EU2767" s="8"/>
      <c r="EV2767" s="8"/>
      <c r="EW2767" s="8"/>
      <c r="EX2767" s="8"/>
      <c r="EY2767" s="8"/>
      <c r="EZ2767" s="8"/>
      <c r="FA2767" s="8"/>
      <c r="FB2767" s="8"/>
      <c r="FC2767" s="8"/>
      <c r="FD2767" s="8"/>
      <c r="FE2767" s="8"/>
      <c r="FF2767" s="8"/>
    </row>
    <row r="2768" spans="1:162" x14ac:dyDescent="0.2">
      <c r="A2768" s="43">
        <f t="shared" si="609"/>
        <v>46254</v>
      </c>
      <c r="B2768" s="44" t="str">
        <f t="shared" ca="1" si="598"/>
        <v>n.d</v>
      </c>
      <c r="C2768" s="45">
        <f t="shared" ca="1" si="599"/>
        <v>999.89877561000003</v>
      </c>
      <c r="D2768" s="46">
        <f ca="1">IF(A2768&lt;$B$1,VLOOKUP(A2768,[1]DI!$A$4:$B$15000,2,FALSE),0)</f>
        <v>0</v>
      </c>
      <c r="E2768" s="45">
        <f t="shared" ca="1" si="600"/>
        <v>0</v>
      </c>
      <c r="F2768" s="47">
        <f t="shared" si="610"/>
        <v>1.35</v>
      </c>
      <c r="G2768" s="48">
        <f t="shared" ca="1" si="601"/>
        <v>1</v>
      </c>
      <c r="H2768" s="45">
        <f ca="1">TRUNC(PRODUCT(G$10:G2767),15)</f>
        <v>1.9879528300668501</v>
      </c>
      <c r="I2768" s="45">
        <f t="shared" si="602"/>
        <v>1</v>
      </c>
      <c r="J2768" s="45">
        <f t="shared" ca="1" si="603"/>
        <v>1.98795283</v>
      </c>
      <c r="K2768" s="45">
        <f t="shared" ca="1" si="604"/>
        <v>987.85282506999999</v>
      </c>
      <c r="L2768" s="49">
        <f>IF(VLOOKUP(A2768,$U$12:$AD$125,8)=VLOOKUP(A2767,$U$12:$AD$125,8),0,VLOOKUP(A2768,U$12:$AD$125,8))</f>
        <v>0</v>
      </c>
      <c r="M2768" s="50">
        <f>IF(L2768&gt;0,VLOOKUP(L2768,T$12:$AC$125,7),0)</f>
        <v>0</v>
      </c>
      <c r="N2768" s="45">
        <f t="shared" si="605"/>
        <v>0</v>
      </c>
      <c r="O2768" s="45">
        <f t="shared" ca="1" si="606"/>
        <v>987.85282506999999</v>
      </c>
      <c r="P2768" s="51" t="str">
        <f t="shared" si="607"/>
        <v>A+J=</v>
      </c>
      <c r="Q2768" s="52">
        <f t="shared" si="608"/>
        <v>47129</v>
      </c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G2768" s="8"/>
      <c r="CH2768" s="8"/>
      <c r="CI2768" s="8"/>
      <c r="CJ2768" s="8"/>
      <c r="CK2768" s="8"/>
      <c r="CL2768" s="8"/>
      <c r="CM2768" s="8"/>
      <c r="CN2768" s="8"/>
      <c r="CO2768" s="8"/>
      <c r="CP2768" s="8"/>
      <c r="CQ2768" s="8"/>
      <c r="CR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C2768" s="8"/>
      <c r="DD2768" s="8"/>
      <c r="DE2768" s="8"/>
      <c r="DF2768" s="8"/>
      <c r="DG2768" s="8"/>
      <c r="DH2768" s="8"/>
      <c r="DI2768" s="8"/>
      <c r="DJ2768" s="8"/>
      <c r="DK2768" s="8"/>
      <c r="DL2768" s="8"/>
      <c r="DM2768" s="8"/>
      <c r="DN2768" s="8"/>
      <c r="DO2768" s="8"/>
      <c r="DP2768" s="8"/>
      <c r="DQ2768" s="8"/>
      <c r="DR2768" s="8"/>
      <c r="DS2768" s="8"/>
      <c r="DT2768" s="8"/>
      <c r="DU2768" s="8"/>
      <c r="DV2768" s="8"/>
      <c r="DW2768" s="8"/>
      <c r="DX2768" s="8"/>
      <c r="DY2768" s="8"/>
      <c r="DZ2768" s="8"/>
      <c r="EA2768" s="8"/>
      <c r="EB2768" s="8"/>
      <c r="EC2768" s="8"/>
      <c r="ED2768" s="8"/>
      <c r="EE2768" s="8"/>
      <c r="EF2768" s="8"/>
      <c r="EG2768" s="8"/>
      <c r="EH2768" s="8"/>
      <c r="EI2768" s="8"/>
      <c r="EJ2768" s="8"/>
      <c r="EK2768" s="8"/>
      <c r="EL2768" s="8"/>
      <c r="EM2768" s="8"/>
      <c r="EN2768" s="8"/>
      <c r="EO2768" s="8"/>
      <c r="EP2768" s="8"/>
      <c r="EQ2768" s="8"/>
      <c r="ER2768" s="8"/>
      <c r="ES2768" s="8"/>
      <c r="ET2768" s="8"/>
      <c r="EU2768" s="8"/>
      <c r="EV2768" s="8"/>
      <c r="EW2768" s="8"/>
      <c r="EX2768" s="8"/>
      <c r="EY2768" s="8"/>
      <c r="EZ2768" s="8"/>
      <c r="FA2768" s="8"/>
      <c r="FB2768" s="8"/>
      <c r="FC2768" s="8"/>
      <c r="FD2768" s="8"/>
      <c r="FE2768" s="8"/>
      <c r="FF2768" s="8"/>
    </row>
    <row r="2769" spans="1:162" x14ac:dyDescent="0.2">
      <c r="A2769" s="43">
        <f t="shared" si="609"/>
        <v>46255</v>
      </c>
      <c r="B2769" s="44" t="str">
        <f t="shared" ca="1" si="598"/>
        <v>n.d</v>
      </c>
      <c r="C2769" s="45">
        <f t="shared" ca="1" si="599"/>
        <v>999.89877561000003</v>
      </c>
      <c r="D2769" s="46">
        <f ca="1">IF(A2769&lt;$B$1,VLOOKUP(A2769,[1]DI!$A$4:$B$15000,2,FALSE),0)</f>
        <v>0</v>
      </c>
      <c r="E2769" s="45">
        <f t="shared" ca="1" si="600"/>
        <v>0</v>
      </c>
      <c r="F2769" s="47">
        <f t="shared" si="610"/>
        <v>1.35</v>
      </c>
      <c r="G2769" s="48">
        <f t="shared" ca="1" si="601"/>
        <v>1</v>
      </c>
      <c r="H2769" s="45">
        <f ca="1">TRUNC(PRODUCT(G$10:G2768),15)</f>
        <v>1.9879528300668501</v>
      </c>
      <c r="I2769" s="45">
        <f t="shared" si="602"/>
        <v>1</v>
      </c>
      <c r="J2769" s="45">
        <f t="shared" ca="1" si="603"/>
        <v>1.98795283</v>
      </c>
      <c r="K2769" s="45">
        <f t="shared" ca="1" si="604"/>
        <v>987.85282506999999</v>
      </c>
      <c r="L2769" s="49">
        <f>IF(VLOOKUP(A2769,$U$12:$AD$125,8)=VLOOKUP(A2768,$U$12:$AD$125,8),0,VLOOKUP(A2769,U$12:$AD$125,8))</f>
        <v>0</v>
      </c>
      <c r="M2769" s="50">
        <f>IF(L2769&gt;0,VLOOKUP(L2769,T$12:$AC$125,7),0)</f>
        <v>0</v>
      </c>
      <c r="N2769" s="45">
        <f t="shared" si="605"/>
        <v>0</v>
      </c>
      <c r="O2769" s="45">
        <f t="shared" ca="1" si="606"/>
        <v>987.85282506999999</v>
      </c>
      <c r="P2769" s="51" t="str">
        <f t="shared" si="607"/>
        <v>A+J=</v>
      </c>
      <c r="Q2769" s="52">
        <f t="shared" si="608"/>
        <v>47129</v>
      </c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G2769" s="8"/>
      <c r="CH2769" s="8"/>
      <c r="CI2769" s="8"/>
      <c r="CJ2769" s="8"/>
      <c r="CK2769" s="8"/>
      <c r="CL2769" s="8"/>
      <c r="CM2769" s="8"/>
      <c r="CN2769" s="8"/>
      <c r="CO2769" s="8"/>
      <c r="CP2769" s="8"/>
      <c r="CQ2769" s="8"/>
      <c r="CR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C2769" s="8"/>
      <c r="DD2769" s="8"/>
      <c r="DE2769" s="8"/>
      <c r="DF2769" s="8"/>
      <c r="DG2769" s="8"/>
      <c r="DH2769" s="8"/>
      <c r="DI2769" s="8"/>
      <c r="DJ2769" s="8"/>
      <c r="DK2769" s="8"/>
      <c r="DL2769" s="8"/>
      <c r="DM2769" s="8"/>
      <c r="DN2769" s="8"/>
      <c r="DO2769" s="8"/>
      <c r="DP2769" s="8"/>
      <c r="DQ2769" s="8"/>
      <c r="DR2769" s="8"/>
      <c r="DS2769" s="8"/>
      <c r="DT2769" s="8"/>
      <c r="DU2769" s="8"/>
      <c r="DV2769" s="8"/>
      <c r="DW2769" s="8"/>
      <c r="DX2769" s="8"/>
      <c r="DY2769" s="8"/>
      <c r="DZ2769" s="8"/>
      <c r="EA2769" s="8"/>
      <c r="EB2769" s="8"/>
      <c r="EC2769" s="8"/>
      <c r="ED2769" s="8"/>
      <c r="EE2769" s="8"/>
      <c r="EF2769" s="8"/>
      <c r="EG2769" s="8"/>
      <c r="EH2769" s="8"/>
      <c r="EI2769" s="8"/>
      <c r="EJ2769" s="8"/>
      <c r="EK2769" s="8"/>
      <c r="EL2769" s="8"/>
      <c r="EM2769" s="8"/>
      <c r="EN2769" s="8"/>
      <c r="EO2769" s="8"/>
      <c r="EP2769" s="8"/>
      <c r="EQ2769" s="8"/>
      <c r="ER2769" s="8"/>
      <c r="ES2769" s="8"/>
      <c r="ET2769" s="8"/>
      <c r="EU2769" s="8"/>
      <c r="EV2769" s="8"/>
      <c r="EW2769" s="8"/>
      <c r="EX2769" s="8"/>
      <c r="EY2769" s="8"/>
      <c r="EZ2769" s="8"/>
      <c r="FA2769" s="8"/>
      <c r="FB2769" s="8"/>
      <c r="FC2769" s="8"/>
      <c r="FD2769" s="8"/>
      <c r="FE2769" s="8"/>
      <c r="FF2769" s="8"/>
    </row>
    <row r="2770" spans="1:162" x14ac:dyDescent="0.2">
      <c r="A2770" s="43">
        <f t="shared" si="609"/>
        <v>46256</v>
      </c>
      <c r="B2770" s="44" t="str">
        <f t="shared" ca="1" si="598"/>
        <v>n.d</v>
      </c>
      <c r="C2770" s="45">
        <f t="shared" ca="1" si="599"/>
        <v>999.89877561000003</v>
      </c>
      <c r="D2770" s="46">
        <f ca="1">IF(A2770&lt;$B$1,VLOOKUP(A2770,[1]DI!$A$4:$B$15000,2,FALSE),0)</f>
        <v>0</v>
      </c>
      <c r="E2770" s="45">
        <f t="shared" ca="1" si="600"/>
        <v>0</v>
      </c>
      <c r="F2770" s="47">
        <f t="shared" si="610"/>
        <v>1.35</v>
      </c>
      <c r="G2770" s="48">
        <f t="shared" ca="1" si="601"/>
        <v>1</v>
      </c>
      <c r="H2770" s="45">
        <f ca="1">TRUNC(PRODUCT(G$10:G2769),15)</f>
        <v>1.9879528300668501</v>
      </c>
      <c r="I2770" s="45">
        <f t="shared" si="602"/>
        <v>1</v>
      </c>
      <c r="J2770" s="45">
        <f t="shared" ca="1" si="603"/>
        <v>1.98795283</v>
      </c>
      <c r="K2770" s="45">
        <f t="shared" ca="1" si="604"/>
        <v>987.85282506999999</v>
      </c>
      <c r="L2770" s="49">
        <f>IF(VLOOKUP(A2770,$U$12:$AD$125,8)=VLOOKUP(A2769,$U$12:$AD$125,8),0,VLOOKUP(A2770,U$12:$AD$125,8))</f>
        <v>0</v>
      </c>
      <c r="M2770" s="50">
        <f>IF(L2770&gt;0,VLOOKUP(L2770,T$12:$AC$125,7),0)</f>
        <v>0</v>
      </c>
      <c r="N2770" s="45">
        <f t="shared" si="605"/>
        <v>0</v>
      </c>
      <c r="O2770" s="45">
        <f t="shared" ca="1" si="606"/>
        <v>987.85282506999999</v>
      </c>
      <c r="P2770" s="51" t="str">
        <f t="shared" si="607"/>
        <v>A+J=</v>
      </c>
      <c r="Q2770" s="52">
        <f t="shared" si="608"/>
        <v>47129</v>
      </c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G2770" s="8"/>
      <c r="CH2770" s="8"/>
      <c r="CI2770" s="8"/>
      <c r="CJ2770" s="8"/>
      <c r="CK2770" s="8"/>
      <c r="CL2770" s="8"/>
      <c r="CM2770" s="8"/>
      <c r="CN2770" s="8"/>
      <c r="CO2770" s="8"/>
      <c r="CP2770" s="8"/>
      <c r="CQ2770" s="8"/>
      <c r="CR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C2770" s="8"/>
      <c r="DD2770" s="8"/>
      <c r="DE2770" s="8"/>
      <c r="DF2770" s="8"/>
      <c r="DG2770" s="8"/>
      <c r="DH2770" s="8"/>
      <c r="DI2770" s="8"/>
      <c r="DJ2770" s="8"/>
      <c r="DK2770" s="8"/>
      <c r="DL2770" s="8"/>
      <c r="DM2770" s="8"/>
      <c r="DN2770" s="8"/>
      <c r="DO2770" s="8"/>
      <c r="DP2770" s="8"/>
      <c r="DQ2770" s="8"/>
      <c r="DR2770" s="8"/>
      <c r="DS2770" s="8"/>
      <c r="DT2770" s="8"/>
      <c r="DU2770" s="8"/>
      <c r="DV2770" s="8"/>
      <c r="DW2770" s="8"/>
      <c r="DX2770" s="8"/>
      <c r="DY2770" s="8"/>
      <c r="DZ2770" s="8"/>
      <c r="EA2770" s="8"/>
      <c r="EB2770" s="8"/>
      <c r="EC2770" s="8"/>
      <c r="ED2770" s="8"/>
      <c r="EE2770" s="8"/>
      <c r="EF2770" s="8"/>
      <c r="EG2770" s="8"/>
      <c r="EH2770" s="8"/>
      <c r="EI2770" s="8"/>
      <c r="EJ2770" s="8"/>
      <c r="EK2770" s="8"/>
      <c r="EL2770" s="8"/>
      <c r="EM2770" s="8"/>
      <c r="EN2770" s="8"/>
      <c r="EO2770" s="8"/>
      <c r="EP2770" s="8"/>
      <c r="EQ2770" s="8"/>
      <c r="ER2770" s="8"/>
      <c r="ES2770" s="8"/>
      <c r="ET2770" s="8"/>
      <c r="EU2770" s="8"/>
      <c r="EV2770" s="8"/>
      <c r="EW2770" s="8"/>
      <c r="EX2770" s="8"/>
      <c r="EY2770" s="8"/>
      <c r="EZ2770" s="8"/>
      <c r="FA2770" s="8"/>
      <c r="FB2770" s="8"/>
      <c r="FC2770" s="8"/>
      <c r="FD2770" s="8"/>
      <c r="FE2770" s="8"/>
      <c r="FF2770" s="8"/>
    </row>
    <row r="2771" spans="1:162" x14ac:dyDescent="0.2">
      <c r="A2771" s="43">
        <f t="shared" si="609"/>
        <v>46257</v>
      </c>
      <c r="B2771" s="44" t="str">
        <f t="shared" ca="1" si="598"/>
        <v>n.d</v>
      </c>
      <c r="C2771" s="45">
        <f t="shared" ca="1" si="599"/>
        <v>999.89877561000003</v>
      </c>
      <c r="D2771" s="46">
        <f ca="1">IF(A2771&lt;$B$1,VLOOKUP(A2771,[1]DI!$A$4:$B$15000,2,FALSE),0)</f>
        <v>0</v>
      </c>
      <c r="E2771" s="45">
        <f t="shared" ca="1" si="600"/>
        <v>0</v>
      </c>
      <c r="F2771" s="47">
        <f t="shared" si="610"/>
        <v>1.35</v>
      </c>
      <c r="G2771" s="48">
        <f t="shared" ca="1" si="601"/>
        <v>1</v>
      </c>
      <c r="H2771" s="45">
        <f ca="1">TRUNC(PRODUCT(G$10:G2770),15)</f>
        <v>1.9879528300668501</v>
      </c>
      <c r="I2771" s="45">
        <f t="shared" si="602"/>
        <v>1</v>
      </c>
      <c r="J2771" s="45">
        <f t="shared" ca="1" si="603"/>
        <v>1.98795283</v>
      </c>
      <c r="K2771" s="45">
        <f t="shared" ca="1" si="604"/>
        <v>987.85282506999999</v>
      </c>
      <c r="L2771" s="49">
        <f>IF(VLOOKUP(A2771,$U$12:$AD$125,8)=VLOOKUP(A2770,$U$12:$AD$125,8),0,VLOOKUP(A2771,U$12:$AD$125,8))</f>
        <v>0</v>
      </c>
      <c r="M2771" s="50">
        <f>IF(L2771&gt;0,VLOOKUP(L2771,T$12:$AC$125,7),0)</f>
        <v>0</v>
      </c>
      <c r="N2771" s="45">
        <f t="shared" si="605"/>
        <v>0</v>
      </c>
      <c r="O2771" s="45">
        <f t="shared" ca="1" si="606"/>
        <v>987.85282506999999</v>
      </c>
      <c r="P2771" s="51" t="str">
        <f t="shared" si="607"/>
        <v>A+J=</v>
      </c>
      <c r="Q2771" s="52">
        <f t="shared" si="608"/>
        <v>47129</v>
      </c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G2771" s="8"/>
      <c r="CH2771" s="8"/>
      <c r="CI2771" s="8"/>
      <c r="CJ2771" s="8"/>
      <c r="CK2771" s="8"/>
      <c r="CL2771" s="8"/>
      <c r="CM2771" s="8"/>
      <c r="CN2771" s="8"/>
      <c r="CO2771" s="8"/>
      <c r="CP2771" s="8"/>
      <c r="CQ2771" s="8"/>
      <c r="CR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C2771" s="8"/>
      <c r="DD2771" s="8"/>
      <c r="DE2771" s="8"/>
      <c r="DF2771" s="8"/>
      <c r="DG2771" s="8"/>
      <c r="DH2771" s="8"/>
      <c r="DI2771" s="8"/>
      <c r="DJ2771" s="8"/>
      <c r="DK2771" s="8"/>
      <c r="DL2771" s="8"/>
      <c r="DM2771" s="8"/>
      <c r="DN2771" s="8"/>
      <c r="DO2771" s="8"/>
      <c r="DP2771" s="8"/>
      <c r="DQ2771" s="8"/>
      <c r="DR2771" s="8"/>
      <c r="DS2771" s="8"/>
      <c r="DT2771" s="8"/>
      <c r="DU2771" s="8"/>
      <c r="DV2771" s="8"/>
      <c r="DW2771" s="8"/>
      <c r="DX2771" s="8"/>
      <c r="DY2771" s="8"/>
      <c r="DZ2771" s="8"/>
      <c r="EA2771" s="8"/>
      <c r="EB2771" s="8"/>
      <c r="EC2771" s="8"/>
      <c r="ED2771" s="8"/>
      <c r="EE2771" s="8"/>
      <c r="EF2771" s="8"/>
      <c r="EG2771" s="8"/>
      <c r="EH2771" s="8"/>
      <c r="EI2771" s="8"/>
      <c r="EJ2771" s="8"/>
      <c r="EK2771" s="8"/>
      <c r="EL2771" s="8"/>
      <c r="EM2771" s="8"/>
      <c r="EN2771" s="8"/>
      <c r="EO2771" s="8"/>
      <c r="EP2771" s="8"/>
      <c r="EQ2771" s="8"/>
      <c r="ER2771" s="8"/>
      <c r="ES2771" s="8"/>
      <c r="ET2771" s="8"/>
      <c r="EU2771" s="8"/>
      <c r="EV2771" s="8"/>
      <c r="EW2771" s="8"/>
      <c r="EX2771" s="8"/>
      <c r="EY2771" s="8"/>
      <c r="EZ2771" s="8"/>
      <c r="FA2771" s="8"/>
      <c r="FB2771" s="8"/>
      <c r="FC2771" s="8"/>
      <c r="FD2771" s="8"/>
      <c r="FE2771" s="8"/>
      <c r="FF2771" s="8"/>
    </row>
    <row r="2772" spans="1:162" x14ac:dyDescent="0.2">
      <c r="A2772" s="43">
        <f t="shared" si="609"/>
        <v>46258</v>
      </c>
      <c r="B2772" s="44" t="str">
        <f t="shared" ca="1" si="598"/>
        <v>n.d</v>
      </c>
      <c r="C2772" s="45">
        <f t="shared" ca="1" si="599"/>
        <v>999.89877561000003</v>
      </c>
      <c r="D2772" s="46">
        <f ca="1">IF(A2772&lt;$B$1,VLOOKUP(A2772,[1]DI!$A$4:$B$15000,2,FALSE),0)</f>
        <v>0</v>
      </c>
      <c r="E2772" s="45">
        <f t="shared" ca="1" si="600"/>
        <v>0</v>
      </c>
      <c r="F2772" s="47">
        <f t="shared" si="610"/>
        <v>1.35</v>
      </c>
      <c r="G2772" s="48">
        <f t="shared" ca="1" si="601"/>
        <v>1</v>
      </c>
      <c r="H2772" s="45">
        <f ca="1">TRUNC(PRODUCT(G$10:G2771),15)</f>
        <v>1.9879528300668501</v>
      </c>
      <c r="I2772" s="45">
        <f t="shared" si="602"/>
        <v>1</v>
      </c>
      <c r="J2772" s="45">
        <f t="shared" ca="1" si="603"/>
        <v>1.98795283</v>
      </c>
      <c r="K2772" s="45">
        <f t="shared" ca="1" si="604"/>
        <v>987.85282506999999</v>
      </c>
      <c r="L2772" s="49">
        <f>IF(VLOOKUP(A2772,$U$12:$AD$125,8)=VLOOKUP(A2771,$U$12:$AD$125,8),0,VLOOKUP(A2772,U$12:$AD$125,8))</f>
        <v>0</v>
      </c>
      <c r="M2772" s="50">
        <f>IF(L2772&gt;0,VLOOKUP(L2772,T$12:$AC$125,7),0)</f>
        <v>0</v>
      </c>
      <c r="N2772" s="45">
        <f t="shared" si="605"/>
        <v>0</v>
      </c>
      <c r="O2772" s="45">
        <f t="shared" ca="1" si="606"/>
        <v>987.85282506999999</v>
      </c>
      <c r="P2772" s="51" t="str">
        <f t="shared" si="607"/>
        <v>A+J=</v>
      </c>
      <c r="Q2772" s="52">
        <f t="shared" si="608"/>
        <v>47129</v>
      </c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G2772" s="8"/>
      <c r="CH2772" s="8"/>
      <c r="CI2772" s="8"/>
      <c r="CJ2772" s="8"/>
      <c r="CK2772" s="8"/>
      <c r="CL2772" s="8"/>
      <c r="CM2772" s="8"/>
      <c r="CN2772" s="8"/>
      <c r="CO2772" s="8"/>
      <c r="CP2772" s="8"/>
      <c r="CQ2772" s="8"/>
      <c r="CR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C2772" s="8"/>
      <c r="DD2772" s="8"/>
      <c r="DE2772" s="8"/>
      <c r="DF2772" s="8"/>
      <c r="DG2772" s="8"/>
      <c r="DH2772" s="8"/>
      <c r="DI2772" s="8"/>
      <c r="DJ2772" s="8"/>
      <c r="DK2772" s="8"/>
      <c r="DL2772" s="8"/>
      <c r="DM2772" s="8"/>
      <c r="DN2772" s="8"/>
      <c r="DO2772" s="8"/>
      <c r="DP2772" s="8"/>
      <c r="DQ2772" s="8"/>
      <c r="DR2772" s="8"/>
      <c r="DS2772" s="8"/>
      <c r="DT2772" s="8"/>
      <c r="DU2772" s="8"/>
      <c r="DV2772" s="8"/>
      <c r="DW2772" s="8"/>
      <c r="DX2772" s="8"/>
      <c r="DY2772" s="8"/>
      <c r="DZ2772" s="8"/>
      <c r="EA2772" s="8"/>
      <c r="EB2772" s="8"/>
      <c r="EC2772" s="8"/>
      <c r="ED2772" s="8"/>
      <c r="EE2772" s="8"/>
      <c r="EF2772" s="8"/>
      <c r="EG2772" s="8"/>
      <c r="EH2772" s="8"/>
      <c r="EI2772" s="8"/>
      <c r="EJ2772" s="8"/>
      <c r="EK2772" s="8"/>
      <c r="EL2772" s="8"/>
      <c r="EM2772" s="8"/>
      <c r="EN2772" s="8"/>
      <c r="EO2772" s="8"/>
      <c r="EP2772" s="8"/>
      <c r="EQ2772" s="8"/>
      <c r="ER2772" s="8"/>
      <c r="ES2772" s="8"/>
      <c r="ET2772" s="8"/>
      <c r="EU2772" s="8"/>
      <c r="EV2772" s="8"/>
      <c r="EW2772" s="8"/>
      <c r="EX2772" s="8"/>
      <c r="EY2772" s="8"/>
      <c r="EZ2772" s="8"/>
      <c r="FA2772" s="8"/>
      <c r="FB2772" s="8"/>
      <c r="FC2772" s="8"/>
      <c r="FD2772" s="8"/>
      <c r="FE2772" s="8"/>
      <c r="FF2772" s="8"/>
    </row>
    <row r="2773" spans="1:162" x14ac:dyDescent="0.2">
      <c r="A2773" s="43">
        <f t="shared" si="609"/>
        <v>46259</v>
      </c>
      <c r="B2773" s="44" t="str">
        <f t="shared" ca="1" si="598"/>
        <v>n.d</v>
      </c>
      <c r="C2773" s="45">
        <f t="shared" ca="1" si="599"/>
        <v>999.89877561000003</v>
      </c>
      <c r="D2773" s="46">
        <f ca="1">IF(A2773&lt;$B$1,VLOOKUP(A2773,[1]DI!$A$4:$B$15000,2,FALSE),0)</f>
        <v>0</v>
      </c>
      <c r="E2773" s="45">
        <f t="shared" ca="1" si="600"/>
        <v>0</v>
      </c>
      <c r="F2773" s="47">
        <f t="shared" si="610"/>
        <v>1.35</v>
      </c>
      <c r="G2773" s="48">
        <f t="shared" ca="1" si="601"/>
        <v>1</v>
      </c>
      <c r="H2773" s="45">
        <f ca="1">TRUNC(PRODUCT(G$10:G2772),15)</f>
        <v>1.9879528300668501</v>
      </c>
      <c r="I2773" s="45">
        <f t="shared" si="602"/>
        <v>1</v>
      </c>
      <c r="J2773" s="45">
        <f t="shared" ca="1" si="603"/>
        <v>1.98795283</v>
      </c>
      <c r="K2773" s="45">
        <f t="shared" ca="1" si="604"/>
        <v>987.85282506999999</v>
      </c>
      <c r="L2773" s="49">
        <f>IF(VLOOKUP(A2773,$U$12:$AD$125,8)=VLOOKUP(A2772,$U$12:$AD$125,8),0,VLOOKUP(A2773,U$12:$AD$125,8))</f>
        <v>0</v>
      </c>
      <c r="M2773" s="50">
        <f>IF(L2773&gt;0,VLOOKUP(L2773,T$12:$AC$125,7),0)</f>
        <v>0</v>
      </c>
      <c r="N2773" s="45">
        <f t="shared" si="605"/>
        <v>0</v>
      </c>
      <c r="O2773" s="45">
        <f t="shared" ca="1" si="606"/>
        <v>987.85282506999999</v>
      </c>
      <c r="P2773" s="51" t="str">
        <f t="shared" si="607"/>
        <v>A+J=</v>
      </c>
      <c r="Q2773" s="52">
        <f t="shared" si="608"/>
        <v>47129</v>
      </c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G2773" s="8"/>
      <c r="CH2773" s="8"/>
      <c r="CI2773" s="8"/>
      <c r="CJ2773" s="8"/>
      <c r="CK2773" s="8"/>
      <c r="CL2773" s="8"/>
      <c r="CM2773" s="8"/>
      <c r="CN2773" s="8"/>
      <c r="CO2773" s="8"/>
      <c r="CP2773" s="8"/>
      <c r="CQ2773" s="8"/>
      <c r="CR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C2773" s="8"/>
      <c r="DD2773" s="8"/>
      <c r="DE2773" s="8"/>
      <c r="DF2773" s="8"/>
      <c r="DG2773" s="8"/>
      <c r="DH2773" s="8"/>
      <c r="DI2773" s="8"/>
      <c r="DJ2773" s="8"/>
      <c r="DK2773" s="8"/>
      <c r="DL2773" s="8"/>
      <c r="DM2773" s="8"/>
      <c r="DN2773" s="8"/>
      <c r="DO2773" s="8"/>
      <c r="DP2773" s="8"/>
      <c r="DQ2773" s="8"/>
      <c r="DR2773" s="8"/>
      <c r="DS2773" s="8"/>
      <c r="DT2773" s="8"/>
      <c r="DU2773" s="8"/>
      <c r="DV2773" s="8"/>
      <c r="DW2773" s="8"/>
      <c r="DX2773" s="8"/>
      <c r="DY2773" s="8"/>
      <c r="DZ2773" s="8"/>
      <c r="EA2773" s="8"/>
      <c r="EB2773" s="8"/>
      <c r="EC2773" s="8"/>
      <c r="ED2773" s="8"/>
      <c r="EE2773" s="8"/>
      <c r="EF2773" s="8"/>
      <c r="EG2773" s="8"/>
      <c r="EH2773" s="8"/>
      <c r="EI2773" s="8"/>
      <c r="EJ2773" s="8"/>
      <c r="EK2773" s="8"/>
      <c r="EL2773" s="8"/>
      <c r="EM2773" s="8"/>
      <c r="EN2773" s="8"/>
      <c r="EO2773" s="8"/>
      <c r="EP2773" s="8"/>
      <c r="EQ2773" s="8"/>
      <c r="ER2773" s="8"/>
      <c r="ES2773" s="8"/>
      <c r="ET2773" s="8"/>
      <c r="EU2773" s="8"/>
      <c r="EV2773" s="8"/>
      <c r="EW2773" s="8"/>
      <c r="EX2773" s="8"/>
      <c r="EY2773" s="8"/>
      <c r="EZ2773" s="8"/>
      <c r="FA2773" s="8"/>
      <c r="FB2773" s="8"/>
      <c r="FC2773" s="8"/>
      <c r="FD2773" s="8"/>
      <c r="FE2773" s="8"/>
      <c r="FF2773" s="8"/>
    </row>
    <row r="2774" spans="1:162" x14ac:dyDescent="0.2">
      <c r="A2774" s="43">
        <f t="shared" si="609"/>
        <v>46260</v>
      </c>
      <c r="B2774" s="44" t="str">
        <f t="shared" ca="1" si="598"/>
        <v>n.d</v>
      </c>
      <c r="C2774" s="45">
        <f t="shared" ca="1" si="599"/>
        <v>999.89877561000003</v>
      </c>
      <c r="D2774" s="46">
        <f ca="1">IF(A2774&lt;$B$1,VLOOKUP(A2774,[1]DI!$A$4:$B$15000,2,FALSE),0)</f>
        <v>0</v>
      </c>
      <c r="E2774" s="45">
        <f t="shared" ca="1" si="600"/>
        <v>0</v>
      </c>
      <c r="F2774" s="47">
        <f t="shared" si="610"/>
        <v>1.35</v>
      </c>
      <c r="G2774" s="48">
        <f t="shared" ca="1" si="601"/>
        <v>1</v>
      </c>
      <c r="H2774" s="45">
        <f ca="1">TRUNC(PRODUCT(G$10:G2773),15)</f>
        <v>1.9879528300668501</v>
      </c>
      <c r="I2774" s="45">
        <f t="shared" si="602"/>
        <v>1</v>
      </c>
      <c r="J2774" s="45">
        <f t="shared" ca="1" si="603"/>
        <v>1.98795283</v>
      </c>
      <c r="K2774" s="45">
        <f t="shared" ca="1" si="604"/>
        <v>987.85282506999999</v>
      </c>
      <c r="L2774" s="49">
        <f>IF(VLOOKUP(A2774,$U$12:$AD$125,8)=VLOOKUP(A2773,$U$12:$AD$125,8),0,VLOOKUP(A2774,U$12:$AD$125,8))</f>
        <v>0</v>
      </c>
      <c r="M2774" s="50">
        <f>IF(L2774&gt;0,VLOOKUP(L2774,T$12:$AC$125,7),0)</f>
        <v>0</v>
      </c>
      <c r="N2774" s="45">
        <f t="shared" si="605"/>
        <v>0</v>
      </c>
      <c r="O2774" s="45">
        <f t="shared" ca="1" si="606"/>
        <v>987.85282506999999</v>
      </c>
      <c r="P2774" s="51" t="str">
        <f t="shared" si="607"/>
        <v>A+J=</v>
      </c>
      <c r="Q2774" s="52">
        <f t="shared" si="608"/>
        <v>47129</v>
      </c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G2774" s="8"/>
      <c r="CH2774" s="8"/>
      <c r="CI2774" s="8"/>
      <c r="CJ2774" s="8"/>
      <c r="CK2774" s="8"/>
      <c r="CL2774" s="8"/>
      <c r="CM2774" s="8"/>
      <c r="CN2774" s="8"/>
      <c r="CO2774" s="8"/>
      <c r="CP2774" s="8"/>
      <c r="CQ2774" s="8"/>
      <c r="CR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C2774" s="8"/>
      <c r="DD2774" s="8"/>
      <c r="DE2774" s="8"/>
      <c r="DF2774" s="8"/>
      <c r="DG2774" s="8"/>
      <c r="DH2774" s="8"/>
      <c r="DI2774" s="8"/>
      <c r="DJ2774" s="8"/>
      <c r="DK2774" s="8"/>
      <c r="DL2774" s="8"/>
      <c r="DM2774" s="8"/>
      <c r="DN2774" s="8"/>
      <c r="DO2774" s="8"/>
      <c r="DP2774" s="8"/>
      <c r="DQ2774" s="8"/>
      <c r="DR2774" s="8"/>
      <c r="DS2774" s="8"/>
      <c r="DT2774" s="8"/>
      <c r="DU2774" s="8"/>
      <c r="DV2774" s="8"/>
      <c r="DW2774" s="8"/>
      <c r="DX2774" s="8"/>
      <c r="DY2774" s="8"/>
      <c r="DZ2774" s="8"/>
      <c r="EA2774" s="8"/>
      <c r="EB2774" s="8"/>
      <c r="EC2774" s="8"/>
      <c r="ED2774" s="8"/>
      <c r="EE2774" s="8"/>
      <c r="EF2774" s="8"/>
      <c r="EG2774" s="8"/>
      <c r="EH2774" s="8"/>
      <c r="EI2774" s="8"/>
      <c r="EJ2774" s="8"/>
      <c r="EK2774" s="8"/>
      <c r="EL2774" s="8"/>
      <c r="EM2774" s="8"/>
      <c r="EN2774" s="8"/>
      <c r="EO2774" s="8"/>
      <c r="EP2774" s="8"/>
      <c r="EQ2774" s="8"/>
      <c r="ER2774" s="8"/>
      <c r="ES2774" s="8"/>
      <c r="ET2774" s="8"/>
      <c r="EU2774" s="8"/>
      <c r="EV2774" s="8"/>
      <c r="EW2774" s="8"/>
      <c r="EX2774" s="8"/>
      <c r="EY2774" s="8"/>
      <c r="EZ2774" s="8"/>
      <c r="FA2774" s="8"/>
      <c r="FB2774" s="8"/>
      <c r="FC2774" s="8"/>
      <c r="FD2774" s="8"/>
      <c r="FE2774" s="8"/>
      <c r="FF2774" s="8"/>
    </row>
    <row r="2775" spans="1:162" x14ac:dyDescent="0.2">
      <c r="A2775" s="43">
        <f t="shared" si="609"/>
        <v>46261</v>
      </c>
      <c r="B2775" s="44" t="str">
        <f t="shared" ca="1" si="598"/>
        <v>n.d</v>
      </c>
      <c r="C2775" s="45">
        <f t="shared" ca="1" si="599"/>
        <v>999.89877561000003</v>
      </c>
      <c r="D2775" s="46">
        <f ca="1">IF(A2775&lt;$B$1,VLOOKUP(A2775,[1]DI!$A$4:$B$15000,2,FALSE),0)</f>
        <v>0</v>
      </c>
      <c r="E2775" s="45">
        <f t="shared" ca="1" si="600"/>
        <v>0</v>
      </c>
      <c r="F2775" s="47">
        <f t="shared" si="610"/>
        <v>1.35</v>
      </c>
      <c r="G2775" s="48">
        <f t="shared" ca="1" si="601"/>
        <v>1</v>
      </c>
      <c r="H2775" s="45">
        <f ca="1">TRUNC(PRODUCT(G$10:G2774),15)</f>
        <v>1.9879528300668501</v>
      </c>
      <c r="I2775" s="45">
        <f t="shared" si="602"/>
        <v>1</v>
      </c>
      <c r="J2775" s="45">
        <f t="shared" ca="1" si="603"/>
        <v>1.98795283</v>
      </c>
      <c r="K2775" s="45">
        <f t="shared" ca="1" si="604"/>
        <v>987.85282506999999</v>
      </c>
      <c r="L2775" s="49">
        <f>IF(VLOOKUP(A2775,$U$12:$AD$125,8)=VLOOKUP(A2774,$U$12:$AD$125,8),0,VLOOKUP(A2775,U$12:$AD$125,8))</f>
        <v>0</v>
      </c>
      <c r="M2775" s="50">
        <f>IF(L2775&gt;0,VLOOKUP(L2775,T$12:$AC$125,7),0)</f>
        <v>0</v>
      </c>
      <c r="N2775" s="45">
        <f t="shared" si="605"/>
        <v>0</v>
      </c>
      <c r="O2775" s="45">
        <f t="shared" ca="1" si="606"/>
        <v>987.85282506999999</v>
      </c>
      <c r="P2775" s="51" t="str">
        <f t="shared" si="607"/>
        <v>A+J=</v>
      </c>
      <c r="Q2775" s="52">
        <f t="shared" si="608"/>
        <v>47129</v>
      </c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I2775" s="8"/>
      <c r="EJ2775" s="8"/>
      <c r="EK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</row>
    <row r="2776" spans="1:162" x14ac:dyDescent="0.2">
      <c r="A2776" s="43">
        <f t="shared" si="609"/>
        <v>46262</v>
      </c>
      <c r="B2776" s="44" t="str">
        <f t="shared" ca="1" si="598"/>
        <v>n.d</v>
      </c>
      <c r="C2776" s="45">
        <f t="shared" ca="1" si="599"/>
        <v>999.89877561000003</v>
      </c>
      <c r="D2776" s="46">
        <f ca="1">IF(A2776&lt;$B$1,VLOOKUP(A2776,[1]DI!$A$4:$B$15000,2,FALSE),0)</f>
        <v>0</v>
      </c>
      <c r="E2776" s="45">
        <f t="shared" ca="1" si="600"/>
        <v>0</v>
      </c>
      <c r="F2776" s="47">
        <f t="shared" si="610"/>
        <v>1.35</v>
      </c>
      <c r="G2776" s="48">
        <f t="shared" ca="1" si="601"/>
        <v>1</v>
      </c>
      <c r="H2776" s="45">
        <f ca="1">TRUNC(PRODUCT(G$10:G2775),15)</f>
        <v>1.9879528300668501</v>
      </c>
      <c r="I2776" s="45">
        <f t="shared" si="602"/>
        <v>1</v>
      </c>
      <c r="J2776" s="45">
        <f t="shared" ca="1" si="603"/>
        <v>1.98795283</v>
      </c>
      <c r="K2776" s="45">
        <f t="shared" ca="1" si="604"/>
        <v>987.85282506999999</v>
      </c>
      <c r="L2776" s="49">
        <f>IF(VLOOKUP(A2776,$U$12:$AD$125,8)=VLOOKUP(A2775,$U$12:$AD$125,8),0,VLOOKUP(A2776,U$12:$AD$125,8))</f>
        <v>0</v>
      </c>
      <c r="M2776" s="50">
        <f>IF(L2776&gt;0,VLOOKUP(L2776,T$12:$AC$125,7),0)</f>
        <v>0</v>
      </c>
      <c r="N2776" s="45">
        <f t="shared" si="605"/>
        <v>0</v>
      </c>
      <c r="O2776" s="45">
        <f t="shared" ca="1" si="606"/>
        <v>987.85282506999999</v>
      </c>
      <c r="P2776" s="51" t="str">
        <f t="shared" si="607"/>
        <v>A+J=</v>
      </c>
      <c r="Q2776" s="52">
        <f t="shared" si="608"/>
        <v>47129</v>
      </c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I2776" s="8"/>
      <c r="EJ2776" s="8"/>
      <c r="EK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</row>
    <row r="2777" spans="1:162" x14ac:dyDescent="0.2">
      <c r="A2777" s="43">
        <f t="shared" si="609"/>
        <v>46263</v>
      </c>
      <c r="B2777" s="44" t="str">
        <f t="shared" ref="B2777:B2840" ca="1" si="611">IF(A2777&lt;=TODAY(),C2777+K2777,IF(AND(A2777&gt;TODAY(),A2777&lt;=$B$1),IF(VLOOKUP(TODAY(),$A$10:$D$5000,4,FALSE)=0,"n.d",C2777+K2777),"n.d"))</f>
        <v>n.d</v>
      </c>
      <c r="C2777" s="45">
        <f t="shared" ref="C2777:C2840" ca="1" si="612">TRUNC(C2776-N2776,8)</f>
        <v>999.89877561000003</v>
      </c>
      <c r="D2777" s="46">
        <f ca="1">IF(A2777&lt;$B$1,VLOOKUP(A2777,[1]DI!$A$4:$B$15000,2,FALSE),0)</f>
        <v>0</v>
      </c>
      <c r="E2777" s="45">
        <f t="shared" ref="E2777:E2840" ca="1" si="613">ROUND((((1+D2777)^(1/252)-1)),8)</f>
        <v>0</v>
      </c>
      <c r="F2777" s="47">
        <f t="shared" si="610"/>
        <v>1.35</v>
      </c>
      <c r="G2777" s="48">
        <f t="shared" ref="G2777:G2840" ca="1" si="614">TRUNC((1+(E2777*F2777)),15)</f>
        <v>1</v>
      </c>
      <c r="H2777" s="45">
        <f ca="1">TRUNC(PRODUCT(G$10:G2776),15)</f>
        <v>1.9879528300668501</v>
      </c>
      <c r="I2777" s="45">
        <f t="shared" ref="I2777:I2840" si="615">IF(OR(L2776&gt;0,L2776="E"),H2776,I2776)</f>
        <v>1</v>
      </c>
      <c r="J2777" s="45">
        <f t="shared" ref="J2777:J2840" ca="1" si="616">ROUND(TRUNC(H2777/I2777,15),8)</f>
        <v>1.98795283</v>
      </c>
      <c r="K2777" s="45">
        <f t="shared" ref="K2777:K2840" ca="1" si="617">TRUNC((C2777*(J2777-1)),8)</f>
        <v>987.85282506999999</v>
      </c>
      <c r="L2777" s="49">
        <f>IF(VLOOKUP(A2777,$U$12:$AD$125,8)=VLOOKUP(A2776,$U$12:$AD$125,8),0,VLOOKUP(A2777,U$12:$AD$125,8))</f>
        <v>0</v>
      </c>
      <c r="M2777" s="50">
        <f>IF(L2777&gt;0,VLOOKUP(L2777,T$12:$AC$125,7),0)</f>
        <v>0</v>
      </c>
      <c r="N2777" s="45">
        <f t="shared" ref="N2777:N2840" si="618">IF(M2777&gt;0,(M2777*C2777*M2777),0)</f>
        <v>0</v>
      </c>
      <c r="O2777" s="45">
        <f t="shared" ref="O2777:O2840" ca="1" si="619">(K2777+N2777)</f>
        <v>987.85282506999999</v>
      </c>
      <c r="P2777" s="51" t="str">
        <f t="shared" ref="P2777:P2840" si="620">IF(L2776&gt;0,VLOOKUP(A2776,$U$12:$AD$125,9),P2776)</f>
        <v>A+J=</v>
      </c>
      <c r="Q2777" s="52">
        <f t="shared" ref="Q2777:Q2840" si="621">IF(L2776&gt;0,VLOOKUP(A2776,$U$12:$AD$125,10),Q2776)</f>
        <v>47129</v>
      </c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G2777" s="8"/>
      <c r="CH2777" s="8"/>
      <c r="CI2777" s="8"/>
      <c r="CJ2777" s="8"/>
      <c r="CK2777" s="8"/>
      <c r="CL2777" s="8"/>
      <c r="CM2777" s="8"/>
      <c r="CN2777" s="8"/>
      <c r="CO2777" s="8"/>
      <c r="CP2777" s="8"/>
      <c r="CQ2777" s="8"/>
      <c r="CR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C2777" s="8"/>
      <c r="DD2777" s="8"/>
      <c r="DE2777" s="8"/>
      <c r="DF2777" s="8"/>
      <c r="DG2777" s="8"/>
      <c r="DH2777" s="8"/>
      <c r="DI2777" s="8"/>
      <c r="DJ2777" s="8"/>
      <c r="DK2777" s="8"/>
      <c r="DL2777" s="8"/>
      <c r="DM2777" s="8"/>
      <c r="DN2777" s="8"/>
      <c r="DO2777" s="8"/>
      <c r="DP2777" s="8"/>
      <c r="DQ2777" s="8"/>
      <c r="DR2777" s="8"/>
      <c r="DS2777" s="8"/>
      <c r="DT2777" s="8"/>
      <c r="DU2777" s="8"/>
      <c r="DV2777" s="8"/>
      <c r="DW2777" s="8"/>
      <c r="DX2777" s="8"/>
      <c r="DY2777" s="8"/>
      <c r="DZ2777" s="8"/>
      <c r="EA2777" s="8"/>
      <c r="EB2777" s="8"/>
      <c r="EC2777" s="8"/>
      <c r="ED2777" s="8"/>
      <c r="EE2777" s="8"/>
      <c r="EF2777" s="8"/>
      <c r="EG2777" s="8"/>
      <c r="EH2777" s="8"/>
      <c r="EI2777" s="8"/>
      <c r="EJ2777" s="8"/>
      <c r="EK2777" s="8"/>
      <c r="EL2777" s="8"/>
      <c r="EM2777" s="8"/>
      <c r="EN2777" s="8"/>
      <c r="EO2777" s="8"/>
      <c r="EP2777" s="8"/>
      <c r="EQ2777" s="8"/>
      <c r="ER2777" s="8"/>
      <c r="ES2777" s="8"/>
      <c r="ET2777" s="8"/>
      <c r="EU2777" s="8"/>
      <c r="EV2777" s="8"/>
      <c r="EW2777" s="8"/>
      <c r="EX2777" s="8"/>
      <c r="EY2777" s="8"/>
      <c r="EZ2777" s="8"/>
      <c r="FA2777" s="8"/>
      <c r="FB2777" s="8"/>
      <c r="FC2777" s="8"/>
      <c r="FD2777" s="8"/>
      <c r="FE2777" s="8"/>
      <c r="FF2777" s="8"/>
    </row>
    <row r="2778" spans="1:162" x14ac:dyDescent="0.2">
      <c r="A2778" s="43">
        <f t="shared" si="609"/>
        <v>46264</v>
      </c>
      <c r="B2778" s="44" t="str">
        <f t="shared" ca="1" si="611"/>
        <v>n.d</v>
      </c>
      <c r="C2778" s="45">
        <f t="shared" ca="1" si="612"/>
        <v>999.89877561000003</v>
      </c>
      <c r="D2778" s="46">
        <f ca="1">IF(A2778&lt;$B$1,VLOOKUP(A2778,[1]DI!$A$4:$B$15000,2,FALSE),0)</f>
        <v>0</v>
      </c>
      <c r="E2778" s="45">
        <f t="shared" ca="1" si="613"/>
        <v>0</v>
      </c>
      <c r="F2778" s="47">
        <f t="shared" si="610"/>
        <v>1.35</v>
      </c>
      <c r="G2778" s="48">
        <f t="shared" ca="1" si="614"/>
        <v>1</v>
      </c>
      <c r="H2778" s="45">
        <f ca="1">TRUNC(PRODUCT(G$10:G2777),15)</f>
        <v>1.9879528300668501</v>
      </c>
      <c r="I2778" s="45">
        <f t="shared" si="615"/>
        <v>1</v>
      </c>
      <c r="J2778" s="45">
        <f t="shared" ca="1" si="616"/>
        <v>1.98795283</v>
      </c>
      <c r="K2778" s="45">
        <f t="shared" ca="1" si="617"/>
        <v>987.85282506999999</v>
      </c>
      <c r="L2778" s="49">
        <f>IF(VLOOKUP(A2778,$U$12:$AD$125,8)=VLOOKUP(A2777,$U$12:$AD$125,8),0,VLOOKUP(A2778,U$12:$AD$125,8))</f>
        <v>0</v>
      </c>
      <c r="M2778" s="50">
        <f>IF(L2778&gt;0,VLOOKUP(L2778,T$12:$AC$125,7),0)</f>
        <v>0</v>
      </c>
      <c r="N2778" s="45">
        <f t="shared" si="618"/>
        <v>0</v>
      </c>
      <c r="O2778" s="45">
        <f t="shared" ca="1" si="619"/>
        <v>987.85282506999999</v>
      </c>
      <c r="P2778" s="51" t="str">
        <f t="shared" si="620"/>
        <v>A+J=</v>
      </c>
      <c r="Q2778" s="52">
        <f t="shared" si="621"/>
        <v>47129</v>
      </c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G2778" s="8"/>
      <c r="CH2778" s="8"/>
      <c r="CI2778" s="8"/>
      <c r="CJ2778" s="8"/>
      <c r="CK2778" s="8"/>
      <c r="CL2778" s="8"/>
      <c r="CM2778" s="8"/>
      <c r="CN2778" s="8"/>
      <c r="CO2778" s="8"/>
      <c r="CP2778" s="8"/>
      <c r="CQ2778" s="8"/>
      <c r="CR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C2778" s="8"/>
      <c r="DD2778" s="8"/>
      <c r="DE2778" s="8"/>
      <c r="DF2778" s="8"/>
      <c r="DG2778" s="8"/>
      <c r="DH2778" s="8"/>
      <c r="DI2778" s="8"/>
      <c r="DJ2778" s="8"/>
      <c r="DK2778" s="8"/>
      <c r="DL2778" s="8"/>
      <c r="DM2778" s="8"/>
      <c r="DN2778" s="8"/>
      <c r="DO2778" s="8"/>
      <c r="DP2778" s="8"/>
      <c r="DQ2778" s="8"/>
      <c r="DR2778" s="8"/>
      <c r="DS2778" s="8"/>
      <c r="DT2778" s="8"/>
      <c r="DU2778" s="8"/>
      <c r="DV2778" s="8"/>
      <c r="DW2778" s="8"/>
      <c r="DX2778" s="8"/>
      <c r="DY2778" s="8"/>
      <c r="DZ2778" s="8"/>
      <c r="EA2778" s="8"/>
      <c r="EB2778" s="8"/>
      <c r="EC2778" s="8"/>
      <c r="ED2778" s="8"/>
      <c r="EE2778" s="8"/>
      <c r="EF2778" s="8"/>
      <c r="EG2778" s="8"/>
      <c r="EH2778" s="8"/>
      <c r="EI2778" s="8"/>
      <c r="EJ2778" s="8"/>
      <c r="EK2778" s="8"/>
      <c r="EL2778" s="8"/>
      <c r="EM2778" s="8"/>
      <c r="EN2778" s="8"/>
      <c r="EO2778" s="8"/>
      <c r="EP2778" s="8"/>
      <c r="EQ2778" s="8"/>
      <c r="ER2778" s="8"/>
      <c r="ES2778" s="8"/>
      <c r="ET2778" s="8"/>
      <c r="EU2778" s="8"/>
      <c r="EV2778" s="8"/>
      <c r="EW2778" s="8"/>
      <c r="EX2778" s="8"/>
      <c r="EY2778" s="8"/>
      <c r="EZ2778" s="8"/>
      <c r="FA2778" s="8"/>
      <c r="FB2778" s="8"/>
      <c r="FC2778" s="8"/>
      <c r="FD2778" s="8"/>
      <c r="FE2778" s="8"/>
      <c r="FF2778" s="8"/>
    </row>
    <row r="2779" spans="1:162" x14ac:dyDescent="0.2">
      <c r="A2779" s="43">
        <f t="shared" si="609"/>
        <v>46265</v>
      </c>
      <c r="B2779" s="44" t="str">
        <f t="shared" ca="1" si="611"/>
        <v>n.d</v>
      </c>
      <c r="C2779" s="45">
        <f t="shared" ca="1" si="612"/>
        <v>999.89877561000003</v>
      </c>
      <c r="D2779" s="46">
        <f ca="1">IF(A2779&lt;$B$1,VLOOKUP(A2779,[1]DI!$A$4:$B$15000,2,FALSE),0)</f>
        <v>0</v>
      </c>
      <c r="E2779" s="45">
        <f t="shared" ca="1" si="613"/>
        <v>0</v>
      </c>
      <c r="F2779" s="47">
        <f t="shared" si="610"/>
        <v>1.35</v>
      </c>
      <c r="G2779" s="48">
        <f t="shared" ca="1" si="614"/>
        <v>1</v>
      </c>
      <c r="H2779" s="45">
        <f ca="1">TRUNC(PRODUCT(G$10:G2778),15)</f>
        <v>1.9879528300668501</v>
      </c>
      <c r="I2779" s="45">
        <f t="shared" si="615"/>
        <v>1</v>
      </c>
      <c r="J2779" s="45">
        <f t="shared" ca="1" si="616"/>
        <v>1.98795283</v>
      </c>
      <c r="K2779" s="45">
        <f t="shared" ca="1" si="617"/>
        <v>987.85282506999999</v>
      </c>
      <c r="L2779" s="49">
        <f>IF(VLOOKUP(A2779,$U$12:$AD$125,8)=VLOOKUP(A2778,$U$12:$AD$125,8),0,VLOOKUP(A2779,U$12:$AD$125,8))</f>
        <v>0</v>
      </c>
      <c r="M2779" s="50">
        <f>IF(L2779&gt;0,VLOOKUP(L2779,T$12:$AC$125,7),0)</f>
        <v>0</v>
      </c>
      <c r="N2779" s="45">
        <f t="shared" si="618"/>
        <v>0</v>
      </c>
      <c r="O2779" s="45">
        <f t="shared" ca="1" si="619"/>
        <v>987.85282506999999</v>
      </c>
      <c r="P2779" s="51" t="str">
        <f t="shared" si="620"/>
        <v>A+J=</v>
      </c>
      <c r="Q2779" s="52">
        <f t="shared" si="621"/>
        <v>47129</v>
      </c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G2779" s="8"/>
      <c r="CH2779" s="8"/>
      <c r="CI2779" s="8"/>
      <c r="CJ2779" s="8"/>
      <c r="CK2779" s="8"/>
      <c r="CL2779" s="8"/>
      <c r="CM2779" s="8"/>
      <c r="CN2779" s="8"/>
      <c r="CO2779" s="8"/>
      <c r="CP2779" s="8"/>
      <c r="CQ2779" s="8"/>
      <c r="CR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C2779" s="8"/>
      <c r="DD2779" s="8"/>
      <c r="DE2779" s="8"/>
      <c r="DF2779" s="8"/>
      <c r="DG2779" s="8"/>
      <c r="DH2779" s="8"/>
      <c r="DI2779" s="8"/>
      <c r="DJ2779" s="8"/>
      <c r="DK2779" s="8"/>
      <c r="DL2779" s="8"/>
      <c r="DM2779" s="8"/>
      <c r="DN2779" s="8"/>
      <c r="DO2779" s="8"/>
      <c r="DP2779" s="8"/>
      <c r="DQ2779" s="8"/>
      <c r="DR2779" s="8"/>
      <c r="DS2779" s="8"/>
      <c r="DT2779" s="8"/>
      <c r="DU2779" s="8"/>
      <c r="DV2779" s="8"/>
      <c r="DW2779" s="8"/>
      <c r="DX2779" s="8"/>
      <c r="DY2779" s="8"/>
      <c r="DZ2779" s="8"/>
      <c r="EA2779" s="8"/>
      <c r="EB2779" s="8"/>
      <c r="EC2779" s="8"/>
      <c r="ED2779" s="8"/>
      <c r="EE2779" s="8"/>
      <c r="EF2779" s="8"/>
      <c r="EG2779" s="8"/>
      <c r="EH2779" s="8"/>
      <c r="EI2779" s="8"/>
      <c r="EJ2779" s="8"/>
      <c r="EK2779" s="8"/>
      <c r="EL2779" s="8"/>
      <c r="EM2779" s="8"/>
      <c r="EN2779" s="8"/>
      <c r="EO2779" s="8"/>
      <c r="EP2779" s="8"/>
      <c r="EQ2779" s="8"/>
      <c r="ER2779" s="8"/>
      <c r="ES2779" s="8"/>
      <c r="ET2779" s="8"/>
      <c r="EU2779" s="8"/>
      <c r="EV2779" s="8"/>
      <c r="EW2779" s="8"/>
      <c r="EX2779" s="8"/>
      <c r="EY2779" s="8"/>
      <c r="EZ2779" s="8"/>
      <c r="FA2779" s="8"/>
      <c r="FB2779" s="8"/>
      <c r="FC2779" s="8"/>
      <c r="FD2779" s="8"/>
      <c r="FE2779" s="8"/>
      <c r="FF2779" s="8"/>
    </row>
    <row r="2780" spans="1:162" x14ac:dyDescent="0.2">
      <c r="A2780" s="43">
        <f t="shared" si="609"/>
        <v>46266</v>
      </c>
      <c r="B2780" s="44" t="str">
        <f t="shared" ca="1" si="611"/>
        <v>n.d</v>
      </c>
      <c r="C2780" s="45">
        <f t="shared" ca="1" si="612"/>
        <v>999.89877561000003</v>
      </c>
      <c r="D2780" s="46">
        <f ca="1">IF(A2780&lt;$B$1,VLOOKUP(A2780,[1]DI!$A$4:$B$15000,2,FALSE),0)</f>
        <v>0</v>
      </c>
      <c r="E2780" s="45">
        <f t="shared" ca="1" si="613"/>
        <v>0</v>
      </c>
      <c r="F2780" s="47">
        <f t="shared" si="610"/>
        <v>1.35</v>
      </c>
      <c r="G2780" s="48">
        <f t="shared" ca="1" si="614"/>
        <v>1</v>
      </c>
      <c r="H2780" s="45">
        <f ca="1">TRUNC(PRODUCT(G$10:G2779),15)</f>
        <v>1.9879528300668501</v>
      </c>
      <c r="I2780" s="45">
        <f t="shared" si="615"/>
        <v>1</v>
      </c>
      <c r="J2780" s="45">
        <f t="shared" ca="1" si="616"/>
        <v>1.98795283</v>
      </c>
      <c r="K2780" s="45">
        <f t="shared" ca="1" si="617"/>
        <v>987.85282506999999</v>
      </c>
      <c r="L2780" s="49">
        <f>IF(VLOOKUP(A2780,$U$12:$AD$125,8)=VLOOKUP(A2779,$U$12:$AD$125,8),0,VLOOKUP(A2780,U$12:$AD$125,8))</f>
        <v>0</v>
      </c>
      <c r="M2780" s="50">
        <f>IF(L2780&gt;0,VLOOKUP(L2780,T$12:$AC$125,7),0)</f>
        <v>0</v>
      </c>
      <c r="N2780" s="45">
        <f t="shared" si="618"/>
        <v>0</v>
      </c>
      <c r="O2780" s="45">
        <f t="shared" ca="1" si="619"/>
        <v>987.85282506999999</v>
      </c>
      <c r="P2780" s="51" t="str">
        <f t="shared" si="620"/>
        <v>A+J=</v>
      </c>
      <c r="Q2780" s="52">
        <f t="shared" si="621"/>
        <v>47129</v>
      </c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G2780" s="8"/>
      <c r="CH2780" s="8"/>
      <c r="CI2780" s="8"/>
      <c r="CJ2780" s="8"/>
      <c r="CK2780" s="8"/>
      <c r="CL2780" s="8"/>
      <c r="CM2780" s="8"/>
      <c r="CN2780" s="8"/>
      <c r="CO2780" s="8"/>
      <c r="CP2780" s="8"/>
      <c r="CQ2780" s="8"/>
      <c r="CR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C2780" s="8"/>
      <c r="DD2780" s="8"/>
      <c r="DE2780" s="8"/>
      <c r="DF2780" s="8"/>
      <c r="DG2780" s="8"/>
      <c r="DH2780" s="8"/>
      <c r="DI2780" s="8"/>
      <c r="DJ2780" s="8"/>
      <c r="DK2780" s="8"/>
      <c r="DL2780" s="8"/>
      <c r="DM2780" s="8"/>
      <c r="DN2780" s="8"/>
      <c r="DO2780" s="8"/>
      <c r="DP2780" s="8"/>
      <c r="DQ2780" s="8"/>
      <c r="DR2780" s="8"/>
      <c r="DS2780" s="8"/>
      <c r="DT2780" s="8"/>
      <c r="DU2780" s="8"/>
      <c r="DV2780" s="8"/>
      <c r="DW2780" s="8"/>
      <c r="DX2780" s="8"/>
      <c r="DY2780" s="8"/>
      <c r="DZ2780" s="8"/>
      <c r="EA2780" s="8"/>
      <c r="EB2780" s="8"/>
      <c r="EC2780" s="8"/>
      <c r="ED2780" s="8"/>
      <c r="EE2780" s="8"/>
      <c r="EF2780" s="8"/>
      <c r="EG2780" s="8"/>
      <c r="EH2780" s="8"/>
      <c r="EI2780" s="8"/>
      <c r="EJ2780" s="8"/>
      <c r="EK2780" s="8"/>
      <c r="EL2780" s="8"/>
      <c r="EM2780" s="8"/>
      <c r="EN2780" s="8"/>
      <c r="EO2780" s="8"/>
      <c r="EP2780" s="8"/>
      <c r="EQ2780" s="8"/>
      <c r="ER2780" s="8"/>
      <c r="ES2780" s="8"/>
      <c r="ET2780" s="8"/>
      <c r="EU2780" s="8"/>
      <c r="EV2780" s="8"/>
      <c r="EW2780" s="8"/>
      <c r="EX2780" s="8"/>
      <c r="EY2780" s="8"/>
      <c r="EZ2780" s="8"/>
      <c r="FA2780" s="8"/>
      <c r="FB2780" s="8"/>
      <c r="FC2780" s="8"/>
      <c r="FD2780" s="8"/>
      <c r="FE2780" s="8"/>
      <c r="FF2780" s="8"/>
    </row>
    <row r="2781" spans="1:162" x14ac:dyDescent="0.2">
      <c r="A2781" s="43">
        <f t="shared" si="609"/>
        <v>46267</v>
      </c>
      <c r="B2781" s="44" t="str">
        <f t="shared" ca="1" si="611"/>
        <v>n.d</v>
      </c>
      <c r="C2781" s="45">
        <f t="shared" ca="1" si="612"/>
        <v>999.89877561000003</v>
      </c>
      <c r="D2781" s="46">
        <f ca="1">IF(A2781&lt;$B$1,VLOOKUP(A2781,[1]DI!$A$4:$B$15000,2,FALSE),0)</f>
        <v>0</v>
      </c>
      <c r="E2781" s="45">
        <f t="shared" ca="1" si="613"/>
        <v>0</v>
      </c>
      <c r="F2781" s="47">
        <f t="shared" si="610"/>
        <v>1.35</v>
      </c>
      <c r="G2781" s="48">
        <f t="shared" ca="1" si="614"/>
        <v>1</v>
      </c>
      <c r="H2781" s="45">
        <f ca="1">TRUNC(PRODUCT(G$10:G2780),15)</f>
        <v>1.9879528300668501</v>
      </c>
      <c r="I2781" s="45">
        <f t="shared" si="615"/>
        <v>1</v>
      </c>
      <c r="J2781" s="45">
        <f t="shared" ca="1" si="616"/>
        <v>1.98795283</v>
      </c>
      <c r="K2781" s="45">
        <f t="shared" ca="1" si="617"/>
        <v>987.85282506999999</v>
      </c>
      <c r="L2781" s="49">
        <f>IF(VLOOKUP(A2781,$U$12:$AD$125,8)=VLOOKUP(A2780,$U$12:$AD$125,8),0,VLOOKUP(A2781,U$12:$AD$125,8))</f>
        <v>0</v>
      </c>
      <c r="M2781" s="50">
        <f>IF(L2781&gt;0,VLOOKUP(L2781,T$12:$AC$125,7),0)</f>
        <v>0</v>
      </c>
      <c r="N2781" s="45">
        <f t="shared" si="618"/>
        <v>0</v>
      </c>
      <c r="O2781" s="45">
        <f t="shared" ca="1" si="619"/>
        <v>987.85282506999999</v>
      </c>
      <c r="P2781" s="51" t="str">
        <f t="shared" si="620"/>
        <v>A+J=</v>
      </c>
      <c r="Q2781" s="52">
        <f t="shared" si="621"/>
        <v>47129</v>
      </c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G2781" s="8"/>
      <c r="CH2781" s="8"/>
      <c r="CI2781" s="8"/>
      <c r="CJ2781" s="8"/>
      <c r="CK2781" s="8"/>
      <c r="CL2781" s="8"/>
      <c r="CM2781" s="8"/>
      <c r="CN2781" s="8"/>
      <c r="CO2781" s="8"/>
      <c r="CP2781" s="8"/>
      <c r="CQ2781" s="8"/>
      <c r="CR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C2781" s="8"/>
      <c r="DD2781" s="8"/>
      <c r="DE2781" s="8"/>
      <c r="DF2781" s="8"/>
      <c r="DG2781" s="8"/>
      <c r="DH2781" s="8"/>
      <c r="DI2781" s="8"/>
      <c r="DJ2781" s="8"/>
      <c r="DK2781" s="8"/>
      <c r="DL2781" s="8"/>
      <c r="DM2781" s="8"/>
      <c r="DN2781" s="8"/>
      <c r="DO2781" s="8"/>
      <c r="DP2781" s="8"/>
      <c r="DQ2781" s="8"/>
      <c r="DR2781" s="8"/>
      <c r="DS2781" s="8"/>
      <c r="DT2781" s="8"/>
      <c r="DU2781" s="8"/>
      <c r="DV2781" s="8"/>
      <c r="DW2781" s="8"/>
      <c r="DX2781" s="8"/>
      <c r="DY2781" s="8"/>
      <c r="DZ2781" s="8"/>
      <c r="EA2781" s="8"/>
      <c r="EB2781" s="8"/>
      <c r="EC2781" s="8"/>
      <c r="ED2781" s="8"/>
      <c r="EE2781" s="8"/>
      <c r="EF2781" s="8"/>
      <c r="EG2781" s="8"/>
      <c r="EH2781" s="8"/>
      <c r="EI2781" s="8"/>
      <c r="EJ2781" s="8"/>
      <c r="EK2781" s="8"/>
      <c r="EL2781" s="8"/>
      <c r="EM2781" s="8"/>
      <c r="EN2781" s="8"/>
      <c r="EO2781" s="8"/>
      <c r="EP2781" s="8"/>
      <c r="EQ2781" s="8"/>
      <c r="ER2781" s="8"/>
      <c r="ES2781" s="8"/>
      <c r="ET2781" s="8"/>
      <c r="EU2781" s="8"/>
      <c r="EV2781" s="8"/>
      <c r="EW2781" s="8"/>
      <c r="EX2781" s="8"/>
      <c r="EY2781" s="8"/>
      <c r="EZ2781" s="8"/>
      <c r="FA2781" s="8"/>
      <c r="FB2781" s="8"/>
      <c r="FC2781" s="8"/>
      <c r="FD2781" s="8"/>
      <c r="FE2781" s="8"/>
      <c r="FF2781" s="8"/>
    </row>
    <row r="2782" spans="1:162" x14ac:dyDescent="0.2">
      <c r="A2782" s="43">
        <f t="shared" si="609"/>
        <v>46268</v>
      </c>
      <c r="B2782" s="44" t="str">
        <f t="shared" ca="1" si="611"/>
        <v>n.d</v>
      </c>
      <c r="C2782" s="45">
        <f t="shared" ca="1" si="612"/>
        <v>999.89877561000003</v>
      </c>
      <c r="D2782" s="46">
        <f ca="1">IF(A2782&lt;$B$1,VLOOKUP(A2782,[1]DI!$A$4:$B$15000,2,FALSE),0)</f>
        <v>0</v>
      </c>
      <c r="E2782" s="45">
        <f t="shared" ca="1" si="613"/>
        <v>0</v>
      </c>
      <c r="F2782" s="47">
        <f t="shared" si="610"/>
        <v>1.35</v>
      </c>
      <c r="G2782" s="48">
        <f t="shared" ca="1" si="614"/>
        <v>1</v>
      </c>
      <c r="H2782" s="45">
        <f ca="1">TRUNC(PRODUCT(G$10:G2781),15)</f>
        <v>1.9879528300668501</v>
      </c>
      <c r="I2782" s="45">
        <f t="shared" si="615"/>
        <v>1</v>
      </c>
      <c r="J2782" s="45">
        <f t="shared" ca="1" si="616"/>
        <v>1.98795283</v>
      </c>
      <c r="K2782" s="45">
        <f t="shared" ca="1" si="617"/>
        <v>987.85282506999999</v>
      </c>
      <c r="L2782" s="49">
        <f>IF(VLOOKUP(A2782,$U$12:$AD$125,8)=VLOOKUP(A2781,$U$12:$AD$125,8),0,VLOOKUP(A2782,U$12:$AD$125,8))</f>
        <v>0</v>
      </c>
      <c r="M2782" s="50">
        <f>IF(L2782&gt;0,VLOOKUP(L2782,T$12:$AC$125,7),0)</f>
        <v>0</v>
      </c>
      <c r="N2782" s="45">
        <f t="shared" si="618"/>
        <v>0</v>
      </c>
      <c r="O2782" s="45">
        <f t="shared" ca="1" si="619"/>
        <v>987.85282506999999</v>
      </c>
      <c r="P2782" s="51" t="str">
        <f t="shared" si="620"/>
        <v>A+J=</v>
      </c>
      <c r="Q2782" s="52">
        <f t="shared" si="621"/>
        <v>47129</v>
      </c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G2782" s="8"/>
      <c r="CH2782" s="8"/>
      <c r="CI2782" s="8"/>
      <c r="CJ2782" s="8"/>
      <c r="CK2782" s="8"/>
      <c r="CL2782" s="8"/>
      <c r="CM2782" s="8"/>
      <c r="CN2782" s="8"/>
      <c r="CO2782" s="8"/>
      <c r="CP2782" s="8"/>
      <c r="CQ2782" s="8"/>
      <c r="CR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C2782" s="8"/>
      <c r="DD2782" s="8"/>
      <c r="DE2782" s="8"/>
      <c r="DF2782" s="8"/>
      <c r="DG2782" s="8"/>
      <c r="DH2782" s="8"/>
      <c r="DI2782" s="8"/>
      <c r="DJ2782" s="8"/>
      <c r="DK2782" s="8"/>
      <c r="DL2782" s="8"/>
      <c r="DM2782" s="8"/>
      <c r="DN2782" s="8"/>
      <c r="DO2782" s="8"/>
      <c r="DP2782" s="8"/>
      <c r="DQ2782" s="8"/>
      <c r="DR2782" s="8"/>
      <c r="DS2782" s="8"/>
      <c r="DT2782" s="8"/>
      <c r="DU2782" s="8"/>
      <c r="DV2782" s="8"/>
      <c r="DW2782" s="8"/>
      <c r="DX2782" s="8"/>
      <c r="DY2782" s="8"/>
      <c r="DZ2782" s="8"/>
      <c r="EA2782" s="8"/>
      <c r="EB2782" s="8"/>
      <c r="EC2782" s="8"/>
      <c r="ED2782" s="8"/>
      <c r="EE2782" s="8"/>
      <c r="EF2782" s="8"/>
      <c r="EG2782" s="8"/>
      <c r="EH2782" s="8"/>
      <c r="EI2782" s="8"/>
      <c r="EJ2782" s="8"/>
      <c r="EK2782" s="8"/>
      <c r="EL2782" s="8"/>
      <c r="EM2782" s="8"/>
      <c r="EN2782" s="8"/>
      <c r="EO2782" s="8"/>
      <c r="EP2782" s="8"/>
      <c r="EQ2782" s="8"/>
      <c r="ER2782" s="8"/>
      <c r="ES2782" s="8"/>
      <c r="ET2782" s="8"/>
      <c r="EU2782" s="8"/>
      <c r="EV2782" s="8"/>
      <c r="EW2782" s="8"/>
      <c r="EX2782" s="8"/>
      <c r="EY2782" s="8"/>
      <c r="EZ2782" s="8"/>
      <c r="FA2782" s="8"/>
      <c r="FB2782" s="8"/>
      <c r="FC2782" s="8"/>
      <c r="FD2782" s="8"/>
      <c r="FE2782" s="8"/>
      <c r="FF2782" s="8"/>
    </row>
    <row r="2783" spans="1:162" x14ac:dyDescent="0.2">
      <c r="A2783" s="43">
        <f t="shared" si="609"/>
        <v>46269</v>
      </c>
      <c r="B2783" s="44" t="str">
        <f t="shared" ca="1" si="611"/>
        <v>n.d</v>
      </c>
      <c r="C2783" s="45">
        <f t="shared" ca="1" si="612"/>
        <v>999.89877561000003</v>
      </c>
      <c r="D2783" s="46">
        <f ca="1">IF(A2783&lt;$B$1,VLOOKUP(A2783,[1]DI!$A$4:$B$15000,2,FALSE),0)</f>
        <v>0</v>
      </c>
      <c r="E2783" s="45">
        <f t="shared" ca="1" si="613"/>
        <v>0</v>
      </c>
      <c r="F2783" s="47">
        <f t="shared" si="610"/>
        <v>1.35</v>
      </c>
      <c r="G2783" s="48">
        <f t="shared" ca="1" si="614"/>
        <v>1</v>
      </c>
      <c r="H2783" s="45">
        <f ca="1">TRUNC(PRODUCT(G$10:G2782),15)</f>
        <v>1.9879528300668501</v>
      </c>
      <c r="I2783" s="45">
        <f t="shared" si="615"/>
        <v>1</v>
      </c>
      <c r="J2783" s="45">
        <f t="shared" ca="1" si="616"/>
        <v>1.98795283</v>
      </c>
      <c r="K2783" s="45">
        <f t="shared" ca="1" si="617"/>
        <v>987.85282506999999</v>
      </c>
      <c r="L2783" s="49">
        <f>IF(VLOOKUP(A2783,$U$12:$AD$125,8)=VLOOKUP(A2782,$U$12:$AD$125,8),0,VLOOKUP(A2783,U$12:$AD$125,8))</f>
        <v>0</v>
      </c>
      <c r="M2783" s="50">
        <f>IF(L2783&gt;0,VLOOKUP(L2783,T$12:$AC$125,7),0)</f>
        <v>0</v>
      </c>
      <c r="N2783" s="45">
        <f t="shared" si="618"/>
        <v>0</v>
      </c>
      <c r="O2783" s="45">
        <f t="shared" ca="1" si="619"/>
        <v>987.85282506999999</v>
      </c>
      <c r="P2783" s="51" t="str">
        <f t="shared" si="620"/>
        <v>A+J=</v>
      </c>
      <c r="Q2783" s="52">
        <f t="shared" si="621"/>
        <v>47129</v>
      </c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G2783" s="8"/>
      <c r="CH2783" s="8"/>
      <c r="CI2783" s="8"/>
      <c r="CJ2783" s="8"/>
      <c r="CK2783" s="8"/>
      <c r="CL2783" s="8"/>
      <c r="CM2783" s="8"/>
      <c r="CN2783" s="8"/>
      <c r="CO2783" s="8"/>
      <c r="CP2783" s="8"/>
      <c r="CQ2783" s="8"/>
      <c r="CR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C2783" s="8"/>
      <c r="DD2783" s="8"/>
      <c r="DE2783" s="8"/>
      <c r="DF2783" s="8"/>
      <c r="DG2783" s="8"/>
      <c r="DH2783" s="8"/>
      <c r="DI2783" s="8"/>
      <c r="DJ2783" s="8"/>
      <c r="DK2783" s="8"/>
      <c r="DL2783" s="8"/>
      <c r="DM2783" s="8"/>
      <c r="DN2783" s="8"/>
      <c r="DO2783" s="8"/>
      <c r="DP2783" s="8"/>
      <c r="DQ2783" s="8"/>
      <c r="DR2783" s="8"/>
      <c r="DS2783" s="8"/>
      <c r="DT2783" s="8"/>
      <c r="DU2783" s="8"/>
      <c r="DV2783" s="8"/>
      <c r="DW2783" s="8"/>
      <c r="DX2783" s="8"/>
      <c r="DY2783" s="8"/>
      <c r="DZ2783" s="8"/>
      <c r="EA2783" s="8"/>
      <c r="EB2783" s="8"/>
      <c r="EC2783" s="8"/>
      <c r="ED2783" s="8"/>
      <c r="EE2783" s="8"/>
      <c r="EF2783" s="8"/>
      <c r="EG2783" s="8"/>
      <c r="EH2783" s="8"/>
      <c r="EI2783" s="8"/>
      <c r="EJ2783" s="8"/>
      <c r="EK2783" s="8"/>
      <c r="EL2783" s="8"/>
      <c r="EM2783" s="8"/>
      <c r="EN2783" s="8"/>
      <c r="EO2783" s="8"/>
      <c r="EP2783" s="8"/>
      <c r="EQ2783" s="8"/>
      <c r="ER2783" s="8"/>
      <c r="ES2783" s="8"/>
      <c r="ET2783" s="8"/>
      <c r="EU2783" s="8"/>
      <c r="EV2783" s="8"/>
      <c r="EW2783" s="8"/>
      <c r="EX2783" s="8"/>
      <c r="EY2783" s="8"/>
      <c r="EZ2783" s="8"/>
      <c r="FA2783" s="8"/>
      <c r="FB2783" s="8"/>
      <c r="FC2783" s="8"/>
      <c r="FD2783" s="8"/>
      <c r="FE2783" s="8"/>
      <c r="FF2783" s="8"/>
    </row>
    <row r="2784" spans="1:162" x14ac:dyDescent="0.2">
      <c r="A2784" s="43">
        <f t="shared" si="609"/>
        <v>46270</v>
      </c>
      <c r="B2784" s="44" t="str">
        <f t="shared" ca="1" si="611"/>
        <v>n.d</v>
      </c>
      <c r="C2784" s="45">
        <f t="shared" ca="1" si="612"/>
        <v>999.89877561000003</v>
      </c>
      <c r="D2784" s="46">
        <f ca="1">IF(A2784&lt;$B$1,VLOOKUP(A2784,[1]DI!$A$4:$B$15000,2,FALSE),0)</f>
        <v>0</v>
      </c>
      <c r="E2784" s="45">
        <f t="shared" ca="1" si="613"/>
        <v>0</v>
      </c>
      <c r="F2784" s="47">
        <f t="shared" si="610"/>
        <v>1.35</v>
      </c>
      <c r="G2784" s="48">
        <f t="shared" ca="1" si="614"/>
        <v>1</v>
      </c>
      <c r="H2784" s="45">
        <f ca="1">TRUNC(PRODUCT(G$10:G2783),15)</f>
        <v>1.9879528300668501</v>
      </c>
      <c r="I2784" s="45">
        <f t="shared" si="615"/>
        <v>1</v>
      </c>
      <c r="J2784" s="45">
        <f t="shared" ca="1" si="616"/>
        <v>1.98795283</v>
      </c>
      <c r="K2784" s="45">
        <f t="shared" ca="1" si="617"/>
        <v>987.85282506999999</v>
      </c>
      <c r="L2784" s="49">
        <f>IF(VLOOKUP(A2784,$U$12:$AD$125,8)=VLOOKUP(A2783,$U$12:$AD$125,8),0,VLOOKUP(A2784,U$12:$AD$125,8))</f>
        <v>0</v>
      </c>
      <c r="M2784" s="50">
        <f>IF(L2784&gt;0,VLOOKUP(L2784,T$12:$AC$125,7),0)</f>
        <v>0</v>
      </c>
      <c r="N2784" s="45">
        <f t="shared" si="618"/>
        <v>0</v>
      </c>
      <c r="O2784" s="45">
        <f t="shared" ca="1" si="619"/>
        <v>987.85282506999999</v>
      </c>
      <c r="P2784" s="51" t="str">
        <f t="shared" si="620"/>
        <v>A+J=</v>
      </c>
      <c r="Q2784" s="52">
        <f t="shared" si="621"/>
        <v>47129</v>
      </c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G2784" s="8"/>
      <c r="CH2784" s="8"/>
      <c r="CI2784" s="8"/>
      <c r="CJ2784" s="8"/>
      <c r="CK2784" s="8"/>
      <c r="CL2784" s="8"/>
      <c r="CM2784" s="8"/>
      <c r="CN2784" s="8"/>
      <c r="CO2784" s="8"/>
      <c r="CP2784" s="8"/>
      <c r="CQ2784" s="8"/>
      <c r="CR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C2784" s="8"/>
      <c r="DD2784" s="8"/>
      <c r="DE2784" s="8"/>
      <c r="DF2784" s="8"/>
      <c r="DG2784" s="8"/>
      <c r="DH2784" s="8"/>
      <c r="DI2784" s="8"/>
      <c r="DJ2784" s="8"/>
      <c r="DK2784" s="8"/>
      <c r="DL2784" s="8"/>
      <c r="DM2784" s="8"/>
      <c r="DN2784" s="8"/>
      <c r="DO2784" s="8"/>
      <c r="DP2784" s="8"/>
      <c r="DQ2784" s="8"/>
      <c r="DR2784" s="8"/>
      <c r="DS2784" s="8"/>
      <c r="DT2784" s="8"/>
      <c r="DU2784" s="8"/>
      <c r="DV2784" s="8"/>
      <c r="DW2784" s="8"/>
      <c r="DX2784" s="8"/>
      <c r="DY2784" s="8"/>
      <c r="DZ2784" s="8"/>
      <c r="EA2784" s="8"/>
      <c r="EB2784" s="8"/>
      <c r="EC2784" s="8"/>
      <c r="ED2784" s="8"/>
      <c r="EE2784" s="8"/>
      <c r="EF2784" s="8"/>
      <c r="EG2784" s="8"/>
      <c r="EH2784" s="8"/>
      <c r="EI2784" s="8"/>
      <c r="EJ2784" s="8"/>
      <c r="EK2784" s="8"/>
      <c r="EL2784" s="8"/>
      <c r="EM2784" s="8"/>
      <c r="EN2784" s="8"/>
      <c r="EO2784" s="8"/>
      <c r="EP2784" s="8"/>
      <c r="EQ2784" s="8"/>
      <c r="ER2784" s="8"/>
      <c r="ES2784" s="8"/>
      <c r="ET2784" s="8"/>
      <c r="EU2784" s="8"/>
      <c r="EV2784" s="8"/>
      <c r="EW2784" s="8"/>
      <c r="EX2784" s="8"/>
      <c r="EY2784" s="8"/>
      <c r="EZ2784" s="8"/>
      <c r="FA2784" s="8"/>
      <c r="FB2784" s="8"/>
      <c r="FC2784" s="8"/>
      <c r="FD2784" s="8"/>
      <c r="FE2784" s="8"/>
      <c r="FF2784" s="8"/>
    </row>
    <row r="2785" spans="1:162" x14ac:dyDescent="0.2">
      <c r="A2785" s="43">
        <f t="shared" si="609"/>
        <v>46271</v>
      </c>
      <c r="B2785" s="44" t="str">
        <f t="shared" ca="1" si="611"/>
        <v>n.d</v>
      </c>
      <c r="C2785" s="45">
        <f t="shared" ca="1" si="612"/>
        <v>999.89877561000003</v>
      </c>
      <c r="D2785" s="46">
        <f ca="1">IF(A2785&lt;$B$1,VLOOKUP(A2785,[1]DI!$A$4:$B$15000,2,FALSE),0)</f>
        <v>0</v>
      </c>
      <c r="E2785" s="45">
        <f t="shared" ca="1" si="613"/>
        <v>0</v>
      </c>
      <c r="F2785" s="47">
        <f t="shared" si="610"/>
        <v>1.35</v>
      </c>
      <c r="G2785" s="48">
        <f t="shared" ca="1" si="614"/>
        <v>1</v>
      </c>
      <c r="H2785" s="45">
        <f ca="1">TRUNC(PRODUCT(G$10:G2784),15)</f>
        <v>1.9879528300668501</v>
      </c>
      <c r="I2785" s="45">
        <f t="shared" si="615"/>
        <v>1</v>
      </c>
      <c r="J2785" s="45">
        <f t="shared" ca="1" si="616"/>
        <v>1.98795283</v>
      </c>
      <c r="K2785" s="45">
        <f t="shared" ca="1" si="617"/>
        <v>987.85282506999999</v>
      </c>
      <c r="L2785" s="49">
        <f>IF(VLOOKUP(A2785,$U$12:$AD$125,8)=VLOOKUP(A2784,$U$12:$AD$125,8),0,VLOOKUP(A2785,U$12:$AD$125,8))</f>
        <v>0</v>
      </c>
      <c r="M2785" s="50">
        <f>IF(L2785&gt;0,VLOOKUP(L2785,T$12:$AC$125,7),0)</f>
        <v>0</v>
      </c>
      <c r="N2785" s="45">
        <f t="shared" si="618"/>
        <v>0</v>
      </c>
      <c r="O2785" s="45">
        <f t="shared" ca="1" si="619"/>
        <v>987.85282506999999</v>
      </c>
      <c r="P2785" s="51" t="str">
        <f t="shared" si="620"/>
        <v>A+J=</v>
      </c>
      <c r="Q2785" s="52">
        <f t="shared" si="621"/>
        <v>47129</v>
      </c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G2785" s="8"/>
      <c r="CH2785" s="8"/>
      <c r="CI2785" s="8"/>
      <c r="CJ2785" s="8"/>
      <c r="CK2785" s="8"/>
      <c r="CL2785" s="8"/>
      <c r="CM2785" s="8"/>
      <c r="CN2785" s="8"/>
      <c r="CO2785" s="8"/>
      <c r="CP2785" s="8"/>
      <c r="CQ2785" s="8"/>
      <c r="CR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C2785" s="8"/>
      <c r="DD2785" s="8"/>
      <c r="DE2785" s="8"/>
      <c r="DF2785" s="8"/>
      <c r="DG2785" s="8"/>
      <c r="DH2785" s="8"/>
      <c r="DI2785" s="8"/>
      <c r="DJ2785" s="8"/>
      <c r="DK2785" s="8"/>
      <c r="DL2785" s="8"/>
      <c r="DM2785" s="8"/>
      <c r="DN2785" s="8"/>
      <c r="DO2785" s="8"/>
      <c r="DP2785" s="8"/>
      <c r="DQ2785" s="8"/>
      <c r="DR2785" s="8"/>
      <c r="DS2785" s="8"/>
      <c r="DT2785" s="8"/>
      <c r="DU2785" s="8"/>
      <c r="DV2785" s="8"/>
      <c r="DW2785" s="8"/>
      <c r="DX2785" s="8"/>
      <c r="DY2785" s="8"/>
      <c r="DZ2785" s="8"/>
      <c r="EA2785" s="8"/>
      <c r="EB2785" s="8"/>
      <c r="EC2785" s="8"/>
      <c r="ED2785" s="8"/>
      <c r="EE2785" s="8"/>
      <c r="EF2785" s="8"/>
      <c r="EG2785" s="8"/>
      <c r="EH2785" s="8"/>
      <c r="EI2785" s="8"/>
      <c r="EJ2785" s="8"/>
      <c r="EK2785" s="8"/>
      <c r="EL2785" s="8"/>
      <c r="EM2785" s="8"/>
      <c r="EN2785" s="8"/>
      <c r="EO2785" s="8"/>
      <c r="EP2785" s="8"/>
      <c r="EQ2785" s="8"/>
      <c r="ER2785" s="8"/>
      <c r="ES2785" s="8"/>
      <c r="ET2785" s="8"/>
      <c r="EU2785" s="8"/>
      <c r="EV2785" s="8"/>
      <c r="EW2785" s="8"/>
      <c r="EX2785" s="8"/>
      <c r="EY2785" s="8"/>
      <c r="EZ2785" s="8"/>
      <c r="FA2785" s="8"/>
      <c r="FB2785" s="8"/>
      <c r="FC2785" s="8"/>
      <c r="FD2785" s="8"/>
      <c r="FE2785" s="8"/>
      <c r="FF2785" s="8"/>
    </row>
    <row r="2786" spans="1:162" x14ac:dyDescent="0.2">
      <c r="A2786" s="43">
        <f t="shared" si="609"/>
        <v>46272</v>
      </c>
      <c r="B2786" s="44" t="str">
        <f t="shared" ca="1" si="611"/>
        <v>n.d</v>
      </c>
      <c r="C2786" s="45">
        <f t="shared" ca="1" si="612"/>
        <v>999.89877561000003</v>
      </c>
      <c r="D2786" s="46">
        <f ca="1">IF(A2786&lt;$B$1,VLOOKUP(A2786,[1]DI!$A$4:$B$15000,2,FALSE),0)</f>
        <v>0</v>
      </c>
      <c r="E2786" s="45">
        <f t="shared" ca="1" si="613"/>
        <v>0</v>
      </c>
      <c r="F2786" s="47">
        <f t="shared" si="610"/>
        <v>1.35</v>
      </c>
      <c r="G2786" s="48">
        <f t="shared" ca="1" si="614"/>
        <v>1</v>
      </c>
      <c r="H2786" s="45">
        <f ca="1">TRUNC(PRODUCT(G$10:G2785),15)</f>
        <v>1.9879528300668501</v>
      </c>
      <c r="I2786" s="45">
        <f t="shared" si="615"/>
        <v>1</v>
      </c>
      <c r="J2786" s="45">
        <f t="shared" ca="1" si="616"/>
        <v>1.98795283</v>
      </c>
      <c r="K2786" s="45">
        <f t="shared" ca="1" si="617"/>
        <v>987.85282506999999</v>
      </c>
      <c r="L2786" s="49">
        <f>IF(VLOOKUP(A2786,$U$12:$AD$125,8)=VLOOKUP(A2785,$U$12:$AD$125,8),0,VLOOKUP(A2786,U$12:$AD$125,8))</f>
        <v>0</v>
      </c>
      <c r="M2786" s="50">
        <f>IF(L2786&gt;0,VLOOKUP(L2786,T$12:$AC$125,7),0)</f>
        <v>0</v>
      </c>
      <c r="N2786" s="45">
        <f t="shared" si="618"/>
        <v>0</v>
      </c>
      <c r="O2786" s="45">
        <f t="shared" ca="1" si="619"/>
        <v>987.85282506999999</v>
      </c>
      <c r="P2786" s="51" t="str">
        <f t="shared" si="620"/>
        <v>A+J=</v>
      </c>
      <c r="Q2786" s="52">
        <f t="shared" si="621"/>
        <v>47129</v>
      </c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G2786" s="8"/>
      <c r="CH2786" s="8"/>
      <c r="CI2786" s="8"/>
      <c r="CJ2786" s="8"/>
      <c r="CK2786" s="8"/>
      <c r="CL2786" s="8"/>
      <c r="CM2786" s="8"/>
      <c r="CN2786" s="8"/>
      <c r="CO2786" s="8"/>
      <c r="CP2786" s="8"/>
      <c r="CQ2786" s="8"/>
      <c r="CR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C2786" s="8"/>
      <c r="DD2786" s="8"/>
      <c r="DE2786" s="8"/>
      <c r="DF2786" s="8"/>
      <c r="DG2786" s="8"/>
      <c r="DH2786" s="8"/>
      <c r="DI2786" s="8"/>
      <c r="DJ2786" s="8"/>
      <c r="DK2786" s="8"/>
      <c r="DL2786" s="8"/>
      <c r="DM2786" s="8"/>
      <c r="DN2786" s="8"/>
      <c r="DO2786" s="8"/>
      <c r="DP2786" s="8"/>
      <c r="DQ2786" s="8"/>
      <c r="DR2786" s="8"/>
      <c r="DS2786" s="8"/>
      <c r="DT2786" s="8"/>
      <c r="DU2786" s="8"/>
      <c r="DV2786" s="8"/>
      <c r="DW2786" s="8"/>
      <c r="DX2786" s="8"/>
      <c r="DY2786" s="8"/>
      <c r="DZ2786" s="8"/>
      <c r="EA2786" s="8"/>
      <c r="EB2786" s="8"/>
      <c r="EC2786" s="8"/>
      <c r="ED2786" s="8"/>
      <c r="EE2786" s="8"/>
      <c r="EF2786" s="8"/>
      <c r="EG2786" s="8"/>
      <c r="EH2786" s="8"/>
      <c r="EI2786" s="8"/>
      <c r="EJ2786" s="8"/>
      <c r="EK2786" s="8"/>
      <c r="EL2786" s="8"/>
      <c r="EM2786" s="8"/>
      <c r="EN2786" s="8"/>
      <c r="EO2786" s="8"/>
      <c r="EP2786" s="8"/>
      <c r="EQ2786" s="8"/>
      <c r="ER2786" s="8"/>
      <c r="ES2786" s="8"/>
      <c r="ET2786" s="8"/>
      <c r="EU2786" s="8"/>
      <c r="EV2786" s="8"/>
      <c r="EW2786" s="8"/>
      <c r="EX2786" s="8"/>
      <c r="EY2786" s="8"/>
      <c r="EZ2786" s="8"/>
      <c r="FA2786" s="8"/>
      <c r="FB2786" s="8"/>
      <c r="FC2786" s="8"/>
      <c r="FD2786" s="8"/>
      <c r="FE2786" s="8"/>
      <c r="FF2786" s="8"/>
    </row>
    <row r="2787" spans="1:162" x14ac:dyDescent="0.2">
      <c r="A2787" s="43">
        <f t="shared" si="609"/>
        <v>46273</v>
      </c>
      <c r="B2787" s="44" t="str">
        <f t="shared" ca="1" si="611"/>
        <v>n.d</v>
      </c>
      <c r="C2787" s="45">
        <f t="shared" ca="1" si="612"/>
        <v>999.89877561000003</v>
      </c>
      <c r="D2787" s="46">
        <f ca="1">IF(A2787&lt;$B$1,VLOOKUP(A2787,[1]DI!$A$4:$B$15000,2,FALSE),0)</f>
        <v>0</v>
      </c>
      <c r="E2787" s="45">
        <f t="shared" ca="1" si="613"/>
        <v>0</v>
      </c>
      <c r="F2787" s="47">
        <f t="shared" si="610"/>
        <v>1.35</v>
      </c>
      <c r="G2787" s="48">
        <f t="shared" ca="1" si="614"/>
        <v>1</v>
      </c>
      <c r="H2787" s="45">
        <f ca="1">TRUNC(PRODUCT(G$10:G2786),15)</f>
        <v>1.9879528300668501</v>
      </c>
      <c r="I2787" s="45">
        <f t="shared" si="615"/>
        <v>1</v>
      </c>
      <c r="J2787" s="45">
        <f t="shared" ca="1" si="616"/>
        <v>1.98795283</v>
      </c>
      <c r="K2787" s="45">
        <f t="shared" ca="1" si="617"/>
        <v>987.85282506999999</v>
      </c>
      <c r="L2787" s="49">
        <f>IF(VLOOKUP(A2787,$U$12:$AD$125,8)=VLOOKUP(A2786,$U$12:$AD$125,8),0,VLOOKUP(A2787,U$12:$AD$125,8))</f>
        <v>0</v>
      </c>
      <c r="M2787" s="50">
        <f>IF(L2787&gt;0,VLOOKUP(L2787,T$12:$AC$125,7),0)</f>
        <v>0</v>
      </c>
      <c r="N2787" s="45">
        <f t="shared" si="618"/>
        <v>0</v>
      </c>
      <c r="O2787" s="45">
        <f t="shared" ca="1" si="619"/>
        <v>987.85282506999999</v>
      </c>
      <c r="P2787" s="51" t="str">
        <f t="shared" si="620"/>
        <v>A+J=</v>
      </c>
      <c r="Q2787" s="52">
        <f t="shared" si="621"/>
        <v>47129</v>
      </c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G2787" s="8"/>
      <c r="CH2787" s="8"/>
      <c r="CI2787" s="8"/>
      <c r="CJ2787" s="8"/>
      <c r="CK2787" s="8"/>
      <c r="CL2787" s="8"/>
      <c r="CM2787" s="8"/>
      <c r="CN2787" s="8"/>
      <c r="CO2787" s="8"/>
      <c r="CP2787" s="8"/>
      <c r="CQ2787" s="8"/>
      <c r="CR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C2787" s="8"/>
      <c r="DD2787" s="8"/>
      <c r="DE2787" s="8"/>
      <c r="DF2787" s="8"/>
      <c r="DG2787" s="8"/>
      <c r="DH2787" s="8"/>
      <c r="DI2787" s="8"/>
      <c r="DJ2787" s="8"/>
      <c r="DK2787" s="8"/>
      <c r="DL2787" s="8"/>
      <c r="DM2787" s="8"/>
      <c r="DN2787" s="8"/>
      <c r="DO2787" s="8"/>
      <c r="DP2787" s="8"/>
      <c r="DQ2787" s="8"/>
      <c r="DR2787" s="8"/>
      <c r="DS2787" s="8"/>
      <c r="DT2787" s="8"/>
      <c r="DU2787" s="8"/>
      <c r="DV2787" s="8"/>
      <c r="DW2787" s="8"/>
      <c r="DX2787" s="8"/>
      <c r="DY2787" s="8"/>
      <c r="DZ2787" s="8"/>
      <c r="EA2787" s="8"/>
      <c r="EB2787" s="8"/>
      <c r="EC2787" s="8"/>
      <c r="ED2787" s="8"/>
      <c r="EE2787" s="8"/>
      <c r="EF2787" s="8"/>
      <c r="EG2787" s="8"/>
      <c r="EH2787" s="8"/>
      <c r="EI2787" s="8"/>
      <c r="EJ2787" s="8"/>
      <c r="EK2787" s="8"/>
      <c r="EL2787" s="8"/>
      <c r="EM2787" s="8"/>
      <c r="EN2787" s="8"/>
      <c r="EO2787" s="8"/>
      <c r="EP2787" s="8"/>
      <c r="EQ2787" s="8"/>
      <c r="ER2787" s="8"/>
      <c r="ES2787" s="8"/>
      <c r="ET2787" s="8"/>
      <c r="EU2787" s="8"/>
      <c r="EV2787" s="8"/>
      <c r="EW2787" s="8"/>
      <c r="EX2787" s="8"/>
      <c r="EY2787" s="8"/>
      <c r="EZ2787" s="8"/>
      <c r="FA2787" s="8"/>
      <c r="FB2787" s="8"/>
      <c r="FC2787" s="8"/>
      <c r="FD2787" s="8"/>
      <c r="FE2787" s="8"/>
      <c r="FF2787" s="8"/>
    </row>
    <row r="2788" spans="1:162" x14ac:dyDescent="0.2">
      <c r="A2788" s="43">
        <f t="shared" si="609"/>
        <v>46274</v>
      </c>
      <c r="B2788" s="44" t="str">
        <f t="shared" ca="1" si="611"/>
        <v>n.d</v>
      </c>
      <c r="C2788" s="45">
        <f t="shared" ca="1" si="612"/>
        <v>999.89877561000003</v>
      </c>
      <c r="D2788" s="46">
        <f ca="1">IF(A2788&lt;$B$1,VLOOKUP(A2788,[1]DI!$A$4:$B$15000,2,FALSE),0)</f>
        <v>0</v>
      </c>
      <c r="E2788" s="45">
        <f t="shared" ca="1" si="613"/>
        <v>0</v>
      </c>
      <c r="F2788" s="47">
        <f t="shared" si="610"/>
        <v>1.35</v>
      </c>
      <c r="G2788" s="48">
        <f t="shared" ca="1" si="614"/>
        <v>1</v>
      </c>
      <c r="H2788" s="45">
        <f ca="1">TRUNC(PRODUCT(G$10:G2787),15)</f>
        <v>1.9879528300668501</v>
      </c>
      <c r="I2788" s="45">
        <f t="shared" si="615"/>
        <v>1</v>
      </c>
      <c r="J2788" s="45">
        <f t="shared" ca="1" si="616"/>
        <v>1.98795283</v>
      </c>
      <c r="K2788" s="45">
        <f t="shared" ca="1" si="617"/>
        <v>987.85282506999999</v>
      </c>
      <c r="L2788" s="49">
        <f>IF(VLOOKUP(A2788,$U$12:$AD$125,8)=VLOOKUP(A2787,$U$12:$AD$125,8),0,VLOOKUP(A2788,U$12:$AD$125,8))</f>
        <v>0</v>
      </c>
      <c r="M2788" s="50">
        <f>IF(L2788&gt;0,VLOOKUP(L2788,T$12:$AC$125,7),0)</f>
        <v>0</v>
      </c>
      <c r="N2788" s="45">
        <f t="shared" si="618"/>
        <v>0</v>
      </c>
      <c r="O2788" s="45">
        <f t="shared" ca="1" si="619"/>
        <v>987.85282506999999</v>
      </c>
      <c r="P2788" s="51" t="str">
        <f t="shared" si="620"/>
        <v>A+J=</v>
      </c>
      <c r="Q2788" s="52">
        <f t="shared" si="621"/>
        <v>47129</v>
      </c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G2788" s="8"/>
      <c r="CH2788" s="8"/>
      <c r="CI2788" s="8"/>
      <c r="CJ2788" s="8"/>
      <c r="CK2788" s="8"/>
      <c r="CL2788" s="8"/>
      <c r="CM2788" s="8"/>
      <c r="CN2788" s="8"/>
      <c r="CO2788" s="8"/>
      <c r="CP2788" s="8"/>
      <c r="CQ2788" s="8"/>
      <c r="CR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C2788" s="8"/>
      <c r="DD2788" s="8"/>
      <c r="DE2788" s="8"/>
      <c r="DF2788" s="8"/>
      <c r="DG2788" s="8"/>
      <c r="DH2788" s="8"/>
      <c r="DI2788" s="8"/>
      <c r="DJ2788" s="8"/>
      <c r="DK2788" s="8"/>
      <c r="DL2788" s="8"/>
      <c r="DM2788" s="8"/>
      <c r="DN2788" s="8"/>
      <c r="DO2788" s="8"/>
      <c r="DP2788" s="8"/>
      <c r="DQ2788" s="8"/>
      <c r="DR2788" s="8"/>
      <c r="DS2788" s="8"/>
      <c r="DT2788" s="8"/>
      <c r="DU2788" s="8"/>
      <c r="DV2788" s="8"/>
      <c r="DW2788" s="8"/>
      <c r="DX2788" s="8"/>
      <c r="DY2788" s="8"/>
      <c r="DZ2788" s="8"/>
      <c r="EA2788" s="8"/>
      <c r="EB2788" s="8"/>
      <c r="EC2788" s="8"/>
      <c r="ED2788" s="8"/>
      <c r="EE2788" s="8"/>
      <c r="EF2788" s="8"/>
      <c r="EG2788" s="8"/>
      <c r="EH2788" s="8"/>
      <c r="EI2788" s="8"/>
      <c r="EJ2788" s="8"/>
      <c r="EK2788" s="8"/>
      <c r="EL2788" s="8"/>
      <c r="EM2788" s="8"/>
      <c r="EN2788" s="8"/>
      <c r="EO2788" s="8"/>
      <c r="EP2788" s="8"/>
      <c r="EQ2788" s="8"/>
      <c r="ER2788" s="8"/>
      <c r="ES2788" s="8"/>
      <c r="ET2788" s="8"/>
      <c r="EU2788" s="8"/>
      <c r="EV2788" s="8"/>
      <c r="EW2788" s="8"/>
      <c r="EX2788" s="8"/>
      <c r="EY2788" s="8"/>
      <c r="EZ2788" s="8"/>
      <c r="FA2788" s="8"/>
      <c r="FB2788" s="8"/>
      <c r="FC2788" s="8"/>
      <c r="FD2788" s="8"/>
      <c r="FE2788" s="8"/>
      <c r="FF2788" s="8"/>
    </row>
    <row r="2789" spans="1:162" x14ac:dyDescent="0.2">
      <c r="A2789" s="43">
        <f t="shared" si="609"/>
        <v>46275</v>
      </c>
      <c r="B2789" s="44" t="str">
        <f t="shared" ca="1" si="611"/>
        <v>n.d</v>
      </c>
      <c r="C2789" s="45">
        <f t="shared" ca="1" si="612"/>
        <v>999.89877561000003</v>
      </c>
      <c r="D2789" s="46">
        <f ca="1">IF(A2789&lt;$B$1,VLOOKUP(A2789,[1]DI!$A$4:$B$15000,2,FALSE),0)</f>
        <v>0</v>
      </c>
      <c r="E2789" s="45">
        <f t="shared" ca="1" si="613"/>
        <v>0</v>
      </c>
      <c r="F2789" s="47">
        <f t="shared" si="610"/>
        <v>1.35</v>
      </c>
      <c r="G2789" s="48">
        <f t="shared" ca="1" si="614"/>
        <v>1</v>
      </c>
      <c r="H2789" s="45">
        <f ca="1">TRUNC(PRODUCT(G$10:G2788),15)</f>
        <v>1.9879528300668501</v>
      </c>
      <c r="I2789" s="45">
        <f t="shared" si="615"/>
        <v>1</v>
      </c>
      <c r="J2789" s="45">
        <f t="shared" ca="1" si="616"/>
        <v>1.98795283</v>
      </c>
      <c r="K2789" s="45">
        <f t="shared" ca="1" si="617"/>
        <v>987.85282506999999</v>
      </c>
      <c r="L2789" s="49">
        <f>IF(VLOOKUP(A2789,$U$12:$AD$125,8)=VLOOKUP(A2788,$U$12:$AD$125,8),0,VLOOKUP(A2789,U$12:$AD$125,8))</f>
        <v>0</v>
      </c>
      <c r="M2789" s="50">
        <f>IF(L2789&gt;0,VLOOKUP(L2789,T$12:$AC$125,7),0)</f>
        <v>0</v>
      </c>
      <c r="N2789" s="45">
        <f t="shared" si="618"/>
        <v>0</v>
      </c>
      <c r="O2789" s="45">
        <f t="shared" ca="1" si="619"/>
        <v>987.85282506999999</v>
      </c>
      <c r="P2789" s="51" t="str">
        <f t="shared" si="620"/>
        <v>A+J=</v>
      </c>
      <c r="Q2789" s="52">
        <f t="shared" si="621"/>
        <v>47129</v>
      </c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I2789" s="8"/>
      <c r="EJ2789" s="8"/>
      <c r="EK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</row>
    <row r="2790" spans="1:162" x14ac:dyDescent="0.2">
      <c r="A2790" s="43">
        <f t="shared" si="609"/>
        <v>46276</v>
      </c>
      <c r="B2790" s="44" t="str">
        <f t="shared" ca="1" si="611"/>
        <v>n.d</v>
      </c>
      <c r="C2790" s="45">
        <f t="shared" ca="1" si="612"/>
        <v>999.89877561000003</v>
      </c>
      <c r="D2790" s="46">
        <f ca="1">IF(A2790&lt;$B$1,VLOOKUP(A2790,[1]DI!$A$4:$B$15000,2,FALSE),0)</f>
        <v>0</v>
      </c>
      <c r="E2790" s="45">
        <f t="shared" ca="1" si="613"/>
        <v>0</v>
      </c>
      <c r="F2790" s="47">
        <f t="shared" si="610"/>
        <v>1.35</v>
      </c>
      <c r="G2790" s="48">
        <f t="shared" ca="1" si="614"/>
        <v>1</v>
      </c>
      <c r="H2790" s="45">
        <f ca="1">TRUNC(PRODUCT(G$10:G2789),15)</f>
        <v>1.9879528300668501</v>
      </c>
      <c r="I2790" s="45">
        <f t="shared" si="615"/>
        <v>1</v>
      </c>
      <c r="J2790" s="45">
        <f t="shared" ca="1" si="616"/>
        <v>1.98795283</v>
      </c>
      <c r="K2790" s="45">
        <f t="shared" ca="1" si="617"/>
        <v>987.85282506999999</v>
      </c>
      <c r="L2790" s="49">
        <f>IF(VLOOKUP(A2790,$U$12:$AD$125,8)=VLOOKUP(A2789,$U$12:$AD$125,8),0,VLOOKUP(A2790,U$12:$AD$125,8))</f>
        <v>0</v>
      </c>
      <c r="M2790" s="50">
        <f>IF(L2790&gt;0,VLOOKUP(L2790,T$12:$AC$125,7),0)</f>
        <v>0</v>
      </c>
      <c r="N2790" s="45">
        <f t="shared" si="618"/>
        <v>0</v>
      </c>
      <c r="O2790" s="45">
        <f t="shared" ca="1" si="619"/>
        <v>987.85282506999999</v>
      </c>
      <c r="P2790" s="51" t="str">
        <f t="shared" si="620"/>
        <v>A+J=</v>
      </c>
      <c r="Q2790" s="52">
        <f t="shared" si="621"/>
        <v>47129</v>
      </c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I2790" s="8"/>
      <c r="EJ2790" s="8"/>
      <c r="EK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</row>
    <row r="2791" spans="1:162" x14ac:dyDescent="0.2">
      <c r="A2791" s="43">
        <f t="shared" si="609"/>
        <v>46277</v>
      </c>
      <c r="B2791" s="44" t="str">
        <f t="shared" ca="1" si="611"/>
        <v>n.d</v>
      </c>
      <c r="C2791" s="45">
        <f t="shared" ca="1" si="612"/>
        <v>999.89877561000003</v>
      </c>
      <c r="D2791" s="46">
        <f ca="1">IF(A2791&lt;$B$1,VLOOKUP(A2791,[1]DI!$A$4:$B$15000,2,FALSE),0)</f>
        <v>0</v>
      </c>
      <c r="E2791" s="45">
        <f t="shared" ca="1" si="613"/>
        <v>0</v>
      </c>
      <c r="F2791" s="47">
        <f t="shared" si="610"/>
        <v>1.35</v>
      </c>
      <c r="G2791" s="48">
        <f t="shared" ca="1" si="614"/>
        <v>1</v>
      </c>
      <c r="H2791" s="45">
        <f ca="1">TRUNC(PRODUCT(G$10:G2790),15)</f>
        <v>1.9879528300668501</v>
      </c>
      <c r="I2791" s="45">
        <f t="shared" si="615"/>
        <v>1</v>
      </c>
      <c r="J2791" s="45">
        <f t="shared" ca="1" si="616"/>
        <v>1.98795283</v>
      </c>
      <c r="K2791" s="45">
        <f t="shared" ca="1" si="617"/>
        <v>987.85282506999999</v>
      </c>
      <c r="L2791" s="49">
        <f>IF(VLOOKUP(A2791,$U$12:$AD$125,8)=VLOOKUP(A2790,$U$12:$AD$125,8),0,VLOOKUP(A2791,U$12:$AD$125,8))</f>
        <v>0</v>
      </c>
      <c r="M2791" s="50">
        <f>IF(L2791&gt;0,VLOOKUP(L2791,T$12:$AC$125,7),0)</f>
        <v>0</v>
      </c>
      <c r="N2791" s="45">
        <f t="shared" si="618"/>
        <v>0</v>
      </c>
      <c r="O2791" s="45">
        <f t="shared" ca="1" si="619"/>
        <v>987.85282506999999</v>
      </c>
      <c r="P2791" s="51" t="str">
        <f t="shared" si="620"/>
        <v>A+J=</v>
      </c>
      <c r="Q2791" s="52">
        <f t="shared" si="621"/>
        <v>47129</v>
      </c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G2791" s="8"/>
      <c r="CH2791" s="8"/>
      <c r="CI2791" s="8"/>
      <c r="CJ2791" s="8"/>
      <c r="CK2791" s="8"/>
      <c r="CL2791" s="8"/>
      <c r="CM2791" s="8"/>
      <c r="CN2791" s="8"/>
      <c r="CO2791" s="8"/>
      <c r="CP2791" s="8"/>
      <c r="CQ2791" s="8"/>
      <c r="CR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C2791" s="8"/>
      <c r="DD2791" s="8"/>
      <c r="DE2791" s="8"/>
      <c r="DF2791" s="8"/>
      <c r="DG2791" s="8"/>
      <c r="DH2791" s="8"/>
      <c r="DI2791" s="8"/>
      <c r="DJ2791" s="8"/>
      <c r="DK2791" s="8"/>
      <c r="DL2791" s="8"/>
      <c r="DM2791" s="8"/>
      <c r="DN2791" s="8"/>
      <c r="DO2791" s="8"/>
      <c r="DP2791" s="8"/>
      <c r="DQ2791" s="8"/>
      <c r="DR2791" s="8"/>
      <c r="DS2791" s="8"/>
      <c r="DT2791" s="8"/>
      <c r="DU2791" s="8"/>
      <c r="DV2791" s="8"/>
      <c r="DW2791" s="8"/>
      <c r="DX2791" s="8"/>
      <c r="DY2791" s="8"/>
      <c r="DZ2791" s="8"/>
      <c r="EA2791" s="8"/>
      <c r="EB2791" s="8"/>
      <c r="EC2791" s="8"/>
      <c r="ED2791" s="8"/>
      <c r="EE2791" s="8"/>
      <c r="EF2791" s="8"/>
      <c r="EG2791" s="8"/>
      <c r="EH2791" s="8"/>
      <c r="EI2791" s="8"/>
      <c r="EJ2791" s="8"/>
      <c r="EK2791" s="8"/>
      <c r="EL2791" s="8"/>
      <c r="EM2791" s="8"/>
      <c r="EN2791" s="8"/>
      <c r="EO2791" s="8"/>
      <c r="EP2791" s="8"/>
      <c r="EQ2791" s="8"/>
      <c r="ER2791" s="8"/>
      <c r="ES2791" s="8"/>
      <c r="ET2791" s="8"/>
      <c r="EU2791" s="8"/>
      <c r="EV2791" s="8"/>
      <c r="EW2791" s="8"/>
      <c r="EX2791" s="8"/>
      <c r="EY2791" s="8"/>
      <c r="EZ2791" s="8"/>
      <c r="FA2791" s="8"/>
      <c r="FB2791" s="8"/>
      <c r="FC2791" s="8"/>
      <c r="FD2791" s="8"/>
      <c r="FE2791" s="8"/>
      <c r="FF2791" s="8"/>
    </row>
    <row r="2792" spans="1:162" x14ac:dyDescent="0.2">
      <c r="A2792" s="43">
        <f t="shared" si="609"/>
        <v>46278</v>
      </c>
      <c r="B2792" s="44" t="str">
        <f t="shared" ca="1" si="611"/>
        <v>n.d</v>
      </c>
      <c r="C2792" s="45">
        <f t="shared" ca="1" si="612"/>
        <v>999.89877561000003</v>
      </c>
      <c r="D2792" s="46">
        <f ca="1">IF(A2792&lt;$B$1,VLOOKUP(A2792,[1]DI!$A$4:$B$15000,2,FALSE),0)</f>
        <v>0</v>
      </c>
      <c r="E2792" s="45">
        <f t="shared" ca="1" si="613"/>
        <v>0</v>
      </c>
      <c r="F2792" s="47">
        <f t="shared" si="610"/>
        <v>1.35</v>
      </c>
      <c r="G2792" s="48">
        <f t="shared" ca="1" si="614"/>
        <v>1</v>
      </c>
      <c r="H2792" s="45">
        <f ca="1">TRUNC(PRODUCT(G$10:G2791),15)</f>
        <v>1.9879528300668501</v>
      </c>
      <c r="I2792" s="45">
        <f t="shared" si="615"/>
        <v>1</v>
      </c>
      <c r="J2792" s="45">
        <f t="shared" ca="1" si="616"/>
        <v>1.98795283</v>
      </c>
      <c r="K2792" s="45">
        <f t="shared" ca="1" si="617"/>
        <v>987.85282506999999</v>
      </c>
      <c r="L2792" s="49">
        <f>IF(VLOOKUP(A2792,$U$12:$AD$125,8)=VLOOKUP(A2791,$U$12:$AD$125,8),0,VLOOKUP(A2792,U$12:$AD$125,8))</f>
        <v>0</v>
      </c>
      <c r="M2792" s="50">
        <f>IF(L2792&gt;0,VLOOKUP(L2792,T$12:$AC$125,7),0)</f>
        <v>0</v>
      </c>
      <c r="N2792" s="45">
        <f t="shared" si="618"/>
        <v>0</v>
      </c>
      <c r="O2792" s="45">
        <f t="shared" ca="1" si="619"/>
        <v>987.85282506999999</v>
      </c>
      <c r="P2792" s="51" t="str">
        <f t="shared" si="620"/>
        <v>A+J=</v>
      </c>
      <c r="Q2792" s="52">
        <f t="shared" si="621"/>
        <v>47129</v>
      </c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G2792" s="8"/>
      <c r="CH2792" s="8"/>
      <c r="CI2792" s="8"/>
      <c r="CJ2792" s="8"/>
      <c r="CK2792" s="8"/>
      <c r="CL2792" s="8"/>
      <c r="CM2792" s="8"/>
      <c r="CN2792" s="8"/>
      <c r="CO2792" s="8"/>
      <c r="CP2792" s="8"/>
      <c r="CQ2792" s="8"/>
      <c r="CR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C2792" s="8"/>
      <c r="DD2792" s="8"/>
      <c r="DE2792" s="8"/>
      <c r="DF2792" s="8"/>
      <c r="DG2792" s="8"/>
      <c r="DH2792" s="8"/>
      <c r="DI2792" s="8"/>
      <c r="DJ2792" s="8"/>
      <c r="DK2792" s="8"/>
      <c r="DL2792" s="8"/>
      <c r="DM2792" s="8"/>
      <c r="DN2792" s="8"/>
      <c r="DO2792" s="8"/>
      <c r="DP2792" s="8"/>
      <c r="DQ2792" s="8"/>
      <c r="DR2792" s="8"/>
      <c r="DS2792" s="8"/>
      <c r="DT2792" s="8"/>
      <c r="DU2792" s="8"/>
      <c r="DV2792" s="8"/>
      <c r="DW2792" s="8"/>
      <c r="DX2792" s="8"/>
      <c r="DY2792" s="8"/>
      <c r="DZ2792" s="8"/>
      <c r="EA2792" s="8"/>
      <c r="EB2792" s="8"/>
      <c r="EC2792" s="8"/>
      <c r="ED2792" s="8"/>
      <c r="EE2792" s="8"/>
      <c r="EF2792" s="8"/>
      <c r="EG2792" s="8"/>
      <c r="EH2792" s="8"/>
      <c r="EI2792" s="8"/>
      <c r="EJ2792" s="8"/>
      <c r="EK2792" s="8"/>
      <c r="EL2792" s="8"/>
      <c r="EM2792" s="8"/>
      <c r="EN2792" s="8"/>
      <c r="EO2792" s="8"/>
      <c r="EP2792" s="8"/>
      <c r="EQ2792" s="8"/>
      <c r="ER2792" s="8"/>
      <c r="ES2792" s="8"/>
      <c r="ET2792" s="8"/>
      <c r="EU2792" s="8"/>
      <c r="EV2792" s="8"/>
      <c r="EW2792" s="8"/>
      <c r="EX2792" s="8"/>
      <c r="EY2792" s="8"/>
      <c r="EZ2792" s="8"/>
      <c r="FA2792" s="8"/>
      <c r="FB2792" s="8"/>
      <c r="FC2792" s="8"/>
      <c r="FD2792" s="8"/>
      <c r="FE2792" s="8"/>
      <c r="FF2792" s="8"/>
    </row>
    <row r="2793" spans="1:162" x14ac:dyDescent="0.2">
      <c r="A2793" s="43">
        <f t="shared" si="609"/>
        <v>46279</v>
      </c>
      <c r="B2793" s="44" t="str">
        <f t="shared" ca="1" si="611"/>
        <v>n.d</v>
      </c>
      <c r="C2793" s="45">
        <f t="shared" ca="1" si="612"/>
        <v>999.89877561000003</v>
      </c>
      <c r="D2793" s="46">
        <f ca="1">IF(A2793&lt;$B$1,VLOOKUP(A2793,[1]DI!$A$4:$B$15000,2,FALSE),0)</f>
        <v>0</v>
      </c>
      <c r="E2793" s="45">
        <f t="shared" ca="1" si="613"/>
        <v>0</v>
      </c>
      <c r="F2793" s="47">
        <f t="shared" si="610"/>
        <v>1.35</v>
      </c>
      <c r="G2793" s="48">
        <f t="shared" ca="1" si="614"/>
        <v>1</v>
      </c>
      <c r="H2793" s="45">
        <f ca="1">TRUNC(PRODUCT(G$10:G2792),15)</f>
        <v>1.9879528300668501</v>
      </c>
      <c r="I2793" s="45">
        <f t="shared" si="615"/>
        <v>1</v>
      </c>
      <c r="J2793" s="45">
        <f t="shared" ca="1" si="616"/>
        <v>1.98795283</v>
      </c>
      <c r="K2793" s="45">
        <f t="shared" ca="1" si="617"/>
        <v>987.85282506999999</v>
      </c>
      <c r="L2793" s="49">
        <f>IF(VLOOKUP(A2793,$U$12:$AD$125,8)=VLOOKUP(A2792,$U$12:$AD$125,8),0,VLOOKUP(A2793,U$12:$AD$125,8))</f>
        <v>0</v>
      </c>
      <c r="M2793" s="50">
        <f>IF(L2793&gt;0,VLOOKUP(L2793,T$12:$AC$125,7),0)</f>
        <v>0</v>
      </c>
      <c r="N2793" s="45">
        <f t="shared" si="618"/>
        <v>0</v>
      </c>
      <c r="O2793" s="45">
        <f t="shared" ca="1" si="619"/>
        <v>987.85282506999999</v>
      </c>
      <c r="P2793" s="51" t="str">
        <f t="shared" si="620"/>
        <v>A+J=</v>
      </c>
      <c r="Q2793" s="52">
        <f t="shared" si="621"/>
        <v>47129</v>
      </c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G2793" s="8"/>
      <c r="CH2793" s="8"/>
      <c r="CI2793" s="8"/>
      <c r="CJ2793" s="8"/>
      <c r="CK2793" s="8"/>
      <c r="CL2793" s="8"/>
      <c r="CM2793" s="8"/>
      <c r="CN2793" s="8"/>
      <c r="CO2793" s="8"/>
      <c r="CP2793" s="8"/>
      <c r="CQ2793" s="8"/>
      <c r="CR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C2793" s="8"/>
      <c r="DD2793" s="8"/>
      <c r="DE2793" s="8"/>
      <c r="DF2793" s="8"/>
      <c r="DG2793" s="8"/>
      <c r="DH2793" s="8"/>
      <c r="DI2793" s="8"/>
      <c r="DJ2793" s="8"/>
      <c r="DK2793" s="8"/>
      <c r="DL2793" s="8"/>
      <c r="DM2793" s="8"/>
      <c r="DN2793" s="8"/>
      <c r="DO2793" s="8"/>
      <c r="DP2793" s="8"/>
      <c r="DQ2793" s="8"/>
      <c r="DR2793" s="8"/>
      <c r="DS2793" s="8"/>
      <c r="DT2793" s="8"/>
      <c r="DU2793" s="8"/>
      <c r="DV2793" s="8"/>
      <c r="DW2793" s="8"/>
      <c r="DX2793" s="8"/>
      <c r="DY2793" s="8"/>
      <c r="DZ2793" s="8"/>
      <c r="EA2793" s="8"/>
      <c r="EB2793" s="8"/>
      <c r="EC2793" s="8"/>
      <c r="ED2793" s="8"/>
      <c r="EE2793" s="8"/>
      <c r="EF2793" s="8"/>
      <c r="EG2793" s="8"/>
      <c r="EH2793" s="8"/>
      <c r="EI2793" s="8"/>
      <c r="EJ2793" s="8"/>
      <c r="EK2793" s="8"/>
      <c r="EL2793" s="8"/>
      <c r="EM2793" s="8"/>
      <c r="EN2793" s="8"/>
      <c r="EO2793" s="8"/>
      <c r="EP2793" s="8"/>
      <c r="EQ2793" s="8"/>
      <c r="ER2793" s="8"/>
      <c r="ES2793" s="8"/>
      <c r="ET2793" s="8"/>
      <c r="EU2793" s="8"/>
      <c r="EV2793" s="8"/>
      <c r="EW2793" s="8"/>
      <c r="EX2793" s="8"/>
      <c r="EY2793" s="8"/>
      <c r="EZ2793" s="8"/>
      <c r="FA2793" s="8"/>
      <c r="FB2793" s="8"/>
      <c r="FC2793" s="8"/>
      <c r="FD2793" s="8"/>
      <c r="FE2793" s="8"/>
      <c r="FF2793" s="8"/>
    </row>
    <row r="2794" spans="1:162" x14ac:dyDescent="0.2">
      <c r="A2794" s="43">
        <f t="shared" si="609"/>
        <v>46280</v>
      </c>
      <c r="B2794" s="44" t="str">
        <f t="shared" ca="1" si="611"/>
        <v>n.d</v>
      </c>
      <c r="C2794" s="45">
        <f t="shared" ca="1" si="612"/>
        <v>999.89877561000003</v>
      </c>
      <c r="D2794" s="46">
        <f ca="1">IF(A2794&lt;$B$1,VLOOKUP(A2794,[1]DI!$A$4:$B$15000,2,FALSE),0)</f>
        <v>0</v>
      </c>
      <c r="E2794" s="45">
        <f t="shared" ca="1" si="613"/>
        <v>0</v>
      </c>
      <c r="F2794" s="47">
        <f t="shared" si="610"/>
        <v>1.35</v>
      </c>
      <c r="G2794" s="48">
        <f t="shared" ca="1" si="614"/>
        <v>1</v>
      </c>
      <c r="H2794" s="45">
        <f ca="1">TRUNC(PRODUCT(G$10:G2793),15)</f>
        <v>1.9879528300668501</v>
      </c>
      <c r="I2794" s="45">
        <f t="shared" si="615"/>
        <v>1</v>
      </c>
      <c r="J2794" s="45">
        <f t="shared" ca="1" si="616"/>
        <v>1.98795283</v>
      </c>
      <c r="K2794" s="45">
        <f t="shared" ca="1" si="617"/>
        <v>987.85282506999999</v>
      </c>
      <c r="L2794" s="49">
        <f>IF(VLOOKUP(A2794,$U$12:$AD$125,8)=VLOOKUP(A2793,$U$12:$AD$125,8),0,VLOOKUP(A2794,U$12:$AD$125,8))</f>
        <v>0</v>
      </c>
      <c r="M2794" s="50">
        <f>IF(L2794&gt;0,VLOOKUP(L2794,T$12:$AC$125,7),0)</f>
        <v>0</v>
      </c>
      <c r="N2794" s="45">
        <f t="shared" si="618"/>
        <v>0</v>
      </c>
      <c r="O2794" s="45">
        <f t="shared" ca="1" si="619"/>
        <v>987.85282506999999</v>
      </c>
      <c r="P2794" s="51" t="str">
        <f t="shared" si="620"/>
        <v>A+J=</v>
      </c>
      <c r="Q2794" s="52">
        <f t="shared" si="621"/>
        <v>47129</v>
      </c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G2794" s="8"/>
      <c r="CH2794" s="8"/>
      <c r="CI2794" s="8"/>
      <c r="CJ2794" s="8"/>
      <c r="CK2794" s="8"/>
      <c r="CL2794" s="8"/>
      <c r="CM2794" s="8"/>
      <c r="CN2794" s="8"/>
      <c r="CO2794" s="8"/>
      <c r="CP2794" s="8"/>
      <c r="CQ2794" s="8"/>
      <c r="CR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C2794" s="8"/>
      <c r="DD2794" s="8"/>
      <c r="DE2794" s="8"/>
      <c r="DF2794" s="8"/>
      <c r="DG2794" s="8"/>
      <c r="DH2794" s="8"/>
      <c r="DI2794" s="8"/>
      <c r="DJ2794" s="8"/>
      <c r="DK2794" s="8"/>
      <c r="DL2794" s="8"/>
      <c r="DM2794" s="8"/>
      <c r="DN2794" s="8"/>
      <c r="DO2794" s="8"/>
      <c r="DP2794" s="8"/>
      <c r="DQ2794" s="8"/>
      <c r="DR2794" s="8"/>
      <c r="DS2794" s="8"/>
      <c r="DT2794" s="8"/>
      <c r="DU2794" s="8"/>
      <c r="DV2794" s="8"/>
      <c r="DW2794" s="8"/>
      <c r="DX2794" s="8"/>
      <c r="DY2794" s="8"/>
      <c r="DZ2794" s="8"/>
      <c r="EA2794" s="8"/>
      <c r="EB2794" s="8"/>
      <c r="EC2794" s="8"/>
      <c r="ED2794" s="8"/>
      <c r="EE2794" s="8"/>
      <c r="EF2794" s="8"/>
      <c r="EG2794" s="8"/>
      <c r="EH2794" s="8"/>
      <c r="EI2794" s="8"/>
      <c r="EJ2794" s="8"/>
      <c r="EK2794" s="8"/>
      <c r="EL2794" s="8"/>
      <c r="EM2794" s="8"/>
      <c r="EN2794" s="8"/>
      <c r="EO2794" s="8"/>
      <c r="EP2794" s="8"/>
      <c r="EQ2794" s="8"/>
      <c r="ER2794" s="8"/>
      <c r="ES2794" s="8"/>
      <c r="ET2794" s="8"/>
      <c r="EU2794" s="8"/>
      <c r="EV2794" s="8"/>
      <c r="EW2794" s="8"/>
      <c r="EX2794" s="8"/>
      <c r="EY2794" s="8"/>
      <c r="EZ2794" s="8"/>
      <c r="FA2794" s="8"/>
      <c r="FB2794" s="8"/>
      <c r="FC2794" s="8"/>
      <c r="FD2794" s="8"/>
      <c r="FE2794" s="8"/>
      <c r="FF2794" s="8"/>
    </row>
    <row r="2795" spans="1:162" x14ac:dyDescent="0.2">
      <c r="A2795" s="43">
        <f t="shared" si="609"/>
        <v>46281</v>
      </c>
      <c r="B2795" s="44" t="str">
        <f t="shared" ca="1" si="611"/>
        <v>n.d</v>
      </c>
      <c r="C2795" s="45">
        <f t="shared" ca="1" si="612"/>
        <v>999.89877561000003</v>
      </c>
      <c r="D2795" s="46">
        <f ca="1">IF(A2795&lt;$B$1,VLOOKUP(A2795,[1]DI!$A$4:$B$15000,2,FALSE),0)</f>
        <v>0</v>
      </c>
      <c r="E2795" s="45">
        <f t="shared" ca="1" si="613"/>
        <v>0</v>
      </c>
      <c r="F2795" s="47">
        <f t="shared" si="610"/>
        <v>1.35</v>
      </c>
      <c r="G2795" s="48">
        <f t="shared" ca="1" si="614"/>
        <v>1</v>
      </c>
      <c r="H2795" s="45">
        <f ca="1">TRUNC(PRODUCT(G$10:G2794),15)</f>
        <v>1.9879528300668501</v>
      </c>
      <c r="I2795" s="45">
        <f t="shared" si="615"/>
        <v>1</v>
      </c>
      <c r="J2795" s="45">
        <f t="shared" ca="1" si="616"/>
        <v>1.98795283</v>
      </c>
      <c r="K2795" s="45">
        <f t="shared" ca="1" si="617"/>
        <v>987.85282506999999</v>
      </c>
      <c r="L2795" s="49">
        <f>IF(VLOOKUP(A2795,$U$12:$AD$125,8)=VLOOKUP(A2794,$U$12:$AD$125,8),0,VLOOKUP(A2795,U$12:$AD$125,8))</f>
        <v>0</v>
      </c>
      <c r="M2795" s="50">
        <f>IF(L2795&gt;0,VLOOKUP(L2795,T$12:$AC$125,7),0)</f>
        <v>0</v>
      </c>
      <c r="N2795" s="45">
        <f t="shared" si="618"/>
        <v>0</v>
      </c>
      <c r="O2795" s="45">
        <f t="shared" ca="1" si="619"/>
        <v>987.85282506999999</v>
      </c>
      <c r="P2795" s="51" t="str">
        <f t="shared" si="620"/>
        <v>A+J=</v>
      </c>
      <c r="Q2795" s="52">
        <f t="shared" si="621"/>
        <v>47129</v>
      </c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I2795" s="8"/>
      <c r="EJ2795" s="8"/>
      <c r="EK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</row>
    <row r="2796" spans="1:162" x14ac:dyDescent="0.2">
      <c r="A2796" s="43">
        <f t="shared" si="609"/>
        <v>46282</v>
      </c>
      <c r="B2796" s="44" t="str">
        <f t="shared" ca="1" si="611"/>
        <v>n.d</v>
      </c>
      <c r="C2796" s="45">
        <f t="shared" ca="1" si="612"/>
        <v>999.89877561000003</v>
      </c>
      <c r="D2796" s="46">
        <f ca="1">IF(A2796&lt;$B$1,VLOOKUP(A2796,[1]DI!$A$4:$B$15000,2,FALSE),0)</f>
        <v>0</v>
      </c>
      <c r="E2796" s="45">
        <f t="shared" ca="1" si="613"/>
        <v>0</v>
      </c>
      <c r="F2796" s="47">
        <f t="shared" si="610"/>
        <v>1.35</v>
      </c>
      <c r="G2796" s="48">
        <f t="shared" ca="1" si="614"/>
        <v>1</v>
      </c>
      <c r="H2796" s="45">
        <f ca="1">TRUNC(PRODUCT(G$10:G2795),15)</f>
        <v>1.9879528300668501</v>
      </c>
      <c r="I2796" s="45">
        <f t="shared" si="615"/>
        <v>1</v>
      </c>
      <c r="J2796" s="45">
        <f t="shared" ca="1" si="616"/>
        <v>1.98795283</v>
      </c>
      <c r="K2796" s="45">
        <f t="shared" ca="1" si="617"/>
        <v>987.85282506999999</v>
      </c>
      <c r="L2796" s="49">
        <f>IF(VLOOKUP(A2796,$U$12:$AD$125,8)=VLOOKUP(A2795,$U$12:$AD$125,8),0,VLOOKUP(A2796,U$12:$AD$125,8))</f>
        <v>0</v>
      </c>
      <c r="M2796" s="50">
        <f>IF(L2796&gt;0,VLOOKUP(L2796,T$12:$AC$125,7),0)</f>
        <v>0</v>
      </c>
      <c r="N2796" s="45">
        <f t="shared" si="618"/>
        <v>0</v>
      </c>
      <c r="O2796" s="45">
        <f t="shared" ca="1" si="619"/>
        <v>987.85282506999999</v>
      </c>
      <c r="P2796" s="51" t="str">
        <f t="shared" si="620"/>
        <v>A+J=</v>
      </c>
      <c r="Q2796" s="52">
        <f t="shared" si="621"/>
        <v>47129</v>
      </c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I2796" s="8"/>
      <c r="EJ2796" s="8"/>
      <c r="EK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</row>
    <row r="2797" spans="1:162" x14ac:dyDescent="0.2">
      <c r="A2797" s="43">
        <f t="shared" si="609"/>
        <v>46283</v>
      </c>
      <c r="B2797" s="44" t="str">
        <f t="shared" ca="1" si="611"/>
        <v>n.d</v>
      </c>
      <c r="C2797" s="45">
        <f t="shared" ca="1" si="612"/>
        <v>999.89877561000003</v>
      </c>
      <c r="D2797" s="46">
        <f ca="1">IF(A2797&lt;$B$1,VLOOKUP(A2797,[1]DI!$A$4:$B$15000,2,FALSE),0)</f>
        <v>0</v>
      </c>
      <c r="E2797" s="45">
        <f t="shared" ca="1" si="613"/>
        <v>0</v>
      </c>
      <c r="F2797" s="47">
        <f t="shared" si="610"/>
        <v>1.35</v>
      </c>
      <c r="G2797" s="48">
        <f t="shared" ca="1" si="614"/>
        <v>1</v>
      </c>
      <c r="H2797" s="45">
        <f ca="1">TRUNC(PRODUCT(G$10:G2796),15)</f>
        <v>1.9879528300668501</v>
      </c>
      <c r="I2797" s="45">
        <f t="shared" si="615"/>
        <v>1</v>
      </c>
      <c r="J2797" s="45">
        <f t="shared" ca="1" si="616"/>
        <v>1.98795283</v>
      </c>
      <c r="K2797" s="45">
        <f t="shared" ca="1" si="617"/>
        <v>987.85282506999999</v>
      </c>
      <c r="L2797" s="49">
        <f>IF(VLOOKUP(A2797,$U$12:$AD$125,8)=VLOOKUP(A2796,$U$12:$AD$125,8),0,VLOOKUP(A2797,U$12:$AD$125,8))</f>
        <v>0</v>
      </c>
      <c r="M2797" s="50">
        <f>IF(L2797&gt;0,VLOOKUP(L2797,T$12:$AC$125,7),0)</f>
        <v>0</v>
      </c>
      <c r="N2797" s="45">
        <f t="shared" si="618"/>
        <v>0</v>
      </c>
      <c r="O2797" s="45">
        <f t="shared" ca="1" si="619"/>
        <v>987.85282506999999</v>
      </c>
      <c r="P2797" s="51" t="str">
        <f t="shared" si="620"/>
        <v>A+J=</v>
      </c>
      <c r="Q2797" s="52">
        <f t="shared" si="621"/>
        <v>47129</v>
      </c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I2797" s="8"/>
      <c r="EJ2797" s="8"/>
      <c r="EK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</row>
    <row r="2798" spans="1:162" x14ac:dyDescent="0.2">
      <c r="A2798" s="43">
        <f t="shared" si="609"/>
        <v>46284</v>
      </c>
      <c r="B2798" s="44" t="str">
        <f t="shared" ca="1" si="611"/>
        <v>n.d</v>
      </c>
      <c r="C2798" s="45">
        <f t="shared" ca="1" si="612"/>
        <v>999.89877561000003</v>
      </c>
      <c r="D2798" s="46">
        <f ca="1">IF(A2798&lt;$B$1,VLOOKUP(A2798,[1]DI!$A$4:$B$15000,2,FALSE),0)</f>
        <v>0</v>
      </c>
      <c r="E2798" s="45">
        <f t="shared" ca="1" si="613"/>
        <v>0</v>
      </c>
      <c r="F2798" s="47">
        <f t="shared" si="610"/>
        <v>1.35</v>
      </c>
      <c r="G2798" s="48">
        <f t="shared" ca="1" si="614"/>
        <v>1</v>
      </c>
      <c r="H2798" s="45">
        <f ca="1">TRUNC(PRODUCT(G$10:G2797),15)</f>
        <v>1.9879528300668501</v>
      </c>
      <c r="I2798" s="45">
        <f t="shared" si="615"/>
        <v>1</v>
      </c>
      <c r="J2798" s="45">
        <f t="shared" ca="1" si="616"/>
        <v>1.98795283</v>
      </c>
      <c r="K2798" s="45">
        <f t="shared" ca="1" si="617"/>
        <v>987.85282506999999</v>
      </c>
      <c r="L2798" s="49">
        <f>IF(VLOOKUP(A2798,$U$12:$AD$125,8)=VLOOKUP(A2797,$U$12:$AD$125,8),0,VLOOKUP(A2798,U$12:$AD$125,8))</f>
        <v>0</v>
      </c>
      <c r="M2798" s="50">
        <f>IF(L2798&gt;0,VLOOKUP(L2798,T$12:$AC$125,7),0)</f>
        <v>0</v>
      </c>
      <c r="N2798" s="45">
        <f t="shared" si="618"/>
        <v>0</v>
      </c>
      <c r="O2798" s="45">
        <f t="shared" ca="1" si="619"/>
        <v>987.85282506999999</v>
      </c>
      <c r="P2798" s="51" t="str">
        <f t="shared" si="620"/>
        <v>A+J=</v>
      </c>
      <c r="Q2798" s="52">
        <f t="shared" si="621"/>
        <v>47129</v>
      </c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I2798" s="8"/>
      <c r="EJ2798" s="8"/>
      <c r="EK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</row>
    <row r="2799" spans="1:162" x14ac:dyDescent="0.2">
      <c r="A2799" s="43">
        <f t="shared" si="609"/>
        <v>46285</v>
      </c>
      <c r="B2799" s="44" t="str">
        <f t="shared" ca="1" si="611"/>
        <v>n.d</v>
      </c>
      <c r="C2799" s="45">
        <f t="shared" ca="1" si="612"/>
        <v>999.89877561000003</v>
      </c>
      <c r="D2799" s="46">
        <f ca="1">IF(A2799&lt;$B$1,VLOOKUP(A2799,[1]DI!$A$4:$B$15000,2,FALSE),0)</f>
        <v>0</v>
      </c>
      <c r="E2799" s="45">
        <f t="shared" ca="1" si="613"/>
        <v>0</v>
      </c>
      <c r="F2799" s="47">
        <f t="shared" si="610"/>
        <v>1.35</v>
      </c>
      <c r="G2799" s="48">
        <f t="shared" ca="1" si="614"/>
        <v>1</v>
      </c>
      <c r="H2799" s="45">
        <f ca="1">TRUNC(PRODUCT(G$10:G2798),15)</f>
        <v>1.9879528300668501</v>
      </c>
      <c r="I2799" s="45">
        <f t="shared" si="615"/>
        <v>1</v>
      </c>
      <c r="J2799" s="45">
        <f t="shared" ca="1" si="616"/>
        <v>1.98795283</v>
      </c>
      <c r="K2799" s="45">
        <f t="shared" ca="1" si="617"/>
        <v>987.85282506999999</v>
      </c>
      <c r="L2799" s="49">
        <f>IF(VLOOKUP(A2799,$U$12:$AD$125,8)=VLOOKUP(A2798,$U$12:$AD$125,8),0,VLOOKUP(A2799,U$12:$AD$125,8))</f>
        <v>0</v>
      </c>
      <c r="M2799" s="50">
        <f>IF(L2799&gt;0,VLOOKUP(L2799,T$12:$AC$125,7),0)</f>
        <v>0</v>
      </c>
      <c r="N2799" s="45">
        <f t="shared" si="618"/>
        <v>0</v>
      </c>
      <c r="O2799" s="45">
        <f t="shared" ca="1" si="619"/>
        <v>987.85282506999999</v>
      </c>
      <c r="P2799" s="51" t="str">
        <f t="shared" si="620"/>
        <v>A+J=</v>
      </c>
      <c r="Q2799" s="52">
        <f t="shared" si="621"/>
        <v>47129</v>
      </c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I2799" s="8"/>
      <c r="EJ2799" s="8"/>
      <c r="EK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</row>
    <row r="2800" spans="1:162" x14ac:dyDescent="0.2">
      <c r="A2800" s="43">
        <f t="shared" si="609"/>
        <v>46286</v>
      </c>
      <c r="B2800" s="44" t="str">
        <f t="shared" ca="1" si="611"/>
        <v>n.d</v>
      </c>
      <c r="C2800" s="45">
        <f t="shared" ca="1" si="612"/>
        <v>999.89877561000003</v>
      </c>
      <c r="D2800" s="46">
        <f ca="1">IF(A2800&lt;$B$1,VLOOKUP(A2800,[1]DI!$A$4:$B$15000,2,FALSE),0)</f>
        <v>0</v>
      </c>
      <c r="E2800" s="45">
        <f t="shared" ca="1" si="613"/>
        <v>0</v>
      </c>
      <c r="F2800" s="47">
        <f t="shared" si="610"/>
        <v>1.35</v>
      </c>
      <c r="G2800" s="48">
        <f t="shared" ca="1" si="614"/>
        <v>1</v>
      </c>
      <c r="H2800" s="45">
        <f ca="1">TRUNC(PRODUCT(G$10:G2799),15)</f>
        <v>1.9879528300668501</v>
      </c>
      <c r="I2800" s="45">
        <f t="shared" si="615"/>
        <v>1</v>
      </c>
      <c r="J2800" s="45">
        <f t="shared" ca="1" si="616"/>
        <v>1.98795283</v>
      </c>
      <c r="K2800" s="45">
        <f t="shared" ca="1" si="617"/>
        <v>987.85282506999999</v>
      </c>
      <c r="L2800" s="49">
        <f>IF(VLOOKUP(A2800,$U$12:$AD$125,8)=VLOOKUP(A2799,$U$12:$AD$125,8),0,VLOOKUP(A2800,U$12:$AD$125,8))</f>
        <v>0</v>
      </c>
      <c r="M2800" s="50">
        <f>IF(L2800&gt;0,VLOOKUP(L2800,T$12:$AC$125,7),0)</f>
        <v>0</v>
      </c>
      <c r="N2800" s="45">
        <f t="shared" si="618"/>
        <v>0</v>
      </c>
      <c r="O2800" s="45">
        <f t="shared" ca="1" si="619"/>
        <v>987.85282506999999</v>
      </c>
      <c r="P2800" s="51" t="str">
        <f t="shared" si="620"/>
        <v>A+J=</v>
      </c>
      <c r="Q2800" s="52">
        <f t="shared" si="621"/>
        <v>47129</v>
      </c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I2800" s="8"/>
      <c r="EJ2800" s="8"/>
      <c r="EK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</row>
    <row r="2801" spans="1:17" x14ac:dyDescent="0.2">
      <c r="A2801" s="43">
        <f t="shared" si="609"/>
        <v>46287</v>
      </c>
      <c r="B2801" s="44" t="str">
        <f t="shared" ca="1" si="611"/>
        <v>n.d</v>
      </c>
      <c r="C2801" s="45">
        <f t="shared" ca="1" si="612"/>
        <v>999.89877561000003</v>
      </c>
      <c r="D2801" s="46">
        <f ca="1">IF(A2801&lt;$B$1,VLOOKUP(A2801,[1]DI!$A$4:$B$15000,2,FALSE),0)</f>
        <v>0</v>
      </c>
      <c r="E2801" s="45">
        <f t="shared" ca="1" si="613"/>
        <v>0</v>
      </c>
      <c r="F2801" s="47">
        <f t="shared" si="610"/>
        <v>1.35</v>
      </c>
      <c r="G2801" s="48">
        <f t="shared" ca="1" si="614"/>
        <v>1</v>
      </c>
      <c r="H2801" s="45">
        <f ca="1">TRUNC(PRODUCT(G$10:G2800),15)</f>
        <v>1.9879528300668501</v>
      </c>
      <c r="I2801" s="45">
        <f t="shared" si="615"/>
        <v>1</v>
      </c>
      <c r="J2801" s="45">
        <f t="shared" ca="1" si="616"/>
        <v>1.98795283</v>
      </c>
      <c r="K2801" s="45">
        <f t="shared" ca="1" si="617"/>
        <v>987.85282506999999</v>
      </c>
      <c r="L2801" s="49">
        <f>IF(VLOOKUP(A2801,$U$12:$AD$125,8)=VLOOKUP(A2800,$U$12:$AD$125,8),0,VLOOKUP(A2801,U$12:$AD$125,8))</f>
        <v>0</v>
      </c>
      <c r="M2801" s="50">
        <f>IF(L2801&gt;0,VLOOKUP(L2801,T$12:$AC$125,7),0)</f>
        <v>0</v>
      </c>
      <c r="N2801" s="45">
        <f t="shared" si="618"/>
        <v>0</v>
      </c>
      <c r="O2801" s="45">
        <f t="shared" ca="1" si="619"/>
        <v>987.85282506999999</v>
      </c>
      <c r="P2801" s="51" t="str">
        <f t="shared" si="620"/>
        <v>A+J=</v>
      </c>
      <c r="Q2801" s="52">
        <f t="shared" si="621"/>
        <v>47129</v>
      </c>
    </row>
    <row r="2802" spans="1:17" x14ac:dyDescent="0.2">
      <c r="A2802" s="43">
        <f t="shared" si="609"/>
        <v>46288</v>
      </c>
      <c r="B2802" s="44" t="str">
        <f t="shared" ca="1" si="611"/>
        <v>n.d</v>
      </c>
      <c r="C2802" s="45">
        <f t="shared" ca="1" si="612"/>
        <v>999.89877561000003</v>
      </c>
      <c r="D2802" s="46">
        <f ca="1">IF(A2802&lt;$B$1,VLOOKUP(A2802,[1]DI!$A$4:$B$15000,2,FALSE),0)</f>
        <v>0</v>
      </c>
      <c r="E2802" s="45">
        <f t="shared" ca="1" si="613"/>
        <v>0</v>
      </c>
      <c r="F2802" s="47">
        <f t="shared" si="610"/>
        <v>1.35</v>
      </c>
      <c r="G2802" s="48">
        <f t="shared" ca="1" si="614"/>
        <v>1</v>
      </c>
      <c r="H2802" s="45">
        <f ca="1">TRUNC(PRODUCT(G$10:G2801),15)</f>
        <v>1.9879528300668501</v>
      </c>
      <c r="I2802" s="45">
        <f t="shared" si="615"/>
        <v>1</v>
      </c>
      <c r="J2802" s="45">
        <f t="shared" ca="1" si="616"/>
        <v>1.98795283</v>
      </c>
      <c r="K2802" s="45">
        <f t="shared" ca="1" si="617"/>
        <v>987.85282506999999</v>
      </c>
      <c r="L2802" s="49">
        <f>IF(VLOOKUP(A2802,$U$12:$AD$125,8)=VLOOKUP(A2801,$U$12:$AD$125,8),0,VLOOKUP(A2802,U$12:$AD$125,8))</f>
        <v>0</v>
      </c>
      <c r="M2802" s="50">
        <f>IF(L2802&gt;0,VLOOKUP(L2802,T$12:$AC$125,7),0)</f>
        <v>0</v>
      </c>
      <c r="N2802" s="45">
        <f t="shared" si="618"/>
        <v>0</v>
      </c>
      <c r="O2802" s="45">
        <f t="shared" ca="1" si="619"/>
        <v>987.85282506999999</v>
      </c>
      <c r="P2802" s="51" t="str">
        <f t="shared" si="620"/>
        <v>A+J=</v>
      </c>
      <c r="Q2802" s="52">
        <f t="shared" si="621"/>
        <v>47129</v>
      </c>
    </row>
    <row r="2803" spans="1:17" x14ac:dyDescent="0.2">
      <c r="A2803" s="43">
        <f t="shared" si="609"/>
        <v>46289</v>
      </c>
      <c r="B2803" s="44" t="str">
        <f t="shared" ca="1" si="611"/>
        <v>n.d</v>
      </c>
      <c r="C2803" s="45">
        <f t="shared" ca="1" si="612"/>
        <v>999.89877561000003</v>
      </c>
      <c r="D2803" s="46">
        <f ca="1">IF(A2803&lt;$B$1,VLOOKUP(A2803,[1]DI!$A$4:$B$15000,2,FALSE),0)</f>
        <v>0</v>
      </c>
      <c r="E2803" s="45">
        <f t="shared" ca="1" si="613"/>
        <v>0</v>
      </c>
      <c r="F2803" s="47">
        <f t="shared" si="610"/>
        <v>1.35</v>
      </c>
      <c r="G2803" s="48">
        <f t="shared" ca="1" si="614"/>
        <v>1</v>
      </c>
      <c r="H2803" s="45">
        <f ca="1">TRUNC(PRODUCT(G$10:G2802),15)</f>
        <v>1.9879528300668501</v>
      </c>
      <c r="I2803" s="45">
        <f t="shared" si="615"/>
        <v>1</v>
      </c>
      <c r="J2803" s="45">
        <f t="shared" ca="1" si="616"/>
        <v>1.98795283</v>
      </c>
      <c r="K2803" s="45">
        <f t="shared" ca="1" si="617"/>
        <v>987.85282506999999</v>
      </c>
      <c r="L2803" s="49">
        <f>IF(VLOOKUP(A2803,$U$12:$AD$125,8)=VLOOKUP(A2802,$U$12:$AD$125,8),0,VLOOKUP(A2803,U$12:$AD$125,8))</f>
        <v>0</v>
      </c>
      <c r="M2803" s="50">
        <f>IF(L2803&gt;0,VLOOKUP(L2803,T$12:$AC$125,7),0)</f>
        <v>0</v>
      </c>
      <c r="N2803" s="45">
        <f t="shared" si="618"/>
        <v>0</v>
      </c>
      <c r="O2803" s="45">
        <f t="shared" ca="1" si="619"/>
        <v>987.85282506999999</v>
      </c>
      <c r="P2803" s="51" t="str">
        <f t="shared" si="620"/>
        <v>A+J=</v>
      </c>
      <c r="Q2803" s="52">
        <f t="shared" si="621"/>
        <v>47129</v>
      </c>
    </row>
    <row r="2804" spans="1:17" x14ac:dyDescent="0.2">
      <c r="A2804" s="43">
        <f t="shared" si="609"/>
        <v>46290</v>
      </c>
      <c r="B2804" s="44" t="str">
        <f t="shared" ca="1" si="611"/>
        <v>n.d</v>
      </c>
      <c r="C2804" s="45">
        <f t="shared" ca="1" si="612"/>
        <v>999.89877561000003</v>
      </c>
      <c r="D2804" s="46">
        <f ca="1">IF(A2804&lt;$B$1,VLOOKUP(A2804,[1]DI!$A$4:$B$15000,2,FALSE),0)</f>
        <v>0</v>
      </c>
      <c r="E2804" s="45">
        <f t="shared" ca="1" si="613"/>
        <v>0</v>
      </c>
      <c r="F2804" s="47">
        <f t="shared" si="610"/>
        <v>1.35</v>
      </c>
      <c r="G2804" s="48">
        <f t="shared" ca="1" si="614"/>
        <v>1</v>
      </c>
      <c r="H2804" s="45">
        <f ca="1">TRUNC(PRODUCT(G$10:G2803),15)</f>
        <v>1.9879528300668501</v>
      </c>
      <c r="I2804" s="45">
        <f t="shared" si="615"/>
        <v>1</v>
      </c>
      <c r="J2804" s="45">
        <f t="shared" ca="1" si="616"/>
        <v>1.98795283</v>
      </c>
      <c r="K2804" s="45">
        <f t="shared" ca="1" si="617"/>
        <v>987.85282506999999</v>
      </c>
      <c r="L2804" s="49">
        <f>IF(VLOOKUP(A2804,$U$12:$AD$125,8)=VLOOKUP(A2803,$U$12:$AD$125,8),0,VLOOKUP(A2804,U$12:$AD$125,8))</f>
        <v>0</v>
      </c>
      <c r="M2804" s="50">
        <f>IF(L2804&gt;0,VLOOKUP(L2804,T$12:$AC$125,7),0)</f>
        <v>0</v>
      </c>
      <c r="N2804" s="45">
        <f t="shared" si="618"/>
        <v>0</v>
      </c>
      <c r="O2804" s="45">
        <f t="shared" ca="1" si="619"/>
        <v>987.85282506999999</v>
      </c>
      <c r="P2804" s="51" t="str">
        <f t="shared" si="620"/>
        <v>A+J=</v>
      </c>
      <c r="Q2804" s="52">
        <f t="shared" si="621"/>
        <v>47129</v>
      </c>
    </row>
    <row r="2805" spans="1:17" x14ac:dyDescent="0.2">
      <c r="A2805" s="43">
        <f t="shared" si="609"/>
        <v>46291</v>
      </c>
      <c r="B2805" s="44" t="str">
        <f t="shared" ca="1" si="611"/>
        <v>n.d</v>
      </c>
      <c r="C2805" s="45">
        <f t="shared" ca="1" si="612"/>
        <v>999.89877561000003</v>
      </c>
      <c r="D2805" s="46">
        <f ca="1">IF(A2805&lt;$B$1,VLOOKUP(A2805,[1]DI!$A$4:$B$15000,2,FALSE),0)</f>
        <v>0</v>
      </c>
      <c r="E2805" s="45">
        <f t="shared" ca="1" si="613"/>
        <v>0</v>
      </c>
      <c r="F2805" s="47">
        <f t="shared" si="610"/>
        <v>1.35</v>
      </c>
      <c r="G2805" s="48">
        <f t="shared" ca="1" si="614"/>
        <v>1</v>
      </c>
      <c r="H2805" s="45">
        <f ca="1">TRUNC(PRODUCT(G$10:G2804),15)</f>
        <v>1.9879528300668501</v>
      </c>
      <c r="I2805" s="45">
        <f t="shared" si="615"/>
        <v>1</v>
      </c>
      <c r="J2805" s="45">
        <f t="shared" ca="1" si="616"/>
        <v>1.98795283</v>
      </c>
      <c r="K2805" s="45">
        <f t="shared" ca="1" si="617"/>
        <v>987.85282506999999</v>
      </c>
      <c r="L2805" s="49">
        <f>IF(VLOOKUP(A2805,$U$12:$AD$125,8)=VLOOKUP(A2804,$U$12:$AD$125,8),0,VLOOKUP(A2805,U$12:$AD$125,8))</f>
        <v>0</v>
      </c>
      <c r="M2805" s="50">
        <f>IF(L2805&gt;0,VLOOKUP(L2805,T$12:$AC$125,7),0)</f>
        <v>0</v>
      </c>
      <c r="N2805" s="45">
        <f t="shared" si="618"/>
        <v>0</v>
      </c>
      <c r="O2805" s="45">
        <f t="shared" ca="1" si="619"/>
        <v>987.85282506999999</v>
      </c>
      <c r="P2805" s="51" t="str">
        <f t="shared" si="620"/>
        <v>A+J=</v>
      </c>
      <c r="Q2805" s="52">
        <f t="shared" si="621"/>
        <v>47129</v>
      </c>
    </row>
    <row r="2806" spans="1:17" x14ac:dyDescent="0.2">
      <c r="A2806" s="43">
        <f t="shared" si="609"/>
        <v>46292</v>
      </c>
      <c r="B2806" s="44" t="str">
        <f t="shared" ca="1" si="611"/>
        <v>n.d</v>
      </c>
      <c r="C2806" s="45">
        <f t="shared" ca="1" si="612"/>
        <v>999.89877561000003</v>
      </c>
      <c r="D2806" s="46">
        <f ca="1">IF(A2806&lt;$B$1,VLOOKUP(A2806,[1]DI!$A$4:$B$15000,2,FALSE),0)</f>
        <v>0</v>
      </c>
      <c r="E2806" s="45">
        <f t="shared" ca="1" si="613"/>
        <v>0</v>
      </c>
      <c r="F2806" s="47">
        <f t="shared" si="610"/>
        <v>1.35</v>
      </c>
      <c r="G2806" s="48">
        <f t="shared" ca="1" si="614"/>
        <v>1</v>
      </c>
      <c r="H2806" s="45">
        <f ca="1">TRUNC(PRODUCT(G$10:G2805),15)</f>
        <v>1.9879528300668501</v>
      </c>
      <c r="I2806" s="45">
        <f t="shared" si="615"/>
        <v>1</v>
      </c>
      <c r="J2806" s="45">
        <f t="shared" ca="1" si="616"/>
        <v>1.98795283</v>
      </c>
      <c r="K2806" s="45">
        <f t="shared" ca="1" si="617"/>
        <v>987.85282506999999</v>
      </c>
      <c r="L2806" s="49">
        <f>IF(VLOOKUP(A2806,$U$12:$AD$125,8)=VLOOKUP(A2805,$U$12:$AD$125,8),0,VLOOKUP(A2806,U$12:$AD$125,8))</f>
        <v>0</v>
      </c>
      <c r="M2806" s="50">
        <f>IF(L2806&gt;0,VLOOKUP(L2806,T$12:$AC$125,7),0)</f>
        <v>0</v>
      </c>
      <c r="N2806" s="45">
        <f t="shared" si="618"/>
        <v>0</v>
      </c>
      <c r="O2806" s="45">
        <f t="shared" ca="1" si="619"/>
        <v>987.85282506999999</v>
      </c>
      <c r="P2806" s="51" t="str">
        <f t="shared" si="620"/>
        <v>A+J=</v>
      </c>
      <c r="Q2806" s="52">
        <f t="shared" si="621"/>
        <v>47129</v>
      </c>
    </row>
    <row r="2807" spans="1:17" x14ac:dyDescent="0.2">
      <c r="A2807" s="43">
        <f t="shared" si="609"/>
        <v>46293</v>
      </c>
      <c r="B2807" s="44" t="str">
        <f t="shared" ca="1" si="611"/>
        <v>n.d</v>
      </c>
      <c r="C2807" s="45">
        <f t="shared" ca="1" si="612"/>
        <v>999.89877561000003</v>
      </c>
      <c r="D2807" s="46">
        <f ca="1">IF(A2807&lt;$B$1,VLOOKUP(A2807,[1]DI!$A$4:$B$15000,2,FALSE),0)</f>
        <v>0</v>
      </c>
      <c r="E2807" s="45">
        <f t="shared" ca="1" si="613"/>
        <v>0</v>
      </c>
      <c r="F2807" s="47">
        <f t="shared" si="610"/>
        <v>1.35</v>
      </c>
      <c r="G2807" s="48">
        <f t="shared" ca="1" si="614"/>
        <v>1</v>
      </c>
      <c r="H2807" s="45">
        <f ca="1">TRUNC(PRODUCT(G$10:G2806),15)</f>
        <v>1.9879528300668501</v>
      </c>
      <c r="I2807" s="45">
        <f t="shared" si="615"/>
        <v>1</v>
      </c>
      <c r="J2807" s="45">
        <f t="shared" ca="1" si="616"/>
        <v>1.98795283</v>
      </c>
      <c r="K2807" s="45">
        <f t="shared" ca="1" si="617"/>
        <v>987.85282506999999</v>
      </c>
      <c r="L2807" s="49">
        <f>IF(VLOOKUP(A2807,$U$12:$AD$125,8)=VLOOKUP(A2806,$U$12:$AD$125,8),0,VLOOKUP(A2807,U$12:$AD$125,8))</f>
        <v>0</v>
      </c>
      <c r="M2807" s="50">
        <f>IF(L2807&gt;0,VLOOKUP(L2807,T$12:$AC$125,7),0)</f>
        <v>0</v>
      </c>
      <c r="N2807" s="45">
        <f t="shared" si="618"/>
        <v>0</v>
      </c>
      <c r="O2807" s="45">
        <f t="shared" ca="1" si="619"/>
        <v>987.85282506999999</v>
      </c>
      <c r="P2807" s="51" t="str">
        <f t="shared" si="620"/>
        <v>A+J=</v>
      </c>
      <c r="Q2807" s="52">
        <f t="shared" si="621"/>
        <v>47129</v>
      </c>
    </row>
    <row r="2808" spans="1:17" x14ac:dyDescent="0.2">
      <c r="A2808" s="43">
        <f t="shared" si="609"/>
        <v>46294</v>
      </c>
      <c r="B2808" s="44" t="str">
        <f t="shared" ca="1" si="611"/>
        <v>n.d</v>
      </c>
      <c r="C2808" s="45">
        <f t="shared" ca="1" si="612"/>
        <v>999.89877561000003</v>
      </c>
      <c r="D2808" s="46">
        <f ca="1">IF(A2808&lt;$B$1,VLOOKUP(A2808,[1]DI!$A$4:$B$15000,2,FALSE),0)</f>
        <v>0</v>
      </c>
      <c r="E2808" s="45">
        <f t="shared" ca="1" si="613"/>
        <v>0</v>
      </c>
      <c r="F2808" s="47">
        <f t="shared" si="610"/>
        <v>1.35</v>
      </c>
      <c r="G2808" s="48">
        <f t="shared" ca="1" si="614"/>
        <v>1</v>
      </c>
      <c r="H2808" s="45">
        <f ca="1">TRUNC(PRODUCT(G$10:G2807),15)</f>
        <v>1.9879528300668501</v>
      </c>
      <c r="I2808" s="45">
        <f t="shared" si="615"/>
        <v>1</v>
      </c>
      <c r="J2808" s="45">
        <f t="shared" ca="1" si="616"/>
        <v>1.98795283</v>
      </c>
      <c r="K2808" s="45">
        <f t="shared" ca="1" si="617"/>
        <v>987.85282506999999</v>
      </c>
      <c r="L2808" s="49">
        <f>IF(VLOOKUP(A2808,$U$12:$AD$125,8)=VLOOKUP(A2807,$U$12:$AD$125,8),0,VLOOKUP(A2808,U$12:$AD$125,8))</f>
        <v>0</v>
      </c>
      <c r="M2808" s="50">
        <f>IF(L2808&gt;0,VLOOKUP(L2808,T$12:$AC$125,7),0)</f>
        <v>0</v>
      </c>
      <c r="N2808" s="45">
        <f t="shared" si="618"/>
        <v>0</v>
      </c>
      <c r="O2808" s="45">
        <f t="shared" ca="1" si="619"/>
        <v>987.85282506999999</v>
      </c>
      <c r="P2808" s="51" t="str">
        <f t="shared" si="620"/>
        <v>A+J=</v>
      </c>
      <c r="Q2808" s="52">
        <f t="shared" si="621"/>
        <v>47129</v>
      </c>
    </row>
    <row r="2809" spans="1:17" x14ac:dyDescent="0.2">
      <c r="A2809" s="43">
        <f t="shared" si="609"/>
        <v>46295</v>
      </c>
      <c r="B2809" s="44" t="str">
        <f t="shared" ca="1" si="611"/>
        <v>n.d</v>
      </c>
      <c r="C2809" s="45">
        <f t="shared" ca="1" si="612"/>
        <v>999.89877561000003</v>
      </c>
      <c r="D2809" s="46">
        <f ca="1">IF(A2809&lt;$B$1,VLOOKUP(A2809,[1]DI!$A$4:$B$15000,2,FALSE),0)</f>
        <v>0</v>
      </c>
      <c r="E2809" s="45">
        <f t="shared" ca="1" si="613"/>
        <v>0</v>
      </c>
      <c r="F2809" s="47">
        <f t="shared" si="610"/>
        <v>1.35</v>
      </c>
      <c r="G2809" s="48">
        <f t="shared" ca="1" si="614"/>
        <v>1</v>
      </c>
      <c r="H2809" s="45">
        <f ca="1">TRUNC(PRODUCT(G$10:G2808),15)</f>
        <v>1.9879528300668501</v>
      </c>
      <c r="I2809" s="45">
        <f t="shared" si="615"/>
        <v>1</v>
      </c>
      <c r="J2809" s="45">
        <f t="shared" ca="1" si="616"/>
        <v>1.98795283</v>
      </c>
      <c r="K2809" s="45">
        <f t="shared" ca="1" si="617"/>
        <v>987.85282506999999</v>
      </c>
      <c r="L2809" s="49">
        <f>IF(VLOOKUP(A2809,$U$12:$AD$125,8)=VLOOKUP(A2808,$U$12:$AD$125,8),0,VLOOKUP(A2809,U$12:$AD$125,8))</f>
        <v>0</v>
      </c>
      <c r="M2809" s="50">
        <f>IF(L2809&gt;0,VLOOKUP(L2809,T$12:$AC$125,7),0)</f>
        <v>0</v>
      </c>
      <c r="N2809" s="45">
        <f t="shared" si="618"/>
        <v>0</v>
      </c>
      <c r="O2809" s="45">
        <f t="shared" ca="1" si="619"/>
        <v>987.85282506999999</v>
      </c>
      <c r="P2809" s="51" t="str">
        <f t="shared" si="620"/>
        <v>A+J=</v>
      </c>
      <c r="Q2809" s="52">
        <f t="shared" si="621"/>
        <v>47129</v>
      </c>
    </row>
    <row r="2810" spans="1:17" x14ac:dyDescent="0.2">
      <c r="A2810" s="43">
        <f t="shared" si="609"/>
        <v>46296</v>
      </c>
      <c r="B2810" s="44" t="str">
        <f t="shared" ca="1" si="611"/>
        <v>n.d</v>
      </c>
      <c r="C2810" s="45">
        <f t="shared" ca="1" si="612"/>
        <v>999.89877561000003</v>
      </c>
      <c r="D2810" s="46">
        <f ca="1">IF(A2810&lt;$B$1,VLOOKUP(A2810,[1]DI!$A$4:$B$15000,2,FALSE),0)</f>
        <v>0</v>
      </c>
      <c r="E2810" s="45">
        <f t="shared" ca="1" si="613"/>
        <v>0</v>
      </c>
      <c r="F2810" s="47">
        <f t="shared" si="610"/>
        <v>1.35</v>
      </c>
      <c r="G2810" s="48">
        <f t="shared" ca="1" si="614"/>
        <v>1</v>
      </c>
      <c r="H2810" s="45">
        <f ca="1">TRUNC(PRODUCT(G$10:G2809),15)</f>
        <v>1.9879528300668501</v>
      </c>
      <c r="I2810" s="45">
        <f t="shared" si="615"/>
        <v>1</v>
      </c>
      <c r="J2810" s="45">
        <f t="shared" ca="1" si="616"/>
        <v>1.98795283</v>
      </c>
      <c r="K2810" s="45">
        <f t="shared" ca="1" si="617"/>
        <v>987.85282506999999</v>
      </c>
      <c r="L2810" s="49">
        <f>IF(VLOOKUP(A2810,$U$12:$AD$125,8)=VLOOKUP(A2809,$U$12:$AD$125,8),0,VLOOKUP(A2810,U$12:$AD$125,8))</f>
        <v>0</v>
      </c>
      <c r="M2810" s="50">
        <f>IF(L2810&gt;0,VLOOKUP(L2810,T$12:$AC$125,7),0)</f>
        <v>0</v>
      </c>
      <c r="N2810" s="45">
        <f t="shared" si="618"/>
        <v>0</v>
      </c>
      <c r="O2810" s="45">
        <f t="shared" ca="1" si="619"/>
        <v>987.85282506999999</v>
      </c>
      <c r="P2810" s="51" t="str">
        <f t="shared" si="620"/>
        <v>A+J=</v>
      </c>
      <c r="Q2810" s="52">
        <f t="shared" si="621"/>
        <v>47129</v>
      </c>
    </row>
    <row r="2811" spans="1:17" x14ac:dyDescent="0.2">
      <c r="A2811" s="43">
        <f t="shared" si="609"/>
        <v>46297</v>
      </c>
      <c r="B2811" s="44" t="str">
        <f t="shared" ca="1" si="611"/>
        <v>n.d</v>
      </c>
      <c r="C2811" s="45">
        <f t="shared" ca="1" si="612"/>
        <v>999.89877561000003</v>
      </c>
      <c r="D2811" s="46">
        <f ca="1">IF(A2811&lt;$B$1,VLOOKUP(A2811,[1]DI!$A$4:$B$15000,2,FALSE),0)</f>
        <v>0</v>
      </c>
      <c r="E2811" s="45">
        <f t="shared" ca="1" si="613"/>
        <v>0</v>
      </c>
      <c r="F2811" s="47">
        <f t="shared" si="610"/>
        <v>1.35</v>
      </c>
      <c r="G2811" s="48">
        <f t="shared" ca="1" si="614"/>
        <v>1</v>
      </c>
      <c r="H2811" s="45">
        <f ca="1">TRUNC(PRODUCT(G$10:G2810),15)</f>
        <v>1.9879528300668501</v>
      </c>
      <c r="I2811" s="45">
        <f t="shared" si="615"/>
        <v>1</v>
      </c>
      <c r="J2811" s="45">
        <f t="shared" ca="1" si="616"/>
        <v>1.98795283</v>
      </c>
      <c r="K2811" s="45">
        <f t="shared" ca="1" si="617"/>
        <v>987.85282506999999</v>
      </c>
      <c r="L2811" s="49">
        <f>IF(VLOOKUP(A2811,$U$12:$AD$125,8)=VLOOKUP(A2810,$U$12:$AD$125,8),0,VLOOKUP(A2811,U$12:$AD$125,8))</f>
        <v>0</v>
      </c>
      <c r="M2811" s="50">
        <f>IF(L2811&gt;0,VLOOKUP(L2811,T$12:$AC$125,7),0)</f>
        <v>0</v>
      </c>
      <c r="N2811" s="45">
        <f t="shared" si="618"/>
        <v>0</v>
      </c>
      <c r="O2811" s="45">
        <f t="shared" ca="1" si="619"/>
        <v>987.85282506999999</v>
      </c>
      <c r="P2811" s="51" t="str">
        <f t="shared" si="620"/>
        <v>A+J=</v>
      </c>
      <c r="Q2811" s="52">
        <f t="shared" si="621"/>
        <v>47129</v>
      </c>
    </row>
    <row r="2812" spans="1:17" x14ac:dyDescent="0.2">
      <c r="A2812" s="43">
        <f t="shared" si="609"/>
        <v>46298</v>
      </c>
      <c r="B2812" s="44" t="str">
        <f t="shared" ca="1" si="611"/>
        <v>n.d</v>
      </c>
      <c r="C2812" s="45">
        <f t="shared" ca="1" si="612"/>
        <v>999.89877561000003</v>
      </c>
      <c r="D2812" s="46">
        <f ca="1">IF(A2812&lt;$B$1,VLOOKUP(A2812,[1]DI!$A$4:$B$15000,2,FALSE),0)</f>
        <v>0</v>
      </c>
      <c r="E2812" s="45">
        <f t="shared" ca="1" si="613"/>
        <v>0</v>
      </c>
      <c r="F2812" s="47">
        <f t="shared" si="610"/>
        <v>1.35</v>
      </c>
      <c r="G2812" s="48">
        <f t="shared" ca="1" si="614"/>
        <v>1</v>
      </c>
      <c r="H2812" s="45">
        <f ca="1">TRUNC(PRODUCT(G$10:G2811),15)</f>
        <v>1.9879528300668501</v>
      </c>
      <c r="I2812" s="45">
        <f t="shared" si="615"/>
        <v>1</v>
      </c>
      <c r="J2812" s="45">
        <f t="shared" ca="1" si="616"/>
        <v>1.98795283</v>
      </c>
      <c r="K2812" s="45">
        <f t="shared" ca="1" si="617"/>
        <v>987.85282506999999</v>
      </c>
      <c r="L2812" s="49">
        <f>IF(VLOOKUP(A2812,$U$12:$AD$125,8)=VLOOKUP(A2811,$U$12:$AD$125,8),0,VLOOKUP(A2812,U$12:$AD$125,8))</f>
        <v>0</v>
      </c>
      <c r="M2812" s="50">
        <f>IF(L2812&gt;0,VLOOKUP(L2812,T$12:$AC$125,7),0)</f>
        <v>0</v>
      </c>
      <c r="N2812" s="45">
        <f t="shared" si="618"/>
        <v>0</v>
      </c>
      <c r="O2812" s="45">
        <f t="shared" ca="1" si="619"/>
        <v>987.85282506999999</v>
      </c>
      <c r="P2812" s="51" t="str">
        <f t="shared" si="620"/>
        <v>A+J=</v>
      </c>
      <c r="Q2812" s="52">
        <f t="shared" si="621"/>
        <v>47129</v>
      </c>
    </row>
    <row r="2813" spans="1:17" x14ac:dyDescent="0.2">
      <c r="A2813" s="43">
        <f t="shared" si="609"/>
        <v>46299</v>
      </c>
      <c r="B2813" s="44" t="str">
        <f t="shared" ca="1" si="611"/>
        <v>n.d</v>
      </c>
      <c r="C2813" s="45">
        <f t="shared" ca="1" si="612"/>
        <v>999.89877561000003</v>
      </c>
      <c r="D2813" s="46">
        <f ca="1">IF(A2813&lt;$B$1,VLOOKUP(A2813,[1]DI!$A$4:$B$15000,2,FALSE),0)</f>
        <v>0</v>
      </c>
      <c r="E2813" s="45">
        <f t="shared" ca="1" si="613"/>
        <v>0</v>
      </c>
      <c r="F2813" s="47">
        <f t="shared" si="610"/>
        <v>1.35</v>
      </c>
      <c r="G2813" s="48">
        <f t="shared" ca="1" si="614"/>
        <v>1</v>
      </c>
      <c r="H2813" s="45">
        <f ca="1">TRUNC(PRODUCT(G$10:G2812),15)</f>
        <v>1.9879528300668501</v>
      </c>
      <c r="I2813" s="45">
        <f t="shared" si="615"/>
        <v>1</v>
      </c>
      <c r="J2813" s="45">
        <f t="shared" ca="1" si="616"/>
        <v>1.98795283</v>
      </c>
      <c r="K2813" s="45">
        <f t="shared" ca="1" si="617"/>
        <v>987.85282506999999</v>
      </c>
      <c r="L2813" s="49">
        <f>IF(VLOOKUP(A2813,$U$12:$AD$125,8)=VLOOKUP(A2812,$U$12:$AD$125,8),0,VLOOKUP(A2813,U$12:$AD$125,8))</f>
        <v>0</v>
      </c>
      <c r="M2813" s="50">
        <f>IF(L2813&gt;0,VLOOKUP(L2813,T$12:$AC$125,7),0)</f>
        <v>0</v>
      </c>
      <c r="N2813" s="45">
        <f t="shared" si="618"/>
        <v>0</v>
      </c>
      <c r="O2813" s="45">
        <f t="shared" ca="1" si="619"/>
        <v>987.85282506999999</v>
      </c>
      <c r="P2813" s="51" t="str">
        <f t="shared" si="620"/>
        <v>A+J=</v>
      </c>
      <c r="Q2813" s="52">
        <f t="shared" si="621"/>
        <v>47129</v>
      </c>
    </row>
    <row r="2814" spans="1:17" x14ac:dyDescent="0.2">
      <c r="A2814" s="43">
        <f t="shared" si="609"/>
        <v>46300</v>
      </c>
      <c r="B2814" s="44" t="str">
        <f t="shared" ca="1" si="611"/>
        <v>n.d</v>
      </c>
      <c r="C2814" s="45">
        <f t="shared" ca="1" si="612"/>
        <v>999.89877561000003</v>
      </c>
      <c r="D2814" s="46">
        <f ca="1">IF(A2814&lt;$B$1,VLOOKUP(A2814,[1]DI!$A$4:$B$15000,2,FALSE),0)</f>
        <v>0</v>
      </c>
      <c r="E2814" s="45">
        <f t="shared" ca="1" si="613"/>
        <v>0</v>
      </c>
      <c r="F2814" s="47">
        <f t="shared" si="610"/>
        <v>1.35</v>
      </c>
      <c r="G2814" s="48">
        <f t="shared" ca="1" si="614"/>
        <v>1</v>
      </c>
      <c r="H2814" s="45">
        <f ca="1">TRUNC(PRODUCT(G$10:G2813),15)</f>
        <v>1.9879528300668501</v>
      </c>
      <c r="I2814" s="45">
        <f t="shared" si="615"/>
        <v>1</v>
      </c>
      <c r="J2814" s="45">
        <f t="shared" ca="1" si="616"/>
        <v>1.98795283</v>
      </c>
      <c r="K2814" s="45">
        <f t="shared" ca="1" si="617"/>
        <v>987.85282506999999</v>
      </c>
      <c r="L2814" s="49">
        <f>IF(VLOOKUP(A2814,$U$12:$AD$125,8)=VLOOKUP(A2813,$U$12:$AD$125,8),0,VLOOKUP(A2814,U$12:$AD$125,8))</f>
        <v>0</v>
      </c>
      <c r="M2814" s="50">
        <f>IF(L2814&gt;0,VLOOKUP(L2814,T$12:$AC$125,7),0)</f>
        <v>0</v>
      </c>
      <c r="N2814" s="45">
        <f t="shared" si="618"/>
        <v>0</v>
      </c>
      <c r="O2814" s="45">
        <f t="shared" ca="1" si="619"/>
        <v>987.85282506999999</v>
      </c>
      <c r="P2814" s="51" t="str">
        <f t="shared" si="620"/>
        <v>A+J=</v>
      </c>
      <c r="Q2814" s="52">
        <f t="shared" si="621"/>
        <v>47129</v>
      </c>
    </row>
    <row r="2815" spans="1:17" x14ac:dyDescent="0.2">
      <c r="A2815" s="43">
        <f t="shared" si="609"/>
        <v>46301</v>
      </c>
      <c r="B2815" s="44" t="str">
        <f t="shared" ca="1" si="611"/>
        <v>n.d</v>
      </c>
      <c r="C2815" s="45">
        <f t="shared" ca="1" si="612"/>
        <v>999.89877561000003</v>
      </c>
      <c r="D2815" s="46">
        <f ca="1">IF(A2815&lt;$B$1,VLOOKUP(A2815,[1]DI!$A$4:$B$15000,2,FALSE),0)</f>
        <v>0</v>
      </c>
      <c r="E2815" s="45">
        <f t="shared" ca="1" si="613"/>
        <v>0</v>
      </c>
      <c r="F2815" s="47">
        <f t="shared" si="610"/>
        <v>1.35</v>
      </c>
      <c r="G2815" s="48">
        <f t="shared" ca="1" si="614"/>
        <v>1</v>
      </c>
      <c r="H2815" s="45">
        <f ca="1">TRUNC(PRODUCT(G$10:G2814),15)</f>
        <v>1.9879528300668501</v>
      </c>
      <c r="I2815" s="45">
        <f t="shared" si="615"/>
        <v>1</v>
      </c>
      <c r="J2815" s="45">
        <f t="shared" ca="1" si="616"/>
        <v>1.98795283</v>
      </c>
      <c r="K2815" s="45">
        <f t="shared" ca="1" si="617"/>
        <v>987.85282506999999</v>
      </c>
      <c r="L2815" s="49">
        <f>IF(VLOOKUP(A2815,$U$12:$AD$125,8)=VLOOKUP(A2814,$U$12:$AD$125,8),0,VLOOKUP(A2815,U$12:$AD$125,8))</f>
        <v>0</v>
      </c>
      <c r="M2815" s="50">
        <f>IF(L2815&gt;0,VLOOKUP(L2815,T$12:$AC$125,7),0)</f>
        <v>0</v>
      </c>
      <c r="N2815" s="45">
        <f t="shared" si="618"/>
        <v>0</v>
      </c>
      <c r="O2815" s="45">
        <f t="shared" ca="1" si="619"/>
        <v>987.85282506999999</v>
      </c>
      <c r="P2815" s="51" t="str">
        <f t="shared" si="620"/>
        <v>A+J=</v>
      </c>
      <c r="Q2815" s="52">
        <f t="shared" si="621"/>
        <v>47129</v>
      </c>
    </row>
    <row r="2816" spans="1:17" x14ac:dyDescent="0.2">
      <c r="A2816" s="43">
        <f t="shared" si="609"/>
        <v>46302</v>
      </c>
      <c r="B2816" s="44" t="str">
        <f t="shared" ca="1" si="611"/>
        <v>n.d</v>
      </c>
      <c r="C2816" s="45">
        <f t="shared" ca="1" si="612"/>
        <v>999.89877561000003</v>
      </c>
      <c r="D2816" s="46">
        <f ca="1">IF(A2816&lt;$B$1,VLOOKUP(A2816,[1]DI!$A$4:$B$15000,2,FALSE),0)</f>
        <v>0</v>
      </c>
      <c r="E2816" s="45">
        <f t="shared" ca="1" si="613"/>
        <v>0</v>
      </c>
      <c r="F2816" s="47">
        <f t="shared" si="610"/>
        <v>1.35</v>
      </c>
      <c r="G2816" s="48">
        <f t="shared" ca="1" si="614"/>
        <v>1</v>
      </c>
      <c r="H2816" s="45">
        <f ca="1">TRUNC(PRODUCT(G$10:G2815),15)</f>
        <v>1.9879528300668501</v>
      </c>
      <c r="I2816" s="45">
        <f t="shared" si="615"/>
        <v>1</v>
      </c>
      <c r="J2816" s="45">
        <f t="shared" ca="1" si="616"/>
        <v>1.98795283</v>
      </c>
      <c r="K2816" s="45">
        <f t="shared" ca="1" si="617"/>
        <v>987.85282506999999</v>
      </c>
      <c r="L2816" s="49">
        <f>IF(VLOOKUP(A2816,$U$12:$AD$125,8)=VLOOKUP(A2815,$U$12:$AD$125,8),0,VLOOKUP(A2816,U$12:$AD$125,8))</f>
        <v>0</v>
      </c>
      <c r="M2816" s="50">
        <f>IF(L2816&gt;0,VLOOKUP(L2816,T$12:$AC$125,7),0)</f>
        <v>0</v>
      </c>
      <c r="N2816" s="45">
        <f t="shared" si="618"/>
        <v>0</v>
      </c>
      <c r="O2816" s="45">
        <f t="shared" ca="1" si="619"/>
        <v>987.85282506999999</v>
      </c>
      <c r="P2816" s="51" t="str">
        <f t="shared" si="620"/>
        <v>A+J=</v>
      </c>
      <c r="Q2816" s="52">
        <f t="shared" si="621"/>
        <v>47129</v>
      </c>
    </row>
    <row r="2817" spans="1:17" x14ac:dyDescent="0.2">
      <c r="A2817" s="43">
        <f t="shared" si="609"/>
        <v>46303</v>
      </c>
      <c r="B2817" s="44" t="str">
        <f t="shared" ca="1" si="611"/>
        <v>n.d</v>
      </c>
      <c r="C2817" s="45">
        <f t="shared" ca="1" si="612"/>
        <v>999.89877561000003</v>
      </c>
      <c r="D2817" s="46">
        <f ca="1">IF(A2817&lt;$B$1,VLOOKUP(A2817,[1]DI!$A$4:$B$15000,2,FALSE),0)</f>
        <v>0</v>
      </c>
      <c r="E2817" s="45">
        <f t="shared" ca="1" si="613"/>
        <v>0</v>
      </c>
      <c r="F2817" s="47">
        <f t="shared" si="610"/>
        <v>1.35</v>
      </c>
      <c r="G2817" s="48">
        <f t="shared" ca="1" si="614"/>
        <v>1</v>
      </c>
      <c r="H2817" s="45">
        <f ca="1">TRUNC(PRODUCT(G$10:G2816),15)</f>
        <v>1.9879528300668501</v>
      </c>
      <c r="I2817" s="45">
        <f t="shared" si="615"/>
        <v>1</v>
      </c>
      <c r="J2817" s="45">
        <f t="shared" ca="1" si="616"/>
        <v>1.98795283</v>
      </c>
      <c r="K2817" s="45">
        <f t="shared" ca="1" si="617"/>
        <v>987.85282506999999</v>
      </c>
      <c r="L2817" s="49">
        <f>IF(VLOOKUP(A2817,$U$12:$AD$125,8)=VLOOKUP(A2816,$U$12:$AD$125,8),0,VLOOKUP(A2817,U$12:$AD$125,8))</f>
        <v>0</v>
      </c>
      <c r="M2817" s="50">
        <f>IF(L2817&gt;0,VLOOKUP(L2817,T$12:$AC$125,7),0)</f>
        <v>0</v>
      </c>
      <c r="N2817" s="45">
        <f t="shared" si="618"/>
        <v>0</v>
      </c>
      <c r="O2817" s="45">
        <f t="shared" ca="1" si="619"/>
        <v>987.85282506999999</v>
      </c>
      <c r="P2817" s="51" t="str">
        <f t="shared" si="620"/>
        <v>A+J=</v>
      </c>
      <c r="Q2817" s="52">
        <f t="shared" si="621"/>
        <v>47129</v>
      </c>
    </row>
    <row r="2818" spans="1:17" x14ac:dyDescent="0.2">
      <c r="A2818" s="43">
        <f t="shared" si="609"/>
        <v>46304</v>
      </c>
      <c r="B2818" s="44" t="str">
        <f t="shared" ca="1" si="611"/>
        <v>n.d</v>
      </c>
      <c r="C2818" s="45">
        <f t="shared" ca="1" si="612"/>
        <v>999.89877561000003</v>
      </c>
      <c r="D2818" s="46">
        <f ca="1">IF(A2818&lt;$B$1,VLOOKUP(A2818,[1]DI!$A$4:$B$15000,2,FALSE),0)</f>
        <v>0</v>
      </c>
      <c r="E2818" s="45">
        <f t="shared" ca="1" si="613"/>
        <v>0</v>
      </c>
      <c r="F2818" s="47">
        <f t="shared" si="610"/>
        <v>1.35</v>
      </c>
      <c r="G2818" s="48">
        <f t="shared" ca="1" si="614"/>
        <v>1</v>
      </c>
      <c r="H2818" s="45">
        <f ca="1">TRUNC(PRODUCT(G$10:G2817),15)</f>
        <v>1.9879528300668501</v>
      </c>
      <c r="I2818" s="45">
        <f t="shared" si="615"/>
        <v>1</v>
      </c>
      <c r="J2818" s="45">
        <f t="shared" ca="1" si="616"/>
        <v>1.98795283</v>
      </c>
      <c r="K2818" s="45">
        <f t="shared" ca="1" si="617"/>
        <v>987.85282506999999</v>
      </c>
      <c r="L2818" s="49">
        <f>IF(VLOOKUP(A2818,$U$12:$AD$125,8)=VLOOKUP(A2817,$U$12:$AD$125,8),0,VLOOKUP(A2818,U$12:$AD$125,8))</f>
        <v>0</v>
      </c>
      <c r="M2818" s="50">
        <f>IF(L2818&gt;0,VLOOKUP(L2818,T$12:$AC$125,7),0)</f>
        <v>0</v>
      </c>
      <c r="N2818" s="45">
        <f t="shared" si="618"/>
        <v>0</v>
      </c>
      <c r="O2818" s="45">
        <f t="shared" ca="1" si="619"/>
        <v>987.85282506999999</v>
      </c>
      <c r="P2818" s="51" t="str">
        <f t="shared" si="620"/>
        <v>A+J=</v>
      </c>
      <c r="Q2818" s="52">
        <f t="shared" si="621"/>
        <v>47129</v>
      </c>
    </row>
    <row r="2819" spans="1:17" x14ac:dyDescent="0.2">
      <c r="A2819" s="43">
        <f t="shared" si="609"/>
        <v>46305</v>
      </c>
      <c r="B2819" s="44" t="str">
        <f t="shared" ca="1" si="611"/>
        <v>n.d</v>
      </c>
      <c r="C2819" s="45">
        <f t="shared" ca="1" si="612"/>
        <v>999.89877561000003</v>
      </c>
      <c r="D2819" s="46">
        <f ca="1">IF(A2819&lt;$B$1,VLOOKUP(A2819,[1]DI!$A$4:$B$15000,2,FALSE),0)</f>
        <v>0</v>
      </c>
      <c r="E2819" s="45">
        <f t="shared" ca="1" si="613"/>
        <v>0</v>
      </c>
      <c r="F2819" s="47">
        <f t="shared" si="610"/>
        <v>1.35</v>
      </c>
      <c r="G2819" s="48">
        <f t="shared" ca="1" si="614"/>
        <v>1</v>
      </c>
      <c r="H2819" s="45">
        <f ca="1">TRUNC(PRODUCT(G$10:G2818),15)</f>
        <v>1.9879528300668501</v>
      </c>
      <c r="I2819" s="45">
        <f t="shared" si="615"/>
        <v>1</v>
      </c>
      <c r="J2819" s="45">
        <f t="shared" ca="1" si="616"/>
        <v>1.98795283</v>
      </c>
      <c r="K2819" s="45">
        <f t="shared" ca="1" si="617"/>
        <v>987.85282506999999</v>
      </c>
      <c r="L2819" s="49">
        <f>IF(VLOOKUP(A2819,$U$12:$AD$125,8)=VLOOKUP(A2818,$U$12:$AD$125,8),0,VLOOKUP(A2819,U$12:$AD$125,8))</f>
        <v>0</v>
      </c>
      <c r="M2819" s="50">
        <f>IF(L2819&gt;0,VLOOKUP(L2819,T$12:$AC$125,7),0)</f>
        <v>0</v>
      </c>
      <c r="N2819" s="45">
        <f t="shared" si="618"/>
        <v>0</v>
      </c>
      <c r="O2819" s="45">
        <f t="shared" ca="1" si="619"/>
        <v>987.85282506999999</v>
      </c>
      <c r="P2819" s="51" t="str">
        <f t="shared" si="620"/>
        <v>A+J=</v>
      </c>
      <c r="Q2819" s="52">
        <f t="shared" si="621"/>
        <v>47129</v>
      </c>
    </row>
    <row r="2820" spans="1:17" x14ac:dyDescent="0.2">
      <c r="A2820" s="43">
        <f t="shared" si="609"/>
        <v>46306</v>
      </c>
      <c r="B2820" s="44" t="str">
        <f t="shared" ca="1" si="611"/>
        <v>n.d</v>
      </c>
      <c r="C2820" s="45">
        <f t="shared" ca="1" si="612"/>
        <v>999.89877561000003</v>
      </c>
      <c r="D2820" s="46">
        <f ca="1">IF(A2820&lt;$B$1,VLOOKUP(A2820,[1]DI!$A$4:$B$15000,2,FALSE),0)</f>
        <v>0</v>
      </c>
      <c r="E2820" s="45">
        <f t="shared" ca="1" si="613"/>
        <v>0</v>
      </c>
      <c r="F2820" s="47">
        <f t="shared" si="610"/>
        <v>1.35</v>
      </c>
      <c r="G2820" s="48">
        <f t="shared" ca="1" si="614"/>
        <v>1</v>
      </c>
      <c r="H2820" s="45">
        <f ca="1">TRUNC(PRODUCT(G$10:G2819),15)</f>
        <v>1.9879528300668501</v>
      </c>
      <c r="I2820" s="45">
        <f t="shared" si="615"/>
        <v>1</v>
      </c>
      <c r="J2820" s="45">
        <f t="shared" ca="1" si="616"/>
        <v>1.98795283</v>
      </c>
      <c r="K2820" s="45">
        <f t="shared" ca="1" si="617"/>
        <v>987.85282506999999</v>
      </c>
      <c r="L2820" s="49">
        <f>IF(VLOOKUP(A2820,$U$12:$AD$125,8)=VLOOKUP(A2819,$U$12:$AD$125,8),0,VLOOKUP(A2820,U$12:$AD$125,8))</f>
        <v>0</v>
      </c>
      <c r="M2820" s="50">
        <f>IF(L2820&gt;0,VLOOKUP(L2820,T$12:$AC$125,7),0)</f>
        <v>0</v>
      </c>
      <c r="N2820" s="45">
        <f t="shared" si="618"/>
        <v>0</v>
      </c>
      <c r="O2820" s="45">
        <f t="shared" ca="1" si="619"/>
        <v>987.85282506999999</v>
      </c>
      <c r="P2820" s="51" t="str">
        <f t="shared" si="620"/>
        <v>A+J=</v>
      </c>
      <c r="Q2820" s="52">
        <f t="shared" si="621"/>
        <v>47129</v>
      </c>
    </row>
    <row r="2821" spans="1:17" x14ac:dyDescent="0.2">
      <c r="A2821" s="43">
        <f t="shared" si="609"/>
        <v>46307</v>
      </c>
      <c r="B2821" s="44" t="str">
        <f t="shared" ca="1" si="611"/>
        <v>n.d</v>
      </c>
      <c r="C2821" s="45">
        <f t="shared" ca="1" si="612"/>
        <v>999.89877561000003</v>
      </c>
      <c r="D2821" s="46">
        <f ca="1">IF(A2821&lt;$B$1,VLOOKUP(A2821,[1]DI!$A$4:$B$15000,2,FALSE),0)</f>
        <v>0</v>
      </c>
      <c r="E2821" s="45">
        <f t="shared" ca="1" si="613"/>
        <v>0</v>
      </c>
      <c r="F2821" s="47">
        <f t="shared" si="610"/>
        <v>1.35</v>
      </c>
      <c r="G2821" s="48">
        <f t="shared" ca="1" si="614"/>
        <v>1</v>
      </c>
      <c r="H2821" s="45">
        <f ca="1">TRUNC(PRODUCT(G$10:G2820),15)</f>
        <v>1.9879528300668501</v>
      </c>
      <c r="I2821" s="45">
        <f t="shared" si="615"/>
        <v>1</v>
      </c>
      <c r="J2821" s="45">
        <f t="shared" ca="1" si="616"/>
        <v>1.98795283</v>
      </c>
      <c r="K2821" s="45">
        <f t="shared" ca="1" si="617"/>
        <v>987.85282506999999</v>
      </c>
      <c r="L2821" s="49">
        <f>IF(VLOOKUP(A2821,$U$12:$AD$125,8)=VLOOKUP(A2820,$U$12:$AD$125,8),0,VLOOKUP(A2821,U$12:$AD$125,8))</f>
        <v>0</v>
      </c>
      <c r="M2821" s="50">
        <f>IF(L2821&gt;0,VLOOKUP(L2821,T$12:$AC$125,7),0)</f>
        <v>0</v>
      </c>
      <c r="N2821" s="45">
        <f t="shared" si="618"/>
        <v>0</v>
      </c>
      <c r="O2821" s="45">
        <f t="shared" ca="1" si="619"/>
        <v>987.85282506999999</v>
      </c>
      <c r="P2821" s="51" t="str">
        <f t="shared" si="620"/>
        <v>A+J=</v>
      </c>
      <c r="Q2821" s="52">
        <f t="shared" si="621"/>
        <v>47129</v>
      </c>
    </row>
    <row r="2822" spans="1:17" x14ac:dyDescent="0.2">
      <c r="A2822" s="43">
        <f t="shared" si="609"/>
        <v>46308</v>
      </c>
      <c r="B2822" s="44" t="str">
        <f t="shared" ca="1" si="611"/>
        <v>n.d</v>
      </c>
      <c r="C2822" s="45">
        <f t="shared" ca="1" si="612"/>
        <v>999.89877561000003</v>
      </c>
      <c r="D2822" s="46">
        <f ca="1">IF(A2822&lt;$B$1,VLOOKUP(A2822,[1]DI!$A$4:$B$15000,2,FALSE),0)</f>
        <v>0</v>
      </c>
      <c r="E2822" s="45">
        <f t="shared" ca="1" si="613"/>
        <v>0</v>
      </c>
      <c r="F2822" s="47">
        <f t="shared" si="610"/>
        <v>1.35</v>
      </c>
      <c r="G2822" s="48">
        <f t="shared" ca="1" si="614"/>
        <v>1</v>
      </c>
      <c r="H2822" s="45">
        <f ca="1">TRUNC(PRODUCT(G$10:G2821),15)</f>
        <v>1.9879528300668501</v>
      </c>
      <c r="I2822" s="45">
        <f t="shared" si="615"/>
        <v>1</v>
      </c>
      <c r="J2822" s="45">
        <f t="shared" ca="1" si="616"/>
        <v>1.98795283</v>
      </c>
      <c r="K2822" s="45">
        <f t="shared" ca="1" si="617"/>
        <v>987.85282506999999</v>
      </c>
      <c r="L2822" s="49">
        <f>IF(VLOOKUP(A2822,$U$12:$AD$125,8)=VLOOKUP(A2821,$U$12:$AD$125,8),0,VLOOKUP(A2822,U$12:$AD$125,8))</f>
        <v>0</v>
      </c>
      <c r="M2822" s="50">
        <f>IF(L2822&gt;0,VLOOKUP(L2822,T$12:$AC$125,7),0)</f>
        <v>0</v>
      </c>
      <c r="N2822" s="45">
        <f t="shared" si="618"/>
        <v>0</v>
      </c>
      <c r="O2822" s="45">
        <f t="shared" ca="1" si="619"/>
        <v>987.85282506999999</v>
      </c>
      <c r="P2822" s="51" t="str">
        <f t="shared" si="620"/>
        <v>A+J=</v>
      </c>
      <c r="Q2822" s="52">
        <f t="shared" si="621"/>
        <v>47129</v>
      </c>
    </row>
    <row r="2823" spans="1:17" x14ac:dyDescent="0.2">
      <c r="A2823" s="43">
        <f t="shared" si="609"/>
        <v>46309</v>
      </c>
      <c r="B2823" s="44" t="str">
        <f t="shared" ca="1" si="611"/>
        <v>n.d</v>
      </c>
      <c r="C2823" s="45">
        <f t="shared" ca="1" si="612"/>
        <v>999.89877561000003</v>
      </c>
      <c r="D2823" s="46">
        <f ca="1">IF(A2823&lt;$B$1,VLOOKUP(A2823,[1]DI!$A$4:$B$15000,2,FALSE),0)</f>
        <v>0</v>
      </c>
      <c r="E2823" s="45">
        <f t="shared" ca="1" si="613"/>
        <v>0</v>
      </c>
      <c r="F2823" s="47">
        <f t="shared" si="610"/>
        <v>1.35</v>
      </c>
      <c r="G2823" s="48">
        <f t="shared" ca="1" si="614"/>
        <v>1</v>
      </c>
      <c r="H2823" s="45">
        <f ca="1">TRUNC(PRODUCT(G$10:G2822),15)</f>
        <v>1.9879528300668501</v>
      </c>
      <c r="I2823" s="45">
        <f t="shared" si="615"/>
        <v>1</v>
      </c>
      <c r="J2823" s="45">
        <f t="shared" ca="1" si="616"/>
        <v>1.98795283</v>
      </c>
      <c r="K2823" s="45">
        <f t="shared" ca="1" si="617"/>
        <v>987.85282506999999</v>
      </c>
      <c r="L2823" s="49">
        <f>IF(VLOOKUP(A2823,$U$12:$AD$125,8)=VLOOKUP(A2822,$U$12:$AD$125,8),0,VLOOKUP(A2823,U$12:$AD$125,8))</f>
        <v>0</v>
      </c>
      <c r="M2823" s="50">
        <f>IF(L2823&gt;0,VLOOKUP(L2823,T$12:$AC$125,7),0)</f>
        <v>0</v>
      </c>
      <c r="N2823" s="45">
        <f t="shared" si="618"/>
        <v>0</v>
      </c>
      <c r="O2823" s="45">
        <f t="shared" ca="1" si="619"/>
        <v>987.85282506999999</v>
      </c>
      <c r="P2823" s="51" t="str">
        <f t="shared" si="620"/>
        <v>A+J=</v>
      </c>
      <c r="Q2823" s="52">
        <f t="shared" si="621"/>
        <v>47129</v>
      </c>
    </row>
    <row r="2824" spans="1:17" x14ac:dyDescent="0.2">
      <c r="A2824" s="43">
        <f t="shared" si="609"/>
        <v>46310</v>
      </c>
      <c r="B2824" s="44" t="str">
        <f t="shared" ca="1" si="611"/>
        <v>n.d</v>
      </c>
      <c r="C2824" s="45">
        <f t="shared" ca="1" si="612"/>
        <v>999.89877561000003</v>
      </c>
      <c r="D2824" s="46">
        <f ca="1">IF(A2824&lt;$B$1,VLOOKUP(A2824,[1]DI!$A$4:$B$15000,2,FALSE),0)</f>
        <v>0</v>
      </c>
      <c r="E2824" s="45">
        <f t="shared" ca="1" si="613"/>
        <v>0</v>
      </c>
      <c r="F2824" s="47">
        <f t="shared" si="610"/>
        <v>1.35</v>
      </c>
      <c r="G2824" s="48">
        <f t="shared" ca="1" si="614"/>
        <v>1</v>
      </c>
      <c r="H2824" s="45">
        <f ca="1">TRUNC(PRODUCT(G$10:G2823),15)</f>
        <v>1.9879528300668501</v>
      </c>
      <c r="I2824" s="45">
        <f t="shared" si="615"/>
        <v>1</v>
      </c>
      <c r="J2824" s="45">
        <f t="shared" ca="1" si="616"/>
        <v>1.98795283</v>
      </c>
      <c r="K2824" s="45">
        <f t="shared" ca="1" si="617"/>
        <v>987.85282506999999</v>
      </c>
      <c r="L2824" s="49">
        <f>IF(VLOOKUP(A2824,$U$12:$AD$125,8)=VLOOKUP(A2823,$U$12:$AD$125,8),0,VLOOKUP(A2824,U$12:$AD$125,8))</f>
        <v>0</v>
      </c>
      <c r="M2824" s="50">
        <f>IF(L2824&gt;0,VLOOKUP(L2824,T$12:$AC$125,7),0)</f>
        <v>0</v>
      </c>
      <c r="N2824" s="45">
        <f t="shared" si="618"/>
        <v>0</v>
      </c>
      <c r="O2824" s="45">
        <f t="shared" ca="1" si="619"/>
        <v>987.85282506999999</v>
      </c>
      <c r="P2824" s="51" t="str">
        <f t="shared" si="620"/>
        <v>A+J=</v>
      </c>
      <c r="Q2824" s="52">
        <f t="shared" si="621"/>
        <v>47129</v>
      </c>
    </row>
    <row r="2825" spans="1:17" x14ac:dyDescent="0.2">
      <c r="A2825" s="43">
        <f t="shared" si="609"/>
        <v>46311</v>
      </c>
      <c r="B2825" s="44" t="str">
        <f t="shared" ca="1" si="611"/>
        <v>n.d</v>
      </c>
      <c r="C2825" s="45">
        <f t="shared" ca="1" si="612"/>
        <v>999.89877561000003</v>
      </c>
      <c r="D2825" s="46">
        <f ca="1">IF(A2825&lt;$B$1,VLOOKUP(A2825,[1]DI!$A$4:$B$15000,2,FALSE),0)</f>
        <v>0</v>
      </c>
      <c r="E2825" s="45">
        <f t="shared" ca="1" si="613"/>
        <v>0</v>
      </c>
      <c r="F2825" s="47">
        <f t="shared" si="610"/>
        <v>1.35</v>
      </c>
      <c r="G2825" s="48">
        <f t="shared" ca="1" si="614"/>
        <v>1</v>
      </c>
      <c r="H2825" s="45">
        <f ca="1">TRUNC(PRODUCT(G$10:G2824),15)</f>
        <v>1.9879528300668501</v>
      </c>
      <c r="I2825" s="45">
        <f t="shared" si="615"/>
        <v>1</v>
      </c>
      <c r="J2825" s="45">
        <f t="shared" ca="1" si="616"/>
        <v>1.98795283</v>
      </c>
      <c r="K2825" s="45">
        <f t="shared" ca="1" si="617"/>
        <v>987.85282506999999</v>
      </c>
      <c r="L2825" s="49">
        <f>IF(VLOOKUP(A2825,$U$12:$AD$125,8)=VLOOKUP(A2824,$U$12:$AD$125,8),0,VLOOKUP(A2825,U$12:$AD$125,8))</f>
        <v>0</v>
      </c>
      <c r="M2825" s="50">
        <f>IF(L2825&gt;0,VLOOKUP(L2825,T$12:$AC$125,7),0)</f>
        <v>0</v>
      </c>
      <c r="N2825" s="45">
        <f t="shared" si="618"/>
        <v>0</v>
      </c>
      <c r="O2825" s="45">
        <f t="shared" ca="1" si="619"/>
        <v>987.85282506999999</v>
      </c>
      <c r="P2825" s="51" t="str">
        <f t="shared" si="620"/>
        <v>A+J=</v>
      </c>
      <c r="Q2825" s="52">
        <f t="shared" si="621"/>
        <v>47129</v>
      </c>
    </row>
    <row r="2826" spans="1:17" x14ac:dyDescent="0.2">
      <c r="A2826" s="43">
        <f t="shared" si="609"/>
        <v>46312</v>
      </c>
      <c r="B2826" s="44" t="str">
        <f t="shared" ca="1" si="611"/>
        <v>n.d</v>
      </c>
      <c r="C2826" s="45">
        <f t="shared" ca="1" si="612"/>
        <v>999.89877561000003</v>
      </c>
      <c r="D2826" s="46">
        <f ca="1">IF(A2826&lt;$B$1,VLOOKUP(A2826,[1]DI!$A$4:$B$15000,2,FALSE),0)</f>
        <v>0</v>
      </c>
      <c r="E2826" s="45">
        <f t="shared" ca="1" si="613"/>
        <v>0</v>
      </c>
      <c r="F2826" s="47">
        <f t="shared" si="610"/>
        <v>1.35</v>
      </c>
      <c r="G2826" s="48">
        <f t="shared" ca="1" si="614"/>
        <v>1</v>
      </c>
      <c r="H2826" s="45">
        <f ca="1">TRUNC(PRODUCT(G$10:G2825),15)</f>
        <v>1.9879528300668501</v>
      </c>
      <c r="I2826" s="45">
        <f t="shared" si="615"/>
        <v>1</v>
      </c>
      <c r="J2826" s="45">
        <f t="shared" ca="1" si="616"/>
        <v>1.98795283</v>
      </c>
      <c r="K2826" s="45">
        <f t="shared" ca="1" si="617"/>
        <v>987.85282506999999</v>
      </c>
      <c r="L2826" s="49">
        <f>IF(VLOOKUP(A2826,$U$12:$AD$125,8)=VLOOKUP(A2825,$U$12:$AD$125,8),0,VLOOKUP(A2826,U$12:$AD$125,8))</f>
        <v>0</v>
      </c>
      <c r="M2826" s="50">
        <f>IF(L2826&gt;0,VLOOKUP(L2826,T$12:$AC$125,7),0)</f>
        <v>0</v>
      </c>
      <c r="N2826" s="45">
        <f t="shared" si="618"/>
        <v>0</v>
      </c>
      <c r="O2826" s="45">
        <f t="shared" ca="1" si="619"/>
        <v>987.85282506999999</v>
      </c>
      <c r="P2826" s="51" t="str">
        <f t="shared" si="620"/>
        <v>A+J=</v>
      </c>
      <c r="Q2826" s="52">
        <f t="shared" si="621"/>
        <v>47129</v>
      </c>
    </row>
    <row r="2827" spans="1:17" x14ac:dyDescent="0.2">
      <c r="A2827" s="43">
        <f t="shared" si="609"/>
        <v>46313</v>
      </c>
      <c r="B2827" s="44" t="str">
        <f t="shared" ca="1" si="611"/>
        <v>n.d</v>
      </c>
      <c r="C2827" s="45">
        <f t="shared" ca="1" si="612"/>
        <v>999.89877561000003</v>
      </c>
      <c r="D2827" s="46">
        <f ca="1">IF(A2827&lt;$B$1,VLOOKUP(A2827,[1]DI!$A$4:$B$15000,2,FALSE),0)</f>
        <v>0</v>
      </c>
      <c r="E2827" s="45">
        <f t="shared" ca="1" si="613"/>
        <v>0</v>
      </c>
      <c r="F2827" s="47">
        <f t="shared" si="610"/>
        <v>1.35</v>
      </c>
      <c r="G2827" s="48">
        <f t="shared" ca="1" si="614"/>
        <v>1</v>
      </c>
      <c r="H2827" s="45">
        <f ca="1">TRUNC(PRODUCT(G$10:G2826),15)</f>
        <v>1.9879528300668501</v>
      </c>
      <c r="I2827" s="45">
        <f t="shared" si="615"/>
        <v>1</v>
      </c>
      <c r="J2827" s="45">
        <f t="shared" ca="1" si="616"/>
        <v>1.98795283</v>
      </c>
      <c r="K2827" s="45">
        <f t="shared" ca="1" si="617"/>
        <v>987.85282506999999</v>
      </c>
      <c r="L2827" s="49">
        <f>IF(VLOOKUP(A2827,$U$12:$AD$125,8)=VLOOKUP(A2826,$U$12:$AD$125,8),0,VLOOKUP(A2827,U$12:$AD$125,8))</f>
        <v>0</v>
      </c>
      <c r="M2827" s="50">
        <f>IF(L2827&gt;0,VLOOKUP(L2827,T$12:$AC$125,7),0)</f>
        <v>0</v>
      </c>
      <c r="N2827" s="45">
        <f t="shared" si="618"/>
        <v>0</v>
      </c>
      <c r="O2827" s="45">
        <f t="shared" ca="1" si="619"/>
        <v>987.85282506999999</v>
      </c>
      <c r="P2827" s="51" t="str">
        <f t="shared" si="620"/>
        <v>A+J=</v>
      </c>
      <c r="Q2827" s="52">
        <f t="shared" si="621"/>
        <v>47129</v>
      </c>
    </row>
    <row r="2828" spans="1:17" x14ac:dyDescent="0.2">
      <c r="A2828" s="43">
        <f t="shared" si="609"/>
        <v>46314</v>
      </c>
      <c r="B2828" s="44" t="str">
        <f t="shared" ca="1" si="611"/>
        <v>n.d</v>
      </c>
      <c r="C2828" s="45">
        <f t="shared" ca="1" si="612"/>
        <v>999.89877561000003</v>
      </c>
      <c r="D2828" s="46">
        <f ca="1">IF(A2828&lt;$B$1,VLOOKUP(A2828,[1]DI!$A$4:$B$15000,2,FALSE),0)</f>
        <v>0</v>
      </c>
      <c r="E2828" s="45">
        <f t="shared" ca="1" si="613"/>
        <v>0</v>
      </c>
      <c r="F2828" s="47">
        <f t="shared" si="610"/>
        <v>1.35</v>
      </c>
      <c r="G2828" s="48">
        <f t="shared" ca="1" si="614"/>
        <v>1</v>
      </c>
      <c r="H2828" s="45">
        <f ca="1">TRUNC(PRODUCT(G$10:G2827),15)</f>
        <v>1.9879528300668501</v>
      </c>
      <c r="I2828" s="45">
        <f t="shared" si="615"/>
        <v>1</v>
      </c>
      <c r="J2828" s="45">
        <f t="shared" ca="1" si="616"/>
        <v>1.98795283</v>
      </c>
      <c r="K2828" s="45">
        <f t="shared" ca="1" si="617"/>
        <v>987.85282506999999</v>
      </c>
      <c r="L2828" s="49">
        <f>IF(VLOOKUP(A2828,$U$12:$AD$125,8)=VLOOKUP(A2827,$U$12:$AD$125,8),0,VLOOKUP(A2828,U$12:$AD$125,8))</f>
        <v>0</v>
      </c>
      <c r="M2828" s="50">
        <f>IF(L2828&gt;0,VLOOKUP(L2828,T$12:$AC$125,7),0)</f>
        <v>0</v>
      </c>
      <c r="N2828" s="45">
        <f t="shared" si="618"/>
        <v>0</v>
      </c>
      <c r="O2828" s="45">
        <f t="shared" ca="1" si="619"/>
        <v>987.85282506999999</v>
      </c>
      <c r="P2828" s="51" t="str">
        <f t="shared" si="620"/>
        <v>A+J=</v>
      </c>
      <c r="Q2828" s="52">
        <f t="shared" si="621"/>
        <v>47129</v>
      </c>
    </row>
    <row r="2829" spans="1:17" x14ac:dyDescent="0.2">
      <c r="A2829" s="43">
        <f t="shared" si="609"/>
        <v>46315</v>
      </c>
      <c r="B2829" s="44" t="str">
        <f t="shared" ca="1" si="611"/>
        <v>n.d</v>
      </c>
      <c r="C2829" s="45">
        <f t="shared" ca="1" si="612"/>
        <v>999.89877561000003</v>
      </c>
      <c r="D2829" s="46">
        <f ca="1">IF(A2829&lt;$B$1,VLOOKUP(A2829,[1]DI!$A$4:$B$15000,2,FALSE),0)</f>
        <v>0</v>
      </c>
      <c r="E2829" s="45">
        <f t="shared" ca="1" si="613"/>
        <v>0</v>
      </c>
      <c r="F2829" s="47">
        <f t="shared" si="610"/>
        <v>1.35</v>
      </c>
      <c r="G2829" s="48">
        <f t="shared" ca="1" si="614"/>
        <v>1</v>
      </c>
      <c r="H2829" s="45">
        <f ca="1">TRUNC(PRODUCT(G$10:G2828),15)</f>
        <v>1.9879528300668501</v>
      </c>
      <c r="I2829" s="45">
        <f t="shared" si="615"/>
        <v>1</v>
      </c>
      <c r="J2829" s="45">
        <f t="shared" ca="1" si="616"/>
        <v>1.98795283</v>
      </c>
      <c r="K2829" s="45">
        <f t="shared" ca="1" si="617"/>
        <v>987.85282506999999</v>
      </c>
      <c r="L2829" s="49">
        <f>IF(VLOOKUP(A2829,$U$12:$AD$125,8)=VLOOKUP(A2828,$U$12:$AD$125,8),0,VLOOKUP(A2829,U$12:$AD$125,8))</f>
        <v>0</v>
      </c>
      <c r="M2829" s="50">
        <f>IF(L2829&gt;0,VLOOKUP(L2829,T$12:$AC$125,7),0)</f>
        <v>0</v>
      </c>
      <c r="N2829" s="45">
        <f t="shared" si="618"/>
        <v>0</v>
      </c>
      <c r="O2829" s="45">
        <f t="shared" ca="1" si="619"/>
        <v>987.85282506999999</v>
      </c>
      <c r="P2829" s="51" t="str">
        <f t="shared" si="620"/>
        <v>A+J=</v>
      </c>
      <c r="Q2829" s="52">
        <f t="shared" si="621"/>
        <v>47129</v>
      </c>
    </row>
    <row r="2830" spans="1:17" x14ac:dyDescent="0.2">
      <c r="A2830" s="43">
        <f t="shared" ref="A2830:A2893" si="622">(A2829+1)</f>
        <v>46316</v>
      </c>
      <c r="B2830" s="44" t="str">
        <f t="shared" ca="1" si="611"/>
        <v>n.d</v>
      </c>
      <c r="C2830" s="45">
        <f t="shared" ca="1" si="612"/>
        <v>999.89877561000003</v>
      </c>
      <c r="D2830" s="46">
        <f ca="1">IF(A2830&lt;$B$1,VLOOKUP(A2830,[1]DI!$A$4:$B$15000,2,FALSE),0)</f>
        <v>0</v>
      </c>
      <c r="E2830" s="45">
        <f t="shared" ca="1" si="613"/>
        <v>0</v>
      </c>
      <c r="F2830" s="47">
        <f t="shared" ref="F2830:F2893" si="623">F2829</f>
        <v>1.35</v>
      </c>
      <c r="G2830" s="48">
        <f t="shared" ca="1" si="614"/>
        <v>1</v>
      </c>
      <c r="H2830" s="45">
        <f ca="1">TRUNC(PRODUCT(G$10:G2829),15)</f>
        <v>1.9879528300668501</v>
      </c>
      <c r="I2830" s="45">
        <f t="shared" si="615"/>
        <v>1</v>
      </c>
      <c r="J2830" s="45">
        <f t="shared" ca="1" si="616"/>
        <v>1.98795283</v>
      </c>
      <c r="K2830" s="45">
        <f t="shared" ca="1" si="617"/>
        <v>987.85282506999999</v>
      </c>
      <c r="L2830" s="49">
        <f>IF(VLOOKUP(A2830,$U$12:$AD$125,8)=VLOOKUP(A2829,$U$12:$AD$125,8),0,VLOOKUP(A2830,U$12:$AD$125,8))</f>
        <v>0</v>
      </c>
      <c r="M2830" s="50">
        <f>IF(L2830&gt;0,VLOOKUP(L2830,T$12:$AC$125,7),0)</f>
        <v>0</v>
      </c>
      <c r="N2830" s="45">
        <f t="shared" si="618"/>
        <v>0</v>
      </c>
      <c r="O2830" s="45">
        <f t="shared" ca="1" si="619"/>
        <v>987.85282506999999</v>
      </c>
      <c r="P2830" s="51" t="str">
        <f t="shared" si="620"/>
        <v>A+J=</v>
      </c>
      <c r="Q2830" s="52">
        <f t="shared" si="621"/>
        <v>47129</v>
      </c>
    </row>
    <row r="2831" spans="1:17" x14ac:dyDescent="0.2">
      <c r="A2831" s="43">
        <f t="shared" si="622"/>
        <v>46317</v>
      </c>
      <c r="B2831" s="44" t="str">
        <f t="shared" ca="1" si="611"/>
        <v>n.d</v>
      </c>
      <c r="C2831" s="45">
        <f t="shared" ca="1" si="612"/>
        <v>999.89877561000003</v>
      </c>
      <c r="D2831" s="46">
        <f ca="1">IF(A2831&lt;$B$1,VLOOKUP(A2831,[1]DI!$A$4:$B$15000,2,FALSE),0)</f>
        <v>0</v>
      </c>
      <c r="E2831" s="45">
        <f t="shared" ca="1" si="613"/>
        <v>0</v>
      </c>
      <c r="F2831" s="47">
        <f t="shared" si="623"/>
        <v>1.35</v>
      </c>
      <c r="G2831" s="48">
        <f t="shared" ca="1" si="614"/>
        <v>1</v>
      </c>
      <c r="H2831" s="45">
        <f ca="1">TRUNC(PRODUCT(G$10:G2830),15)</f>
        <v>1.9879528300668501</v>
      </c>
      <c r="I2831" s="45">
        <f t="shared" si="615"/>
        <v>1</v>
      </c>
      <c r="J2831" s="45">
        <f t="shared" ca="1" si="616"/>
        <v>1.98795283</v>
      </c>
      <c r="K2831" s="45">
        <f t="shared" ca="1" si="617"/>
        <v>987.85282506999999</v>
      </c>
      <c r="L2831" s="49">
        <f>IF(VLOOKUP(A2831,$U$12:$AD$125,8)=VLOOKUP(A2830,$U$12:$AD$125,8),0,VLOOKUP(A2831,U$12:$AD$125,8))</f>
        <v>0</v>
      </c>
      <c r="M2831" s="50">
        <f>IF(L2831&gt;0,VLOOKUP(L2831,T$12:$AC$125,7),0)</f>
        <v>0</v>
      </c>
      <c r="N2831" s="45">
        <f t="shared" si="618"/>
        <v>0</v>
      </c>
      <c r="O2831" s="45">
        <f t="shared" ca="1" si="619"/>
        <v>987.85282506999999</v>
      </c>
      <c r="P2831" s="51" t="str">
        <f t="shared" si="620"/>
        <v>A+J=</v>
      </c>
      <c r="Q2831" s="52">
        <f t="shared" si="621"/>
        <v>47129</v>
      </c>
    </row>
    <row r="2832" spans="1:17" x14ac:dyDescent="0.2">
      <c r="A2832" s="43">
        <f t="shared" si="622"/>
        <v>46318</v>
      </c>
      <c r="B2832" s="44" t="str">
        <f t="shared" ca="1" si="611"/>
        <v>n.d</v>
      </c>
      <c r="C2832" s="45">
        <f t="shared" ca="1" si="612"/>
        <v>999.89877561000003</v>
      </c>
      <c r="D2832" s="46">
        <f ca="1">IF(A2832&lt;$B$1,VLOOKUP(A2832,[1]DI!$A$4:$B$15000,2,FALSE),0)</f>
        <v>0</v>
      </c>
      <c r="E2832" s="45">
        <f t="shared" ca="1" si="613"/>
        <v>0</v>
      </c>
      <c r="F2832" s="47">
        <f t="shared" si="623"/>
        <v>1.35</v>
      </c>
      <c r="G2832" s="48">
        <f t="shared" ca="1" si="614"/>
        <v>1</v>
      </c>
      <c r="H2832" s="45">
        <f ca="1">TRUNC(PRODUCT(G$10:G2831),15)</f>
        <v>1.9879528300668501</v>
      </c>
      <c r="I2832" s="45">
        <f t="shared" si="615"/>
        <v>1</v>
      </c>
      <c r="J2832" s="45">
        <f t="shared" ca="1" si="616"/>
        <v>1.98795283</v>
      </c>
      <c r="K2832" s="45">
        <f t="shared" ca="1" si="617"/>
        <v>987.85282506999999</v>
      </c>
      <c r="L2832" s="49">
        <f>IF(VLOOKUP(A2832,$U$12:$AD$125,8)=VLOOKUP(A2831,$U$12:$AD$125,8),0,VLOOKUP(A2832,U$12:$AD$125,8))</f>
        <v>0</v>
      </c>
      <c r="M2832" s="50">
        <f>IF(L2832&gt;0,VLOOKUP(L2832,T$12:$AC$125,7),0)</f>
        <v>0</v>
      </c>
      <c r="N2832" s="45">
        <f t="shared" si="618"/>
        <v>0</v>
      </c>
      <c r="O2832" s="45">
        <f t="shared" ca="1" si="619"/>
        <v>987.85282506999999</v>
      </c>
      <c r="P2832" s="51" t="str">
        <f t="shared" si="620"/>
        <v>A+J=</v>
      </c>
      <c r="Q2832" s="52">
        <f t="shared" si="621"/>
        <v>47129</v>
      </c>
    </row>
    <row r="2833" spans="1:17" x14ac:dyDescent="0.2">
      <c r="A2833" s="43">
        <f t="shared" si="622"/>
        <v>46319</v>
      </c>
      <c r="B2833" s="44" t="str">
        <f t="shared" ca="1" si="611"/>
        <v>n.d</v>
      </c>
      <c r="C2833" s="45">
        <f t="shared" ca="1" si="612"/>
        <v>999.89877561000003</v>
      </c>
      <c r="D2833" s="46">
        <f ca="1">IF(A2833&lt;$B$1,VLOOKUP(A2833,[1]DI!$A$4:$B$15000,2,FALSE),0)</f>
        <v>0</v>
      </c>
      <c r="E2833" s="45">
        <f t="shared" ca="1" si="613"/>
        <v>0</v>
      </c>
      <c r="F2833" s="47">
        <f t="shared" si="623"/>
        <v>1.35</v>
      </c>
      <c r="G2833" s="48">
        <f t="shared" ca="1" si="614"/>
        <v>1</v>
      </c>
      <c r="H2833" s="45">
        <f ca="1">TRUNC(PRODUCT(G$10:G2832),15)</f>
        <v>1.9879528300668501</v>
      </c>
      <c r="I2833" s="45">
        <f t="shared" si="615"/>
        <v>1</v>
      </c>
      <c r="J2833" s="45">
        <f t="shared" ca="1" si="616"/>
        <v>1.98795283</v>
      </c>
      <c r="K2833" s="45">
        <f t="shared" ca="1" si="617"/>
        <v>987.85282506999999</v>
      </c>
      <c r="L2833" s="49">
        <f>IF(VLOOKUP(A2833,$U$12:$AD$125,8)=VLOOKUP(A2832,$U$12:$AD$125,8),0,VLOOKUP(A2833,U$12:$AD$125,8))</f>
        <v>0</v>
      </c>
      <c r="M2833" s="50">
        <f>IF(L2833&gt;0,VLOOKUP(L2833,T$12:$AC$125,7),0)</f>
        <v>0</v>
      </c>
      <c r="N2833" s="45">
        <f t="shared" si="618"/>
        <v>0</v>
      </c>
      <c r="O2833" s="45">
        <f t="shared" ca="1" si="619"/>
        <v>987.85282506999999</v>
      </c>
      <c r="P2833" s="51" t="str">
        <f t="shared" si="620"/>
        <v>A+J=</v>
      </c>
      <c r="Q2833" s="52">
        <f t="shared" si="621"/>
        <v>47129</v>
      </c>
    </row>
    <row r="2834" spans="1:17" x14ac:dyDescent="0.2">
      <c r="A2834" s="43">
        <f t="shared" si="622"/>
        <v>46320</v>
      </c>
      <c r="B2834" s="44" t="str">
        <f t="shared" ca="1" si="611"/>
        <v>n.d</v>
      </c>
      <c r="C2834" s="45">
        <f t="shared" ca="1" si="612"/>
        <v>999.89877561000003</v>
      </c>
      <c r="D2834" s="46">
        <f ca="1">IF(A2834&lt;$B$1,VLOOKUP(A2834,[1]DI!$A$4:$B$15000,2,FALSE),0)</f>
        <v>0</v>
      </c>
      <c r="E2834" s="45">
        <f t="shared" ca="1" si="613"/>
        <v>0</v>
      </c>
      <c r="F2834" s="47">
        <f t="shared" si="623"/>
        <v>1.35</v>
      </c>
      <c r="G2834" s="48">
        <f t="shared" ca="1" si="614"/>
        <v>1</v>
      </c>
      <c r="H2834" s="45">
        <f ca="1">TRUNC(PRODUCT(G$10:G2833),15)</f>
        <v>1.9879528300668501</v>
      </c>
      <c r="I2834" s="45">
        <f t="shared" si="615"/>
        <v>1</v>
      </c>
      <c r="J2834" s="45">
        <f t="shared" ca="1" si="616"/>
        <v>1.98795283</v>
      </c>
      <c r="K2834" s="45">
        <f t="shared" ca="1" si="617"/>
        <v>987.85282506999999</v>
      </c>
      <c r="L2834" s="49">
        <f>IF(VLOOKUP(A2834,$U$12:$AD$125,8)=VLOOKUP(A2833,$U$12:$AD$125,8),0,VLOOKUP(A2834,U$12:$AD$125,8))</f>
        <v>0</v>
      </c>
      <c r="M2834" s="50">
        <f>IF(L2834&gt;0,VLOOKUP(L2834,T$12:$AC$125,7),0)</f>
        <v>0</v>
      </c>
      <c r="N2834" s="45">
        <f t="shared" si="618"/>
        <v>0</v>
      </c>
      <c r="O2834" s="45">
        <f t="shared" ca="1" si="619"/>
        <v>987.85282506999999</v>
      </c>
      <c r="P2834" s="51" t="str">
        <f t="shared" si="620"/>
        <v>A+J=</v>
      </c>
      <c r="Q2834" s="52">
        <f t="shared" si="621"/>
        <v>47129</v>
      </c>
    </row>
    <row r="2835" spans="1:17" x14ac:dyDescent="0.2">
      <c r="A2835" s="43">
        <f t="shared" si="622"/>
        <v>46321</v>
      </c>
      <c r="B2835" s="44" t="str">
        <f t="shared" ca="1" si="611"/>
        <v>n.d</v>
      </c>
      <c r="C2835" s="45">
        <f t="shared" ca="1" si="612"/>
        <v>999.89877561000003</v>
      </c>
      <c r="D2835" s="46">
        <f ca="1">IF(A2835&lt;$B$1,VLOOKUP(A2835,[1]DI!$A$4:$B$15000,2,FALSE),0)</f>
        <v>0</v>
      </c>
      <c r="E2835" s="45">
        <f t="shared" ca="1" si="613"/>
        <v>0</v>
      </c>
      <c r="F2835" s="47">
        <f t="shared" si="623"/>
        <v>1.35</v>
      </c>
      <c r="G2835" s="48">
        <f t="shared" ca="1" si="614"/>
        <v>1</v>
      </c>
      <c r="H2835" s="45">
        <f ca="1">TRUNC(PRODUCT(G$10:G2834),15)</f>
        <v>1.9879528300668501</v>
      </c>
      <c r="I2835" s="45">
        <f t="shared" si="615"/>
        <v>1</v>
      </c>
      <c r="J2835" s="45">
        <f t="shared" ca="1" si="616"/>
        <v>1.98795283</v>
      </c>
      <c r="K2835" s="45">
        <f t="shared" ca="1" si="617"/>
        <v>987.85282506999999</v>
      </c>
      <c r="L2835" s="49">
        <f>IF(VLOOKUP(A2835,$U$12:$AD$125,8)=VLOOKUP(A2834,$U$12:$AD$125,8),0,VLOOKUP(A2835,U$12:$AD$125,8))</f>
        <v>0</v>
      </c>
      <c r="M2835" s="50">
        <f>IF(L2835&gt;0,VLOOKUP(L2835,T$12:$AC$125,7),0)</f>
        <v>0</v>
      </c>
      <c r="N2835" s="45">
        <f t="shared" si="618"/>
        <v>0</v>
      </c>
      <c r="O2835" s="45">
        <f t="shared" ca="1" si="619"/>
        <v>987.85282506999999</v>
      </c>
      <c r="P2835" s="51" t="str">
        <f t="shared" si="620"/>
        <v>A+J=</v>
      </c>
      <c r="Q2835" s="52">
        <f t="shared" si="621"/>
        <v>47129</v>
      </c>
    </row>
    <row r="2836" spans="1:17" x14ac:dyDescent="0.2">
      <c r="A2836" s="43">
        <f t="shared" si="622"/>
        <v>46322</v>
      </c>
      <c r="B2836" s="44" t="str">
        <f t="shared" ca="1" si="611"/>
        <v>n.d</v>
      </c>
      <c r="C2836" s="45">
        <f t="shared" ca="1" si="612"/>
        <v>999.89877561000003</v>
      </c>
      <c r="D2836" s="46">
        <f ca="1">IF(A2836&lt;$B$1,VLOOKUP(A2836,[1]DI!$A$4:$B$15000,2,FALSE),0)</f>
        <v>0</v>
      </c>
      <c r="E2836" s="45">
        <f t="shared" ca="1" si="613"/>
        <v>0</v>
      </c>
      <c r="F2836" s="47">
        <f t="shared" si="623"/>
        <v>1.35</v>
      </c>
      <c r="G2836" s="48">
        <f t="shared" ca="1" si="614"/>
        <v>1</v>
      </c>
      <c r="H2836" s="45">
        <f ca="1">TRUNC(PRODUCT(G$10:G2835),15)</f>
        <v>1.9879528300668501</v>
      </c>
      <c r="I2836" s="45">
        <f t="shared" si="615"/>
        <v>1</v>
      </c>
      <c r="J2836" s="45">
        <f t="shared" ca="1" si="616"/>
        <v>1.98795283</v>
      </c>
      <c r="K2836" s="45">
        <f t="shared" ca="1" si="617"/>
        <v>987.85282506999999</v>
      </c>
      <c r="L2836" s="49">
        <f>IF(VLOOKUP(A2836,$U$12:$AD$125,8)=VLOOKUP(A2835,$U$12:$AD$125,8),0,VLOOKUP(A2836,U$12:$AD$125,8))</f>
        <v>0</v>
      </c>
      <c r="M2836" s="50">
        <f>IF(L2836&gt;0,VLOOKUP(L2836,T$12:$AC$125,7),0)</f>
        <v>0</v>
      </c>
      <c r="N2836" s="45">
        <f t="shared" si="618"/>
        <v>0</v>
      </c>
      <c r="O2836" s="45">
        <f t="shared" ca="1" si="619"/>
        <v>987.85282506999999</v>
      </c>
      <c r="P2836" s="51" t="str">
        <f t="shared" si="620"/>
        <v>A+J=</v>
      </c>
      <c r="Q2836" s="52">
        <f t="shared" si="621"/>
        <v>47129</v>
      </c>
    </row>
    <row r="2837" spans="1:17" x14ac:dyDescent="0.2">
      <c r="A2837" s="43">
        <f t="shared" si="622"/>
        <v>46323</v>
      </c>
      <c r="B2837" s="44" t="str">
        <f t="shared" ca="1" si="611"/>
        <v>n.d</v>
      </c>
      <c r="C2837" s="45">
        <f t="shared" ca="1" si="612"/>
        <v>999.89877561000003</v>
      </c>
      <c r="D2837" s="46">
        <f ca="1">IF(A2837&lt;$B$1,VLOOKUP(A2837,[1]DI!$A$4:$B$15000,2,FALSE),0)</f>
        <v>0</v>
      </c>
      <c r="E2837" s="45">
        <f t="shared" ca="1" si="613"/>
        <v>0</v>
      </c>
      <c r="F2837" s="47">
        <f t="shared" si="623"/>
        <v>1.35</v>
      </c>
      <c r="G2837" s="48">
        <f t="shared" ca="1" si="614"/>
        <v>1</v>
      </c>
      <c r="H2837" s="45">
        <f ca="1">TRUNC(PRODUCT(G$10:G2836),15)</f>
        <v>1.9879528300668501</v>
      </c>
      <c r="I2837" s="45">
        <f t="shared" si="615"/>
        <v>1</v>
      </c>
      <c r="J2837" s="45">
        <f t="shared" ca="1" si="616"/>
        <v>1.98795283</v>
      </c>
      <c r="K2837" s="45">
        <f t="shared" ca="1" si="617"/>
        <v>987.85282506999999</v>
      </c>
      <c r="L2837" s="49">
        <f>IF(VLOOKUP(A2837,$U$12:$AD$125,8)=VLOOKUP(A2836,$U$12:$AD$125,8),0,VLOOKUP(A2837,U$12:$AD$125,8))</f>
        <v>0</v>
      </c>
      <c r="M2837" s="50">
        <f>IF(L2837&gt;0,VLOOKUP(L2837,T$12:$AC$125,7),0)</f>
        <v>0</v>
      </c>
      <c r="N2837" s="45">
        <f t="shared" si="618"/>
        <v>0</v>
      </c>
      <c r="O2837" s="45">
        <f t="shared" ca="1" si="619"/>
        <v>987.85282506999999</v>
      </c>
      <c r="P2837" s="51" t="str">
        <f t="shared" si="620"/>
        <v>A+J=</v>
      </c>
      <c r="Q2837" s="52">
        <f t="shared" si="621"/>
        <v>47129</v>
      </c>
    </row>
    <row r="2838" spans="1:17" x14ac:dyDescent="0.2">
      <c r="A2838" s="43">
        <f t="shared" si="622"/>
        <v>46324</v>
      </c>
      <c r="B2838" s="44" t="str">
        <f t="shared" ca="1" si="611"/>
        <v>n.d</v>
      </c>
      <c r="C2838" s="45">
        <f t="shared" ca="1" si="612"/>
        <v>999.89877561000003</v>
      </c>
      <c r="D2838" s="46">
        <f ca="1">IF(A2838&lt;$B$1,VLOOKUP(A2838,[1]DI!$A$4:$B$15000,2,FALSE),0)</f>
        <v>0</v>
      </c>
      <c r="E2838" s="45">
        <f t="shared" ca="1" si="613"/>
        <v>0</v>
      </c>
      <c r="F2838" s="47">
        <f t="shared" si="623"/>
        <v>1.35</v>
      </c>
      <c r="G2838" s="48">
        <f t="shared" ca="1" si="614"/>
        <v>1</v>
      </c>
      <c r="H2838" s="45">
        <f ca="1">TRUNC(PRODUCT(G$10:G2837),15)</f>
        <v>1.9879528300668501</v>
      </c>
      <c r="I2838" s="45">
        <f t="shared" si="615"/>
        <v>1</v>
      </c>
      <c r="J2838" s="45">
        <f t="shared" ca="1" si="616"/>
        <v>1.98795283</v>
      </c>
      <c r="K2838" s="45">
        <f t="shared" ca="1" si="617"/>
        <v>987.85282506999999</v>
      </c>
      <c r="L2838" s="49">
        <f>IF(VLOOKUP(A2838,$U$12:$AD$125,8)=VLOOKUP(A2837,$U$12:$AD$125,8),0,VLOOKUP(A2838,U$12:$AD$125,8))</f>
        <v>0</v>
      </c>
      <c r="M2838" s="50">
        <f>IF(L2838&gt;0,VLOOKUP(L2838,T$12:$AC$125,7),0)</f>
        <v>0</v>
      </c>
      <c r="N2838" s="45">
        <f t="shared" si="618"/>
        <v>0</v>
      </c>
      <c r="O2838" s="45">
        <f t="shared" ca="1" si="619"/>
        <v>987.85282506999999</v>
      </c>
      <c r="P2838" s="51" t="str">
        <f t="shared" si="620"/>
        <v>A+J=</v>
      </c>
      <c r="Q2838" s="52">
        <f t="shared" si="621"/>
        <v>47129</v>
      </c>
    </row>
    <row r="2839" spans="1:17" x14ac:dyDescent="0.2">
      <c r="A2839" s="43">
        <f t="shared" si="622"/>
        <v>46325</v>
      </c>
      <c r="B2839" s="44" t="str">
        <f t="shared" ca="1" si="611"/>
        <v>n.d</v>
      </c>
      <c r="C2839" s="45">
        <f t="shared" ca="1" si="612"/>
        <v>999.89877561000003</v>
      </c>
      <c r="D2839" s="46">
        <f ca="1">IF(A2839&lt;$B$1,VLOOKUP(A2839,[1]DI!$A$4:$B$15000,2,FALSE),0)</f>
        <v>0</v>
      </c>
      <c r="E2839" s="45">
        <f t="shared" ca="1" si="613"/>
        <v>0</v>
      </c>
      <c r="F2839" s="47">
        <f t="shared" si="623"/>
        <v>1.35</v>
      </c>
      <c r="G2839" s="48">
        <f t="shared" ca="1" si="614"/>
        <v>1</v>
      </c>
      <c r="H2839" s="45">
        <f ca="1">TRUNC(PRODUCT(G$10:G2838),15)</f>
        <v>1.9879528300668501</v>
      </c>
      <c r="I2839" s="45">
        <f t="shared" si="615"/>
        <v>1</v>
      </c>
      <c r="J2839" s="45">
        <f t="shared" ca="1" si="616"/>
        <v>1.98795283</v>
      </c>
      <c r="K2839" s="45">
        <f t="shared" ca="1" si="617"/>
        <v>987.85282506999999</v>
      </c>
      <c r="L2839" s="49">
        <f>IF(VLOOKUP(A2839,$U$12:$AD$125,8)=VLOOKUP(A2838,$U$12:$AD$125,8),0,VLOOKUP(A2839,U$12:$AD$125,8))</f>
        <v>0</v>
      </c>
      <c r="M2839" s="50">
        <f>IF(L2839&gt;0,VLOOKUP(L2839,T$12:$AC$125,7),0)</f>
        <v>0</v>
      </c>
      <c r="N2839" s="45">
        <f t="shared" si="618"/>
        <v>0</v>
      </c>
      <c r="O2839" s="45">
        <f t="shared" ca="1" si="619"/>
        <v>987.85282506999999</v>
      </c>
      <c r="P2839" s="51" t="str">
        <f t="shared" si="620"/>
        <v>A+J=</v>
      </c>
      <c r="Q2839" s="52">
        <f t="shared" si="621"/>
        <v>47129</v>
      </c>
    </row>
    <row r="2840" spans="1:17" x14ac:dyDescent="0.2">
      <c r="A2840" s="43">
        <f t="shared" si="622"/>
        <v>46326</v>
      </c>
      <c r="B2840" s="44" t="str">
        <f t="shared" ca="1" si="611"/>
        <v>n.d</v>
      </c>
      <c r="C2840" s="45">
        <f t="shared" ca="1" si="612"/>
        <v>999.89877561000003</v>
      </c>
      <c r="D2840" s="46">
        <f ca="1">IF(A2840&lt;$B$1,VLOOKUP(A2840,[1]DI!$A$4:$B$15000,2,FALSE),0)</f>
        <v>0</v>
      </c>
      <c r="E2840" s="45">
        <f t="shared" ca="1" si="613"/>
        <v>0</v>
      </c>
      <c r="F2840" s="47">
        <f t="shared" si="623"/>
        <v>1.35</v>
      </c>
      <c r="G2840" s="48">
        <f t="shared" ca="1" si="614"/>
        <v>1</v>
      </c>
      <c r="H2840" s="45">
        <f ca="1">TRUNC(PRODUCT(G$10:G2839),15)</f>
        <v>1.9879528300668501</v>
      </c>
      <c r="I2840" s="45">
        <f t="shared" si="615"/>
        <v>1</v>
      </c>
      <c r="J2840" s="45">
        <f t="shared" ca="1" si="616"/>
        <v>1.98795283</v>
      </c>
      <c r="K2840" s="45">
        <f t="shared" ca="1" si="617"/>
        <v>987.85282506999999</v>
      </c>
      <c r="L2840" s="49">
        <f>IF(VLOOKUP(A2840,$U$12:$AD$125,8)=VLOOKUP(A2839,$U$12:$AD$125,8),0,VLOOKUP(A2840,U$12:$AD$125,8))</f>
        <v>0</v>
      </c>
      <c r="M2840" s="50">
        <f>IF(L2840&gt;0,VLOOKUP(L2840,T$12:$AC$125,7),0)</f>
        <v>0</v>
      </c>
      <c r="N2840" s="45">
        <f t="shared" si="618"/>
        <v>0</v>
      </c>
      <c r="O2840" s="45">
        <f t="shared" ca="1" si="619"/>
        <v>987.85282506999999</v>
      </c>
      <c r="P2840" s="51" t="str">
        <f t="shared" si="620"/>
        <v>A+J=</v>
      </c>
      <c r="Q2840" s="52">
        <f t="shared" si="621"/>
        <v>47129</v>
      </c>
    </row>
    <row r="2841" spans="1:17" x14ac:dyDescent="0.2">
      <c r="A2841" s="43">
        <f t="shared" si="622"/>
        <v>46327</v>
      </c>
      <c r="B2841" s="44" t="str">
        <f t="shared" ref="B2841:B2904" ca="1" si="624">IF(A2841&lt;=TODAY(),C2841+K2841,IF(AND(A2841&gt;TODAY(),A2841&lt;=$B$1),IF(VLOOKUP(TODAY(),$A$10:$D$5000,4,FALSE)=0,"n.d",C2841+K2841),"n.d"))</f>
        <v>n.d</v>
      </c>
      <c r="C2841" s="45">
        <f t="shared" ref="C2841:C2904" ca="1" si="625">TRUNC(C2840-N2840,8)</f>
        <v>999.89877561000003</v>
      </c>
      <c r="D2841" s="46">
        <f ca="1">IF(A2841&lt;$B$1,VLOOKUP(A2841,[1]DI!$A$4:$B$15000,2,FALSE),0)</f>
        <v>0</v>
      </c>
      <c r="E2841" s="45">
        <f t="shared" ref="E2841:E2904" ca="1" si="626">ROUND((((1+D2841)^(1/252)-1)),8)</f>
        <v>0</v>
      </c>
      <c r="F2841" s="47">
        <f t="shared" si="623"/>
        <v>1.35</v>
      </c>
      <c r="G2841" s="48">
        <f t="shared" ref="G2841:G2904" ca="1" si="627">TRUNC((1+(E2841*F2841)),15)</f>
        <v>1</v>
      </c>
      <c r="H2841" s="45">
        <f ca="1">TRUNC(PRODUCT(G$10:G2840),15)</f>
        <v>1.9879528300668501</v>
      </c>
      <c r="I2841" s="45">
        <f t="shared" ref="I2841:I2904" si="628">IF(OR(L2840&gt;0,L2840="E"),H2840,I2840)</f>
        <v>1</v>
      </c>
      <c r="J2841" s="45">
        <f t="shared" ref="J2841:J2904" ca="1" si="629">ROUND(TRUNC(H2841/I2841,15),8)</f>
        <v>1.98795283</v>
      </c>
      <c r="K2841" s="45">
        <f t="shared" ref="K2841:K2904" ca="1" si="630">TRUNC((C2841*(J2841-1)),8)</f>
        <v>987.85282506999999</v>
      </c>
      <c r="L2841" s="49">
        <f>IF(VLOOKUP(A2841,$U$12:$AD$125,8)=VLOOKUP(A2840,$U$12:$AD$125,8),0,VLOOKUP(A2841,U$12:$AD$125,8))</f>
        <v>0</v>
      </c>
      <c r="M2841" s="50">
        <f>IF(L2841&gt;0,VLOOKUP(L2841,T$12:$AC$125,7),0)</f>
        <v>0</v>
      </c>
      <c r="N2841" s="45">
        <f t="shared" ref="N2841:N2904" si="631">IF(M2841&gt;0,(M2841*C2841*M2841),0)</f>
        <v>0</v>
      </c>
      <c r="O2841" s="45">
        <f t="shared" ref="O2841:O2904" ca="1" si="632">(K2841+N2841)</f>
        <v>987.85282506999999</v>
      </c>
      <c r="P2841" s="51" t="str">
        <f t="shared" ref="P2841:P2904" si="633">IF(L2840&gt;0,VLOOKUP(A2840,$U$12:$AD$125,9),P2840)</f>
        <v>A+J=</v>
      </c>
      <c r="Q2841" s="52">
        <f t="shared" ref="Q2841:Q2904" si="634">IF(L2840&gt;0,VLOOKUP(A2840,$U$12:$AD$125,10),Q2840)</f>
        <v>47129</v>
      </c>
    </row>
    <row r="2842" spans="1:17" x14ac:dyDescent="0.2">
      <c r="A2842" s="43">
        <f t="shared" si="622"/>
        <v>46328</v>
      </c>
      <c r="B2842" s="44" t="str">
        <f t="shared" ca="1" si="624"/>
        <v>n.d</v>
      </c>
      <c r="C2842" s="45">
        <f t="shared" ca="1" si="625"/>
        <v>999.89877561000003</v>
      </c>
      <c r="D2842" s="46">
        <f ca="1">IF(A2842&lt;$B$1,VLOOKUP(A2842,[1]DI!$A$4:$B$15000,2,FALSE),0)</f>
        <v>0</v>
      </c>
      <c r="E2842" s="45">
        <f t="shared" ca="1" si="626"/>
        <v>0</v>
      </c>
      <c r="F2842" s="47">
        <f t="shared" si="623"/>
        <v>1.35</v>
      </c>
      <c r="G2842" s="48">
        <f t="shared" ca="1" si="627"/>
        <v>1</v>
      </c>
      <c r="H2842" s="45">
        <f ca="1">TRUNC(PRODUCT(G$10:G2841),15)</f>
        <v>1.9879528300668501</v>
      </c>
      <c r="I2842" s="45">
        <f t="shared" si="628"/>
        <v>1</v>
      </c>
      <c r="J2842" s="45">
        <f t="shared" ca="1" si="629"/>
        <v>1.98795283</v>
      </c>
      <c r="K2842" s="45">
        <f t="shared" ca="1" si="630"/>
        <v>987.85282506999999</v>
      </c>
      <c r="L2842" s="49">
        <f>IF(VLOOKUP(A2842,$U$12:$AD$125,8)=VLOOKUP(A2841,$U$12:$AD$125,8),0,VLOOKUP(A2842,U$12:$AD$125,8))</f>
        <v>0</v>
      </c>
      <c r="M2842" s="50">
        <f>IF(L2842&gt;0,VLOOKUP(L2842,T$12:$AC$125,7),0)</f>
        <v>0</v>
      </c>
      <c r="N2842" s="45">
        <f t="shared" si="631"/>
        <v>0</v>
      </c>
      <c r="O2842" s="45">
        <f t="shared" ca="1" si="632"/>
        <v>987.85282506999999</v>
      </c>
      <c r="P2842" s="51" t="str">
        <f t="shared" si="633"/>
        <v>A+J=</v>
      </c>
      <c r="Q2842" s="52">
        <f t="shared" si="634"/>
        <v>47129</v>
      </c>
    </row>
    <row r="2843" spans="1:17" x14ac:dyDescent="0.2">
      <c r="A2843" s="43">
        <f t="shared" si="622"/>
        <v>46329</v>
      </c>
      <c r="B2843" s="44" t="str">
        <f t="shared" ca="1" si="624"/>
        <v>n.d</v>
      </c>
      <c r="C2843" s="45">
        <f t="shared" ca="1" si="625"/>
        <v>999.89877561000003</v>
      </c>
      <c r="D2843" s="46">
        <f ca="1">IF(A2843&lt;$B$1,VLOOKUP(A2843,[1]DI!$A$4:$B$15000,2,FALSE),0)</f>
        <v>0</v>
      </c>
      <c r="E2843" s="45">
        <f t="shared" ca="1" si="626"/>
        <v>0</v>
      </c>
      <c r="F2843" s="47">
        <f t="shared" si="623"/>
        <v>1.35</v>
      </c>
      <c r="G2843" s="48">
        <f t="shared" ca="1" si="627"/>
        <v>1</v>
      </c>
      <c r="H2843" s="45">
        <f ca="1">TRUNC(PRODUCT(G$10:G2842),15)</f>
        <v>1.9879528300668501</v>
      </c>
      <c r="I2843" s="45">
        <f t="shared" si="628"/>
        <v>1</v>
      </c>
      <c r="J2843" s="45">
        <f t="shared" ca="1" si="629"/>
        <v>1.98795283</v>
      </c>
      <c r="K2843" s="45">
        <f t="shared" ca="1" si="630"/>
        <v>987.85282506999999</v>
      </c>
      <c r="L2843" s="49">
        <f>IF(VLOOKUP(A2843,$U$12:$AD$125,8)=VLOOKUP(A2842,$U$12:$AD$125,8),0,VLOOKUP(A2843,U$12:$AD$125,8))</f>
        <v>0</v>
      </c>
      <c r="M2843" s="50">
        <f>IF(L2843&gt;0,VLOOKUP(L2843,T$12:$AC$125,7),0)</f>
        <v>0</v>
      </c>
      <c r="N2843" s="45">
        <f t="shared" si="631"/>
        <v>0</v>
      </c>
      <c r="O2843" s="45">
        <f t="shared" ca="1" si="632"/>
        <v>987.85282506999999</v>
      </c>
      <c r="P2843" s="51" t="str">
        <f t="shared" si="633"/>
        <v>A+J=</v>
      </c>
      <c r="Q2843" s="52">
        <f t="shared" si="634"/>
        <v>47129</v>
      </c>
    </row>
    <row r="2844" spans="1:17" x14ac:dyDescent="0.2">
      <c r="A2844" s="43">
        <f t="shared" si="622"/>
        <v>46330</v>
      </c>
      <c r="B2844" s="44" t="str">
        <f t="shared" ca="1" si="624"/>
        <v>n.d</v>
      </c>
      <c r="C2844" s="45">
        <f t="shared" ca="1" si="625"/>
        <v>999.89877561000003</v>
      </c>
      <c r="D2844" s="46">
        <f ca="1">IF(A2844&lt;$B$1,VLOOKUP(A2844,[1]DI!$A$4:$B$15000,2,FALSE),0)</f>
        <v>0</v>
      </c>
      <c r="E2844" s="45">
        <f t="shared" ca="1" si="626"/>
        <v>0</v>
      </c>
      <c r="F2844" s="47">
        <f t="shared" si="623"/>
        <v>1.35</v>
      </c>
      <c r="G2844" s="48">
        <f t="shared" ca="1" si="627"/>
        <v>1</v>
      </c>
      <c r="H2844" s="45">
        <f ca="1">TRUNC(PRODUCT(G$10:G2843),15)</f>
        <v>1.9879528300668501</v>
      </c>
      <c r="I2844" s="45">
        <f t="shared" si="628"/>
        <v>1</v>
      </c>
      <c r="J2844" s="45">
        <f t="shared" ca="1" si="629"/>
        <v>1.98795283</v>
      </c>
      <c r="K2844" s="45">
        <f t="shared" ca="1" si="630"/>
        <v>987.85282506999999</v>
      </c>
      <c r="L2844" s="49">
        <f>IF(VLOOKUP(A2844,$U$12:$AD$125,8)=VLOOKUP(A2843,$U$12:$AD$125,8),0,VLOOKUP(A2844,U$12:$AD$125,8))</f>
        <v>0</v>
      </c>
      <c r="M2844" s="50">
        <f>IF(L2844&gt;0,VLOOKUP(L2844,T$12:$AC$125,7),0)</f>
        <v>0</v>
      </c>
      <c r="N2844" s="45">
        <f t="shared" si="631"/>
        <v>0</v>
      </c>
      <c r="O2844" s="45">
        <f t="shared" ca="1" si="632"/>
        <v>987.85282506999999</v>
      </c>
      <c r="P2844" s="51" t="str">
        <f t="shared" si="633"/>
        <v>A+J=</v>
      </c>
      <c r="Q2844" s="52">
        <f t="shared" si="634"/>
        <v>47129</v>
      </c>
    </row>
    <row r="2845" spans="1:17" x14ac:dyDescent="0.2">
      <c r="A2845" s="43">
        <f t="shared" si="622"/>
        <v>46331</v>
      </c>
      <c r="B2845" s="44" t="str">
        <f t="shared" ca="1" si="624"/>
        <v>n.d</v>
      </c>
      <c r="C2845" s="45">
        <f t="shared" ca="1" si="625"/>
        <v>999.89877561000003</v>
      </c>
      <c r="D2845" s="46">
        <f ca="1">IF(A2845&lt;$B$1,VLOOKUP(A2845,[1]DI!$A$4:$B$15000,2,FALSE),0)</f>
        <v>0</v>
      </c>
      <c r="E2845" s="45">
        <f t="shared" ca="1" si="626"/>
        <v>0</v>
      </c>
      <c r="F2845" s="47">
        <f t="shared" si="623"/>
        <v>1.35</v>
      </c>
      <c r="G2845" s="48">
        <f t="shared" ca="1" si="627"/>
        <v>1</v>
      </c>
      <c r="H2845" s="45">
        <f ca="1">TRUNC(PRODUCT(G$10:G2844),15)</f>
        <v>1.9879528300668501</v>
      </c>
      <c r="I2845" s="45">
        <f t="shared" si="628"/>
        <v>1</v>
      </c>
      <c r="J2845" s="45">
        <f t="shared" ca="1" si="629"/>
        <v>1.98795283</v>
      </c>
      <c r="K2845" s="45">
        <f t="shared" ca="1" si="630"/>
        <v>987.85282506999999</v>
      </c>
      <c r="L2845" s="49">
        <f>IF(VLOOKUP(A2845,$U$12:$AD$125,8)=VLOOKUP(A2844,$U$12:$AD$125,8),0,VLOOKUP(A2845,U$12:$AD$125,8))</f>
        <v>0</v>
      </c>
      <c r="M2845" s="50">
        <f>IF(L2845&gt;0,VLOOKUP(L2845,T$12:$AC$125,7),0)</f>
        <v>0</v>
      </c>
      <c r="N2845" s="45">
        <f t="shared" si="631"/>
        <v>0</v>
      </c>
      <c r="O2845" s="45">
        <f t="shared" ca="1" si="632"/>
        <v>987.85282506999999</v>
      </c>
      <c r="P2845" s="51" t="str">
        <f t="shared" si="633"/>
        <v>A+J=</v>
      </c>
      <c r="Q2845" s="52">
        <f t="shared" si="634"/>
        <v>47129</v>
      </c>
    </row>
    <row r="2846" spans="1:17" x14ac:dyDescent="0.2">
      <c r="A2846" s="43">
        <f t="shared" si="622"/>
        <v>46332</v>
      </c>
      <c r="B2846" s="44" t="str">
        <f t="shared" ca="1" si="624"/>
        <v>n.d</v>
      </c>
      <c r="C2846" s="45">
        <f t="shared" ca="1" si="625"/>
        <v>999.89877561000003</v>
      </c>
      <c r="D2846" s="46">
        <f ca="1">IF(A2846&lt;$B$1,VLOOKUP(A2846,[1]DI!$A$4:$B$15000,2,FALSE),0)</f>
        <v>0</v>
      </c>
      <c r="E2846" s="45">
        <f t="shared" ca="1" si="626"/>
        <v>0</v>
      </c>
      <c r="F2846" s="47">
        <f t="shared" si="623"/>
        <v>1.35</v>
      </c>
      <c r="G2846" s="48">
        <f t="shared" ca="1" si="627"/>
        <v>1</v>
      </c>
      <c r="H2846" s="45">
        <f ca="1">TRUNC(PRODUCT(G$10:G2845),15)</f>
        <v>1.9879528300668501</v>
      </c>
      <c r="I2846" s="45">
        <f t="shared" si="628"/>
        <v>1</v>
      </c>
      <c r="J2846" s="45">
        <f t="shared" ca="1" si="629"/>
        <v>1.98795283</v>
      </c>
      <c r="K2846" s="45">
        <f t="shared" ca="1" si="630"/>
        <v>987.85282506999999</v>
      </c>
      <c r="L2846" s="49">
        <f>IF(VLOOKUP(A2846,$U$12:$AD$125,8)=VLOOKUP(A2845,$U$12:$AD$125,8),0,VLOOKUP(A2846,U$12:$AD$125,8))</f>
        <v>0</v>
      </c>
      <c r="M2846" s="50">
        <f>IF(L2846&gt;0,VLOOKUP(L2846,T$12:$AC$125,7),0)</f>
        <v>0</v>
      </c>
      <c r="N2846" s="45">
        <f t="shared" si="631"/>
        <v>0</v>
      </c>
      <c r="O2846" s="45">
        <f t="shared" ca="1" si="632"/>
        <v>987.85282506999999</v>
      </c>
      <c r="P2846" s="51" t="str">
        <f t="shared" si="633"/>
        <v>A+J=</v>
      </c>
      <c r="Q2846" s="52">
        <f t="shared" si="634"/>
        <v>47129</v>
      </c>
    </row>
    <row r="2847" spans="1:17" x14ac:dyDescent="0.2">
      <c r="A2847" s="43">
        <f t="shared" si="622"/>
        <v>46333</v>
      </c>
      <c r="B2847" s="44" t="str">
        <f t="shared" ca="1" si="624"/>
        <v>n.d</v>
      </c>
      <c r="C2847" s="45">
        <f t="shared" ca="1" si="625"/>
        <v>999.89877561000003</v>
      </c>
      <c r="D2847" s="46">
        <f ca="1">IF(A2847&lt;$B$1,VLOOKUP(A2847,[1]DI!$A$4:$B$15000,2,FALSE),0)</f>
        <v>0</v>
      </c>
      <c r="E2847" s="45">
        <f t="shared" ca="1" si="626"/>
        <v>0</v>
      </c>
      <c r="F2847" s="47">
        <f t="shared" si="623"/>
        <v>1.35</v>
      </c>
      <c r="G2847" s="48">
        <f t="shared" ca="1" si="627"/>
        <v>1</v>
      </c>
      <c r="H2847" s="45">
        <f ca="1">TRUNC(PRODUCT(G$10:G2846),15)</f>
        <v>1.9879528300668501</v>
      </c>
      <c r="I2847" s="45">
        <f t="shared" si="628"/>
        <v>1</v>
      </c>
      <c r="J2847" s="45">
        <f t="shared" ca="1" si="629"/>
        <v>1.98795283</v>
      </c>
      <c r="K2847" s="45">
        <f t="shared" ca="1" si="630"/>
        <v>987.85282506999999</v>
      </c>
      <c r="L2847" s="49">
        <f>IF(VLOOKUP(A2847,$U$12:$AD$125,8)=VLOOKUP(A2846,$U$12:$AD$125,8),0,VLOOKUP(A2847,U$12:$AD$125,8))</f>
        <v>0</v>
      </c>
      <c r="M2847" s="50">
        <f>IF(L2847&gt;0,VLOOKUP(L2847,T$12:$AC$125,7),0)</f>
        <v>0</v>
      </c>
      <c r="N2847" s="45">
        <f t="shared" si="631"/>
        <v>0</v>
      </c>
      <c r="O2847" s="45">
        <f t="shared" ca="1" si="632"/>
        <v>987.85282506999999</v>
      </c>
      <c r="P2847" s="51" t="str">
        <f t="shared" si="633"/>
        <v>A+J=</v>
      </c>
      <c r="Q2847" s="52">
        <f t="shared" si="634"/>
        <v>47129</v>
      </c>
    </row>
    <row r="2848" spans="1:17" x14ac:dyDescent="0.2">
      <c r="A2848" s="43">
        <f t="shared" si="622"/>
        <v>46334</v>
      </c>
      <c r="B2848" s="44" t="str">
        <f t="shared" ca="1" si="624"/>
        <v>n.d</v>
      </c>
      <c r="C2848" s="45">
        <f t="shared" ca="1" si="625"/>
        <v>999.89877561000003</v>
      </c>
      <c r="D2848" s="46">
        <f ca="1">IF(A2848&lt;$B$1,VLOOKUP(A2848,[1]DI!$A$4:$B$15000,2,FALSE),0)</f>
        <v>0</v>
      </c>
      <c r="E2848" s="45">
        <f t="shared" ca="1" si="626"/>
        <v>0</v>
      </c>
      <c r="F2848" s="47">
        <f t="shared" si="623"/>
        <v>1.35</v>
      </c>
      <c r="G2848" s="48">
        <f t="shared" ca="1" si="627"/>
        <v>1</v>
      </c>
      <c r="H2848" s="45">
        <f ca="1">TRUNC(PRODUCT(G$10:G2847),15)</f>
        <v>1.9879528300668501</v>
      </c>
      <c r="I2848" s="45">
        <f t="shared" si="628"/>
        <v>1</v>
      </c>
      <c r="J2848" s="45">
        <f t="shared" ca="1" si="629"/>
        <v>1.98795283</v>
      </c>
      <c r="K2848" s="45">
        <f t="shared" ca="1" si="630"/>
        <v>987.85282506999999</v>
      </c>
      <c r="L2848" s="49">
        <f>IF(VLOOKUP(A2848,$U$12:$AD$125,8)=VLOOKUP(A2847,$U$12:$AD$125,8),0,VLOOKUP(A2848,U$12:$AD$125,8))</f>
        <v>0</v>
      </c>
      <c r="M2848" s="50">
        <f>IF(L2848&gt;0,VLOOKUP(L2848,T$12:$AC$125,7),0)</f>
        <v>0</v>
      </c>
      <c r="N2848" s="45">
        <f t="shared" si="631"/>
        <v>0</v>
      </c>
      <c r="O2848" s="45">
        <f t="shared" ca="1" si="632"/>
        <v>987.85282506999999</v>
      </c>
      <c r="P2848" s="51" t="str">
        <f t="shared" si="633"/>
        <v>A+J=</v>
      </c>
      <c r="Q2848" s="52">
        <f t="shared" si="634"/>
        <v>47129</v>
      </c>
    </row>
    <row r="2849" spans="1:17" x14ac:dyDescent="0.2">
      <c r="A2849" s="43">
        <f t="shared" si="622"/>
        <v>46335</v>
      </c>
      <c r="B2849" s="44" t="str">
        <f t="shared" ca="1" si="624"/>
        <v>n.d</v>
      </c>
      <c r="C2849" s="45">
        <f t="shared" ca="1" si="625"/>
        <v>999.89877561000003</v>
      </c>
      <c r="D2849" s="46">
        <f ca="1">IF(A2849&lt;$B$1,VLOOKUP(A2849,[1]DI!$A$4:$B$15000,2,FALSE),0)</f>
        <v>0</v>
      </c>
      <c r="E2849" s="45">
        <f t="shared" ca="1" si="626"/>
        <v>0</v>
      </c>
      <c r="F2849" s="47">
        <f t="shared" si="623"/>
        <v>1.35</v>
      </c>
      <c r="G2849" s="48">
        <f t="shared" ca="1" si="627"/>
        <v>1</v>
      </c>
      <c r="H2849" s="45">
        <f ca="1">TRUNC(PRODUCT(G$10:G2848),15)</f>
        <v>1.9879528300668501</v>
      </c>
      <c r="I2849" s="45">
        <f t="shared" si="628"/>
        <v>1</v>
      </c>
      <c r="J2849" s="45">
        <f t="shared" ca="1" si="629"/>
        <v>1.98795283</v>
      </c>
      <c r="K2849" s="45">
        <f t="shared" ca="1" si="630"/>
        <v>987.85282506999999</v>
      </c>
      <c r="L2849" s="49">
        <f>IF(VLOOKUP(A2849,$U$12:$AD$125,8)=VLOOKUP(A2848,$U$12:$AD$125,8),0,VLOOKUP(A2849,U$12:$AD$125,8))</f>
        <v>0</v>
      </c>
      <c r="M2849" s="50">
        <f>IF(L2849&gt;0,VLOOKUP(L2849,T$12:$AC$125,7),0)</f>
        <v>0</v>
      </c>
      <c r="N2849" s="45">
        <f t="shared" si="631"/>
        <v>0</v>
      </c>
      <c r="O2849" s="45">
        <f t="shared" ca="1" si="632"/>
        <v>987.85282506999999</v>
      </c>
      <c r="P2849" s="51" t="str">
        <f t="shared" si="633"/>
        <v>A+J=</v>
      </c>
      <c r="Q2849" s="52">
        <f t="shared" si="634"/>
        <v>47129</v>
      </c>
    </row>
    <row r="2850" spans="1:17" x14ac:dyDescent="0.2">
      <c r="A2850" s="43">
        <f t="shared" si="622"/>
        <v>46336</v>
      </c>
      <c r="B2850" s="44" t="str">
        <f t="shared" ca="1" si="624"/>
        <v>n.d</v>
      </c>
      <c r="C2850" s="45">
        <f t="shared" ca="1" si="625"/>
        <v>999.89877561000003</v>
      </c>
      <c r="D2850" s="46">
        <f ca="1">IF(A2850&lt;$B$1,VLOOKUP(A2850,[1]DI!$A$4:$B$15000,2,FALSE),0)</f>
        <v>0</v>
      </c>
      <c r="E2850" s="45">
        <f t="shared" ca="1" si="626"/>
        <v>0</v>
      </c>
      <c r="F2850" s="47">
        <f t="shared" si="623"/>
        <v>1.35</v>
      </c>
      <c r="G2850" s="48">
        <f t="shared" ca="1" si="627"/>
        <v>1</v>
      </c>
      <c r="H2850" s="45">
        <f ca="1">TRUNC(PRODUCT(G$10:G2849),15)</f>
        <v>1.9879528300668501</v>
      </c>
      <c r="I2850" s="45">
        <f t="shared" si="628"/>
        <v>1</v>
      </c>
      <c r="J2850" s="45">
        <f t="shared" ca="1" si="629"/>
        <v>1.98795283</v>
      </c>
      <c r="K2850" s="45">
        <f t="shared" ca="1" si="630"/>
        <v>987.85282506999999</v>
      </c>
      <c r="L2850" s="49">
        <f>IF(VLOOKUP(A2850,$U$12:$AD$125,8)=VLOOKUP(A2849,$U$12:$AD$125,8),0,VLOOKUP(A2850,U$12:$AD$125,8))</f>
        <v>0</v>
      </c>
      <c r="M2850" s="50">
        <f>IF(L2850&gt;0,VLOOKUP(L2850,T$12:$AC$125,7),0)</f>
        <v>0</v>
      </c>
      <c r="N2850" s="45">
        <f t="shared" si="631"/>
        <v>0</v>
      </c>
      <c r="O2850" s="45">
        <f t="shared" ca="1" si="632"/>
        <v>987.85282506999999</v>
      </c>
      <c r="P2850" s="51" t="str">
        <f t="shared" si="633"/>
        <v>A+J=</v>
      </c>
      <c r="Q2850" s="52">
        <f t="shared" si="634"/>
        <v>47129</v>
      </c>
    </row>
    <row r="2851" spans="1:17" x14ac:dyDescent="0.2">
      <c r="A2851" s="43">
        <f t="shared" si="622"/>
        <v>46337</v>
      </c>
      <c r="B2851" s="44" t="str">
        <f t="shared" ca="1" si="624"/>
        <v>n.d</v>
      </c>
      <c r="C2851" s="45">
        <f t="shared" ca="1" si="625"/>
        <v>999.89877561000003</v>
      </c>
      <c r="D2851" s="46">
        <f ca="1">IF(A2851&lt;$B$1,VLOOKUP(A2851,[1]DI!$A$4:$B$15000,2,FALSE),0)</f>
        <v>0</v>
      </c>
      <c r="E2851" s="45">
        <f t="shared" ca="1" si="626"/>
        <v>0</v>
      </c>
      <c r="F2851" s="47">
        <f t="shared" si="623"/>
        <v>1.35</v>
      </c>
      <c r="G2851" s="48">
        <f t="shared" ca="1" si="627"/>
        <v>1</v>
      </c>
      <c r="H2851" s="45">
        <f ca="1">TRUNC(PRODUCT(G$10:G2850),15)</f>
        <v>1.9879528300668501</v>
      </c>
      <c r="I2851" s="45">
        <f t="shared" si="628"/>
        <v>1</v>
      </c>
      <c r="J2851" s="45">
        <f t="shared" ca="1" si="629"/>
        <v>1.98795283</v>
      </c>
      <c r="K2851" s="45">
        <f t="shared" ca="1" si="630"/>
        <v>987.85282506999999</v>
      </c>
      <c r="L2851" s="49">
        <f>IF(VLOOKUP(A2851,$U$12:$AD$125,8)=VLOOKUP(A2850,$U$12:$AD$125,8),0,VLOOKUP(A2851,U$12:$AD$125,8))</f>
        <v>0</v>
      </c>
      <c r="M2851" s="50">
        <f>IF(L2851&gt;0,VLOOKUP(L2851,T$12:$AC$125,7),0)</f>
        <v>0</v>
      </c>
      <c r="N2851" s="45">
        <f t="shared" si="631"/>
        <v>0</v>
      </c>
      <c r="O2851" s="45">
        <f t="shared" ca="1" si="632"/>
        <v>987.85282506999999</v>
      </c>
      <c r="P2851" s="51" t="str">
        <f t="shared" si="633"/>
        <v>A+J=</v>
      </c>
      <c r="Q2851" s="52">
        <f t="shared" si="634"/>
        <v>47129</v>
      </c>
    </row>
    <row r="2852" spans="1:17" x14ac:dyDescent="0.2">
      <c r="A2852" s="43">
        <f t="shared" si="622"/>
        <v>46338</v>
      </c>
      <c r="B2852" s="44" t="str">
        <f t="shared" ca="1" si="624"/>
        <v>n.d</v>
      </c>
      <c r="C2852" s="45">
        <f t="shared" ca="1" si="625"/>
        <v>999.89877561000003</v>
      </c>
      <c r="D2852" s="46">
        <f ca="1">IF(A2852&lt;$B$1,VLOOKUP(A2852,[1]DI!$A$4:$B$15000,2,FALSE),0)</f>
        <v>0</v>
      </c>
      <c r="E2852" s="45">
        <f t="shared" ca="1" si="626"/>
        <v>0</v>
      </c>
      <c r="F2852" s="47">
        <f t="shared" si="623"/>
        <v>1.35</v>
      </c>
      <c r="G2852" s="48">
        <f t="shared" ca="1" si="627"/>
        <v>1</v>
      </c>
      <c r="H2852" s="45">
        <f ca="1">TRUNC(PRODUCT(G$10:G2851),15)</f>
        <v>1.9879528300668501</v>
      </c>
      <c r="I2852" s="45">
        <f t="shared" si="628"/>
        <v>1</v>
      </c>
      <c r="J2852" s="45">
        <f t="shared" ca="1" si="629"/>
        <v>1.98795283</v>
      </c>
      <c r="K2852" s="45">
        <f t="shared" ca="1" si="630"/>
        <v>987.85282506999999</v>
      </c>
      <c r="L2852" s="49">
        <f>IF(VLOOKUP(A2852,$U$12:$AD$125,8)=VLOOKUP(A2851,$U$12:$AD$125,8),0,VLOOKUP(A2852,U$12:$AD$125,8))</f>
        <v>0</v>
      </c>
      <c r="M2852" s="50">
        <f>IF(L2852&gt;0,VLOOKUP(L2852,T$12:$AC$125,7),0)</f>
        <v>0</v>
      </c>
      <c r="N2852" s="45">
        <f t="shared" si="631"/>
        <v>0</v>
      </c>
      <c r="O2852" s="45">
        <f t="shared" ca="1" si="632"/>
        <v>987.85282506999999</v>
      </c>
      <c r="P2852" s="51" t="str">
        <f t="shared" si="633"/>
        <v>A+J=</v>
      </c>
      <c r="Q2852" s="52">
        <f t="shared" si="634"/>
        <v>47129</v>
      </c>
    </row>
    <row r="2853" spans="1:17" x14ac:dyDescent="0.2">
      <c r="A2853" s="43">
        <f t="shared" si="622"/>
        <v>46339</v>
      </c>
      <c r="B2853" s="44" t="str">
        <f t="shared" ca="1" si="624"/>
        <v>n.d</v>
      </c>
      <c r="C2853" s="45">
        <f t="shared" ca="1" si="625"/>
        <v>999.89877561000003</v>
      </c>
      <c r="D2853" s="46">
        <f ca="1">IF(A2853&lt;$B$1,VLOOKUP(A2853,[1]DI!$A$4:$B$15000,2,FALSE),0)</f>
        <v>0</v>
      </c>
      <c r="E2853" s="45">
        <f t="shared" ca="1" si="626"/>
        <v>0</v>
      </c>
      <c r="F2853" s="47">
        <f t="shared" si="623"/>
        <v>1.35</v>
      </c>
      <c r="G2853" s="48">
        <f t="shared" ca="1" si="627"/>
        <v>1</v>
      </c>
      <c r="H2853" s="45">
        <f ca="1">TRUNC(PRODUCT(G$10:G2852),15)</f>
        <v>1.9879528300668501</v>
      </c>
      <c r="I2853" s="45">
        <f t="shared" si="628"/>
        <v>1</v>
      </c>
      <c r="J2853" s="45">
        <f t="shared" ca="1" si="629"/>
        <v>1.98795283</v>
      </c>
      <c r="K2853" s="45">
        <f t="shared" ca="1" si="630"/>
        <v>987.85282506999999</v>
      </c>
      <c r="L2853" s="49">
        <f>IF(VLOOKUP(A2853,$U$12:$AD$125,8)=VLOOKUP(A2852,$U$12:$AD$125,8),0,VLOOKUP(A2853,U$12:$AD$125,8))</f>
        <v>0</v>
      </c>
      <c r="M2853" s="50">
        <f>IF(L2853&gt;0,VLOOKUP(L2853,T$12:$AC$125,7),0)</f>
        <v>0</v>
      </c>
      <c r="N2853" s="45">
        <f t="shared" si="631"/>
        <v>0</v>
      </c>
      <c r="O2853" s="45">
        <f t="shared" ca="1" si="632"/>
        <v>987.85282506999999</v>
      </c>
      <c r="P2853" s="51" t="str">
        <f t="shared" si="633"/>
        <v>A+J=</v>
      </c>
      <c r="Q2853" s="52">
        <f t="shared" si="634"/>
        <v>47129</v>
      </c>
    </row>
    <row r="2854" spans="1:17" x14ac:dyDescent="0.2">
      <c r="A2854" s="43">
        <f t="shared" si="622"/>
        <v>46340</v>
      </c>
      <c r="B2854" s="44" t="str">
        <f t="shared" ca="1" si="624"/>
        <v>n.d</v>
      </c>
      <c r="C2854" s="45">
        <f t="shared" ca="1" si="625"/>
        <v>999.89877561000003</v>
      </c>
      <c r="D2854" s="46">
        <f ca="1">IF(A2854&lt;$B$1,VLOOKUP(A2854,[1]DI!$A$4:$B$15000,2,FALSE),0)</f>
        <v>0</v>
      </c>
      <c r="E2854" s="45">
        <f t="shared" ca="1" si="626"/>
        <v>0</v>
      </c>
      <c r="F2854" s="47">
        <f t="shared" si="623"/>
        <v>1.35</v>
      </c>
      <c r="G2854" s="48">
        <f t="shared" ca="1" si="627"/>
        <v>1</v>
      </c>
      <c r="H2854" s="45">
        <f ca="1">TRUNC(PRODUCT(G$10:G2853),15)</f>
        <v>1.9879528300668501</v>
      </c>
      <c r="I2854" s="45">
        <f t="shared" si="628"/>
        <v>1</v>
      </c>
      <c r="J2854" s="45">
        <f t="shared" ca="1" si="629"/>
        <v>1.98795283</v>
      </c>
      <c r="K2854" s="45">
        <f t="shared" ca="1" si="630"/>
        <v>987.85282506999999</v>
      </c>
      <c r="L2854" s="49">
        <f>IF(VLOOKUP(A2854,$U$12:$AD$125,8)=VLOOKUP(A2853,$U$12:$AD$125,8),0,VLOOKUP(A2854,U$12:$AD$125,8))</f>
        <v>0</v>
      </c>
      <c r="M2854" s="50">
        <f>IF(L2854&gt;0,VLOOKUP(L2854,T$12:$AC$125,7),0)</f>
        <v>0</v>
      </c>
      <c r="N2854" s="45">
        <f t="shared" si="631"/>
        <v>0</v>
      </c>
      <c r="O2854" s="45">
        <f t="shared" ca="1" si="632"/>
        <v>987.85282506999999</v>
      </c>
      <c r="P2854" s="51" t="str">
        <f t="shared" si="633"/>
        <v>A+J=</v>
      </c>
      <c r="Q2854" s="52">
        <f t="shared" si="634"/>
        <v>47129</v>
      </c>
    </row>
    <row r="2855" spans="1:17" x14ac:dyDescent="0.2">
      <c r="A2855" s="43">
        <f t="shared" si="622"/>
        <v>46341</v>
      </c>
      <c r="B2855" s="44" t="str">
        <f t="shared" ca="1" si="624"/>
        <v>n.d</v>
      </c>
      <c r="C2855" s="45">
        <f t="shared" ca="1" si="625"/>
        <v>999.89877561000003</v>
      </c>
      <c r="D2855" s="46">
        <f ca="1">IF(A2855&lt;$B$1,VLOOKUP(A2855,[1]DI!$A$4:$B$15000,2,FALSE),0)</f>
        <v>0</v>
      </c>
      <c r="E2855" s="45">
        <f t="shared" ca="1" si="626"/>
        <v>0</v>
      </c>
      <c r="F2855" s="47">
        <f t="shared" si="623"/>
        <v>1.35</v>
      </c>
      <c r="G2855" s="48">
        <f t="shared" ca="1" si="627"/>
        <v>1</v>
      </c>
      <c r="H2855" s="45">
        <f ca="1">TRUNC(PRODUCT(G$10:G2854),15)</f>
        <v>1.9879528300668501</v>
      </c>
      <c r="I2855" s="45">
        <f t="shared" si="628"/>
        <v>1</v>
      </c>
      <c r="J2855" s="45">
        <f t="shared" ca="1" si="629"/>
        <v>1.98795283</v>
      </c>
      <c r="K2855" s="45">
        <f t="shared" ca="1" si="630"/>
        <v>987.85282506999999</v>
      </c>
      <c r="L2855" s="49">
        <f>IF(VLOOKUP(A2855,$U$12:$AD$125,8)=VLOOKUP(A2854,$U$12:$AD$125,8),0,VLOOKUP(A2855,U$12:$AD$125,8))</f>
        <v>0</v>
      </c>
      <c r="M2855" s="50">
        <f>IF(L2855&gt;0,VLOOKUP(L2855,T$12:$AC$125,7),0)</f>
        <v>0</v>
      </c>
      <c r="N2855" s="45">
        <f t="shared" si="631"/>
        <v>0</v>
      </c>
      <c r="O2855" s="45">
        <f t="shared" ca="1" si="632"/>
        <v>987.85282506999999</v>
      </c>
      <c r="P2855" s="51" t="str">
        <f t="shared" si="633"/>
        <v>A+J=</v>
      </c>
      <c r="Q2855" s="52">
        <f t="shared" si="634"/>
        <v>47129</v>
      </c>
    </row>
    <row r="2856" spans="1:17" x14ac:dyDescent="0.2">
      <c r="A2856" s="43">
        <f t="shared" si="622"/>
        <v>46342</v>
      </c>
      <c r="B2856" s="44" t="str">
        <f t="shared" ca="1" si="624"/>
        <v>n.d</v>
      </c>
      <c r="C2856" s="45">
        <f t="shared" ca="1" si="625"/>
        <v>999.89877561000003</v>
      </c>
      <c r="D2856" s="46">
        <f ca="1">IF(A2856&lt;$B$1,VLOOKUP(A2856,[1]DI!$A$4:$B$15000,2,FALSE),0)</f>
        <v>0</v>
      </c>
      <c r="E2856" s="45">
        <f t="shared" ca="1" si="626"/>
        <v>0</v>
      </c>
      <c r="F2856" s="47">
        <f t="shared" si="623"/>
        <v>1.35</v>
      </c>
      <c r="G2856" s="48">
        <f t="shared" ca="1" si="627"/>
        <v>1</v>
      </c>
      <c r="H2856" s="45">
        <f ca="1">TRUNC(PRODUCT(G$10:G2855),15)</f>
        <v>1.9879528300668501</v>
      </c>
      <c r="I2856" s="45">
        <f t="shared" si="628"/>
        <v>1</v>
      </c>
      <c r="J2856" s="45">
        <f t="shared" ca="1" si="629"/>
        <v>1.98795283</v>
      </c>
      <c r="K2856" s="45">
        <f t="shared" ca="1" si="630"/>
        <v>987.85282506999999</v>
      </c>
      <c r="L2856" s="49">
        <f>IF(VLOOKUP(A2856,$U$12:$AD$125,8)=VLOOKUP(A2855,$U$12:$AD$125,8),0,VLOOKUP(A2856,U$12:$AD$125,8))</f>
        <v>0</v>
      </c>
      <c r="M2856" s="50">
        <f>IF(L2856&gt;0,VLOOKUP(L2856,T$12:$AC$125,7),0)</f>
        <v>0</v>
      </c>
      <c r="N2856" s="45">
        <f t="shared" si="631"/>
        <v>0</v>
      </c>
      <c r="O2856" s="45">
        <f t="shared" ca="1" si="632"/>
        <v>987.85282506999999</v>
      </c>
      <c r="P2856" s="51" t="str">
        <f t="shared" si="633"/>
        <v>A+J=</v>
      </c>
      <c r="Q2856" s="52">
        <f t="shared" si="634"/>
        <v>47129</v>
      </c>
    </row>
    <row r="2857" spans="1:17" x14ac:dyDescent="0.2">
      <c r="A2857" s="43">
        <f t="shared" si="622"/>
        <v>46343</v>
      </c>
      <c r="B2857" s="44" t="str">
        <f t="shared" ca="1" si="624"/>
        <v>n.d</v>
      </c>
      <c r="C2857" s="45">
        <f t="shared" ca="1" si="625"/>
        <v>999.89877561000003</v>
      </c>
      <c r="D2857" s="46">
        <f ca="1">IF(A2857&lt;$B$1,VLOOKUP(A2857,[1]DI!$A$4:$B$15000,2,FALSE),0)</f>
        <v>0</v>
      </c>
      <c r="E2857" s="45">
        <f t="shared" ca="1" si="626"/>
        <v>0</v>
      </c>
      <c r="F2857" s="47">
        <f t="shared" si="623"/>
        <v>1.35</v>
      </c>
      <c r="G2857" s="48">
        <f t="shared" ca="1" si="627"/>
        <v>1</v>
      </c>
      <c r="H2857" s="45">
        <f ca="1">TRUNC(PRODUCT(G$10:G2856),15)</f>
        <v>1.9879528300668501</v>
      </c>
      <c r="I2857" s="45">
        <f t="shared" si="628"/>
        <v>1</v>
      </c>
      <c r="J2857" s="45">
        <f t="shared" ca="1" si="629"/>
        <v>1.98795283</v>
      </c>
      <c r="K2857" s="45">
        <f t="shared" ca="1" si="630"/>
        <v>987.85282506999999</v>
      </c>
      <c r="L2857" s="49">
        <f>IF(VLOOKUP(A2857,$U$12:$AD$125,8)=VLOOKUP(A2856,$U$12:$AD$125,8),0,VLOOKUP(A2857,U$12:$AD$125,8))</f>
        <v>0</v>
      </c>
      <c r="M2857" s="50">
        <f>IF(L2857&gt;0,VLOOKUP(L2857,T$12:$AC$125,7),0)</f>
        <v>0</v>
      </c>
      <c r="N2857" s="45">
        <f t="shared" si="631"/>
        <v>0</v>
      </c>
      <c r="O2857" s="45">
        <f t="shared" ca="1" si="632"/>
        <v>987.85282506999999</v>
      </c>
      <c r="P2857" s="51" t="str">
        <f t="shared" si="633"/>
        <v>A+J=</v>
      </c>
      <c r="Q2857" s="52">
        <f t="shared" si="634"/>
        <v>47129</v>
      </c>
    </row>
    <row r="2858" spans="1:17" x14ac:dyDescent="0.2">
      <c r="A2858" s="43">
        <f t="shared" si="622"/>
        <v>46344</v>
      </c>
      <c r="B2858" s="44" t="str">
        <f t="shared" ca="1" si="624"/>
        <v>n.d</v>
      </c>
      <c r="C2858" s="45">
        <f t="shared" ca="1" si="625"/>
        <v>999.89877561000003</v>
      </c>
      <c r="D2858" s="46">
        <f ca="1">IF(A2858&lt;$B$1,VLOOKUP(A2858,[1]DI!$A$4:$B$15000,2,FALSE),0)</f>
        <v>0</v>
      </c>
      <c r="E2858" s="45">
        <f t="shared" ca="1" si="626"/>
        <v>0</v>
      </c>
      <c r="F2858" s="47">
        <f t="shared" si="623"/>
        <v>1.35</v>
      </c>
      <c r="G2858" s="48">
        <f t="shared" ca="1" si="627"/>
        <v>1</v>
      </c>
      <c r="H2858" s="45">
        <f ca="1">TRUNC(PRODUCT(G$10:G2857),15)</f>
        <v>1.9879528300668501</v>
      </c>
      <c r="I2858" s="45">
        <f t="shared" si="628"/>
        <v>1</v>
      </c>
      <c r="J2858" s="45">
        <f t="shared" ca="1" si="629"/>
        <v>1.98795283</v>
      </c>
      <c r="K2858" s="45">
        <f t="shared" ca="1" si="630"/>
        <v>987.85282506999999</v>
      </c>
      <c r="L2858" s="49">
        <f>IF(VLOOKUP(A2858,$U$12:$AD$125,8)=VLOOKUP(A2857,$U$12:$AD$125,8),0,VLOOKUP(A2858,U$12:$AD$125,8))</f>
        <v>0</v>
      </c>
      <c r="M2858" s="50">
        <f>IF(L2858&gt;0,VLOOKUP(L2858,T$12:$AC$125,7),0)</f>
        <v>0</v>
      </c>
      <c r="N2858" s="45">
        <f t="shared" si="631"/>
        <v>0</v>
      </c>
      <c r="O2858" s="45">
        <f t="shared" ca="1" si="632"/>
        <v>987.85282506999999</v>
      </c>
      <c r="P2858" s="51" t="str">
        <f t="shared" si="633"/>
        <v>A+J=</v>
      </c>
      <c r="Q2858" s="52">
        <f t="shared" si="634"/>
        <v>47129</v>
      </c>
    </row>
    <row r="2859" spans="1:17" x14ac:dyDescent="0.2">
      <c r="A2859" s="43">
        <f t="shared" si="622"/>
        <v>46345</v>
      </c>
      <c r="B2859" s="44" t="str">
        <f t="shared" ca="1" si="624"/>
        <v>n.d</v>
      </c>
      <c r="C2859" s="45">
        <f t="shared" ca="1" si="625"/>
        <v>999.89877561000003</v>
      </c>
      <c r="D2859" s="46">
        <f ca="1">IF(A2859&lt;$B$1,VLOOKUP(A2859,[1]DI!$A$4:$B$15000,2,FALSE),0)</f>
        <v>0</v>
      </c>
      <c r="E2859" s="45">
        <f t="shared" ca="1" si="626"/>
        <v>0</v>
      </c>
      <c r="F2859" s="47">
        <f t="shared" si="623"/>
        <v>1.35</v>
      </c>
      <c r="G2859" s="48">
        <f t="shared" ca="1" si="627"/>
        <v>1</v>
      </c>
      <c r="H2859" s="45">
        <f ca="1">TRUNC(PRODUCT(G$10:G2858),15)</f>
        <v>1.9879528300668501</v>
      </c>
      <c r="I2859" s="45">
        <f t="shared" si="628"/>
        <v>1</v>
      </c>
      <c r="J2859" s="45">
        <f t="shared" ca="1" si="629"/>
        <v>1.98795283</v>
      </c>
      <c r="K2859" s="45">
        <f t="shared" ca="1" si="630"/>
        <v>987.85282506999999</v>
      </c>
      <c r="L2859" s="49">
        <f>IF(VLOOKUP(A2859,$U$12:$AD$125,8)=VLOOKUP(A2858,$U$12:$AD$125,8),0,VLOOKUP(A2859,U$12:$AD$125,8))</f>
        <v>0</v>
      </c>
      <c r="M2859" s="50">
        <f>IF(L2859&gt;0,VLOOKUP(L2859,T$12:$AC$125,7),0)</f>
        <v>0</v>
      </c>
      <c r="N2859" s="45">
        <f t="shared" si="631"/>
        <v>0</v>
      </c>
      <c r="O2859" s="45">
        <f t="shared" ca="1" si="632"/>
        <v>987.85282506999999</v>
      </c>
      <c r="P2859" s="51" t="str">
        <f t="shared" si="633"/>
        <v>A+J=</v>
      </c>
      <c r="Q2859" s="52">
        <f t="shared" si="634"/>
        <v>47129</v>
      </c>
    </row>
    <row r="2860" spans="1:17" x14ac:dyDescent="0.2">
      <c r="A2860" s="43">
        <f t="shared" si="622"/>
        <v>46346</v>
      </c>
      <c r="B2860" s="44" t="str">
        <f t="shared" ca="1" si="624"/>
        <v>n.d</v>
      </c>
      <c r="C2860" s="45">
        <f t="shared" ca="1" si="625"/>
        <v>999.89877561000003</v>
      </c>
      <c r="D2860" s="46">
        <f ca="1">IF(A2860&lt;$B$1,VLOOKUP(A2860,[1]DI!$A$4:$B$15000,2,FALSE),0)</f>
        <v>0</v>
      </c>
      <c r="E2860" s="45">
        <f t="shared" ca="1" si="626"/>
        <v>0</v>
      </c>
      <c r="F2860" s="47">
        <f t="shared" si="623"/>
        <v>1.35</v>
      </c>
      <c r="G2860" s="48">
        <f t="shared" ca="1" si="627"/>
        <v>1</v>
      </c>
      <c r="H2860" s="45">
        <f ca="1">TRUNC(PRODUCT(G$10:G2859),15)</f>
        <v>1.9879528300668501</v>
      </c>
      <c r="I2860" s="45">
        <f t="shared" si="628"/>
        <v>1</v>
      </c>
      <c r="J2860" s="45">
        <f t="shared" ca="1" si="629"/>
        <v>1.98795283</v>
      </c>
      <c r="K2860" s="45">
        <f t="shared" ca="1" si="630"/>
        <v>987.85282506999999</v>
      </c>
      <c r="L2860" s="49">
        <f>IF(VLOOKUP(A2860,$U$12:$AD$125,8)=VLOOKUP(A2859,$U$12:$AD$125,8),0,VLOOKUP(A2860,U$12:$AD$125,8))</f>
        <v>0</v>
      </c>
      <c r="M2860" s="50">
        <f>IF(L2860&gt;0,VLOOKUP(L2860,T$12:$AC$125,7),0)</f>
        <v>0</v>
      </c>
      <c r="N2860" s="45">
        <f t="shared" si="631"/>
        <v>0</v>
      </c>
      <c r="O2860" s="45">
        <f t="shared" ca="1" si="632"/>
        <v>987.85282506999999</v>
      </c>
      <c r="P2860" s="51" t="str">
        <f t="shared" si="633"/>
        <v>A+J=</v>
      </c>
      <c r="Q2860" s="52">
        <f t="shared" si="634"/>
        <v>47129</v>
      </c>
    </row>
    <row r="2861" spans="1:17" x14ac:dyDescent="0.2">
      <c r="A2861" s="43">
        <f t="shared" si="622"/>
        <v>46347</v>
      </c>
      <c r="B2861" s="44" t="str">
        <f t="shared" ca="1" si="624"/>
        <v>n.d</v>
      </c>
      <c r="C2861" s="45">
        <f t="shared" ca="1" si="625"/>
        <v>999.89877561000003</v>
      </c>
      <c r="D2861" s="46">
        <f ca="1">IF(A2861&lt;$B$1,VLOOKUP(A2861,[1]DI!$A$4:$B$15000,2,FALSE),0)</f>
        <v>0</v>
      </c>
      <c r="E2861" s="45">
        <f t="shared" ca="1" si="626"/>
        <v>0</v>
      </c>
      <c r="F2861" s="47">
        <f t="shared" si="623"/>
        <v>1.35</v>
      </c>
      <c r="G2861" s="48">
        <f t="shared" ca="1" si="627"/>
        <v>1</v>
      </c>
      <c r="H2861" s="45">
        <f ca="1">TRUNC(PRODUCT(G$10:G2860),15)</f>
        <v>1.9879528300668501</v>
      </c>
      <c r="I2861" s="45">
        <f t="shared" si="628"/>
        <v>1</v>
      </c>
      <c r="J2861" s="45">
        <f t="shared" ca="1" si="629"/>
        <v>1.98795283</v>
      </c>
      <c r="K2861" s="45">
        <f t="shared" ca="1" si="630"/>
        <v>987.85282506999999</v>
      </c>
      <c r="L2861" s="49">
        <f>IF(VLOOKUP(A2861,$U$12:$AD$125,8)=VLOOKUP(A2860,$U$12:$AD$125,8),0,VLOOKUP(A2861,U$12:$AD$125,8))</f>
        <v>0</v>
      </c>
      <c r="M2861" s="50">
        <f>IF(L2861&gt;0,VLOOKUP(L2861,T$12:$AC$125,7),0)</f>
        <v>0</v>
      </c>
      <c r="N2861" s="45">
        <f t="shared" si="631"/>
        <v>0</v>
      </c>
      <c r="O2861" s="45">
        <f t="shared" ca="1" si="632"/>
        <v>987.85282506999999</v>
      </c>
      <c r="P2861" s="51" t="str">
        <f t="shared" si="633"/>
        <v>A+J=</v>
      </c>
      <c r="Q2861" s="52">
        <f t="shared" si="634"/>
        <v>47129</v>
      </c>
    </row>
    <row r="2862" spans="1:17" x14ac:dyDescent="0.2">
      <c r="A2862" s="43">
        <f t="shared" si="622"/>
        <v>46348</v>
      </c>
      <c r="B2862" s="44" t="str">
        <f t="shared" ca="1" si="624"/>
        <v>n.d</v>
      </c>
      <c r="C2862" s="45">
        <f t="shared" ca="1" si="625"/>
        <v>999.89877561000003</v>
      </c>
      <c r="D2862" s="46">
        <f ca="1">IF(A2862&lt;$B$1,VLOOKUP(A2862,[1]DI!$A$4:$B$15000,2,FALSE),0)</f>
        <v>0</v>
      </c>
      <c r="E2862" s="45">
        <f t="shared" ca="1" si="626"/>
        <v>0</v>
      </c>
      <c r="F2862" s="47">
        <f t="shared" si="623"/>
        <v>1.35</v>
      </c>
      <c r="G2862" s="48">
        <f t="shared" ca="1" si="627"/>
        <v>1</v>
      </c>
      <c r="H2862" s="45">
        <f ca="1">TRUNC(PRODUCT(G$10:G2861),15)</f>
        <v>1.9879528300668501</v>
      </c>
      <c r="I2862" s="45">
        <f t="shared" si="628"/>
        <v>1</v>
      </c>
      <c r="J2862" s="45">
        <f t="shared" ca="1" si="629"/>
        <v>1.98795283</v>
      </c>
      <c r="K2862" s="45">
        <f t="shared" ca="1" si="630"/>
        <v>987.85282506999999</v>
      </c>
      <c r="L2862" s="49">
        <f>IF(VLOOKUP(A2862,$U$12:$AD$125,8)=VLOOKUP(A2861,$U$12:$AD$125,8),0,VLOOKUP(A2862,U$12:$AD$125,8))</f>
        <v>0</v>
      </c>
      <c r="M2862" s="50">
        <f>IF(L2862&gt;0,VLOOKUP(L2862,T$12:$AC$125,7),0)</f>
        <v>0</v>
      </c>
      <c r="N2862" s="45">
        <f t="shared" si="631"/>
        <v>0</v>
      </c>
      <c r="O2862" s="45">
        <f t="shared" ca="1" si="632"/>
        <v>987.85282506999999</v>
      </c>
      <c r="P2862" s="51" t="str">
        <f t="shared" si="633"/>
        <v>A+J=</v>
      </c>
      <c r="Q2862" s="52">
        <f t="shared" si="634"/>
        <v>47129</v>
      </c>
    </row>
    <row r="2863" spans="1:17" x14ac:dyDescent="0.2">
      <c r="A2863" s="43">
        <f t="shared" si="622"/>
        <v>46349</v>
      </c>
      <c r="B2863" s="44" t="str">
        <f t="shared" ca="1" si="624"/>
        <v>n.d</v>
      </c>
      <c r="C2863" s="45">
        <f t="shared" ca="1" si="625"/>
        <v>999.89877561000003</v>
      </c>
      <c r="D2863" s="46">
        <f ca="1">IF(A2863&lt;$B$1,VLOOKUP(A2863,[1]DI!$A$4:$B$15000,2,FALSE),0)</f>
        <v>0</v>
      </c>
      <c r="E2863" s="45">
        <f t="shared" ca="1" si="626"/>
        <v>0</v>
      </c>
      <c r="F2863" s="47">
        <f t="shared" si="623"/>
        <v>1.35</v>
      </c>
      <c r="G2863" s="48">
        <f t="shared" ca="1" si="627"/>
        <v>1</v>
      </c>
      <c r="H2863" s="45">
        <f ca="1">TRUNC(PRODUCT(G$10:G2862),15)</f>
        <v>1.9879528300668501</v>
      </c>
      <c r="I2863" s="45">
        <f t="shared" si="628"/>
        <v>1</v>
      </c>
      <c r="J2863" s="45">
        <f t="shared" ca="1" si="629"/>
        <v>1.98795283</v>
      </c>
      <c r="K2863" s="45">
        <f t="shared" ca="1" si="630"/>
        <v>987.85282506999999</v>
      </c>
      <c r="L2863" s="49">
        <f>IF(VLOOKUP(A2863,$U$12:$AD$125,8)=VLOOKUP(A2862,$U$12:$AD$125,8),0,VLOOKUP(A2863,U$12:$AD$125,8))</f>
        <v>0</v>
      </c>
      <c r="M2863" s="50">
        <f>IF(L2863&gt;0,VLOOKUP(L2863,T$12:$AC$125,7),0)</f>
        <v>0</v>
      </c>
      <c r="N2863" s="45">
        <f t="shared" si="631"/>
        <v>0</v>
      </c>
      <c r="O2863" s="45">
        <f t="shared" ca="1" si="632"/>
        <v>987.85282506999999</v>
      </c>
      <c r="P2863" s="51" t="str">
        <f t="shared" si="633"/>
        <v>A+J=</v>
      </c>
      <c r="Q2863" s="52">
        <f t="shared" si="634"/>
        <v>47129</v>
      </c>
    </row>
    <row r="2864" spans="1:17" x14ac:dyDescent="0.2">
      <c r="A2864" s="43">
        <f t="shared" si="622"/>
        <v>46350</v>
      </c>
      <c r="B2864" s="44" t="str">
        <f t="shared" ca="1" si="624"/>
        <v>n.d</v>
      </c>
      <c r="C2864" s="45">
        <f t="shared" ca="1" si="625"/>
        <v>999.89877561000003</v>
      </c>
      <c r="D2864" s="46">
        <f ca="1">IF(A2864&lt;$B$1,VLOOKUP(A2864,[1]DI!$A$4:$B$15000,2,FALSE),0)</f>
        <v>0</v>
      </c>
      <c r="E2864" s="45">
        <f t="shared" ca="1" si="626"/>
        <v>0</v>
      </c>
      <c r="F2864" s="47">
        <f t="shared" si="623"/>
        <v>1.35</v>
      </c>
      <c r="G2864" s="48">
        <f t="shared" ca="1" si="627"/>
        <v>1</v>
      </c>
      <c r="H2864" s="45">
        <f ca="1">TRUNC(PRODUCT(G$10:G2863),15)</f>
        <v>1.9879528300668501</v>
      </c>
      <c r="I2864" s="45">
        <f t="shared" si="628"/>
        <v>1</v>
      </c>
      <c r="J2864" s="45">
        <f t="shared" ca="1" si="629"/>
        <v>1.98795283</v>
      </c>
      <c r="K2864" s="45">
        <f t="shared" ca="1" si="630"/>
        <v>987.85282506999999</v>
      </c>
      <c r="L2864" s="49">
        <f>IF(VLOOKUP(A2864,$U$12:$AD$125,8)=VLOOKUP(A2863,$U$12:$AD$125,8),0,VLOOKUP(A2864,U$12:$AD$125,8))</f>
        <v>0</v>
      </c>
      <c r="M2864" s="50">
        <f>IF(L2864&gt;0,VLOOKUP(L2864,T$12:$AC$125,7),0)</f>
        <v>0</v>
      </c>
      <c r="N2864" s="45">
        <f t="shared" si="631"/>
        <v>0</v>
      </c>
      <c r="O2864" s="45">
        <f t="shared" ca="1" si="632"/>
        <v>987.85282506999999</v>
      </c>
      <c r="P2864" s="51" t="str">
        <f t="shared" si="633"/>
        <v>A+J=</v>
      </c>
      <c r="Q2864" s="52">
        <f t="shared" si="634"/>
        <v>47129</v>
      </c>
    </row>
    <row r="2865" spans="1:17" x14ac:dyDescent="0.2">
      <c r="A2865" s="43">
        <f t="shared" si="622"/>
        <v>46351</v>
      </c>
      <c r="B2865" s="44" t="str">
        <f t="shared" ca="1" si="624"/>
        <v>n.d</v>
      </c>
      <c r="C2865" s="45">
        <f t="shared" ca="1" si="625"/>
        <v>999.89877561000003</v>
      </c>
      <c r="D2865" s="46">
        <f ca="1">IF(A2865&lt;$B$1,VLOOKUP(A2865,[1]DI!$A$4:$B$15000,2,FALSE),0)</f>
        <v>0</v>
      </c>
      <c r="E2865" s="45">
        <f t="shared" ca="1" si="626"/>
        <v>0</v>
      </c>
      <c r="F2865" s="47">
        <f t="shared" si="623"/>
        <v>1.35</v>
      </c>
      <c r="G2865" s="48">
        <f t="shared" ca="1" si="627"/>
        <v>1</v>
      </c>
      <c r="H2865" s="45">
        <f ca="1">TRUNC(PRODUCT(G$10:G2864),15)</f>
        <v>1.9879528300668501</v>
      </c>
      <c r="I2865" s="45">
        <f t="shared" si="628"/>
        <v>1</v>
      </c>
      <c r="J2865" s="45">
        <f t="shared" ca="1" si="629"/>
        <v>1.98795283</v>
      </c>
      <c r="K2865" s="45">
        <f t="shared" ca="1" si="630"/>
        <v>987.85282506999999</v>
      </c>
      <c r="L2865" s="49">
        <f>IF(VLOOKUP(A2865,$U$12:$AD$125,8)=VLOOKUP(A2864,$U$12:$AD$125,8),0,VLOOKUP(A2865,U$12:$AD$125,8))</f>
        <v>0</v>
      </c>
      <c r="M2865" s="50">
        <f>IF(L2865&gt;0,VLOOKUP(L2865,T$12:$AC$125,7),0)</f>
        <v>0</v>
      </c>
      <c r="N2865" s="45">
        <f t="shared" si="631"/>
        <v>0</v>
      </c>
      <c r="O2865" s="45">
        <f t="shared" ca="1" si="632"/>
        <v>987.85282506999999</v>
      </c>
      <c r="P2865" s="51" t="str">
        <f t="shared" si="633"/>
        <v>A+J=</v>
      </c>
      <c r="Q2865" s="52">
        <f t="shared" si="634"/>
        <v>47129</v>
      </c>
    </row>
    <row r="2866" spans="1:17" x14ac:dyDescent="0.2">
      <c r="A2866" s="43">
        <f t="shared" si="622"/>
        <v>46352</v>
      </c>
      <c r="B2866" s="44" t="str">
        <f t="shared" ca="1" si="624"/>
        <v>n.d</v>
      </c>
      <c r="C2866" s="45">
        <f t="shared" ca="1" si="625"/>
        <v>999.89877561000003</v>
      </c>
      <c r="D2866" s="46">
        <f ca="1">IF(A2866&lt;$B$1,VLOOKUP(A2866,[1]DI!$A$4:$B$15000,2,FALSE),0)</f>
        <v>0</v>
      </c>
      <c r="E2866" s="45">
        <f t="shared" ca="1" si="626"/>
        <v>0</v>
      </c>
      <c r="F2866" s="47">
        <f t="shared" si="623"/>
        <v>1.35</v>
      </c>
      <c r="G2866" s="48">
        <f t="shared" ca="1" si="627"/>
        <v>1</v>
      </c>
      <c r="H2866" s="45">
        <f ca="1">TRUNC(PRODUCT(G$10:G2865),15)</f>
        <v>1.9879528300668501</v>
      </c>
      <c r="I2866" s="45">
        <f t="shared" si="628"/>
        <v>1</v>
      </c>
      <c r="J2866" s="45">
        <f t="shared" ca="1" si="629"/>
        <v>1.98795283</v>
      </c>
      <c r="K2866" s="45">
        <f t="shared" ca="1" si="630"/>
        <v>987.85282506999999</v>
      </c>
      <c r="L2866" s="49">
        <f>IF(VLOOKUP(A2866,$U$12:$AD$125,8)=VLOOKUP(A2865,$U$12:$AD$125,8),0,VLOOKUP(A2866,U$12:$AD$125,8))</f>
        <v>0</v>
      </c>
      <c r="M2866" s="50">
        <f>IF(L2866&gt;0,VLOOKUP(L2866,T$12:$AC$125,7),0)</f>
        <v>0</v>
      </c>
      <c r="N2866" s="45">
        <f t="shared" si="631"/>
        <v>0</v>
      </c>
      <c r="O2866" s="45">
        <f t="shared" ca="1" si="632"/>
        <v>987.85282506999999</v>
      </c>
      <c r="P2866" s="51" t="str">
        <f t="shared" si="633"/>
        <v>A+J=</v>
      </c>
      <c r="Q2866" s="52">
        <f t="shared" si="634"/>
        <v>47129</v>
      </c>
    </row>
    <row r="2867" spans="1:17" x14ac:dyDescent="0.2">
      <c r="A2867" s="43">
        <f t="shared" si="622"/>
        <v>46353</v>
      </c>
      <c r="B2867" s="44" t="str">
        <f t="shared" ca="1" si="624"/>
        <v>n.d</v>
      </c>
      <c r="C2867" s="45">
        <f t="shared" ca="1" si="625"/>
        <v>999.89877561000003</v>
      </c>
      <c r="D2867" s="46">
        <f ca="1">IF(A2867&lt;$B$1,VLOOKUP(A2867,[1]DI!$A$4:$B$15000,2,FALSE),0)</f>
        <v>0</v>
      </c>
      <c r="E2867" s="45">
        <f t="shared" ca="1" si="626"/>
        <v>0</v>
      </c>
      <c r="F2867" s="47">
        <f t="shared" si="623"/>
        <v>1.35</v>
      </c>
      <c r="G2867" s="48">
        <f t="shared" ca="1" si="627"/>
        <v>1</v>
      </c>
      <c r="H2867" s="45">
        <f ca="1">TRUNC(PRODUCT(G$10:G2866),15)</f>
        <v>1.9879528300668501</v>
      </c>
      <c r="I2867" s="45">
        <f t="shared" si="628"/>
        <v>1</v>
      </c>
      <c r="J2867" s="45">
        <f t="shared" ca="1" si="629"/>
        <v>1.98795283</v>
      </c>
      <c r="K2867" s="45">
        <f t="shared" ca="1" si="630"/>
        <v>987.85282506999999</v>
      </c>
      <c r="L2867" s="49">
        <f>IF(VLOOKUP(A2867,$U$12:$AD$125,8)=VLOOKUP(A2866,$U$12:$AD$125,8),0,VLOOKUP(A2867,U$12:$AD$125,8))</f>
        <v>0</v>
      </c>
      <c r="M2867" s="50">
        <f>IF(L2867&gt;0,VLOOKUP(L2867,T$12:$AC$125,7),0)</f>
        <v>0</v>
      </c>
      <c r="N2867" s="45">
        <f t="shared" si="631"/>
        <v>0</v>
      </c>
      <c r="O2867" s="45">
        <f t="shared" ca="1" si="632"/>
        <v>987.85282506999999</v>
      </c>
      <c r="P2867" s="51" t="str">
        <f t="shared" si="633"/>
        <v>A+J=</v>
      </c>
      <c r="Q2867" s="52">
        <f t="shared" si="634"/>
        <v>47129</v>
      </c>
    </row>
    <row r="2868" spans="1:17" x14ac:dyDescent="0.2">
      <c r="A2868" s="43">
        <f t="shared" si="622"/>
        <v>46354</v>
      </c>
      <c r="B2868" s="44" t="str">
        <f t="shared" ca="1" si="624"/>
        <v>n.d</v>
      </c>
      <c r="C2868" s="45">
        <f t="shared" ca="1" si="625"/>
        <v>999.89877561000003</v>
      </c>
      <c r="D2868" s="46">
        <f ca="1">IF(A2868&lt;$B$1,VLOOKUP(A2868,[1]DI!$A$4:$B$15000,2,FALSE),0)</f>
        <v>0</v>
      </c>
      <c r="E2868" s="45">
        <f t="shared" ca="1" si="626"/>
        <v>0</v>
      </c>
      <c r="F2868" s="47">
        <f t="shared" si="623"/>
        <v>1.35</v>
      </c>
      <c r="G2868" s="48">
        <f t="shared" ca="1" si="627"/>
        <v>1</v>
      </c>
      <c r="H2868" s="45">
        <f ca="1">TRUNC(PRODUCT(G$10:G2867),15)</f>
        <v>1.9879528300668501</v>
      </c>
      <c r="I2868" s="45">
        <f t="shared" si="628"/>
        <v>1</v>
      </c>
      <c r="J2868" s="45">
        <f t="shared" ca="1" si="629"/>
        <v>1.98795283</v>
      </c>
      <c r="K2868" s="45">
        <f t="shared" ca="1" si="630"/>
        <v>987.85282506999999</v>
      </c>
      <c r="L2868" s="49">
        <f>IF(VLOOKUP(A2868,$U$12:$AD$125,8)=VLOOKUP(A2867,$U$12:$AD$125,8),0,VLOOKUP(A2868,U$12:$AD$125,8))</f>
        <v>0</v>
      </c>
      <c r="M2868" s="50">
        <f>IF(L2868&gt;0,VLOOKUP(L2868,T$12:$AC$125,7),0)</f>
        <v>0</v>
      </c>
      <c r="N2868" s="45">
        <f t="shared" si="631"/>
        <v>0</v>
      </c>
      <c r="O2868" s="45">
        <f t="shared" ca="1" si="632"/>
        <v>987.85282506999999</v>
      </c>
      <c r="P2868" s="51" t="str">
        <f t="shared" si="633"/>
        <v>A+J=</v>
      </c>
      <c r="Q2868" s="52">
        <f t="shared" si="634"/>
        <v>47129</v>
      </c>
    </row>
    <row r="2869" spans="1:17" x14ac:dyDescent="0.2">
      <c r="A2869" s="43">
        <f t="shared" si="622"/>
        <v>46355</v>
      </c>
      <c r="B2869" s="44" t="str">
        <f t="shared" ca="1" si="624"/>
        <v>n.d</v>
      </c>
      <c r="C2869" s="45">
        <f t="shared" ca="1" si="625"/>
        <v>999.89877561000003</v>
      </c>
      <c r="D2869" s="46">
        <f ca="1">IF(A2869&lt;$B$1,VLOOKUP(A2869,[1]DI!$A$4:$B$15000,2,FALSE),0)</f>
        <v>0</v>
      </c>
      <c r="E2869" s="45">
        <f t="shared" ca="1" si="626"/>
        <v>0</v>
      </c>
      <c r="F2869" s="47">
        <f t="shared" si="623"/>
        <v>1.35</v>
      </c>
      <c r="G2869" s="48">
        <f t="shared" ca="1" si="627"/>
        <v>1</v>
      </c>
      <c r="H2869" s="45">
        <f ca="1">TRUNC(PRODUCT(G$10:G2868),15)</f>
        <v>1.9879528300668501</v>
      </c>
      <c r="I2869" s="45">
        <f t="shared" si="628"/>
        <v>1</v>
      </c>
      <c r="J2869" s="45">
        <f t="shared" ca="1" si="629"/>
        <v>1.98795283</v>
      </c>
      <c r="K2869" s="45">
        <f t="shared" ca="1" si="630"/>
        <v>987.85282506999999</v>
      </c>
      <c r="L2869" s="49">
        <f>IF(VLOOKUP(A2869,$U$12:$AD$125,8)=VLOOKUP(A2868,$U$12:$AD$125,8),0,VLOOKUP(A2869,U$12:$AD$125,8))</f>
        <v>0</v>
      </c>
      <c r="M2869" s="50">
        <f>IF(L2869&gt;0,VLOOKUP(L2869,T$12:$AC$125,7),0)</f>
        <v>0</v>
      </c>
      <c r="N2869" s="45">
        <f t="shared" si="631"/>
        <v>0</v>
      </c>
      <c r="O2869" s="45">
        <f t="shared" ca="1" si="632"/>
        <v>987.85282506999999</v>
      </c>
      <c r="P2869" s="51" t="str">
        <f t="shared" si="633"/>
        <v>A+J=</v>
      </c>
      <c r="Q2869" s="52">
        <f t="shared" si="634"/>
        <v>47129</v>
      </c>
    </row>
    <row r="2870" spans="1:17" x14ac:dyDescent="0.2">
      <c r="A2870" s="43">
        <f t="shared" si="622"/>
        <v>46356</v>
      </c>
      <c r="B2870" s="44" t="str">
        <f t="shared" ca="1" si="624"/>
        <v>n.d</v>
      </c>
      <c r="C2870" s="45">
        <f t="shared" ca="1" si="625"/>
        <v>999.89877561000003</v>
      </c>
      <c r="D2870" s="46">
        <f ca="1">IF(A2870&lt;$B$1,VLOOKUP(A2870,[1]DI!$A$4:$B$15000,2,FALSE),0)</f>
        <v>0</v>
      </c>
      <c r="E2870" s="45">
        <f t="shared" ca="1" si="626"/>
        <v>0</v>
      </c>
      <c r="F2870" s="47">
        <f t="shared" si="623"/>
        <v>1.35</v>
      </c>
      <c r="G2870" s="48">
        <f t="shared" ca="1" si="627"/>
        <v>1</v>
      </c>
      <c r="H2870" s="45">
        <f ca="1">TRUNC(PRODUCT(G$10:G2869),15)</f>
        <v>1.9879528300668501</v>
      </c>
      <c r="I2870" s="45">
        <f t="shared" si="628"/>
        <v>1</v>
      </c>
      <c r="J2870" s="45">
        <f t="shared" ca="1" si="629"/>
        <v>1.98795283</v>
      </c>
      <c r="K2870" s="45">
        <f t="shared" ca="1" si="630"/>
        <v>987.85282506999999</v>
      </c>
      <c r="L2870" s="49">
        <f>IF(VLOOKUP(A2870,$U$12:$AD$125,8)=VLOOKUP(A2869,$U$12:$AD$125,8),0,VLOOKUP(A2870,U$12:$AD$125,8))</f>
        <v>0</v>
      </c>
      <c r="M2870" s="50">
        <f>IF(L2870&gt;0,VLOOKUP(L2870,T$12:$AC$125,7),0)</f>
        <v>0</v>
      </c>
      <c r="N2870" s="45">
        <f t="shared" si="631"/>
        <v>0</v>
      </c>
      <c r="O2870" s="45">
        <f t="shared" ca="1" si="632"/>
        <v>987.85282506999999</v>
      </c>
      <c r="P2870" s="51" t="str">
        <f t="shared" si="633"/>
        <v>A+J=</v>
      </c>
      <c r="Q2870" s="52">
        <f t="shared" si="634"/>
        <v>47129</v>
      </c>
    </row>
    <row r="2871" spans="1:17" x14ac:dyDescent="0.2">
      <c r="A2871" s="43">
        <f t="shared" si="622"/>
        <v>46357</v>
      </c>
      <c r="B2871" s="44" t="str">
        <f t="shared" ca="1" si="624"/>
        <v>n.d</v>
      </c>
      <c r="C2871" s="45">
        <f t="shared" ca="1" si="625"/>
        <v>999.89877561000003</v>
      </c>
      <c r="D2871" s="46">
        <f ca="1">IF(A2871&lt;$B$1,VLOOKUP(A2871,[1]DI!$A$4:$B$15000,2,FALSE),0)</f>
        <v>0</v>
      </c>
      <c r="E2871" s="45">
        <f t="shared" ca="1" si="626"/>
        <v>0</v>
      </c>
      <c r="F2871" s="47">
        <f t="shared" si="623"/>
        <v>1.35</v>
      </c>
      <c r="G2871" s="48">
        <f t="shared" ca="1" si="627"/>
        <v>1</v>
      </c>
      <c r="H2871" s="45">
        <f ca="1">TRUNC(PRODUCT(G$10:G2870),15)</f>
        <v>1.9879528300668501</v>
      </c>
      <c r="I2871" s="45">
        <f t="shared" si="628"/>
        <v>1</v>
      </c>
      <c r="J2871" s="45">
        <f t="shared" ca="1" si="629"/>
        <v>1.98795283</v>
      </c>
      <c r="K2871" s="45">
        <f t="shared" ca="1" si="630"/>
        <v>987.85282506999999</v>
      </c>
      <c r="L2871" s="49">
        <f>IF(VLOOKUP(A2871,$U$12:$AD$125,8)=VLOOKUP(A2870,$U$12:$AD$125,8),0,VLOOKUP(A2871,U$12:$AD$125,8))</f>
        <v>0</v>
      </c>
      <c r="M2871" s="50">
        <f>IF(L2871&gt;0,VLOOKUP(L2871,T$12:$AC$125,7),0)</f>
        <v>0</v>
      </c>
      <c r="N2871" s="45">
        <f t="shared" si="631"/>
        <v>0</v>
      </c>
      <c r="O2871" s="45">
        <f t="shared" ca="1" si="632"/>
        <v>987.85282506999999</v>
      </c>
      <c r="P2871" s="51" t="str">
        <f t="shared" si="633"/>
        <v>A+J=</v>
      </c>
      <c r="Q2871" s="52">
        <f t="shared" si="634"/>
        <v>47129</v>
      </c>
    </row>
    <row r="2872" spans="1:17" x14ac:dyDescent="0.2">
      <c r="A2872" s="43">
        <f t="shared" si="622"/>
        <v>46358</v>
      </c>
      <c r="B2872" s="44" t="str">
        <f t="shared" ca="1" si="624"/>
        <v>n.d</v>
      </c>
      <c r="C2872" s="45">
        <f t="shared" ca="1" si="625"/>
        <v>999.89877561000003</v>
      </c>
      <c r="D2872" s="46">
        <f ca="1">IF(A2872&lt;$B$1,VLOOKUP(A2872,[1]DI!$A$4:$B$15000,2,FALSE),0)</f>
        <v>0</v>
      </c>
      <c r="E2872" s="45">
        <f t="shared" ca="1" si="626"/>
        <v>0</v>
      </c>
      <c r="F2872" s="47">
        <f t="shared" si="623"/>
        <v>1.35</v>
      </c>
      <c r="G2872" s="48">
        <f t="shared" ca="1" si="627"/>
        <v>1</v>
      </c>
      <c r="H2872" s="45">
        <f ca="1">TRUNC(PRODUCT(G$10:G2871),15)</f>
        <v>1.9879528300668501</v>
      </c>
      <c r="I2872" s="45">
        <f t="shared" si="628"/>
        <v>1</v>
      </c>
      <c r="J2872" s="45">
        <f t="shared" ca="1" si="629"/>
        <v>1.98795283</v>
      </c>
      <c r="K2872" s="45">
        <f t="shared" ca="1" si="630"/>
        <v>987.85282506999999</v>
      </c>
      <c r="L2872" s="49">
        <f>IF(VLOOKUP(A2872,$U$12:$AD$125,8)=VLOOKUP(A2871,$U$12:$AD$125,8),0,VLOOKUP(A2872,U$12:$AD$125,8))</f>
        <v>0</v>
      </c>
      <c r="M2872" s="50">
        <f>IF(L2872&gt;0,VLOOKUP(L2872,T$12:$AC$125,7),0)</f>
        <v>0</v>
      </c>
      <c r="N2872" s="45">
        <f t="shared" si="631"/>
        <v>0</v>
      </c>
      <c r="O2872" s="45">
        <f t="shared" ca="1" si="632"/>
        <v>987.85282506999999</v>
      </c>
      <c r="P2872" s="51" t="str">
        <f t="shared" si="633"/>
        <v>A+J=</v>
      </c>
      <c r="Q2872" s="52">
        <f t="shared" si="634"/>
        <v>47129</v>
      </c>
    </row>
    <row r="2873" spans="1:17" x14ac:dyDescent="0.2">
      <c r="A2873" s="43">
        <f t="shared" si="622"/>
        <v>46359</v>
      </c>
      <c r="B2873" s="44" t="str">
        <f t="shared" ca="1" si="624"/>
        <v>n.d</v>
      </c>
      <c r="C2873" s="45">
        <f t="shared" ca="1" si="625"/>
        <v>999.89877561000003</v>
      </c>
      <c r="D2873" s="46">
        <f ca="1">IF(A2873&lt;$B$1,VLOOKUP(A2873,[1]DI!$A$4:$B$15000,2,FALSE),0)</f>
        <v>0</v>
      </c>
      <c r="E2873" s="45">
        <f t="shared" ca="1" si="626"/>
        <v>0</v>
      </c>
      <c r="F2873" s="47">
        <f t="shared" si="623"/>
        <v>1.35</v>
      </c>
      <c r="G2873" s="48">
        <f t="shared" ca="1" si="627"/>
        <v>1</v>
      </c>
      <c r="H2873" s="45">
        <f ca="1">TRUNC(PRODUCT(G$10:G2872),15)</f>
        <v>1.9879528300668501</v>
      </c>
      <c r="I2873" s="45">
        <f t="shared" si="628"/>
        <v>1</v>
      </c>
      <c r="J2873" s="45">
        <f t="shared" ca="1" si="629"/>
        <v>1.98795283</v>
      </c>
      <c r="K2873" s="45">
        <f t="shared" ca="1" si="630"/>
        <v>987.85282506999999</v>
      </c>
      <c r="L2873" s="49">
        <f>IF(VLOOKUP(A2873,$U$12:$AD$125,8)=VLOOKUP(A2872,$U$12:$AD$125,8),0,VLOOKUP(A2873,U$12:$AD$125,8))</f>
        <v>0</v>
      </c>
      <c r="M2873" s="50">
        <f>IF(L2873&gt;0,VLOOKUP(L2873,T$12:$AC$125,7),0)</f>
        <v>0</v>
      </c>
      <c r="N2873" s="45">
        <f t="shared" si="631"/>
        <v>0</v>
      </c>
      <c r="O2873" s="45">
        <f t="shared" ca="1" si="632"/>
        <v>987.85282506999999</v>
      </c>
      <c r="P2873" s="51" t="str">
        <f t="shared" si="633"/>
        <v>A+J=</v>
      </c>
      <c r="Q2873" s="52">
        <f t="shared" si="634"/>
        <v>47129</v>
      </c>
    </row>
    <row r="2874" spans="1:17" x14ac:dyDescent="0.2">
      <c r="A2874" s="43">
        <f t="shared" si="622"/>
        <v>46360</v>
      </c>
      <c r="B2874" s="44" t="str">
        <f t="shared" ca="1" si="624"/>
        <v>n.d</v>
      </c>
      <c r="C2874" s="45">
        <f t="shared" ca="1" si="625"/>
        <v>999.89877561000003</v>
      </c>
      <c r="D2874" s="46">
        <f ca="1">IF(A2874&lt;$B$1,VLOOKUP(A2874,[1]DI!$A$4:$B$15000,2,FALSE),0)</f>
        <v>0</v>
      </c>
      <c r="E2874" s="45">
        <f t="shared" ca="1" si="626"/>
        <v>0</v>
      </c>
      <c r="F2874" s="47">
        <f t="shared" si="623"/>
        <v>1.35</v>
      </c>
      <c r="G2874" s="48">
        <f t="shared" ca="1" si="627"/>
        <v>1</v>
      </c>
      <c r="H2874" s="45">
        <f ca="1">TRUNC(PRODUCT(G$10:G2873),15)</f>
        <v>1.9879528300668501</v>
      </c>
      <c r="I2874" s="45">
        <f t="shared" si="628"/>
        <v>1</v>
      </c>
      <c r="J2874" s="45">
        <f t="shared" ca="1" si="629"/>
        <v>1.98795283</v>
      </c>
      <c r="K2874" s="45">
        <f t="shared" ca="1" si="630"/>
        <v>987.85282506999999</v>
      </c>
      <c r="L2874" s="49">
        <f>IF(VLOOKUP(A2874,$U$12:$AD$125,8)=VLOOKUP(A2873,$U$12:$AD$125,8),0,VLOOKUP(A2874,U$12:$AD$125,8))</f>
        <v>0</v>
      </c>
      <c r="M2874" s="50">
        <f>IF(L2874&gt;0,VLOOKUP(L2874,T$12:$AC$125,7),0)</f>
        <v>0</v>
      </c>
      <c r="N2874" s="45">
        <f t="shared" si="631"/>
        <v>0</v>
      </c>
      <c r="O2874" s="45">
        <f t="shared" ca="1" si="632"/>
        <v>987.85282506999999</v>
      </c>
      <c r="P2874" s="51" t="str">
        <f t="shared" si="633"/>
        <v>A+J=</v>
      </c>
      <c r="Q2874" s="52">
        <f t="shared" si="634"/>
        <v>47129</v>
      </c>
    </row>
    <row r="2875" spans="1:17" x14ac:dyDescent="0.2">
      <c r="A2875" s="43">
        <f t="shared" si="622"/>
        <v>46361</v>
      </c>
      <c r="B2875" s="44" t="str">
        <f t="shared" ca="1" si="624"/>
        <v>n.d</v>
      </c>
      <c r="C2875" s="45">
        <f t="shared" ca="1" si="625"/>
        <v>999.89877561000003</v>
      </c>
      <c r="D2875" s="46">
        <f ca="1">IF(A2875&lt;$B$1,VLOOKUP(A2875,[1]DI!$A$4:$B$15000,2,FALSE),0)</f>
        <v>0</v>
      </c>
      <c r="E2875" s="45">
        <f t="shared" ca="1" si="626"/>
        <v>0</v>
      </c>
      <c r="F2875" s="47">
        <f t="shared" si="623"/>
        <v>1.35</v>
      </c>
      <c r="G2875" s="48">
        <f t="shared" ca="1" si="627"/>
        <v>1</v>
      </c>
      <c r="H2875" s="45">
        <f ca="1">TRUNC(PRODUCT(G$10:G2874),15)</f>
        <v>1.9879528300668501</v>
      </c>
      <c r="I2875" s="45">
        <f t="shared" si="628"/>
        <v>1</v>
      </c>
      <c r="J2875" s="45">
        <f t="shared" ca="1" si="629"/>
        <v>1.98795283</v>
      </c>
      <c r="K2875" s="45">
        <f t="shared" ca="1" si="630"/>
        <v>987.85282506999999</v>
      </c>
      <c r="L2875" s="49">
        <f>IF(VLOOKUP(A2875,$U$12:$AD$125,8)=VLOOKUP(A2874,$U$12:$AD$125,8),0,VLOOKUP(A2875,U$12:$AD$125,8))</f>
        <v>0</v>
      </c>
      <c r="M2875" s="50">
        <f>IF(L2875&gt;0,VLOOKUP(L2875,T$12:$AC$125,7),0)</f>
        <v>0</v>
      </c>
      <c r="N2875" s="45">
        <f t="shared" si="631"/>
        <v>0</v>
      </c>
      <c r="O2875" s="45">
        <f t="shared" ca="1" si="632"/>
        <v>987.85282506999999</v>
      </c>
      <c r="P2875" s="51" t="str">
        <f t="shared" si="633"/>
        <v>A+J=</v>
      </c>
      <c r="Q2875" s="52">
        <f t="shared" si="634"/>
        <v>47129</v>
      </c>
    </row>
    <row r="2876" spans="1:17" x14ac:dyDescent="0.2">
      <c r="A2876" s="43">
        <f t="shared" si="622"/>
        <v>46362</v>
      </c>
      <c r="B2876" s="44" t="str">
        <f t="shared" ca="1" si="624"/>
        <v>n.d</v>
      </c>
      <c r="C2876" s="45">
        <f t="shared" ca="1" si="625"/>
        <v>999.89877561000003</v>
      </c>
      <c r="D2876" s="46">
        <f ca="1">IF(A2876&lt;$B$1,VLOOKUP(A2876,[1]DI!$A$4:$B$15000,2,FALSE),0)</f>
        <v>0</v>
      </c>
      <c r="E2876" s="45">
        <f t="shared" ca="1" si="626"/>
        <v>0</v>
      </c>
      <c r="F2876" s="47">
        <f t="shared" si="623"/>
        <v>1.35</v>
      </c>
      <c r="G2876" s="48">
        <f t="shared" ca="1" si="627"/>
        <v>1</v>
      </c>
      <c r="H2876" s="45">
        <f ca="1">TRUNC(PRODUCT(G$10:G2875),15)</f>
        <v>1.9879528300668501</v>
      </c>
      <c r="I2876" s="45">
        <f t="shared" si="628"/>
        <v>1</v>
      </c>
      <c r="J2876" s="45">
        <f t="shared" ca="1" si="629"/>
        <v>1.98795283</v>
      </c>
      <c r="K2876" s="45">
        <f t="shared" ca="1" si="630"/>
        <v>987.85282506999999</v>
      </c>
      <c r="L2876" s="49">
        <f>IF(VLOOKUP(A2876,$U$12:$AD$125,8)=VLOOKUP(A2875,$U$12:$AD$125,8),0,VLOOKUP(A2876,U$12:$AD$125,8))</f>
        <v>0</v>
      </c>
      <c r="M2876" s="50">
        <f>IF(L2876&gt;0,VLOOKUP(L2876,T$12:$AC$125,7),0)</f>
        <v>0</v>
      </c>
      <c r="N2876" s="45">
        <f t="shared" si="631"/>
        <v>0</v>
      </c>
      <c r="O2876" s="45">
        <f t="shared" ca="1" si="632"/>
        <v>987.85282506999999</v>
      </c>
      <c r="P2876" s="51" t="str">
        <f t="shared" si="633"/>
        <v>A+J=</v>
      </c>
      <c r="Q2876" s="52">
        <f t="shared" si="634"/>
        <v>47129</v>
      </c>
    </row>
    <row r="2877" spans="1:17" x14ac:dyDescent="0.2">
      <c r="A2877" s="43">
        <f t="shared" si="622"/>
        <v>46363</v>
      </c>
      <c r="B2877" s="44" t="str">
        <f t="shared" ca="1" si="624"/>
        <v>n.d</v>
      </c>
      <c r="C2877" s="45">
        <f t="shared" ca="1" si="625"/>
        <v>999.89877561000003</v>
      </c>
      <c r="D2877" s="46">
        <f ca="1">IF(A2877&lt;$B$1,VLOOKUP(A2877,[1]DI!$A$4:$B$15000,2,FALSE),0)</f>
        <v>0</v>
      </c>
      <c r="E2877" s="45">
        <f t="shared" ca="1" si="626"/>
        <v>0</v>
      </c>
      <c r="F2877" s="47">
        <f t="shared" si="623"/>
        <v>1.35</v>
      </c>
      <c r="G2877" s="48">
        <f t="shared" ca="1" si="627"/>
        <v>1</v>
      </c>
      <c r="H2877" s="45">
        <f ca="1">TRUNC(PRODUCT(G$10:G2876),15)</f>
        <v>1.9879528300668501</v>
      </c>
      <c r="I2877" s="45">
        <f t="shared" si="628"/>
        <v>1</v>
      </c>
      <c r="J2877" s="45">
        <f t="shared" ca="1" si="629"/>
        <v>1.98795283</v>
      </c>
      <c r="K2877" s="45">
        <f t="shared" ca="1" si="630"/>
        <v>987.85282506999999</v>
      </c>
      <c r="L2877" s="49">
        <f>IF(VLOOKUP(A2877,$U$12:$AD$125,8)=VLOOKUP(A2876,$U$12:$AD$125,8),0,VLOOKUP(A2877,U$12:$AD$125,8))</f>
        <v>0</v>
      </c>
      <c r="M2877" s="50">
        <f>IF(L2877&gt;0,VLOOKUP(L2877,T$12:$AC$125,7),0)</f>
        <v>0</v>
      </c>
      <c r="N2877" s="45">
        <f t="shared" si="631"/>
        <v>0</v>
      </c>
      <c r="O2877" s="45">
        <f t="shared" ca="1" si="632"/>
        <v>987.85282506999999</v>
      </c>
      <c r="P2877" s="51" t="str">
        <f t="shared" si="633"/>
        <v>A+J=</v>
      </c>
      <c r="Q2877" s="52">
        <f t="shared" si="634"/>
        <v>47129</v>
      </c>
    </row>
    <row r="2878" spans="1:17" x14ac:dyDescent="0.2">
      <c r="A2878" s="43">
        <f t="shared" si="622"/>
        <v>46364</v>
      </c>
      <c r="B2878" s="44" t="str">
        <f t="shared" ca="1" si="624"/>
        <v>n.d</v>
      </c>
      <c r="C2878" s="45">
        <f t="shared" ca="1" si="625"/>
        <v>999.89877561000003</v>
      </c>
      <c r="D2878" s="46">
        <f ca="1">IF(A2878&lt;$B$1,VLOOKUP(A2878,[1]DI!$A$4:$B$15000,2,FALSE),0)</f>
        <v>0</v>
      </c>
      <c r="E2878" s="45">
        <f t="shared" ca="1" si="626"/>
        <v>0</v>
      </c>
      <c r="F2878" s="47">
        <f t="shared" si="623"/>
        <v>1.35</v>
      </c>
      <c r="G2878" s="48">
        <f t="shared" ca="1" si="627"/>
        <v>1</v>
      </c>
      <c r="H2878" s="45">
        <f ca="1">TRUNC(PRODUCT(G$10:G2877),15)</f>
        <v>1.9879528300668501</v>
      </c>
      <c r="I2878" s="45">
        <f t="shared" si="628"/>
        <v>1</v>
      </c>
      <c r="J2878" s="45">
        <f t="shared" ca="1" si="629"/>
        <v>1.98795283</v>
      </c>
      <c r="K2878" s="45">
        <f t="shared" ca="1" si="630"/>
        <v>987.85282506999999</v>
      </c>
      <c r="L2878" s="49">
        <f>IF(VLOOKUP(A2878,$U$12:$AD$125,8)=VLOOKUP(A2877,$U$12:$AD$125,8),0,VLOOKUP(A2878,U$12:$AD$125,8))</f>
        <v>0</v>
      </c>
      <c r="M2878" s="50">
        <f>IF(L2878&gt;0,VLOOKUP(L2878,T$12:$AC$125,7),0)</f>
        <v>0</v>
      </c>
      <c r="N2878" s="45">
        <f t="shared" si="631"/>
        <v>0</v>
      </c>
      <c r="O2878" s="45">
        <f t="shared" ca="1" si="632"/>
        <v>987.85282506999999</v>
      </c>
      <c r="P2878" s="51" t="str">
        <f t="shared" si="633"/>
        <v>A+J=</v>
      </c>
      <c r="Q2878" s="52">
        <f t="shared" si="634"/>
        <v>47129</v>
      </c>
    </row>
    <row r="2879" spans="1:17" x14ac:dyDescent="0.2">
      <c r="A2879" s="43">
        <f t="shared" si="622"/>
        <v>46365</v>
      </c>
      <c r="B2879" s="44" t="str">
        <f t="shared" ca="1" si="624"/>
        <v>n.d</v>
      </c>
      <c r="C2879" s="45">
        <f t="shared" ca="1" si="625"/>
        <v>999.89877561000003</v>
      </c>
      <c r="D2879" s="46">
        <f ca="1">IF(A2879&lt;$B$1,VLOOKUP(A2879,[1]DI!$A$4:$B$15000,2,FALSE),0)</f>
        <v>0</v>
      </c>
      <c r="E2879" s="45">
        <f t="shared" ca="1" si="626"/>
        <v>0</v>
      </c>
      <c r="F2879" s="47">
        <f t="shared" si="623"/>
        <v>1.35</v>
      </c>
      <c r="G2879" s="48">
        <f t="shared" ca="1" si="627"/>
        <v>1</v>
      </c>
      <c r="H2879" s="45">
        <f ca="1">TRUNC(PRODUCT(G$10:G2878),15)</f>
        <v>1.9879528300668501</v>
      </c>
      <c r="I2879" s="45">
        <f t="shared" si="628"/>
        <v>1</v>
      </c>
      <c r="J2879" s="45">
        <f t="shared" ca="1" si="629"/>
        <v>1.98795283</v>
      </c>
      <c r="K2879" s="45">
        <f t="shared" ca="1" si="630"/>
        <v>987.85282506999999</v>
      </c>
      <c r="L2879" s="49">
        <f>IF(VLOOKUP(A2879,$U$12:$AD$125,8)=VLOOKUP(A2878,$U$12:$AD$125,8),0,VLOOKUP(A2879,U$12:$AD$125,8))</f>
        <v>0</v>
      </c>
      <c r="M2879" s="50">
        <f>IF(L2879&gt;0,VLOOKUP(L2879,T$12:$AC$125,7),0)</f>
        <v>0</v>
      </c>
      <c r="N2879" s="45">
        <f t="shared" si="631"/>
        <v>0</v>
      </c>
      <c r="O2879" s="45">
        <f t="shared" ca="1" si="632"/>
        <v>987.85282506999999</v>
      </c>
      <c r="P2879" s="51" t="str">
        <f t="shared" si="633"/>
        <v>A+J=</v>
      </c>
      <c r="Q2879" s="52">
        <f t="shared" si="634"/>
        <v>47129</v>
      </c>
    </row>
    <row r="2880" spans="1:17" x14ac:dyDescent="0.2">
      <c r="A2880" s="43">
        <f t="shared" si="622"/>
        <v>46366</v>
      </c>
      <c r="B2880" s="44" t="str">
        <f t="shared" ca="1" si="624"/>
        <v>n.d</v>
      </c>
      <c r="C2880" s="45">
        <f t="shared" ca="1" si="625"/>
        <v>999.89877561000003</v>
      </c>
      <c r="D2880" s="46">
        <f ca="1">IF(A2880&lt;$B$1,VLOOKUP(A2880,[1]DI!$A$4:$B$15000,2,FALSE),0)</f>
        <v>0</v>
      </c>
      <c r="E2880" s="45">
        <f t="shared" ca="1" si="626"/>
        <v>0</v>
      </c>
      <c r="F2880" s="47">
        <f t="shared" si="623"/>
        <v>1.35</v>
      </c>
      <c r="G2880" s="48">
        <f t="shared" ca="1" si="627"/>
        <v>1</v>
      </c>
      <c r="H2880" s="45">
        <f ca="1">TRUNC(PRODUCT(G$10:G2879),15)</f>
        <v>1.9879528300668501</v>
      </c>
      <c r="I2880" s="45">
        <f t="shared" si="628"/>
        <v>1</v>
      </c>
      <c r="J2880" s="45">
        <f t="shared" ca="1" si="629"/>
        <v>1.98795283</v>
      </c>
      <c r="K2880" s="45">
        <f t="shared" ca="1" si="630"/>
        <v>987.85282506999999</v>
      </c>
      <c r="L2880" s="49">
        <f>IF(VLOOKUP(A2880,$U$12:$AD$125,8)=VLOOKUP(A2879,$U$12:$AD$125,8),0,VLOOKUP(A2880,U$12:$AD$125,8))</f>
        <v>0</v>
      </c>
      <c r="M2880" s="50">
        <f>IF(L2880&gt;0,VLOOKUP(L2880,T$12:$AC$125,7),0)</f>
        <v>0</v>
      </c>
      <c r="N2880" s="45">
        <f t="shared" si="631"/>
        <v>0</v>
      </c>
      <c r="O2880" s="45">
        <f t="shared" ca="1" si="632"/>
        <v>987.85282506999999</v>
      </c>
      <c r="P2880" s="51" t="str">
        <f t="shared" si="633"/>
        <v>A+J=</v>
      </c>
      <c r="Q2880" s="52">
        <f t="shared" si="634"/>
        <v>47129</v>
      </c>
    </row>
    <row r="2881" spans="1:17" x14ac:dyDescent="0.2">
      <c r="A2881" s="43">
        <f t="shared" si="622"/>
        <v>46367</v>
      </c>
      <c r="B2881" s="44" t="str">
        <f t="shared" ca="1" si="624"/>
        <v>n.d</v>
      </c>
      <c r="C2881" s="45">
        <f t="shared" ca="1" si="625"/>
        <v>999.89877561000003</v>
      </c>
      <c r="D2881" s="46">
        <f ca="1">IF(A2881&lt;$B$1,VLOOKUP(A2881,[1]DI!$A$4:$B$15000,2,FALSE),0)</f>
        <v>0</v>
      </c>
      <c r="E2881" s="45">
        <f t="shared" ca="1" si="626"/>
        <v>0</v>
      </c>
      <c r="F2881" s="47">
        <f t="shared" si="623"/>
        <v>1.35</v>
      </c>
      <c r="G2881" s="48">
        <f t="shared" ca="1" si="627"/>
        <v>1</v>
      </c>
      <c r="H2881" s="45">
        <f ca="1">TRUNC(PRODUCT(G$10:G2880),15)</f>
        <v>1.9879528300668501</v>
      </c>
      <c r="I2881" s="45">
        <f t="shared" si="628"/>
        <v>1</v>
      </c>
      <c r="J2881" s="45">
        <f t="shared" ca="1" si="629"/>
        <v>1.98795283</v>
      </c>
      <c r="K2881" s="45">
        <f t="shared" ca="1" si="630"/>
        <v>987.85282506999999</v>
      </c>
      <c r="L2881" s="49">
        <f>IF(VLOOKUP(A2881,$U$12:$AD$125,8)=VLOOKUP(A2880,$U$12:$AD$125,8),0,VLOOKUP(A2881,U$12:$AD$125,8))</f>
        <v>0</v>
      </c>
      <c r="M2881" s="50">
        <f>IF(L2881&gt;0,VLOOKUP(L2881,T$12:$AC$125,7),0)</f>
        <v>0</v>
      </c>
      <c r="N2881" s="45">
        <f t="shared" si="631"/>
        <v>0</v>
      </c>
      <c r="O2881" s="45">
        <f t="shared" ca="1" si="632"/>
        <v>987.85282506999999</v>
      </c>
      <c r="P2881" s="51" t="str">
        <f t="shared" si="633"/>
        <v>A+J=</v>
      </c>
      <c r="Q2881" s="52">
        <f t="shared" si="634"/>
        <v>47129</v>
      </c>
    </row>
    <row r="2882" spans="1:17" x14ac:dyDescent="0.2">
      <c r="A2882" s="43">
        <f t="shared" si="622"/>
        <v>46368</v>
      </c>
      <c r="B2882" s="44" t="str">
        <f t="shared" ca="1" si="624"/>
        <v>n.d</v>
      </c>
      <c r="C2882" s="45">
        <f t="shared" ca="1" si="625"/>
        <v>999.89877561000003</v>
      </c>
      <c r="D2882" s="46">
        <f ca="1">IF(A2882&lt;$B$1,VLOOKUP(A2882,[1]DI!$A$4:$B$15000,2,FALSE),0)</f>
        <v>0</v>
      </c>
      <c r="E2882" s="45">
        <f t="shared" ca="1" si="626"/>
        <v>0</v>
      </c>
      <c r="F2882" s="47">
        <f t="shared" si="623"/>
        <v>1.35</v>
      </c>
      <c r="G2882" s="48">
        <f t="shared" ca="1" si="627"/>
        <v>1</v>
      </c>
      <c r="H2882" s="45">
        <f ca="1">TRUNC(PRODUCT(G$10:G2881),15)</f>
        <v>1.9879528300668501</v>
      </c>
      <c r="I2882" s="45">
        <f t="shared" si="628"/>
        <v>1</v>
      </c>
      <c r="J2882" s="45">
        <f t="shared" ca="1" si="629"/>
        <v>1.98795283</v>
      </c>
      <c r="K2882" s="45">
        <f t="shared" ca="1" si="630"/>
        <v>987.85282506999999</v>
      </c>
      <c r="L2882" s="49">
        <f>IF(VLOOKUP(A2882,$U$12:$AD$125,8)=VLOOKUP(A2881,$U$12:$AD$125,8),0,VLOOKUP(A2882,U$12:$AD$125,8))</f>
        <v>0</v>
      </c>
      <c r="M2882" s="50">
        <f>IF(L2882&gt;0,VLOOKUP(L2882,T$12:$AC$125,7),0)</f>
        <v>0</v>
      </c>
      <c r="N2882" s="45">
        <f t="shared" si="631"/>
        <v>0</v>
      </c>
      <c r="O2882" s="45">
        <f t="shared" ca="1" si="632"/>
        <v>987.85282506999999</v>
      </c>
      <c r="P2882" s="51" t="str">
        <f t="shared" si="633"/>
        <v>A+J=</v>
      </c>
      <c r="Q2882" s="52">
        <f t="shared" si="634"/>
        <v>47129</v>
      </c>
    </row>
    <row r="2883" spans="1:17" x14ac:dyDescent="0.2">
      <c r="A2883" s="43">
        <f t="shared" si="622"/>
        <v>46369</v>
      </c>
      <c r="B2883" s="44" t="str">
        <f t="shared" ca="1" si="624"/>
        <v>n.d</v>
      </c>
      <c r="C2883" s="45">
        <f t="shared" ca="1" si="625"/>
        <v>999.89877561000003</v>
      </c>
      <c r="D2883" s="46">
        <f ca="1">IF(A2883&lt;$B$1,VLOOKUP(A2883,[1]DI!$A$4:$B$15000,2,FALSE),0)</f>
        <v>0</v>
      </c>
      <c r="E2883" s="45">
        <f t="shared" ca="1" si="626"/>
        <v>0</v>
      </c>
      <c r="F2883" s="47">
        <f t="shared" si="623"/>
        <v>1.35</v>
      </c>
      <c r="G2883" s="48">
        <f t="shared" ca="1" si="627"/>
        <v>1</v>
      </c>
      <c r="H2883" s="45">
        <f ca="1">TRUNC(PRODUCT(G$10:G2882),15)</f>
        <v>1.9879528300668501</v>
      </c>
      <c r="I2883" s="45">
        <f t="shared" si="628"/>
        <v>1</v>
      </c>
      <c r="J2883" s="45">
        <f t="shared" ca="1" si="629"/>
        <v>1.98795283</v>
      </c>
      <c r="K2883" s="45">
        <f t="shared" ca="1" si="630"/>
        <v>987.85282506999999</v>
      </c>
      <c r="L2883" s="49">
        <f>IF(VLOOKUP(A2883,$U$12:$AD$125,8)=VLOOKUP(A2882,$U$12:$AD$125,8),0,VLOOKUP(A2883,U$12:$AD$125,8))</f>
        <v>0</v>
      </c>
      <c r="M2883" s="50">
        <f>IF(L2883&gt;0,VLOOKUP(L2883,T$12:$AC$125,7),0)</f>
        <v>0</v>
      </c>
      <c r="N2883" s="45">
        <f t="shared" si="631"/>
        <v>0</v>
      </c>
      <c r="O2883" s="45">
        <f t="shared" ca="1" si="632"/>
        <v>987.85282506999999</v>
      </c>
      <c r="P2883" s="51" t="str">
        <f t="shared" si="633"/>
        <v>A+J=</v>
      </c>
      <c r="Q2883" s="52">
        <f t="shared" si="634"/>
        <v>47129</v>
      </c>
    </row>
    <row r="2884" spans="1:17" x14ac:dyDescent="0.2">
      <c r="A2884" s="43">
        <f t="shared" si="622"/>
        <v>46370</v>
      </c>
      <c r="B2884" s="44" t="str">
        <f t="shared" ca="1" si="624"/>
        <v>n.d</v>
      </c>
      <c r="C2884" s="45">
        <f t="shared" ca="1" si="625"/>
        <v>999.89877561000003</v>
      </c>
      <c r="D2884" s="46">
        <f ca="1">IF(A2884&lt;$B$1,VLOOKUP(A2884,[1]DI!$A$4:$B$15000,2,FALSE),0)</f>
        <v>0</v>
      </c>
      <c r="E2884" s="45">
        <f t="shared" ca="1" si="626"/>
        <v>0</v>
      </c>
      <c r="F2884" s="47">
        <f t="shared" si="623"/>
        <v>1.35</v>
      </c>
      <c r="G2884" s="48">
        <f t="shared" ca="1" si="627"/>
        <v>1</v>
      </c>
      <c r="H2884" s="45">
        <f ca="1">TRUNC(PRODUCT(G$10:G2883),15)</f>
        <v>1.9879528300668501</v>
      </c>
      <c r="I2884" s="45">
        <f t="shared" si="628"/>
        <v>1</v>
      </c>
      <c r="J2884" s="45">
        <f t="shared" ca="1" si="629"/>
        <v>1.98795283</v>
      </c>
      <c r="K2884" s="45">
        <f t="shared" ca="1" si="630"/>
        <v>987.85282506999999</v>
      </c>
      <c r="L2884" s="49">
        <f>IF(VLOOKUP(A2884,$U$12:$AD$125,8)=VLOOKUP(A2883,$U$12:$AD$125,8),0,VLOOKUP(A2884,U$12:$AD$125,8))</f>
        <v>0</v>
      </c>
      <c r="M2884" s="50">
        <f>IF(L2884&gt;0,VLOOKUP(L2884,T$12:$AC$125,7),0)</f>
        <v>0</v>
      </c>
      <c r="N2884" s="45">
        <f t="shared" si="631"/>
        <v>0</v>
      </c>
      <c r="O2884" s="45">
        <f t="shared" ca="1" si="632"/>
        <v>987.85282506999999</v>
      </c>
      <c r="P2884" s="51" t="str">
        <f t="shared" si="633"/>
        <v>A+J=</v>
      </c>
      <c r="Q2884" s="52">
        <f t="shared" si="634"/>
        <v>47129</v>
      </c>
    </row>
    <row r="2885" spans="1:17" x14ac:dyDescent="0.2">
      <c r="A2885" s="43">
        <f t="shared" si="622"/>
        <v>46371</v>
      </c>
      <c r="B2885" s="44" t="str">
        <f t="shared" ca="1" si="624"/>
        <v>n.d</v>
      </c>
      <c r="C2885" s="45">
        <f t="shared" ca="1" si="625"/>
        <v>999.89877561000003</v>
      </c>
      <c r="D2885" s="46">
        <f ca="1">IF(A2885&lt;$B$1,VLOOKUP(A2885,[1]DI!$A$4:$B$15000,2,FALSE),0)</f>
        <v>0</v>
      </c>
      <c r="E2885" s="45">
        <f t="shared" ca="1" si="626"/>
        <v>0</v>
      </c>
      <c r="F2885" s="47">
        <f t="shared" si="623"/>
        <v>1.35</v>
      </c>
      <c r="G2885" s="48">
        <f t="shared" ca="1" si="627"/>
        <v>1</v>
      </c>
      <c r="H2885" s="45">
        <f ca="1">TRUNC(PRODUCT(G$10:G2884),15)</f>
        <v>1.9879528300668501</v>
      </c>
      <c r="I2885" s="45">
        <f t="shared" si="628"/>
        <v>1</v>
      </c>
      <c r="J2885" s="45">
        <f t="shared" ca="1" si="629"/>
        <v>1.98795283</v>
      </c>
      <c r="K2885" s="45">
        <f t="shared" ca="1" si="630"/>
        <v>987.85282506999999</v>
      </c>
      <c r="L2885" s="49">
        <f>IF(VLOOKUP(A2885,$U$12:$AD$125,8)=VLOOKUP(A2884,$U$12:$AD$125,8),0,VLOOKUP(A2885,U$12:$AD$125,8))</f>
        <v>0</v>
      </c>
      <c r="M2885" s="50">
        <f>IF(L2885&gt;0,VLOOKUP(L2885,T$12:$AC$125,7),0)</f>
        <v>0</v>
      </c>
      <c r="N2885" s="45">
        <f t="shared" si="631"/>
        <v>0</v>
      </c>
      <c r="O2885" s="45">
        <f t="shared" ca="1" si="632"/>
        <v>987.85282506999999</v>
      </c>
      <c r="P2885" s="51" t="str">
        <f t="shared" si="633"/>
        <v>A+J=</v>
      </c>
      <c r="Q2885" s="52">
        <f t="shared" si="634"/>
        <v>47129</v>
      </c>
    </row>
    <row r="2886" spans="1:17" x14ac:dyDescent="0.2">
      <c r="A2886" s="43">
        <f t="shared" si="622"/>
        <v>46372</v>
      </c>
      <c r="B2886" s="44" t="str">
        <f t="shared" ca="1" si="624"/>
        <v>n.d</v>
      </c>
      <c r="C2886" s="45">
        <f t="shared" ca="1" si="625"/>
        <v>999.89877561000003</v>
      </c>
      <c r="D2886" s="46">
        <f ca="1">IF(A2886&lt;$B$1,VLOOKUP(A2886,[1]DI!$A$4:$B$15000,2,FALSE),0)</f>
        <v>0</v>
      </c>
      <c r="E2886" s="45">
        <f t="shared" ca="1" si="626"/>
        <v>0</v>
      </c>
      <c r="F2886" s="47">
        <f t="shared" si="623"/>
        <v>1.35</v>
      </c>
      <c r="G2886" s="48">
        <f t="shared" ca="1" si="627"/>
        <v>1</v>
      </c>
      <c r="H2886" s="45">
        <f ca="1">TRUNC(PRODUCT(G$10:G2885),15)</f>
        <v>1.9879528300668501</v>
      </c>
      <c r="I2886" s="45">
        <f t="shared" si="628"/>
        <v>1</v>
      </c>
      <c r="J2886" s="45">
        <f t="shared" ca="1" si="629"/>
        <v>1.98795283</v>
      </c>
      <c r="K2886" s="45">
        <f t="shared" ca="1" si="630"/>
        <v>987.85282506999999</v>
      </c>
      <c r="L2886" s="49">
        <f>IF(VLOOKUP(A2886,$U$12:$AD$125,8)=VLOOKUP(A2885,$U$12:$AD$125,8),0,VLOOKUP(A2886,U$12:$AD$125,8))</f>
        <v>0</v>
      </c>
      <c r="M2886" s="50">
        <f>IF(L2886&gt;0,VLOOKUP(L2886,T$12:$AC$125,7),0)</f>
        <v>0</v>
      </c>
      <c r="N2886" s="45">
        <f t="shared" si="631"/>
        <v>0</v>
      </c>
      <c r="O2886" s="45">
        <f t="shared" ca="1" si="632"/>
        <v>987.85282506999999</v>
      </c>
      <c r="P2886" s="51" t="str">
        <f t="shared" si="633"/>
        <v>A+J=</v>
      </c>
      <c r="Q2886" s="52">
        <f t="shared" si="634"/>
        <v>47129</v>
      </c>
    </row>
    <row r="2887" spans="1:17" x14ac:dyDescent="0.2">
      <c r="A2887" s="43">
        <f t="shared" si="622"/>
        <v>46373</v>
      </c>
      <c r="B2887" s="44" t="str">
        <f t="shared" ca="1" si="624"/>
        <v>n.d</v>
      </c>
      <c r="C2887" s="45">
        <f t="shared" ca="1" si="625"/>
        <v>999.89877561000003</v>
      </c>
      <c r="D2887" s="46">
        <f ca="1">IF(A2887&lt;$B$1,VLOOKUP(A2887,[1]DI!$A$4:$B$15000,2,FALSE),0)</f>
        <v>0</v>
      </c>
      <c r="E2887" s="45">
        <f t="shared" ca="1" si="626"/>
        <v>0</v>
      </c>
      <c r="F2887" s="47">
        <f t="shared" si="623"/>
        <v>1.35</v>
      </c>
      <c r="G2887" s="48">
        <f t="shared" ca="1" si="627"/>
        <v>1</v>
      </c>
      <c r="H2887" s="45">
        <f ca="1">TRUNC(PRODUCT(G$10:G2886),15)</f>
        <v>1.9879528300668501</v>
      </c>
      <c r="I2887" s="45">
        <f t="shared" si="628"/>
        <v>1</v>
      </c>
      <c r="J2887" s="45">
        <f t="shared" ca="1" si="629"/>
        <v>1.98795283</v>
      </c>
      <c r="K2887" s="45">
        <f t="shared" ca="1" si="630"/>
        <v>987.85282506999999</v>
      </c>
      <c r="L2887" s="49">
        <f>IF(VLOOKUP(A2887,$U$12:$AD$125,8)=VLOOKUP(A2886,$U$12:$AD$125,8),0,VLOOKUP(A2887,U$12:$AD$125,8))</f>
        <v>0</v>
      </c>
      <c r="M2887" s="50">
        <f>IF(L2887&gt;0,VLOOKUP(L2887,T$12:$AC$125,7),0)</f>
        <v>0</v>
      </c>
      <c r="N2887" s="45">
        <f t="shared" si="631"/>
        <v>0</v>
      </c>
      <c r="O2887" s="45">
        <f t="shared" ca="1" si="632"/>
        <v>987.85282506999999</v>
      </c>
      <c r="P2887" s="51" t="str">
        <f t="shared" si="633"/>
        <v>A+J=</v>
      </c>
      <c r="Q2887" s="52">
        <f t="shared" si="634"/>
        <v>47129</v>
      </c>
    </row>
    <row r="2888" spans="1:17" x14ac:dyDescent="0.2">
      <c r="A2888" s="43">
        <f t="shared" si="622"/>
        <v>46374</v>
      </c>
      <c r="B2888" s="44" t="str">
        <f t="shared" ca="1" si="624"/>
        <v>n.d</v>
      </c>
      <c r="C2888" s="45">
        <f t="shared" ca="1" si="625"/>
        <v>999.89877561000003</v>
      </c>
      <c r="D2888" s="46">
        <f ca="1">IF(A2888&lt;$B$1,VLOOKUP(A2888,[1]DI!$A$4:$B$15000,2,FALSE),0)</f>
        <v>0</v>
      </c>
      <c r="E2888" s="45">
        <f t="shared" ca="1" si="626"/>
        <v>0</v>
      </c>
      <c r="F2888" s="47">
        <f t="shared" si="623"/>
        <v>1.35</v>
      </c>
      <c r="G2888" s="48">
        <f t="shared" ca="1" si="627"/>
        <v>1</v>
      </c>
      <c r="H2888" s="45">
        <f ca="1">TRUNC(PRODUCT(G$10:G2887),15)</f>
        <v>1.9879528300668501</v>
      </c>
      <c r="I2888" s="45">
        <f t="shared" si="628"/>
        <v>1</v>
      </c>
      <c r="J2888" s="45">
        <f t="shared" ca="1" si="629"/>
        <v>1.98795283</v>
      </c>
      <c r="K2888" s="45">
        <f t="shared" ca="1" si="630"/>
        <v>987.85282506999999</v>
      </c>
      <c r="L2888" s="49">
        <f>IF(VLOOKUP(A2888,$U$12:$AD$125,8)=VLOOKUP(A2887,$U$12:$AD$125,8),0,VLOOKUP(A2888,U$12:$AD$125,8))</f>
        <v>0</v>
      </c>
      <c r="M2888" s="50">
        <f>IF(L2888&gt;0,VLOOKUP(L2888,T$12:$AC$125,7),0)</f>
        <v>0</v>
      </c>
      <c r="N2888" s="45">
        <f t="shared" si="631"/>
        <v>0</v>
      </c>
      <c r="O2888" s="45">
        <f t="shared" ca="1" si="632"/>
        <v>987.85282506999999</v>
      </c>
      <c r="P2888" s="51" t="str">
        <f t="shared" si="633"/>
        <v>A+J=</v>
      </c>
      <c r="Q2888" s="52">
        <f t="shared" si="634"/>
        <v>47129</v>
      </c>
    </row>
    <row r="2889" spans="1:17" x14ac:dyDescent="0.2">
      <c r="A2889" s="43">
        <f t="shared" si="622"/>
        <v>46375</v>
      </c>
      <c r="B2889" s="44" t="str">
        <f t="shared" ca="1" si="624"/>
        <v>n.d</v>
      </c>
      <c r="C2889" s="45">
        <f t="shared" ca="1" si="625"/>
        <v>999.89877561000003</v>
      </c>
      <c r="D2889" s="46">
        <f ca="1">IF(A2889&lt;$B$1,VLOOKUP(A2889,[1]DI!$A$4:$B$15000,2,FALSE),0)</f>
        <v>0</v>
      </c>
      <c r="E2889" s="45">
        <f t="shared" ca="1" si="626"/>
        <v>0</v>
      </c>
      <c r="F2889" s="47">
        <f t="shared" si="623"/>
        <v>1.35</v>
      </c>
      <c r="G2889" s="48">
        <f t="shared" ca="1" si="627"/>
        <v>1</v>
      </c>
      <c r="H2889" s="45">
        <f ca="1">TRUNC(PRODUCT(G$10:G2888),15)</f>
        <v>1.9879528300668501</v>
      </c>
      <c r="I2889" s="45">
        <f t="shared" si="628"/>
        <v>1</v>
      </c>
      <c r="J2889" s="45">
        <f t="shared" ca="1" si="629"/>
        <v>1.98795283</v>
      </c>
      <c r="K2889" s="45">
        <f t="shared" ca="1" si="630"/>
        <v>987.85282506999999</v>
      </c>
      <c r="L2889" s="49">
        <f>IF(VLOOKUP(A2889,$U$12:$AD$125,8)=VLOOKUP(A2888,$U$12:$AD$125,8),0,VLOOKUP(A2889,U$12:$AD$125,8))</f>
        <v>0</v>
      </c>
      <c r="M2889" s="50">
        <f>IF(L2889&gt;0,VLOOKUP(L2889,T$12:$AC$125,7),0)</f>
        <v>0</v>
      </c>
      <c r="N2889" s="45">
        <f t="shared" si="631"/>
        <v>0</v>
      </c>
      <c r="O2889" s="45">
        <f t="shared" ca="1" si="632"/>
        <v>987.85282506999999</v>
      </c>
      <c r="P2889" s="51" t="str">
        <f t="shared" si="633"/>
        <v>A+J=</v>
      </c>
      <c r="Q2889" s="52">
        <f t="shared" si="634"/>
        <v>47129</v>
      </c>
    </row>
    <row r="2890" spans="1:17" x14ac:dyDescent="0.2">
      <c r="A2890" s="43">
        <f t="shared" si="622"/>
        <v>46376</v>
      </c>
      <c r="B2890" s="44" t="str">
        <f t="shared" ca="1" si="624"/>
        <v>n.d</v>
      </c>
      <c r="C2890" s="45">
        <f t="shared" ca="1" si="625"/>
        <v>999.89877561000003</v>
      </c>
      <c r="D2890" s="46">
        <f ca="1">IF(A2890&lt;$B$1,VLOOKUP(A2890,[1]DI!$A$4:$B$15000,2,FALSE),0)</f>
        <v>0</v>
      </c>
      <c r="E2890" s="45">
        <f t="shared" ca="1" si="626"/>
        <v>0</v>
      </c>
      <c r="F2890" s="47">
        <f t="shared" si="623"/>
        <v>1.35</v>
      </c>
      <c r="G2890" s="48">
        <f t="shared" ca="1" si="627"/>
        <v>1</v>
      </c>
      <c r="H2890" s="45">
        <f ca="1">TRUNC(PRODUCT(G$10:G2889),15)</f>
        <v>1.9879528300668501</v>
      </c>
      <c r="I2890" s="45">
        <f t="shared" si="628"/>
        <v>1</v>
      </c>
      <c r="J2890" s="45">
        <f t="shared" ca="1" si="629"/>
        <v>1.98795283</v>
      </c>
      <c r="K2890" s="45">
        <f t="shared" ca="1" si="630"/>
        <v>987.85282506999999</v>
      </c>
      <c r="L2890" s="49">
        <f>IF(VLOOKUP(A2890,$U$12:$AD$125,8)=VLOOKUP(A2889,$U$12:$AD$125,8),0,VLOOKUP(A2890,U$12:$AD$125,8))</f>
        <v>0</v>
      </c>
      <c r="M2890" s="50">
        <f>IF(L2890&gt;0,VLOOKUP(L2890,T$12:$AC$125,7),0)</f>
        <v>0</v>
      </c>
      <c r="N2890" s="45">
        <f t="shared" si="631"/>
        <v>0</v>
      </c>
      <c r="O2890" s="45">
        <f t="shared" ca="1" si="632"/>
        <v>987.85282506999999</v>
      </c>
      <c r="P2890" s="51" t="str">
        <f t="shared" si="633"/>
        <v>A+J=</v>
      </c>
      <c r="Q2890" s="52">
        <f t="shared" si="634"/>
        <v>47129</v>
      </c>
    </row>
    <row r="2891" spans="1:17" x14ac:dyDescent="0.2">
      <c r="A2891" s="43">
        <f t="shared" si="622"/>
        <v>46377</v>
      </c>
      <c r="B2891" s="44" t="str">
        <f t="shared" ca="1" si="624"/>
        <v>n.d</v>
      </c>
      <c r="C2891" s="45">
        <f t="shared" ca="1" si="625"/>
        <v>999.89877561000003</v>
      </c>
      <c r="D2891" s="46">
        <f ca="1">IF(A2891&lt;$B$1,VLOOKUP(A2891,[1]DI!$A$4:$B$15000,2,FALSE),0)</f>
        <v>0</v>
      </c>
      <c r="E2891" s="45">
        <f t="shared" ca="1" si="626"/>
        <v>0</v>
      </c>
      <c r="F2891" s="47">
        <f t="shared" si="623"/>
        <v>1.35</v>
      </c>
      <c r="G2891" s="48">
        <f t="shared" ca="1" si="627"/>
        <v>1</v>
      </c>
      <c r="H2891" s="45">
        <f ca="1">TRUNC(PRODUCT(G$10:G2890),15)</f>
        <v>1.9879528300668501</v>
      </c>
      <c r="I2891" s="45">
        <f t="shared" si="628"/>
        <v>1</v>
      </c>
      <c r="J2891" s="45">
        <f t="shared" ca="1" si="629"/>
        <v>1.98795283</v>
      </c>
      <c r="K2891" s="45">
        <f t="shared" ca="1" si="630"/>
        <v>987.85282506999999</v>
      </c>
      <c r="L2891" s="49">
        <f>IF(VLOOKUP(A2891,$U$12:$AD$125,8)=VLOOKUP(A2890,$U$12:$AD$125,8),0,VLOOKUP(A2891,U$12:$AD$125,8))</f>
        <v>0</v>
      </c>
      <c r="M2891" s="50">
        <f>IF(L2891&gt;0,VLOOKUP(L2891,T$12:$AC$125,7),0)</f>
        <v>0</v>
      </c>
      <c r="N2891" s="45">
        <f t="shared" si="631"/>
        <v>0</v>
      </c>
      <c r="O2891" s="45">
        <f t="shared" ca="1" si="632"/>
        <v>987.85282506999999</v>
      </c>
      <c r="P2891" s="51" t="str">
        <f t="shared" si="633"/>
        <v>A+J=</v>
      </c>
      <c r="Q2891" s="52">
        <f t="shared" si="634"/>
        <v>47129</v>
      </c>
    </row>
    <row r="2892" spans="1:17" x14ac:dyDescent="0.2">
      <c r="A2892" s="43">
        <f t="shared" si="622"/>
        <v>46378</v>
      </c>
      <c r="B2892" s="44" t="str">
        <f t="shared" ca="1" si="624"/>
        <v>n.d</v>
      </c>
      <c r="C2892" s="45">
        <f t="shared" ca="1" si="625"/>
        <v>999.89877561000003</v>
      </c>
      <c r="D2892" s="46">
        <f ca="1">IF(A2892&lt;$B$1,VLOOKUP(A2892,[1]DI!$A$4:$B$15000,2,FALSE),0)</f>
        <v>0</v>
      </c>
      <c r="E2892" s="45">
        <f t="shared" ca="1" si="626"/>
        <v>0</v>
      </c>
      <c r="F2892" s="47">
        <f t="shared" si="623"/>
        <v>1.35</v>
      </c>
      <c r="G2892" s="48">
        <f t="shared" ca="1" si="627"/>
        <v>1</v>
      </c>
      <c r="H2892" s="45">
        <f ca="1">TRUNC(PRODUCT(G$10:G2891),15)</f>
        <v>1.9879528300668501</v>
      </c>
      <c r="I2892" s="45">
        <f t="shared" si="628"/>
        <v>1</v>
      </c>
      <c r="J2892" s="45">
        <f t="shared" ca="1" si="629"/>
        <v>1.98795283</v>
      </c>
      <c r="K2892" s="45">
        <f t="shared" ca="1" si="630"/>
        <v>987.85282506999999</v>
      </c>
      <c r="L2892" s="49">
        <f>IF(VLOOKUP(A2892,$U$12:$AD$125,8)=VLOOKUP(A2891,$U$12:$AD$125,8),0,VLOOKUP(A2892,U$12:$AD$125,8))</f>
        <v>0</v>
      </c>
      <c r="M2892" s="50">
        <f>IF(L2892&gt;0,VLOOKUP(L2892,T$12:$AC$125,7),0)</f>
        <v>0</v>
      </c>
      <c r="N2892" s="45">
        <f t="shared" si="631"/>
        <v>0</v>
      </c>
      <c r="O2892" s="45">
        <f t="shared" ca="1" si="632"/>
        <v>987.85282506999999</v>
      </c>
      <c r="P2892" s="51" t="str">
        <f t="shared" si="633"/>
        <v>A+J=</v>
      </c>
      <c r="Q2892" s="52">
        <f t="shared" si="634"/>
        <v>47129</v>
      </c>
    </row>
    <row r="2893" spans="1:17" x14ac:dyDescent="0.2">
      <c r="A2893" s="43">
        <f t="shared" si="622"/>
        <v>46379</v>
      </c>
      <c r="B2893" s="44" t="str">
        <f t="shared" ca="1" si="624"/>
        <v>n.d</v>
      </c>
      <c r="C2893" s="45">
        <f t="shared" ca="1" si="625"/>
        <v>999.89877561000003</v>
      </c>
      <c r="D2893" s="46">
        <f ca="1">IF(A2893&lt;$B$1,VLOOKUP(A2893,[1]DI!$A$4:$B$15000,2,FALSE),0)</f>
        <v>0</v>
      </c>
      <c r="E2893" s="45">
        <f t="shared" ca="1" si="626"/>
        <v>0</v>
      </c>
      <c r="F2893" s="47">
        <f t="shared" si="623"/>
        <v>1.35</v>
      </c>
      <c r="G2893" s="48">
        <f t="shared" ca="1" si="627"/>
        <v>1</v>
      </c>
      <c r="H2893" s="45">
        <f ca="1">TRUNC(PRODUCT(G$10:G2892),15)</f>
        <v>1.9879528300668501</v>
      </c>
      <c r="I2893" s="45">
        <f t="shared" si="628"/>
        <v>1</v>
      </c>
      <c r="J2893" s="45">
        <f t="shared" ca="1" si="629"/>
        <v>1.98795283</v>
      </c>
      <c r="K2893" s="45">
        <f t="shared" ca="1" si="630"/>
        <v>987.85282506999999</v>
      </c>
      <c r="L2893" s="49">
        <f>IF(VLOOKUP(A2893,$U$12:$AD$125,8)=VLOOKUP(A2892,$U$12:$AD$125,8),0,VLOOKUP(A2893,U$12:$AD$125,8))</f>
        <v>0</v>
      </c>
      <c r="M2893" s="50">
        <f>IF(L2893&gt;0,VLOOKUP(L2893,T$12:$AC$125,7),0)</f>
        <v>0</v>
      </c>
      <c r="N2893" s="45">
        <f t="shared" si="631"/>
        <v>0</v>
      </c>
      <c r="O2893" s="45">
        <f t="shared" ca="1" si="632"/>
        <v>987.85282506999999</v>
      </c>
      <c r="P2893" s="51" t="str">
        <f t="shared" si="633"/>
        <v>A+J=</v>
      </c>
      <c r="Q2893" s="52">
        <f t="shared" si="634"/>
        <v>47129</v>
      </c>
    </row>
    <row r="2894" spans="1:17" x14ac:dyDescent="0.2">
      <c r="A2894" s="43">
        <f t="shared" ref="A2894:A2957" si="635">(A2893+1)</f>
        <v>46380</v>
      </c>
      <c r="B2894" s="44" t="str">
        <f t="shared" ca="1" si="624"/>
        <v>n.d</v>
      </c>
      <c r="C2894" s="45">
        <f t="shared" ca="1" si="625"/>
        <v>999.89877561000003</v>
      </c>
      <c r="D2894" s="46">
        <f ca="1">IF(A2894&lt;$B$1,VLOOKUP(A2894,[1]DI!$A$4:$B$15000,2,FALSE),0)</f>
        <v>0</v>
      </c>
      <c r="E2894" s="45">
        <f t="shared" ca="1" si="626"/>
        <v>0</v>
      </c>
      <c r="F2894" s="47">
        <f t="shared" ref="F2894:F2957" si="636">F2893</f>
        <v>1.35</v>
      </c>
      <c r="G2894" s="48">
        <f t="shared" ca="1" si="627"/>
        <v>1</v>
      </c>
      <c r="H2894" s="45">
        <f ca="1">TRUNC(PRODUCT(G$10:G2893),15)</f>
        <v>1.9879528300668501</v>
      </c>
      <c r="I2894" s="45">
        <f t="shared" si="628"/>
        <v>1</v>
      </c>
      <c r="J2894" s="45">
        <f t="shared" ca="1" si="629"/>
        <v>1.98795283</v>
      </c>
      <c r="K2894" s="45">
        <f t="shared" ca="1" si="630"/>
        <v>987.85282506999999</v>
      </c>
      <c r="L2894" s="49">
        <f>IF(VLOOKUP(A2894,$U$12:$AD$125,8)=VLOOKUP(A2893,$U$12:$AD$125,8),0,VLOOKUP(A2894,U$12:$AD$125,8))</f>
        <v>0</v>
      </c>
      <c r="M2894" s="50">
        <f>IF(L2894&gt;0,VLOOKUP(L2894,T$12:$AC$125,7),0)</f>
        <v>0</v>
      </c>
      <c r="N2894" s="45">
        <f t="shared" si="631"/>
        <v>0</v>
      </c>
      <c r="O2894" s="45">
        <f t="shared" ca="1" si="632"/>
        <v>987.85282506999999</v>
      </c>
      <c r="P2894" s="51" t="str">
        <f t="shared" si="633"/>
        <v>A+J=</v>
      </c>
      <c r="Q2894" s="52">
        <f t="shared" si="634"/>
        <v>47129</v>
      </c>
    </row>
    <row r="2895" spans="1:17" x14ac:dyDescent="0.2">
      <c r="A2895" s="43">
        <f t="shared" si="635"/>
        <v>46381</v>
      </c>
      <c r="B2895" s="44" t="str">
        <f t="shared" ca="1" si="624"/>
        <v>n.d</v>
      </c>
      <c r="C2895" s="45">
        <f t="shared" ca="1" si="625"/>
        <v>999.89877561000003</v>
      </c>
      <c r="D2895" s="46">
        <f ca="1">IF(A2895&lt;$B$1,VLOOKUP(A2895,[1]DI!$A$4:$B$15000,2,FALSE),0)</f>
        <v>0</v>
      </c>
      <c r="E2895" s="45">
        <f t="shared" ca="1" si="626"/>
        <v>0</v>
      </c>
      <c r="F2895" s="47">
        <f t="shared" si="636"/>
        <v>1.35</v>
      </c>
      <c r="G2895" s="48">
        <f t="shared" ca="1" si="627"/>
        <v>1</v>
      </c>
      <c r="H2895" s="45">
        <f ca="1">TRUNC(PRODUCT(G$10:G2894),15)</f>
        <v>1.9879528300668501</v>
      </c>
      <c r="I2895" s="45">
        <f t="shared" si="628"/>
        <v>1</v>
      </c>
      <c r="J2895" s="45">
        <f t="shared" ca="1" si="629"/>
        <v>1.98795283</v>
      </c>
      <c r="K2895" s="45">
        <f t="shared" ca="1" si="630"/>
        <v>987.85282506999999</v>
      </c>
      <c r="L2895" s="49">
        <f>IF(VLOOKUP(A2895,$U$12:$AD$125,8)=VLOOKUP(A2894,$U$12:$AD$125,8),0,VLOOKUP(A2895,U$12:$AD$125,8))</f>
        <v>0</v>
      </c>
      <c r="M2895" s="50">
        <f>IF(L2895&gt;0,VLOOKUP(L2895,T$12:$AC$125,7),0)</f>
        <v>0</v>
      </c>
      <c r="N2895" s="45">
        <f t="shared" si="631"/>
        <v>0</v>
      </c>
      <c r="O2895" s="45">
        <f t="shared" ca="1" si="632"/>
        <v>987.85282506999999</v>
      </c>
      <c r="P2895" s="51" t="str">
        <f t="shared" si="633"/>
        <v>A+J=</v>
      </c>
      <c r="Q2895" s="52">
        <f t="shared" si="634"/>
        <v>47129</v>
      </c>
    </row>
    <row r="2896" spans="1:17" x14ac:dyDescent="0.2">
      <c r="A2896" s="43">
        <f t="shared" si="635"/>
        <v>46382</v>
      </c>
      <c r="B2896" s="44" t="str">
        <f t="shared" ca="1" si="624"/>
        <v>n.d</v>
      </c>
      <c r="C2896" s="45">
        <f t="shared" ca="1" si="625"/>
        <v>999.89877561000003</v>
      </c>
      <c r="D2896" s="46">
        <f ca="1">IF(A2896&lt;$B$1,VLOOKUP(A2896,[1]DI!$A$4:$B$15000,2,FALSE),0)</f>
        <v>0</v>
      </c>
      <c r="E2896" s="45">
        <f t="shared" ca="1" si="626"/>
        <v>0</v>
      </c>
      <c r="F2896" s="47">
        <f t="shared" si="636"/>
        <v>1.35</v>
      </c>
      <c r="G2896" s="48">
        <f t="shared" ca="1" si="627"/>
        <v>1</v>
      </c>
      <c r="H2896" s="45">
        <f ca="1">TRUNC(PRODUCT(G$10:G2895),15)</f>
        <v>1.9879528300668501</v>
      </c>
      <c r="I2896" s="45">
        <f t="shared" si="628"/>
        <v>1</v>
      </c>
      <c r="J2896" s="45">
        <f t="shared" ca="1" si="629"/>
        <v>1.98795283</v>
      </c>
      <c r="K2896" s="45">
        <f t="shared" ca="1" si="630"/>
        <v>987.85282506999999</v>
      </c>
      <c r="L2896" s="49">
        <f>IF(VLOOKUP(A2896,$U$12:$AD$125,8)=VLOOKUP(A2895,$U$12:$AD$125,8),0,VLOOKUP(A2896,U$12:$AD$125,8))</f>
        <v>0</v>
      </c>
      <c r="M2896" s="50">
        <f>IF(L2896&gt;0,VLOOKUP(L2896,T$12:$AC$125,7),0)</f>
        <v>0</v>
      </c>
      <c r="N2896" s="45">
        <f t="shared" si="631"/>
        <v>0</v>
      </c>
      <c r="O2896" s="45">
        <f t="shared" ca="1" si="632"/>
        <v>987.85282506999999</v>
      </c>
      <c r="P2896" s="51" t="str">
        <f t="shared" si="633"/>
        <v>A+J=</v>
      </c>
      <c r="Q2896" s="52">
        <f t="shared" si="634"/>
        <v>47129</v>
      </c>
    </row>
    <row r="2897" spans="1:17" x14ac:dyDescent="0.2">
      <c r="A2897" s="43">
        <f t="shared" si="635"/>
        <v>46383</v>
      </c>
      <c r="B2897" s="44" t="str">
        <f t="shared" ca="1" si="624"/>
        <v>n.d</v>
      </c>
      <c r="C2897" s="45">
        <f t="shared" ca="1" si="625"/>
        <v>999.89877561000003</v>
      </c>
      <c r="D2897" s="46">
        <f ca="1">IF(A2897&lt;$B$1,VLOOKUP(A2897,[1]DI!$A$4:$B$15000,2,FALSE),0)</f>
        <v>0</v>
      </c>
      <c r="E2897" s="45">
        <f t="shared" ca="1" si="626"/>
        <v>0</v>
      </c>
      <c r="F2897" s="47">
        <f t="shared" si="636"/>
        <v>1.35</v>
      </c>
      <c r="G2897" s="48">
        <f t="shared" ca="1" si="627"/>
        <v>1</v>
      </c>
      <c r="H2897" s="45">
        <f ca="1">TRUNC(PRODUCT(G$10:G2896),15)</f>
        <v>1.9879528300668501</v>
      </c>
      <c r="I2897" s="45">
        <f t="shared" si="628"/>
        <v>1</v>
      </c>
      <c r="J2897" s="45">
        <f t="shared" ca="1" si="629"/>
        <v>1.98795283</v>
      </c>
      <c r="K2897" s="45">
        <f t="shared" ca="1" si="630"/>
        <v>987.85282506999999</v>
      </c>
      <c r="L2897" s="49">
        <f>IF(VLOOKUP(A2897,$U$12:$AD$125,8)=VLOOKUP(A2896,$U$12:$AD$125,8),0,VLOOKUP(A2897,U$12:$AD$125,8))</f>
        <v>0</v>
      </c>
      <c r="M2897" s="50">
        <f>IF(L2897&gt;0,VLOOKUP(L2897,T$12:$AC$125,7),0)</f>
        <v>0</v>
      </c>
      <c r="N2897" s="45">
        <f t="shared" si="631"/>
        <v>0</v>
      </c>
      <c r="O2897" s="45">
        <f t="shared" ca="1" si="632"/>
        <v>987.85282506999999</v>
      </c>
      <c r="P2897" s="51" t="str">
        <f t="shared" si="633"/>
        <v>A+J=</v>
      </c>
      <c r="Q2897" s="52">
        <f t="shared" si="634"/>
        <v>47129</v>
      </c>
    </row>
    <row r="2898" spans="1:17" x14ac:dyDescent="0.2">
      <c r="A2898" s="43">
        <f t="shared" si="635"/>
        <v>46384</v>
      </c>
      <c r="B2898" s="44" t="str">
        <f t="shared" ca="1" si="624"/>
        <v>n.d</v>
      </c>
      <c r="C2898" s="45">
        <f t="shared" ca="1" si="625"/>
        <v>999.89877561000003</v>
      </c>
      <c r="D2898" s="46">
        <f ca="1">IF(A2898&lt;$B$1,VLOOKUP(A2898,[1]DI!$A$4:$B$15000,2,FALSE),0)</f>
        <v>0</v>
      </c>
      <c r="E2898" s="45">
        <f t="shared" ca="1" si="626"/>
        <v>0</v>
      </c>
      <c r="F2898" s="47">
        <f t="shared" si="636"/>
        <v>1.35</v>
      </c>
      <c r="G2898" s="48">
        <f t="shared" ca="1" si="627"/>
        <v>1</v>
      </c>
      <c r="H2898" s="45">
        <f ca="1">TRUNC(PRODUCT(G$10:G2897),15)</f>
        <v>1.9879528300668501</v>
      </c>
      <c r="I2898" s="45">
        <f t="shared" si="628"/>
        <v>1</v>
      </c>
      <c r="J2898" s="45">
        <f t="shared" ca="1" si="629"/>
        <v>1.98795283</v>
      </c>
      <c r="K2898" s="45">
        <f t="shared" ca="1" si="630"/>
        <v>987.85282506999999</v>
      </c>
      <c r="L2898" s="49">
        <f>IF(VLOOKUP(A2898,$U$12:$AD$125,8)=VLOOKUP(A2897,$U$12:$AD$125,8),0,VLOOKUP(A2898,U$12:$AD$125,8))</f>
        <v>0</v>
      </c>
      <c r="M2898" s="50">
        <f>IF(L2898&gt;0,VLOOKUP(L2898,T$12:$AC$125,7),0)</f>
        <v>0</v>
      </c>
      <c r="N2898" s="45">
        <f t="shared" si="631"/>
        <v>0</v>
      </c>
      <c r="O2898" s="45">
        <f t="shared" ca="1" si="632"/>
        <v>987.85282506999999</v>
      </c>
      <c r="P2898" s="51" t="str">
        <f t="shared" si="633"/>
        <v>A+J=</v>
      </c>
      <c r="Q2898" s="52">
        <f t="shared" si="634"/>
        <v>47129</v>
      </c>
    </row>
    <row r="2899" spans="1:17" x14ac:dyDescent="0.2">
      <c r="A2899" s="43">
        <f t="shared" si="635"/>
        <v>46385</v>
      </c>
      <c r="B2899" s="44" t="str">
        <f t="shared" ca="1" si="624"/>
        <v>n.d</v>
      </c>
      <c r="C2899" s="45">
        <f t="shared" ca="1" si="625"/>
        <v>999.89877561000003</v>
      </c>
      <c r="D2899" s="46">
        <f ca="1">IF(A2899&lt;$B$1,VLOOKUP(A2899,[1]DI!$A$4:$B$15000,2,FALSE),0)</f>
        <v>0</v>
      </c>
      <c r="E2899" s="45">
        <f t="shared" ca="1" si="626"/>
        <v>0</v>
      </c>
      <c r="F2899" s="47">
        <f t="shared" si="636"/>
        <v>1.35</v>
      </c>
      <c r="G2899" s="48">
        <f t="shared" ca="1" si="627"/>
        <v>1</v>
      </c>
      <c r="H2899" s="45">
        <f ca="1">TRUNC(PRODUCT(G$10:G2898),15)</f>
        <v>1.9879528300668501</v>
      </c>
      <c r="I2899" s="45">
        <f t="shared" si="628"/>
        <v>1</v>
      </c>
      <c r="J2899" s="45">
        <f t="shared" ca="1" si="629"/>
        <v>1.98795283</v>
      </c>
      <c r="K2899" s="45">
        <f t="shared" ca="1" si="630"/>
        <v>987.85282506999999</v>
      </c>
      <c r="L2899" s="49">
        <f>IF(VLOOKUP(A2899,$U$12:$AD$125,8)=VLOOKUP(A2898,$U$12:$AD$125,8),0,VLOOKUP(A2899,U$12:$AD$125,8))</f>
        <v>0</v>
      </c>
      <c r="M2899" s="50">
        <f>IF(L2899&gt;0,VLOOKUP(L2899,T$12:$AC$125,7),0)</f>
        <v>0</v>
      </c>
      <c r="N2899" s="45">
        <f t="shared" si="631"/>
        <v>0</v>
      </c>
      <c r="O2899" s="45">
        <f t="shared" ca="1" si="632"/>
        <v>987.85282506999999</v>
      </c>
      <c r="P2899" s="51" t="str">
        <f t="shared" si="633"/>
        <v>A+J=</v>
      </c>
      <c r="Q2899" s="52">
        <f t="shared" si="634"/>
        <v>47129</v>
      </c>
    </row>
    <row r="2900" spans="1:17" x14ac:dyDescent="0.2">
      <c r="A2900" s="43">
        <f t="shared" si="635"/>
        <v>46386</v>
      </c>
      <c r="B2900" s="44" t="str">
        <f t="shared" ca="1" si="624"/>
        <v>n.d</v>
      </c>
      <c r="C2900" s="45">
        <f t="shared" ca="1" si="625"/>
        <v>999.89877561000003</v>
      </c>
      <c r="D2900" s="46">
        <f ca="1">IF(A2900&lt;$B$1,VLOOKUP(A2900,[1]DI!$A$4:$B$15000,2,FALSE),0)</f>
        <v>0</v>
      </c>
      <c r="E2900" s="45">
        <f t="shared" ca="1" si="626"/>
        <v>0</v>
      </c>
      <c r="F2900" s="47">
        <f t="shared" si="636"/>
        <v>1.35</v>
      </c>
      <c r="G2900" s="48">
        <f t="shared" ca="1" si="627"/>
        <v>1</v>
      </c>
      <c r="H2900" s="45">
        <f ca="1">TRUNC(PRODUCT(G$10:G2899),15)</f>
        <v>1.9879528300668501</v>
      </c>
      <c r="I2900" s="45">
        <f t="shared" si="628"/>
        <v>1</v>
      </c>
      <c r="J2900" s="45">
        <f t="shared" ca="1" si="629"/>
        <v>1.98795283</v>
      </c>
      <c r="K2900" s="45">
        <f t="shared" ca="1" si="630"/>
        <v>987.85282506999999</v>
      </c>
      <c r="L2900" s="49">
        <f>IF(VLOOKUP(A2900,$U$12:$AD$125,8)=VLOOKUP(A2899,$U$12:$AD$125,8),0,VLOOKUP(A2900,U$12:$AD$125,8))</f>
        <v>0</v>
      </c>
      <c r="M2900" s="50">
        <f>IF(L2900&gt;0,VLOOKUP(L2900,T$12:$AC$125,7),0)</f>
        <v>0</v>
      </c>
      <c r="N2900" s="45">
        <f t="shared" si="631"/>
        <v>0</v>
      </c>
      <c r="O2900" s="45">
        <f t="shared" ca="1" si="632"/>
        <v>987.85282506999999</v>
      </c>
      <c r="P2900" s="51" t="str">
        <f t="shared" si="633"/>
        <v>A+J=</v>
      </c>
      <c r="Q2900" s="52">
        <f t="shared" si="634"/>
        <v>47129</v>
      </c>
    </row>
    <row r="2901" spans="1:17" x14ac:dyDescent="0.2">
      <c r="A2901" s="43">
        <f t="shared" si="635"/>
        <v>46387</v>
      </c>
      <c r="B2901" s="44" t="str">
        <f t="shared" ca="1" si="624"/>
        <v>n.d</v>
      </c>
      <c r="C2901" s="45">
        <f t="shared" ca="1" si="625"/>
        <v>999.89877561000003</v>
      </c>
      <c r="D2901" s="46">
        <f ca="1">IF(A2901&lt;$B$1,VLOOKUP(A2901,[1]DI!$A$4:$B$15000,2,FALSE),0)</f>
        <v>0</v>
      </c>
      <c r="E2901" s="45">
        <f t="shared" ca="1" si="626"/>
        <v>0</v>
      </c>
      <c r="F2901" s="47">
        <f t="shared" si="636"/>
        <v>1.35</v>
      </c>
      <c r="G2901" s="48">
        <f t="shared" ca="1" si="627"/>
        <v>1</v>
      </c>
      <c r="H2901" s="45">
        <f ca="1">TRUNC(PRODUCT(G$10:G2900),15)</f>
        <v>1.9879528300668501</v>
      </c>
      <c r="I2901" s="45">
        <f t="shared" si="628"/>
        <v>1</v>
      </c>
      <c r="J2901" s="45">
        <f t="shared" ca="1" si="629"/>
        <v>1.98795283</v>
      </c>
      <c r="K2901" s="45">
        <f t="shared" ca="1" si="630"/>
        <v>987.85282506999999</v>
      </c>
      <c r="L2901" s="49">
        <f>IF(VLOOKUP(A2901,$U$12:$AD$125,8)=VLOOKUP(A2900,$U$12:$AD$125,8),0,VLOOKUP(A2901,U$12:$AD$125,8))</f>
        <v>0</v>
      </c>
      <c r="M2901" s="50">
        <f>IF(L2901&gt;0,VLOOKUP(L2901,T$12:$AC$125,7),0)</f>
        <v>0</v>
      </c>
      <c r="N2901" s="45">
        <f t="shared" si="631"/>
        <v>0</v>
      </c>
      <c r="O2901" s="45">
        <f t="shared" ca="1" si="632"/>
        <v>987.85282506999999</v>
      </c>
      <c r="P2901" s="51" t="str">
        <f t="shared" si="633"/>
        <v>A+J=</v>
      </c>
      <c r="Q2901" s="52">
        <f t="shared" si="634"/>
        <v>47129</v>
      </c>
    </row>
    <row r="2902" spans="1:17" x14ac:dyDescent="0.2">
      <c r="A2902" s="43">
        <f t="shared" si="635"/>
        <v>46388</v>
      </c>
      <c r="B2902" s="44" t="str">
        <f t="shared" ca="1" si="624"/>
        <v>n.d</v>
      </c>
      <c r="C2902" s="45">
        <f t="shared" ca="1" si="625"/>
        <v>999.89877561000003</v>
      </c>
      <c r="D2902" s="46">
        <f ca="1">IF(A2902&lt;$B$1,VLOOKUP(A2902,[1]DI!$A$4:$B$15000,2,FALSE),0)</f>
        <v>0</v>
      </c>
      <c r="E2902" s="45">
        <f t="shared" ca="1" si="626"/>
        <v>0</v>
      </c>
      <c r="F2902" s="47">
        <f t="shared" si="636"/>
        <v>1.35</v>
      </c>
      <c r="G2902" s="48">
        <f t="shared" ca="1" si="627"/>
        <v>1</v>
      </c>
      <c r="H2902" s="45">
        <f ca="1">TRUNC(PRODUCT(G$10:G2901),15)</f>
        <v>1.9879528300668501</v>
      </c>
      <c r="I2902" s="45">
        <f t="shared" si="628"/>
        <v>1</v>
      </c>
      <c r="J2902" s="45">
        <f t="shared" ca="1" si="629"/>
        <v>1.98795283</v>
      </c>
      <c r="K2902" s="45">
        <f t="shared" ca="1" si="630"/>
        <v>987.85282506999999</v>
      </c>
      <c r="L2902" s="49">
        <f>IF(VLOOKUP(A2902,$U$12:$AD$125,8)=VLOOKUP(A2901,$U$12:$AD$125,8),0,VLOOKUP(A2902,U$12:$AD$125,8))</f>
        <v>0</v>
      </c>
      <c r="M2902" s="50">
        <f>IF(L2902&gt;0,VLOOKUP(L2902,T$12:$AC$125,7),0)</f>
        <v>0</v>
      </c>
      <c r="N2902" s="45">
        <f t="shared" si="631"/>
        <v>0</v>
      </c>
      <c r="O2902" s="45">
        <f t="shared" ca="1" si="632"/>
        <v>987.85282506999999</v>
      </c>
      <c r="P2902" s="51" t="str">
        <f t="shared" si="633"/>
        <v>A+J=</v>
      </c>
      <c r="Q2902" s="52">
        <f t="shared" si="634"/>
        <v>47129</v>
      </c>
    </row>
    <row r="2903" spans="1:17" x14ac:dyDescent="0.2">
      <c r="A2903" s="43">
        <f t="shared" si="635"/>
        <v>46389</v>
      </c>
      <c r="B2903" s="44" t="str">
        <f t="shared" ca="1" si="624"/>
        <v>n.d</v>
      </c>
      <c r="C2903" s="45">
        <f t="shared" ca="1" si="625"/>
        <v>999.89877561000003</v>
      </c>
      <c r="D2903" s="46">
        <f ca="1">IF(A2903&lt;$B$1,VLOOKUP(A2903,[1]DI!$A$4:$B$15000,2,FALSE),0)</f>
        <v>0</v>
      </c>
      <c r="E2903" s="45">
        <f t="shared" ca="1" si="626"/>
        <v>0</v>
      </c>
      <c r="F2903" s="47">
        <f t="shared" si="636"/>
        <v>1.35</v>
      </c>
      <c r="G2903" s="48">
        <f t="shared" ca="1" si="627"/>
        <v>1</v>
      </c>
      <c r="H2903" s="45">
        <f ca="1">TRUNC(PRODUCT(G$10:G2902),15)</f>
        <v>1.9879528300668501</v>
      </c>
      <c r="I2903" s="45">
        <f t="shared" si="628"/>
        <v>1</v>
      </c>
      <c r="J2903" s="45">
        <f t="shared" ca="1" si="629"/>
        <v>1.98795283</v>
      </c>
      <c r="K2903" s="45">
        <f t="shared" ca="1" si="630"/>
        <v>987.85282506999999</v>
      </c>
      <c r="L2903" s="49">
        <f>IF(VLOOKUP(A2903,$U$12:$AD$125,8)=VLOOKUP(A2902,$U$12:$AD$125,8),0,VLOOKUP(A2903,U$12:$AD$125,8))</f>
        <v>0</v>
      </c>
      <c r="M2903" s="50">
        <f>IF(L2903&gt;0,VLOOKUP(L2903,T$12:$AC$125,7),0)</f>
        <v>0</v>
      </c>
      <c r="N2903" s="45">
        <f t="shared" si="631"/>
        <v>0</v>
      </c>
      <c r="O2903" s="45">
        <f t="shared" ca="1" si="632"/>
        <v>987.85282506999999</v>
      </c>
      <c r="P2903" s="51" t="str">
        <f t="shared" si="633"/>
        <v>A+J=</v>
      </c>
      <c r="Q2903" s="52">
        <f t="shared" si="634"/>
        <v>47129</v>
      </c>
    </row>
    <row r="2904" spans="1:17" x14ac:dyDescent="0.2">
      <c r="A2904" s="43">
        <f t="shared" si="635"/>
        <v>46390</v>
      </c>
      <c r="B2904" s="44" t="str">
        <f t="shared" ca="1" si="624"/>
        <v>n.d</v>
      </c>
      <c r="C2904" s="45">
        <f t="shared" ca="1" si="625"/>
        <v>999.89877561000003</v>
      </c>
      <c r="D2904" s="46">
        <f ca="1">IF(A2904&lt;$B$1,VLOOKUP(A2904,[1]DI!$A$4:$B$15000,2,FALSE),0)</f>
        <v>0</v>
      </c>
      <c r="E2904" s="45">
        <f t="shared" ca="1" si="626"/>
        <v>0</v>
      </c>
      <c r="F2904" s="47">
        <f t="shared" si="636"/>
        <v>1.35</v>
      </c>
      <c r="G2904" s="48">
        <f t="shared" ca="1" si="627"/>
        <v>1</v>
      </c>
      <c r="H2904" s="45">
        <f ca="1">TRUNC(PRODUCT(G$10:G2903),15)</f>
        <v>1.9879528300668501</v>
      </c>
      <c r="I2904" s="45">
        <f t="shared" si="628"/>
        <v>1</v>
      </c>
      <c r="J2904" s="45">
        <f t="shared" ca="1" si="629"/>
        <v>1.98795283</v>
      </c>
      <c r="K2904" s="45">
        <f t="shared" ca="1" si="630"/>
        <v>987.85282506999999</v>
      </c>
      <c r="L2904" s="49">
        <f>IF(VLOOKUP(A2904,$U$12:$AD$125,8)=VLOOKUP(A2903,$U$12:$AD$125,8),0,VLOOKUP(A2904,U$12:$AD$125,8))</f>
        <v>0</v>
      </c>
      <c r="M2904" s="50">
        <f>IF(L2904&gt;0,VLOOKUP(L2904,T$12:$AC$125,7),0)</f>
        <v>0</v>
      </c>
      <c r="N2904" s="45">
        <f t="shared" si="631"/>
        <v>0</v>
      </c>
      <c r="O2904" s="45">
        <f t="shared" ca="1" si="632"/>
        <v>987.85282506999999</v>
      </c>
      <c r="P2904" s="51" t="str">
        <f t="shared" si="633"/>
        <v>A+J=</v>
      </c>
      <c r="Q2904" s="52">
        <f t="shared" si="634"/>
        <v>47129</v>
      </c>
    </row>
    <row r="2905" spans="1:17" x14ac:dyDescent="0.2">
      <c r="A2905" s="43">
        <f t="shared" si="635"/>
        <v>46391</v>
      </c>
      <c r="B2905" s="44" t="str">
        <f t="shared" ref="B2905:B2968" ca="1" si="637">IF(A2905&lt;=TODAY(),C2905+K2905,IF(AND(A2905&gt;TODAY(),A2905&lt;=$B$1),IF(VLOOKUP(TODAY(),$A$10:$D$5000,4,FALSE)=0,"n.d",C2905+K2905),"n.d"))</f>
        <v>n.d</v>
      </c>
      <c r="C2905" s="45">
        <f t="shared" ref="C2905:C2968" ca="1" si="638">TRUNC(C2904-N2904,8)</f>
        <v>999.89877561000003</v>
      </c>
      <c r="D2905" s="46">
        <f ca="1">IF(A2905&lt;$B$1,VLOOKUP(A2905,[1]DI!$A$4:$B$15000,2,FALSE),0)</f>
        <v>0</v>
      </c>
      <c r="E2905" s="45">
        <f t="shared" ref="E2905:E2968" ca="1" si="639">ROUND((((1+D2905)^(1/252)-1)),8)</f>
        <v>0</v>
      </c>
      <c r="F2905" s="47">
        <f t="shared" si="636"/>
        <v>1.35</v>
      </c>
      <c r="G2905" s="48">
        <f t="shared" ref="G2905:G2968" ca="1" si="640">TRUNC((1+(E2905*F2905)),15)</f>
        <v>1</v>
      </c>
      <c r="H2905" s="45">
        <f ca="1">TRUNC(PRODUCT(G$10:G2904),15)</f>
        <v>1.9879528300668501</v>
      </c>
      <c r="I2905" s="45">
        <f t="shared" ref="I2905:I2968" si="641">IF(OR(L2904&gt;0,L2904="E"),H2904,I2904)</f>
        <v>1</v>
      </c>
      <c r="J2905" s="45">
        <f t="shared" ref="J2905:J2968" ca="1" si="642">ROUND(TRUNC(H2905/I2905,15),8)</f>
        <v>1.98795283</v>
      </c>
      <c r="K2905" s="45">
        <f t="shared" ref="K2905:K2968" ca="1" si="643">TRUNC((C2905*(J2905-1)),8)</f>
        <v>987.85282506999999</v>
      </c>
      <c r="L2905" s="49">
        <f>IF(VLOOKUP(A2905,$U$12:$AD$125,8)=VLOOKUP(A2904,$U$12:$AD$125,8),0,VLOOKUP(A2905,U$12:$AD$125,8))</f>
        <v>0</v>
      </c>
      <c r="M2905" s="50">
        <f>IF(L2905&gt;0,VLOOKUP(L2905,T$12:$AC$125,7),0)</f>
        <v>0</v>
      </c>
      <c r="N2905" s="45">
        <f t="shared" ref="N2905:N2968" si="644">IF(M2905&gt;0,(M2905*C2905*M2905),0)</f>
        <v>0</v>
      </c>
      <c r="O2905" s="45">
        <f t="shared" ref="O2905:O2968" ca="1" si="645">(K2905+N2905)</f>
        <v>987.85282506999999</v>
      </c>
      <c r="P2905" s="51" t="str">
        <f t="shared" ref="P2905:P2968" si="646">IF(L2904&gt;0,VLOOKUP(A2904,$U$12:$AD$125,9),P2904)</f>
        <v>A+J=</v>
      </c>
      <c r="Q2905" s="52">
        <f t="shared" ref="Q2905:Q2968" si="647">IF(L2904&gt;0,VLOOKUP(A2904,$U$12:$AD$125,10),Q2904)</f>
        <v>47129</v>
      </c>
    </row>
    <row r="2906" spans="1:17" x14ac:dyDescent="0.2">
      <c r="A2906" s="43">
        <f t="shared" si="635"/>
        <v>46392</v>
      </c>
      <c r="B2906" s="44" t="str">
        <f t="shared" ca="1" si="637"/>
        <v>n.d</v>
      </c>
      <c r="C2906" s="45">
        <f t="shared" ca="1" si="638"/>
        <v>999.89877561000003</v>
      </c>
      <c r="D2906" s="46">
        <f ca="1">IF(A2906&lt;$B$1,VLOOKUP(A2906,[1]DI!$A$4:$B$15000,2,FALSE),0)</f>
        <v>0</v>
      </c>
      <c r="E2906" s="45">
        <f t="shared" ca="1" si="639"/>
        <v>0</v>
      </c>
      <c r="F2906" s="47">
        <f t="shared" si="636"/>
        <v>1.35</v>
      </c>
      <c r="G2906" s="48">
        <f t="shared" ca="1" si="640"/>
        <v>1</v>
      </c>
      <c r="H2906" s="45">
        <f ca="1">TRUNC(PRODUCT(G$10:G2905),15)</f>
        <v>1.9879528300668501</v>
      </c>
      <c r="I2906" s="45">
        <f t="shared" si="641"/>
        <v>1</v>
      </c>
      <c r="J2906" s="45">
        <f t="shared" ca="1" si="642"/>
        <v>1.98795283</v>
      </c>
      <c r="K2906" s="45">
        <f t="shared" ca="1" si="643"/>
        <v>987.85282506999999</v>
      </c>
      <c r="L2906" s="49">
        <f>IF(VLOOKUP(A2906,$U$12:$AD$125,8)=VLOOKUP(A2905,$U$12:$AD$125,8),0,VLOOKUP(A2906,U$12:$AD$125,8))</f>
        <v>0</v>
      </c>
      <c r="M2906" s="50">
        <f>IF(L2906&gt;0,VLOOKUP(L2906,T$12:$AC$125,7),0)</f>
        <v>0</v>
      </c>
      <c r="N2906" s="45">
        <f t="shared" si="644"/>
        <v>0</v>
      </c>
      <c r="O2906" s="45">
        <f t="shared" ca="1" si="645"/>
        <v>987.85282506999999</v>
      </c>
      <c r="P2906" s="51" t="str">
        <f t="shared" si="646"/>
        <v>A+J=</v>
      </c>
      <c r="Q2906" s="52">
        <f t="shared" si="647"/>
        <v>47129</v>
      </c>
    </row>
    <row r="2907" spans="1:17" x14ac:dyDescent="0.2">
      <c r="A2907" s="43">
        <f t="shared" si="635"/>
        <v>46393</v>
      </c>
      <c r="B2907" s="44" t="str">
        <f t="shared" ca="1" si="637"/>
        <v>n.d</v>
      </c>
      <c r="C2907" s="45">
        <f t="shared" ca="1" si="638"/>
        <v>999.89877561000003</v>
      </c>
      <c r="D2907" s="46">
        <f ca="1">IF(A2907&lt;$B$1,VLOOKUP(A2907,[1]DI!$A$4:$B$15000,2,FALSE),0)</f>
        <v>0</v>
      </c>
      <c r="E2907" s="45">
        <f t="shared" ca="1" si="639"/>
        <v>0</v>
      </c>
      <c r="F2907" s="47">
        <f t="shared" si="636"/>
        <v>1.35</v>
      </c>
      <c r="G2907" s="48">
        <f t="shared" ca="1" si="640"/>
        <v>1</v>
      </c>
      <c r="H2907" s="45">
        <f ca="1">TRUNC(PRODUCT(G$10:G2906),15)</f>
        <v>1.9879528300668501</v>
      </c>
      <c r="I2907" s="45">
        <f t="shared" si="641"/>
        <v>1</v>
      </c>
      <c r="J2907" s="45">
        <f t="shared" ca="1" si="642"/>
        <v>1.98795283</v>
      </c>
      <c r="K2907" s="45">
        <f t="shared" ca="1" si="643"/>
        <v>987.85282506999999</v>
      </c>
      <c r="L2907" s="49">
        <f>IF(VLOOKUP(A2907,$U$12:$AD$125,8)=VLOOKUP(A2906,$U$12:$AD$125,8),0,VLOOKUP(A2907,U$12:$AD$125,8))</f>
        <v>0</v>
      </c>
      <c r="M2907" s="50">
        <f>IF(L2907&gt;0,VLOOKUP(L2907,T$12:$AC$125,7),0)</f>
        <v>0</v>
      </c>
      <c r="N2907" s="45">
        <f t="shared" si="644"/>
        <v>0</v>
      </c>
      <c r="O2907" s="45">
        <f t="shared" ca="1" si="645"/>
        <v>987.85282506999999</v>
      </c>
      <c r="P2907" s="51" t="str">
        <f t="shared" si="646"/>
        <v>A+J=</v>
      </c>
      <c r="Q2907" s="52">
        <f t="shared" si="647"/>
        <v>47129</v>
      </c>
    </row>
    <row r="2908" spans="1:17" x14ac:dyDescent="0.2">
      <c r="A2908" s="43">
        <f t="shared" si="635"/>
        <v>46394</v>
      </c>
      <c r="B2908" s="44" t="str">
        <f t="shared" ca="1" si="637"/>
        <v>n.d</v>
      </c>
      <c r="C2908" s="45">
        <f t="shared" ca="1" si="638"/>
        <v>999.89877561000003</v>
      </c>
      <c r="D2908" s="46">
        <f ca="1">IF(A2908&lt;$B$1,VLOOKUP(A2908,[1]DI!$A$4:$B$15000,2,FALSE),0)</f>
        <v>0</v>
      </c>
      <c r="E2908" s="45">
        <f t="shared" ca="1" si="639"/>
        <v>0</v>
      </c>
      <c r="F2908" s="47">
        <f t="shared" si="636"/>
        <v>1.35</v>
      </c>
      <c r="G2908" s="48">
        <f t="shared" ca="1" si="640"/>
        <v>1</v>
      </c>
      <c r="H2908" s="45">
        <f ca="1">TRUNC(PRODUCT(G$10:G2907),15)</f>
        <v>1.9879528300668501</v>
      </c>
      <c r="I2908" s="45">
        <f t="shared" si="641"/>
        <v>1</v>
      </c>
      <c r="J2908" s="45">
        <f t="shared" ca="1" si="642"/>
        <v>1.98795283</v>
      </c>
      <c r="K2908" s="45">
        <f t="shared" ca="1" si="643"/>
        <v>987.85282506999999</v>
      </c>
      <c r="L2908" s="49">
        <f>IF(VLOOKUP(A2908,$U$12:$AD$125,8)=VLOOKUP(A2907,$U$12:$AD$125,8),0,VLOOKUP(A2908,U$12:$AD$125,8))</f>
        <v>0</v>
      </c>
      <c r="M2908" s="50">
        <f>IF(L2908&gt;0,VLOOKUP(L2908,T$12:$AC$125,7),0)</f>
        <v>0</v>
      </c>
      <c r="N2908" s="45">
        <f t="shared" si="644"/>
        <v>0</v>
      </c>
      <c r="O2908" s="45">
        <f t="shared" ca="1" si="645"/>
        <v>987.85282506999999</v>
      </c>
      <c r="P2908" s="51" t="str">
        <f t="shared" si="646"/>
        <v>A+J=</v>
      </c>
      <c r="Q2908" s="52">
        <f t="shared" si="647"/>
        <v>47129</v>
      </c>
    </row>
    <row r="2909" spans="1:17" x14ac:dyDescent="0.2">
      <c r="A2909" s="43">
        <f t="shared" si="635"/>
        <v>46395</v>
      </c>
      <c r="B2909" s="44" t="str">
        <f t="shared" ca="1" si="637"/>
        <v>n.d</v>
      </c>
      <c r="C2909" s="45">
        <f t="shared" ca="1" si="638"/>
        <v>999.89877561000003</v>
      </c>
      <c r="D2909" s="46">
        <f ca="1">IF(A2909&lt;$B$1,VLOOKUP(A2909,[1]DI!$A$4:$B$15000,2,FALSE),0)</f>
        <v>0</v>
      </c>
      <c r="E2909" s="45">
        <f t="shared" ca="1" si="639"/>
        <v>0</v>
      </c>
      <c r="F2909" s="47">
        <f t="shared" si="636"/>
        <v>1.35</v>
      </c>
      <c r="G2909" s="48">
        <f t="shared" ca="1" si="640"/>
        <v>1</v>
      </c>
      <c r="H2909" s="45">
        <f ca="1">TRUNC(PRODUCT(G$10:G2908),15)</f>
        <v>1.9879528300668501</v>
      </c>
      <c r="I2909" s="45">
        <f t="shared" si="641"/>
        <v>1</v>
      </c>
      <c r="J2909" s="45">
        <f t="shared" ca="1" si="642"/>
        <v>1.98795283</v>
      </c>
      <c r="K2909" s="45">
        <f t="shared" ca="1" si="643"/>
        <v>987.85282506999999</v>
      </c>
      <c r="L2909" s="49">
        <f>IF(VLOOKUP(A2909,$U$12:$AD$125,8)=VLOOKUP(A2908,$U$12:$AD$125,8),0,VLOOKUP(A2909,U$12:$AD$125,8))</f>
        <v>0</v>
      </c>
      <c r="M2909" s="50">
        <f>IF(L2909&gt;0,VLOOKUP(L2909,T$12:$AC$125,7),0)</f>
        <v>0</v>
      </c>
      <c r="N2909" s="45">
        <f t="shared" si="644"/>
        <v>0</v>
      </c>
      <c r="O2909" s="45">
        <f t="shared" ca="1" si="645"/>
        <v>987.85282506999999</v>
      </c>
      <c r="P2909" s="51" t="str">
        <f t="shared" si="646"/>
        <v>A+J=</v>
      </c>
      <c r="Q2909" s="52">
        <f t="shared" si="647"/>
        <v>47129</v>
      </c>
    </row>
    <row r="2910" spans="1:17" x14ac:dyDescent="0.2">
      <c r="A2910" s="43">
        <f t="shared" si="635"/>
        <v>46396</v>
      </c>
      <c r="B2910" s="44" t="str">
        <f t="shared" ca="1" si="637"/>
        <v>n.d</v>
      </c>
      <c r="C2910" s="45">
        <f t="shared" ca="1" si="638"/>
        <v>999.89877561000003</v>
      </c>
      <c r="D2910" s="46">
        <f ca="1">IF(A2910&lt;$B$1,VLOOKUP(A2910,[1]DI!$A$4:$B$15000,2,FALSE),0)</f>
        <v>0</v>
      </c>
      <c r="E2910" s="45">
        <f t="shared" ca="1" si="639"/>
        <v>0</v>
      </c>
      <c r="F2910" s="47">
        <f t="shared" si="636"/>
        <v>1.35</v>
      </c>
      <c r="G2910" s="48">
        <f t="shared" ca="1" si="640"/>
        <v>1</v>
      </c>
      <c r="H2910" s="45">
        <f ca="1">TRUNC(PRODUCT(G$10:G2909),15)</f>
        <v>1.9879528300668501</v>
      </c>
      <c r="I2910" s="45">
        <f t="shared" si="641"/>
        <v>1</v>
      </c>
      <c r="J2910" s="45">
        <f t="shared" ca="1" si="642"/>
        <v>1.98795283</v>
      </c>
      <c r="K2910" s="45">
        <f t="shared" ca="1" si="643"/>
        <v>987.85282506999999</v>
      </c>
      <c r="L2910" s="49">
        <f>IF(VLOOKUP(A2910,$U$12:$AD$125,8)=VLOOKUP(A2909,$U$12:$AD$125,8),0,VLOOKUP(A2910,U$12:$AD$125,8))</f>
        <v>0</v>
      </c>
      <c r="M2910" s="50">
        <f>IF(L2910&gt;0,VLOOKUP(L2910,T$12:$AC$125,7),0)</f>
        <v>0</v>
      </c>
      <c r="N2910" s="45">
        <f t="shared" si="644"/>
        <v>0</v>
      </c>
      <c r="O2910" s="45">
        <f t="shared" ca="1" si="645"/>
        <v>987.85282506999999</v>
      </c>
      <c r="P2910" s="51" t="str">
        <f t="shared" si="646"/>
        <v>A+J=</v>
      </c>
      <c r="Q2910" s="52">
        <f t="shared" si="647"/>
        <v>47129</v>
      </c>
    </row>
    <row r="2911" spans="1:17" x14ac:dyDescent="0.2">
      <c r="A2911" s="43">
        <f t="shared" si="635"/>
        <v>46397</v>
      </c>
      <c r="B2911" s="44" t="str">
        <f t="shared" ca="1" si="637"/>
        <v>n.d</v>
      </c>
      <c r="C2911" s="45">
        <f t="shared" ca="1" si="638"/>
        <v>999.89877561000003</v>
      </c>
      <c r="D2911" s="46">
        <f ca="1">IF(A2911&lt;$B$1,VLOOKUP(A2911,[1]DI!$A$4:$B$15000,2,FALSE),0)</f>
        <v>0</v>
      </c>
      <c r="E2911" s="45">
        <f t="shared" ca="1" si="639"/>
        <v>0</v>
      </c>
      <c r="F2911" s="47">
        <f t="shared" si="636"/>
        <v>1.35</v>
      </c>
      <c r="G2911" s="48">
        <f t="shared" ca="1" si="640"/>
        <v>1</v>
      </c>
      <c r="H2911" s="45">
        <f ca="1">TRUNC(PRODUCT(G$10:G2910),15)</f>
        <v>1.9879528300668501</v>
      </c>
      <c r="I2911" s="45">
        <f t="shared" si="641"/>
        <v>1</v>
      </c>
      <c r="J2911" s="45">
        <f t="shared" ca="1" si="642"/>
        <v>1.98795283</v>
      </c>
      <c r="K2911" s="45">
        <f t="shared" ca="1" si="643"/>
        <v>987.85282506999999</v>
      </c>
      <c r="L2911" s="49">
        <f>IF(VLOOKUP(A2911,$U$12:$AD$125,8)=VLOOKUP(A2910,$U$12:$AD$125,8),0,VLOOKUP(A2911,U$12:$AD$125,8))</f>
        <v>0</v>
      </c>
      <c r="M2911" s="50">
        <f>IF(L2911&gt;0,VLOOKUP(L2911,T$12:$AC$125,7),0)</f>
        <v>0</v>
      </c>
      <c r="N2911" s="45">
        <f t="shared" si="644"/>
        <v>0</v>
      </c>
      <c r="O2911" s="45">
        <f t="shared" ca="1" si="645"/>
        <v>987.85282506999999</v>
      </c>
      <c r="P2911" s="51" t="str">
        <f t="shared" si="646"/>
        <v>A+J=</v>
      </c>
      <c r="Q2911" s="52">
        <f t="shared" si="647"/>
        <v>47129</v>
      </c>
    </row>
    <row r="2912" spans="1:17" x14ac:dyDescent="0.2">
      <c r="A2912" s="43">
        <f t="shared" si="635"/>
        <v>46398</v>
      </c>
      <c r="B2912" s="44" t="str">
        <f t="shared" ca="1" si="637"/>
        <v>n.d</v>
      </c>
      <c r="C2912" s="45">
        <f t="shared" ca="1" si="638"/>
        <v>999.89877561000003</v>
      </c>
      <c r="D2912" s="46">
        <f ca="1">IF(A2912&lt;$B$1,VLOOKUP(A2912,[1]DI!$A$4:$B$15000,2,FALSE),0)</f>
        <v>0</v>
      </c>
      <c r="E2912" s="45">
        <f t="shared" ca="1" si="639"/>
        <v>0</v>
      </c>
      <c r="F2912" s="47">
        <f t="shared" si="636"/>
        <v>1.35</v>
      </c>
      <c r="G2912" s="48">
        <f t="shared" ca="1" si="640"/>
        <v>1</v>
      </c>
      <c r="H2912" s="45">
        <f ca="1">TRUNC(PRODUCT(G$10:G2911),15)</f>
        <v>1.9879528300668501</v>
      </c>
      <c r="I2912" s="45">
        <f t="shared" si="641"/>
        <v>1</v>
      </c>
      <c r="J2912" s="45">
        <f t="shared" ca="1" si="642"/>
        <v>1.98795283</v>
      </c>
      <c r="K2912" s="45">
        <f t="shared" ca="1" si="643"/>
        <v>987.85282506999999</v>
      </c>
      <c r="L2912" s="49">
        <f>IF(VLOOKUP(A2912,$U$12:$AD$125,8)=VLOOKUP(A2911,$U$12:$AD$125,8),0,VLOOKUP(A2912,U$12:$AD$125,8))</f>
        <v>0</v>
      </c>
      <c r="M2912" s="50">
        <f>IF(L2912&gt;0,VLOOKUP(L2912,T$12:$AC$125,7),0)</f>
        <v>0</v>
      </c>
      <c r="N2912" s="45">
        <f t="shared" si="644"/>
        <v>0</v>
      </c>
      <c r="O2912" s="45">
        <f t="shared" ca="1" si="645"/>
        <v>987.85282506999999</v>
      </c>
      <c r="P2912" s="51" t="str">
        <f t="shared" si="646"/>
        <v>A+J=</v>
      </c>
      <c r="Q2912" s="52">
        <f t="shared" si="647"/>
        <v>47129</v>
      </c>
    </row>
    <row r="2913" spans="1:17" x14ac:dyDescent="0.2">
      <c r="A2913" s="43">
        <f t="shared" si="635"/>
        <v>46399</v>
      </c>
      <c r="B2913" s="44" t="str">
        <f t="shared" ca="1" si="637"/>
        <v>n.d</v>
      </c>
      <c r="C2913" s="45">
        <f t="shared" ca="1" si="638"/>
        <v>999.89877561000003</v>
      </c>
      <c r="D2913" s="46">
        <f ca="1">IF(A2913&lt;$B$1,VLOOKUP(A2913,[1]DI!$A$4:$B$15000,2,FALSE),0)</f>
        <v>0</v>
      </c>
      <c r="E2913" s="45">
        <f t="shared" ca="1" si="639"/>
        <v>0</v>
      </c>
      <c r="F2913" s="47">
        <f t="shared" si="636"/>
        <v>1.35</v>
      </c>
      <c r="G2913" s="48">
        <f t="shared" ca="1" si="640"/>
        <v>1</v>
      </c>
      <c r="H2913" s="45">
        <f ca="1">TRUNC(PRODUCT(G$10:G2912),15)</f>
        <v>1.9879528300668501</v>
      </c>
      <c r="I2913" s="45">
        <f t="shared" si="641"/>
        <v>1</v>
      </c>
      <c r="J2913" s="45">
        <f t="shared" ca="1" si="642"/>
        <v>1.98795283</v>
      </c>
      <c r="K2913" s="45">
        <f t="shared" ca="1" si="643"/>
        <v>987.85282506999999</v>
      </c>
      <c r="L2913" s="49">
        <f>IF(VLOOKUP(A2913,$U$12:$AD$125,8)=VLOOKUP(A2912,$U$12:$AD$125,8),0,VLOOKUP(A2913,U$12:$AD$125,8))</f>
        <v>0</v>
      </c>
      <c r="M2913" s="50">
        <f>IF(L2913&gt;0,VLOOKUP(L2913,T$12:$AC$125,7),0)</f>
        <v>0</v>
      </c>
      <c r="N2913" s="45">
        <f t="shared" si="644"/>
        <v>0</v>
      </c>
      <c r="O2913" s="45">
        <f t="shared" ca="1" si="645"/>
        <v>987.85282506999999</v>
      </c>
      <c r="P2913" s="51" t="str">
        <f t="shared" si="646"/>
        <v>A+J=</v>
      </c>
      <c r="Q2913" s="52">
        <f t="shared" si="647"/>
        <v>47129</v>
      </c>
    </row>
    <row r="2914" spans="1:17" x14ac:dyDescent="0.2">
      <c r="A2914" s="43">
        <f t="shared" si="635"/>
        <v>46400</v>
      </c>
      <c r="B2914" s="44" t="str">
        <f t="shared" ca="1" si="637"/>
        <v>n.d</v>
      </c>
      <c r="C2914" s="45">
        <f t="shared" ca="1" si="638"/>
        <v>999.89877561000003</v>
      </c>
      <c r="D2914" s="46">
        <f ca="1">IF(A2914&lt;$B$1,VLOOKUP(A2914,[1]DI!$A$4:$B$15000,2,FALSE),0)</f>
        <v>0</v>
      </c>
      <c r="E2914" s="45">
        <f t="shared" ca="1" si="639"/>
        <v>0</v>
      </c>
      <c r="F2914" s="47">
        <f t="shared" si="636"/>
        <v>1.35</v>
      </c>
      <c r="G2914" s="48">
        <f t="shared" ca="1" si="640"/>
        <v>1</v>
      </c>
      <c r="H2914" s="45">
        <f ca="1">TRUNC(PRODUCT(G$10:G2913),15)</f>
        <v>1.9879528300668501</v>
      </c>
      <c r="I2914" s="45">
        <f t="shared" si="641"/>
        <v>1</v>
      </c>
      <c r="J2914" s="45">
        <f t="shared" ca="1" si="642"/>
        <v>1.98795283</v>
      </c>
      <c r="K2914" s="45">
        <f t="shared" ca="1" si="643"/>
        <v>987.85282506999999</v>
      </c>
      <c r="L2914" s="49">
        <f>IF(VLOOKUP(A2914,$U$12:$AD$125,8)=VLOOKUP(A2913,$U$12:$AD$125,8),0,VLOOKUP(A2914,U$12:$AD$125,8))</f>
        <v>0</v>
      </c>
      <c r="M2914" s="50">
        <f>IF(L2914&gt;0,VLOOKUP(L2914,T$12:$AC$125,7),0)</f>
        <v>0</v>
      </c>
      <c r="N2914" s="45">
        <f t="shared" si="644"/>
        <v>0</v>
      </c>
      <c r="O2914" s="45">
        <f t="shared" ca="1" si="645"/>
        <v>987.85282506999999</v>
      </c>
      <c r="P2914" s="51" t="str">
        <f t="shared" si="646"/>
        <v>A+J=</v>
      </c>
      <c r="Q2914" s="52">
        <f t="shared" si="647"/>
        <v>47129</v>
      </c>
    </row>
    <row r="2915" spans="1:17" x14ac:dyDescent="0.2">
      <c r="A2915" s="43">
        <f t="shared" si="635"/>
        <v>46401</v>
      </c>
      <c r="B2915" s="44" t="str">
        <f t="shared" ca="1" si="637"/>
        <v>n.d</v>
      </c>
      <c r="C2915" s="45">
        <f t="shared" ca="1" si="638"/>
        <v>999.89877561000003</v>
      </c>
      <c r="D2915" s="46">
        <f ca="1">IF(A2915&lt;$B$1,VLOOKUP(A2915,[1]DI!$A$4:$B$15000,2,FALSE),0)</f>
        <v>0</v>
      </c>
      <c r="E2915" s="45">
        <f t="shared" ca="1" si="639"/>
        <v>0</v>
      </c>
      <c r="F2915" s="47">
        <f t="shared" si="636"/>
        <v>1.35</v>
      </c>
      <c r="G2915" s="48">
        <f t="shared" ca="1" si="640"/>
        <v>1</v>
      </c>
      <c r="H2915" s="45">
        <f ca="1">TRUNC(PRODUCT(G$10:G2914),15)</f>
        <v>1.9879528300668501</v>
      </c>
      <c r="I2915" s="45">
        <f t="shared" si="641"/>
        <v>1</v>
      </c>
      <c r="J2915" s="45">
        <f t="shared" ca="1" si="642"/>
        <v>1.98795283</v>
      </c>
      <c r="K2915" s="45">
        <f t="shared" ca="1" si="643"/>
        <v>987.85282506999999</v>
      </c>
      <c r="L2915" s="49">
        <f>IF(VLOOKUP(A2915,$U$12:$AD$125,8)=VLOOKUP(A2914,$U$12:$AD$125,8),0,VLOOKUP(A2915,U$12:$AD$125,8))</f>
        <v>0</v>
      </c>
      <c r="M2915" s="50">
        <f>IF(L2915&gt;0,VLOOKUP(L2915,T$12:$AC$125,7),0)</f>
        <v>0</v>
      </c>
      <c r="N2915" s="45">
        <f t="shared" si="644"/>
        <v>0</v>
      </c>
      <c r="O2915" s="45">
        <f t="shared" ca="1" si="645"/>
        <v>987.85282506999999</v>
      </c>
      <c r="P2915" s="51" t="str">
        <f t="shared" si="646"/>
        <v>A+J=</v>
      </c>
      <c r="Q2915" s="52">
        <f t="shared" si="647"/>
        <v>47129</v>
      </c>
    </row>
    <row r="2916" spans="1:17" x14ac:dyDescent="0.2">
      <c r="A2916" s="43">
        <f t="shared" si="635"/>
        <v>46402</v>
      </c>
      <c r="B2916" s="44" t="str">
        <f t="shared" ca="1" si="637"/>
        <v>n.d</v>
      </c>
      <c r="C2916" s="45">
        <f t="shared" ca="1" si="638"/>
        <v>999.89877561000003</v>
      </c>
      <c r="D2916" s="46">
        <f ca="1">IF(A2916&lt;$B$1,VLOOKUP(A2916,[1]DI!$A$4:$B$15000,2,FALSE),0)</f>
        <v>0</v>
      </c>
      <c r="E2916" s="45">
        <f t="shared" ca="1" si="639"/>
        <v>0</v>
      </c>
      <c r="F2916" s="47">
        <f t="shared" si="636"/>
        <v>1.35</v>
      </c>
      <c r="G2916" s="48">
        <f t="shared" ca="1" si="640"/>
        <v>1</v>
      </c>
      <c r="H2916" s="45">
        <f ca="1">TRUNC(PRODUCT(G$10:G2915),15)</f>
        <v>1.9879528300668501</v>
      </c>
      <c r="I2916" s="45">
        <f t="shared" si="641"/>
        <v>1</v>
      </c>
      <c r="J2916" s="45">
        <f t="shared" ca="1" si="642"/>
        <v>1.98795283</v>
      </c>
      <c r="K2916" s="45">
        <f t="shared" ca="1" si="643"/>
        <v>987.85282506999999</v>
      </c>
      <c r="L2916" s="49">
        <f>IF(VLOOKUP(A2916,$U$12:$AD$125,8)=VLOOKUP(A2915,$U$12:$AD$125,8),0,VLOOKUP(A2916,U$12:$AD$125,8))</f>
        <v>0</v>
      </c>
      <c r="M2916" s="50">
        <f>IF(L2916&gt;0,VLOOKUP(L2916,T$12:$AC$125,7),0)</f>
        <v>0</v>
      </c>
      <c r="N2916" s="45">
        <f t="shared" si="644"/>
        <v>0</v>
      </c>
      <c r="O2916" s="45">
        <f t="shared" ca="1" si="645"/>
        <v>987.85282506999999</v>
      </c>
      <c r="P2916" s="51" t="str">
        <f t="shared" si="646"/>
        <v>A+J=</v>
      </c>
      <c r="Q2916" s="52">
        <f t="shared" si="647"/>
        <v>47129</v>
      </c>
    </row>
    <row r="2917" spans="1:17" x14ac:dyDescent="0.2">
      <c r="A2917" s="43">
        <f t="shared" si="635"/>
        <v>46403</v>
      </c>
      <c r="B2917" s="44" t="str">
        <f t="shared" ca="1" si="637"/>
        <v>n.d</v>
      </c>
      <c r="C2917" s="45">
        <f t="shared" ca="1" si="638"/>
        <v>999.89877561000003</v>
      </c>
      <c r="D2917" s="46">
        <f ca="1">IF(A2917&lt;$B$1,VLOOKUP(A2917,[1]DI!$A$4:$B$15000,2,FALSE),0)</f>
        <v>0</v>
      </c>
      <c r="E2917" s="45">
        <f t="shared" ca="1" si="639"/>
        <v>0</v>
      </c>
      <c r="F2917" s="47">
        <f t="shared" si="636"/>
        <v>1.35</v>
      </c>
      <c r="G2917" s="48">
        <f t="shared" ca="1" si="640"/>
        <v>1</v>
      </c>
      <c r="H2917" s="45">
        <f ca="1">TRUNC(PRODUCT(G$10:G2916),15)</f>
        <v>1.9879528300668501</v>
      </c>
      <c r="I2917" s="45">
        <f t="shared" si="641"/>
        <v>1</v>
      </c>
      <c r="J2917" s="45">
        <f t="shared" ca="1" si="642"/>
        <v>1.98795283</v>
      </c>
      <c r="K2917" s="45">
        <f t="shared" ca="1" si="643"/>
        <v>987.85282506999999</v>
      </c>
      <c r="L2917" s="49">
        <f>IF(VLOOKUP(A2917,$U$12:$AD$125,8)=VLOOKUP(A2916,$U$12:$AD$125,8),0,VLOOKUP(A2917,U$12:$AD$125,8))</f>
        <v>0</v>
      </c>
      <c r="M2917" s="50">
        <f>IF(L2917&gt;0,VLOOKUP(L2917,T$12:$AC$125,7),0)</f>
        <v>0</v>
      </c>
      <c r="N2917" s="45">
        <f t="shared" si="644"/>
        <v>0</v>
      </c>
      <c r="O2917" s="45">
        <f t="shared" ca="1" si="645"/>
        <v>987.85282506999999</v>
      </c>
      <c r="P2917" s="51" t="str">
        <f t="shared" si="646"/>
        <v>A+J=</v>
      </c>
      <c r="Q2917" s="52">
        <f t="shared" si="647"/>
        <v>47129</v>
      </c>
    </row>
    <row r="2918" spans="1:17" x14ac:dyDescent="0.2">
      <c r="A2918" s="43">
        <f t="shared" si="635"/>
        <v>46404</v>
      </c>
      <c r="B2918" s="44" t="str">
        <f t="shared" ca="1" si="637"/>
        <v>n.d</v>
      </c>
      <c r="C2918" s="45">
        <f t="shared" ca="1" si="638"/>
        <v>999.89877561000003</v>
      </c>
      <c r="D2918" s="46">
        <f ca="1">IF(A2918&lt;$B$1,VLOOKUP(A2918,[1]DI!$A$4:$B$15000,2,FALSE),0)</f>
        <v>0</v>
      </c>
      <c r="E2918" s="45">
        <f t="shared" ca="1" si="639"/>
        <v>0</v>
      </c>
      <c r="F2918" s="47">
        <f t="shared" si="636"/>
        <v>1.35</v>
      </c>
      <c r="G2918" s="48">
        <f t="shared" ca="1" si="640"/>
        <v>1</v>
      </c>
      <c r="H2918" s="45">
        <f ca="1">TRUNC(PRODUCT(G$10:G2917),15)</f>
        <v>1.9879528300668501</v>
      </c>
      <c r="I2918" s="45">
        <f t="shared" si="641"/>
        <v>1</v>
      </c>
      <c r="J2918" s="45">
        <f t="shared" ca="1" si="642"/>
        <v>1.98795283</v>
      </c>
      <c r="K2918" s="45">
        <f t="shared" ca="1" si="643"/>
        <v>987.85282506999999</v>
      </c>
      <c r="L2918" s="49">
        <f>IF(VLOOKUP(A2918,$U$12:$AD$125,8)=VLOOKUP(A2917,$U$12:$AD$125,8),0,VLOOKUP(A2918,U$12:$AD$125,8))</f>
        <v>0</v>
      </c>
      <c r="M2918" s="50">
        <f>IF(L2918&gt;0,VLOOKUP(L2918,T$12:$AC$125,7),0)</f>
        <v>0</v>
      </c>
      <c r="N2918" s="45">
        <f t="shared" si="644"/>
        <v>0</v>
      </c>
      <c r="O2918" s="45">
        <f t="shared" ca="1" si="645"/>
        <v>987.85282506999999</v>
      </c>
      <c r="P2918" s="51" t="str">
        <f t="shared" si="646"/>
        <v>A+J=</v>
      </c>
      <c r="Q2918" s="52">
        <f t="shared" si="647"/>
        <v>47129</v>
      </c>
    </row>
    <row r="2919" spans="1:17" x14ac:dyDescent="0.2">
      <c r="A2919" s="43">
        <f t="shared" si="635"/>
        <v>46405</v>
      </c>
      <c r="B2919" s="44" t="str">
        <f t="shared" ca="1" si="637"/>
        <v>n.d</v>
      </c>
      <c r="C2919" s="45">
        <f t="shared" ca="1" si="638"/>
        <v>999.89877561000003</v>
      </c>
      <c r="D2919" s="46">
        <f ca="1">IF(A2919&lt;$B$1,VLOOKUP(A2919,[1]DI!$A$4:$B$15000,2,FALSE),0)</f>
        <v>0</v>
      </c>
      <c r="E2919" s="45">
        <f t="shared" ca="1" si="639"/>
        <v>0</v>
      </c>
      <c r="F2919" s="47">
        <f t="shared" si="636"/>
        <v>1.35</v>
      </c>
      <c r="G2919" s="48">
        <f t="shared" ca="1" si="640"/>
        <v>1</v>
      </c>
      <c r="H2919" s="45">
        <f ca="1">TRUNC(PRODUCT(G$10:G2918),15)</f>
        <v>1.9879528300668501</v>
      </c>
      <c r="I2919" s="45">
        <f t="shared" si="641"/>
        <v>1</v>
      </c>
      <c r="J2919" s="45">
        <f t="shared" ca="1" si="642"/>
        <v>1.98795283</v>
      </c>
      <c r="K2919" s="45">
        <f t="shared" ca="1" si="643"/>
        <v>987.85282506999999</v>
      </c>
      <c r="L2919" s="49">
        <f>IF(VLOOKUP(A2919,$U$12:$AD$125,8)=VLOOKUP(A2918,$U$12:$AD$125,8),0,VLOOKUP(A2919,U$12:$AD$125,8))</f>
        <v>0</v>
      </c>
      <c r="M2919" s="50">
        <f>IF(L2919&gt;0,VLOOKUP(L2919,T$12:$AC$125,7),0)</f>
        <v>0</v>
      </c>
      <c r="N2919" s="45">
        <f t="shared" si="644"/>
        <v>0</v>
      </c>
      <c r="O2919" s="45">
        <f t="shared" ca="1" si="645"/>
        <v>987.85282506999999</v>
      </c>
      <c r="P2919" s="51" t="str">
        <f t="shared" si="646"/>
        <v>A+J=</v>
      </c>
      <c r="Q2919" s="52">
        <f t="shared" si="647"/>
        <v>47129</v>
      </c>
    </row>
    <row r="2920" spans="1:17" x14ac:dyDescent="0.2">
      <c r="A2920" s="43">
        <f t="shared" si="635"/>
        <v>46406</v>
      </c>
      <c r="B2920" s="44" t="str">
        <f t="shared" ca="1" si="637"/>
        <v>n.d</v>
      </c>
      <c r="C2920" s="45">
        <f t="shared" ca="1" si="638"/>
        <v>999.89877561000003</v>
      </c>
      <c r="D2920" s="46">
        <f ca="1">IF(A2920&lt;$B$1,VLOOKUP(A2920,[1]DI!$A$4:$B$15000,2,FALSE),0)</f>
        <v>0</v>
      </c>
      <c r="E2920" s="45">
        <f t="shared" ca="1" si="639"/>
        <v>0</v>
      </c>
      <c r="F2920" s="47">
        <f t="shared" si="636"/>
        <v>1.35</v>
      </c>
      <c r="G2920" s="48">
        <f t="shared" ca="1" si="640"/>
        <v>1</v>
      </c>
      <c r="H2920" s="45">
        <f ca="1">TRUNC(PRODUCT(G$10:G2919),15)</f>
        <v>1.9879528300668501</v>
      </c>
      <c r="I2920" s="45">
        <f t="shared" si="641"/>
        <v>1</v>
      </c>
      <c r="J2920" s="45">
        <f t="shared" ca="1" si="642"/>
        <v>1.98795283</v>
      </c>
      <c r="K2920" s="45">
        <f t="shared" ca="1" si="643"/>
        <v>987.85282506999999</v>
      </c>
      <c r="L2920" s="49">
        <f>IF(VLOOKUP(A2920,$U$12:$AD$125,8)=VLOOKUP(A2919,$U$12:$AD$125,8),0,VLOOKUP(A2920,U$12:$AD$125,8))</f>
        <v>0</v>
      </c>
      <c r="M2920" s="50">
        <f>IF(L2920&gt;0,VLOOKUP(L2920,T$12:$AC$125,7),0)</f>
        <v>0</v>
      </c>
      <c r="N2920" s="45">
        <f t="shared" si="644"/>
        <v>0</v>
      </c>
      <c r="O2920" s="45">
        <f t="shared" ca="1" si="645"/>
        <v>987.85282506999999</v>
      </c>
      <c r="P2920" s="51" t="str">
        <f t="shared" si="646"/>
        <v>A+J=</v>
      </c>
      <c r="Q2920" s="52">
        <f t="shared" si="647"/>
        <v>47129</v>
      </c>
    </row>
    <row r="2921" spans="1:17" x14ac:dyDescent="0.2">
      <c r="A2921" s="43">
        <f t="shared" si="635"/>
        <v>46407</v>
      </c>
      <c r="B2921" s="44" t="str">
        <f t="shared" ca="1" si="637"/>
        <v>n.d</v>
      </c>
      <c r="C2921" s="45">
        <f t="shared" ca="1" si="638"/>
        <v>999.89877561000003</v>
      </c>
      <c r="D2921" s="46">
        <f ca="1">IF(A2921&lt;$B$1,VLOOKUP(A2921,[1]DI!$A$4:$B$15000,2,FALSE),0)</f>
        <v>0</v>
      </c>
      <c r="E2921" s="45">
        <f t="shared" ca="1" si="639"/>
        <v>0</v>
      </c>
      <c r="F2921" s="47">
        <f t="shared" si="636"/>
        <v>1.35</v>
      </c>
      <c r="G2921" s="48">
        <f t="shared" ca="1" si="640"/>
        <v>1</v>
      </c>
      <c r="H2921" s="45">
        <f ca="1">TRUNC(PRODUCT(G$10:G2920),15)</f>
        <v>1.9879528300668501</v>
      </c>
      <c r="I2921" s="45">
        <f t="shared" si="641"/>
        <v>1</v>
      </c>
      <c r="J2921" s="45">
        <f t="shared" ca="1" si="642"/>
        <v>1.98795283</v>
      </c>
      <c r="K2921" s="45">
        <f t="shared" ca="1" si="643"/>
        <v>987.85282506999999</v>
      </c>
      <c r="L2921" s="49">
        <f>IF(VLOOKUP(A2921,$U$12:$AD$125,8)=VLOOKUP(A2920,$U$12:$AD$125,8),0,VLOOKUP(A2921,U$12:$AD$125,8))</f>
        <v>0</v>
      </c>
      <c r="M2921" s="50">
        <f>IF(L2921&gt;0,VLOOKUP(L2921,T$12:$AC$125,7),0)</f>
        <v>0</v>
      </c>
      <c r="N2921" s="45">
        <f t="shared" si="644"/>
        <v>0</v>
      </c>
      <c r="O2921" s="45">
        <f t="shared" ca="1" si="645"/>
        <v>987.85282506999999</v>
      </c>
      <c r="P2921" s="51" t="str">
        <f t="shared" si="646"/>
        <v>A+J=</v>
      </c>
      <c r="Q2921" s="52">
        <f t="shared" si="647"/>
        <v>47129</v>
      </c>
    </row>
    <row r="2922" spans="1:17" x14ac:dyDescent="0.2">
      <c r="A2922" s="43">
        <f t="shared" si="635"/>
        <v>46408</v>
      </c>
      <c r="B2922" s="44" t="str">
        <f t="shared" ca="1" si="637"/>
        <v>n.d</v>
      </c>
      <c r="C2922" s="45">
        <f t="shared" ca="1" si="638"/>
        <v>999.89877561000003</v>
      </c>
      <c r="D2922" s="46">
        <f ca="1">IF(A2922&lt;$B$1,VLOOKUP(A2922,[1]DI!$A$4:$B$15000,2,FALSE),0)</f>
        <v>0</v>
      </c>
      <c r="E2922" s="45">
        <f t="shared" ca="1" si="639"/>
        <v>0</v>
      </c>
      <c r="F2922" s="47">
        <f t="shared" si="636"/>
        <v>1.35</v>
      </c>
      <c r="G2922" s="48">
        <f t="shared" ca="1" si="640"/>
        <v>1</v>
      </c>
      <c r="H2922" s="45">
        <f ca="1">TRUNC(PRODUCT(G$10:G2921),15)</f>
        <v>1.9879528300668501</v>
      </c>
      <c r="I2922" s="45">
        <f t="shared" si="641"/>
        <v>1</v>
      </c>
      <c r="J2922" s="45">
        <f t="shared" ca="1" si="642"/>
        <v>1.98795283</v>
      </c>
      <c r="K2922" s="45">
        <f t="shared" ca="1" si="643"/>
        <v>987.85282506999999</v>
      </c>
      <c r="L2922" s="49">
        <f>IF(VLOOKUP(A2922,$U$12:$AD$125,8)=VLOOKUP(A2921,$U$12:$AD$125,8),0,VLOOKUP(A2922,U$12:$AD$125,8))</f>
        <v>0</v>
      </c>
      <c r="M2922" s="50">
        <f>IF(L2922&gt;0,VLOOKUP(L2922,T$12:$AC$125,7),0)</f>
        <v>0</v>
      </c>
      <c r="N2922" s="45">
        <f t="shared" si="644"/>
        <v>0</v>
      </c>
      <c r="O2922" s="45">
        <f t="shared" ca="1" si="645"/>
        <v>987.85282506999999</v>
      </c>
      <c r="P2922" s="51" t="str">
        <f t="shared" si="646"/>
        <v>A+J=</v>
      </c>
      <c r="Q2922" s="52">
        <f t="shared" si="647"/>
        <v>47129</v>
      </c>
    </row>
    <row r="2923" spans="1:17" x14ac:dyDescent="0.2">
      <c r="A2923" s="43">
        <f t="shared" si="635"/>
        <v>46409</v>
      </c>
      <c r="B2923" s="44" t="str">
        <f t="shared" ca="1" si="637"/>
        <v>n.d</v>
      </c>
      <c r="C2923" s="45">
        <f t="shared" ca="1" si="638"/>
        <v>999.89877561000003</v>
      </c>
      <c r="D2923" s="46">
        <f ca="1">IF(A2923&lt;$B$1,VLOOKUP(A2923,[1]DI!$A$4:$B$15000,2,FALSE),0)</f>
        <v>0</v>
      </c>
      <c r="E2923" s="45">
        <f t="shared" ca="1" si="639"/>
        <v>0</v>
      </c>
      <c r="F2923" s="47">
        <f t="shared" si="636"/>
        <v>1.35</v>
      </c>
      <c r="G2923" s="48">
        <f t="shared" ca="1" si="640"/>
        <v>1</v>
      </c>
      <c r="H2923" s="45">
        <f ca="1">TRUNC(PRODUCT(G$10:G2922),15)</f>
        <v>1.9879528300668501</v>
      </c>
      <c r="I2923" s="45">
        <f t="shared" si="641"/>
        <v>1</v>
      </c>
      <c r="J2923" s="45">
        <f t="shared" ca="1" si="642"/>
        <v>1.98795283</v>
      </c>
      <c r="K2923" s="45">
        <f t="shared" ca="1" si="643"/>
        <v>987.85282506999999</v>
      </c>
      <c r="L2923" s="49">
        <f>IF(VLOOKUP(A2923,$U$12:$AD$125,8)=VLOOKUP(A2922,$U$12:$AD$125,8),0,VLOOKUP(A2923,U$12:$AD$125,8))</f>
        <v>0</v>
      </c>
      <c r="M2923" s="50">
        <f>IF(L2923&gt;0,VLOOKUP(L2923,T$12:$AC$125,7),0)</f>
        <v>0</v>
      </c>
      <c r="N2923" s="45">
        <f t="shared" si="644"/>
        <v>0</v>
      </c>
      <c r="O2923" s="45">
        <f t="shared" ca="1" si="645"/>
        <v>987.85282506999999</v>
      </c>
      <c r="P2923" s="51" t="str">
        <f t="shared" si="646"/>
        <v>A+J=</v>
      </c>
      <c r="Q2923" s="52">
        <f t="shared" si="647"/>
        <v>47129</v>
      </c>
    </row>
    <row r="2924" spans="1:17" x14ac:dyDescent="0.2">
      <c r="A2924" s="43">
        <f t="shared" si="635"/>
        <v>46410</v>
      </c>
      <c r="B2924" s="44" t="str">
        <f t="shared" ca="1" si="637"/>
        <v>n.d</v>
      </c>
      <c r="C2924" s="45">
        <f t="shared" ca="1" si="638"/>
        <v>999.89877561000003</v>
      </c>
      <c r="D2924" s="46">
        <f ca="1">IF(A2924&lt;$B$1,VLOOKUP(A2924,[1]DI!$A$4:$B$15000,2,FALSE),0)</f>
        <v>0</v>
      </c>
      <c r="E2924" s="45">
        <f t="shared" ca="1" si="639"/>
        <v>0</v>
      </c>
      <c r="F2924" s="47">
        <f t="shared" si="636"/>
        <v>1.35</v>
      </c>
      <c r="G2924" s="48">
        <f t="shared" ca="1" si="640"/>
        <v>1</v>
      </c>
      <c r="H2924" s="45">
        <f ca="1">TRUNC(PRODUCT(G$10:G2923),15)</f>
        <v>1.9879528300668501</v>
      </c>
      <c r="I2924" s="45">
        <f t="shared" si="641"/>
        <v>1</v>
      </c>
      <c r="J2924" s="45">
        <f t="shared" ca="1" si="642"/>
        <v>1.98795283</v>
      </c>
      <c r="K2924" s="45">
        <f t="shared" ca="1" si="643"/>
        <v>987.85282506999999</v>
      </c>
      <c r="L2924" s="49">
        <f>IF(VLOOKUP(A2924,$U$12:$AD$125,8)=VLOOKUP(A2923,$U$12:$AD$125,8),0,VLOOKUP(A2924,U$12:$AD$125,8))</f>
        <v>0</v>
      </c>
      <c r="M2924" s="50">
        <f>IF(L2924&gt;0,VLOOKUP(L2924,T$12:$AC$125,7),0)</f>
        <v>0</v>
      </c>
      <c r="N2924" s="45">
        <f t="shared" si="644"/>
        <v>0</v>
      </c>
      <c r="O2924" s="45">
        <f t="shared" ca="1" si="645"/>
        <v>987.85282506999999</v>
      </c>
      <c r="P2924" s="51" t="str">
        <f t="shared" si="646"/>
        <v>A+J=</v>
      </c>
      <c r="Q2924" s="52">
        <f t="shared" si="647"/>
        <v>47129</v>
      </c>
    </row>
    <row r="2925" spans="1:17" x14ac:dyDescent="0.2">
      <c r="A2925" s="43">
        <f t="shared" si="635"/>
        <v>46411</v>
      </c>
      <c r="B2925" s="44" t="str">
        <f t="shared" ca="1" si="637"/>
        <v>n.d</v>
      </c>
      <c r="C2925" s="45">
        <f t="shared" ca="1" si="638"/>
        <v>999.89877561000003</v>
      </c>
      <c r="D2925" s="46">
        <f ca="1">IF(A2925&lt;$B$1,VLOOKUP(A2925,[1]DI!$A$4:$B$15000,2,FALSE),0)</f>
        <v>0</v>
      </c>
      <c r="E2925" s="45">
        <f t="shared" ca="1" si="639"/>
        <v>0</v>
      </c>
      <c r="F2925" s="47">
        <f t="shared" si="636"/>
        <v>1.35</v>
      </c>
      <c r="G2925" s="48">
        <f t="shared" ca="1" si="640"/>
        <v>1</v>
      </c>
      <c r="H2925" s="45">
        <f ca="1">TRUNC(PRODUCT(G$10:G2924),15)</f>
        <v>1.9879528300668501</v>
      </c>
      <c r="I2925" s="45">
        <f t="shared" si="641"/>
        <v>1</v>
      </c>
      <c r="J2925" s="45">
        <f t="shared" ca="1" si="642"/>
        <v>1.98795283</v>
      </c>
      <c r="K2925" s="45">
        <f t="shared" ca="1" si="643"/>
        <v>987.85282506999999</v>
      </c>
      <c r="L2925" s="49">
        <f>IF(VLOOKUP(A2925,$U$12:$AD$125,8)=VLOOKUP(A2924,$U$12:$AD$125,8),0,VLOOKUP(A2925,U$12:$AD$125,8))</f>
        <v>0</v>
      </c>
      <c r="M2925" s="50">
        <f>IF(L2925&gt;0,VLOOKUP(L2925,T$12:$AC$125,7),0)</f>
        <v>0</v>
      </c>
      <c r="N2925" s="45">
        <f t="shared" si="644"/>
        <v>0</v>
      </c>
      <c r="O2925" s="45">
        <f t="shared" ca="1" si="645"/>
        <v>987.85282506999999</v>
      </c>
      <c r="P2925" s="51" t="str">
        <f t="shared" si="646"/>
        <v>A+J=</v>
      </c>
      <c r="Q2925" s="52">
        <f t="shared" si="647"/>
        <v>47129</v>
      </c>
    </row>
    <row r="2926" spans="1:17" x14ac:dyDescent="0.2">
      <c r="A2926" s="43">
        <f t="shared" si="635"/>
        <v>46412</v>
      </c>
      <c r="B2926" s="44" t="str">
        <f t="shared" ca="1" si="637"/>
        <v>n.d</v>
      </c>
      <c r="C2926" s="45">
        <f t="shared" ca="1" si="638"/>
        <v>999.89877561000003</v>
      </c>
      <c r="D2926" s="46">
        <f ca="1">IF(A2926&lt;$B$1,VLOOKUP(A2926,[1]DI!$A$4:$B$15000,2,FALSE),0)</f>
        <v>0</v>
      </c>
      <c r="E2926" s="45">
        <f t="shared" ca="1" si="639"/>
        <v>0</v>
      </c>
      <c r="F2926" s="47">
        <f t="shared" si="636"/>
        <v>1.35</v>
      </c>
      <c r="G2926" s="48">
        <f t="shared" ca="1" si="640"/>
        <v>1</v>
      </c>
      <c r="H2926" s="45">
        <f ca="1">TRUNC(PRODUCT(G$10:G2925),15)</f>
        <v>1.9879528300668501</v>
      </c>
      <c r="I2926" s="45">
        <f t="shared" si="641"/>
        <v>1</v>
      </c>
      <c r="J2926" s="45">
        <f t="shared" ca="1" si="642"/>
        <v>1.98795283</v>
      </c>
      <c r="K2926" s="45">
        <f t="shared" ca="1" si="643"/>
        <v>987.85282506999999</v>
      </c>
      <c r="L2926" s="49">
        <f>IF(VLOOKUP(A2926,$U$12:$AD$125,8)=VLOOKUP(A2925,$U$12:$AD$125,8),0,VLOOKUP(A2926,U$12:$AD$125,8))</f>
        <v>0</v>
      </c>
      <c r="M2926" s="50">
        <f>IF(L2926&gt;0,VLOOKUP(L2926,T$12:$AC$125,7),0)</f>
        <v>0</v>
      </c>
      <c r="N2926" s="45">
        <f t="shared" si="644"/>
        <v>0</v>
      </c>
      <c r="O2926" s="45">
        <f t="shared" ca="1" si="645"/>
        <v>987.85282506999999</v>
      </c>
      <c r="P2926" s="51" t="str">
        <f t="shared" si="646"/>
        <v>A+J=</v>
      </c>
      <c r="Q2926" s="52">
        <f t="shared" si="647"/>
        <v>47129</v>
      </c>
    </row>
    <row r="2927" spans="1:17" x14ac:dyDescent="0.2">
      <c r="A2927" s="43">
        <f t="shared" si="635"/>
        <v>46413</v>
      </c>
      <c r="B2927" s="44" t="str">
        <f t="shared" ca="1" si="637"/>
        <v>n.d</v>
      </c>
      <c r="C2927" s="45">
        <f t="shared" ca="1" si="638"/>
        <v>999.89877561000003</v>
      </c>
      <c r="D2927" s="46">
        <f ca="1">IF(A2927&lt;$B$1,VLOOKUP(A2927,[1]DI!$A$4:$B$15000,2,FALSE),0)</f>
        <v>0</v>
      </c>
      <c r="E2927" s="45">
        <f t="shared" ca="1" si="639"/>
        <v>0</v>
      </c>
      <c r="F2927" s="47">
        <f t="shared" si="636"/>
        <v>1.35</v>
      </c>
      <c r="G2927" s="48">
        <f t="shared" ca="1" si="640"/>
        <v>1</v>
      </c>
      <c r="H2927" s="45">
        <f ca="1">TRUNC(PRODUCT(G$10:G2926),15)</f>
        <v>1.9879528300668501</v>
      </c>
      <c r="I2927" s="45">
        <f t="shared" si="641"/>
        <v>1</v>
      </c>
      <c r="J2927" s="45">
        <f t="shared" ca="1" si="642"/>
        <v>1.98795283</v>
      </c>
      <c r="K2927" s="45">
        <f t="shared" ca="1" si="643"/>
        <v>987.85282506999999</v>
      </c>
      <c r="L2927" s="49">
        <f>IF(VLOOKUP(A2927,$U$12:$AD$125,8)=VLOOKUP(A2926,$U$12:$AD$125,8),0,VLOOKUP(A2927,U$12:$AD$125,8))</f>
        <v>0</v>
      </c>
      <c r="M2927" s="50">
        <f>IF(L2927&gt;0,VLOOKUP(L2927,T$12:$AC$125,7),0)</f>
        <v>0</v>
      </c>
      <c r="N2927" s="45">
        <f t="shared" si="644"/>
        <v>0</v>
      </c>
      <c r="O2927" s="45">
        <f t="shared" ca="1" si="645"/>
        <v>987.85282506999999</v>
      </c>
      <c r="P2927" s="51" t="str">
        <f t="shared" si="646"/>
        <v>A+J=</v>
      </c>
      <c r="Q2927" s="52">
        <f t="shared" si="647"/>
        <v>47129</v>
      </c>
    </row>
    <row r="2928" spans="1:17" x14ac:dyDescent="0.2">
      <c r="A2928" s="43">
        <f t="shared" si="635"/>
        <v>46414</v>
      </c>
      <c r="B2928" s="44" t="str">
        <f t="shared" ca="1" si="637"/>
        <v>n.d</v>
      </c>
      <c r="C2928" s="45">
        <f t="shared" ca="1" si="638"/>
        <v>999.89877561000003</v>
      </c>
      <c r="D2928" s="46">
        <f ca="1">IF(A2928&lt;$B$1,VLOOKUP(A2928,[1]DI!$A$4:$B$15000,2,FALSE),0)</f>
        <v>0</v>
      </c>
      <c r="E2928" s="45">
        <f t="shared" ca="1" si="639"/>
        <v>0</v>
      </c>
      <c r="F2928" s="47">
        <f t="shared" si="636"/>
        <v>1.35</v>
      </c>
      <c r="G2928" s="48">
        <f t="shared" ca="1" si="640"/>
        <v>1</v>
      </c>
      <c r="H2928" s="45">
        <f ca="1">TRUNC(PRODUCT(G$10:G2927),15)</f>
        <v>1.9879528300668501</v>
      </c>
      <c r="I2928" s="45">
        <f t="shared" si="641"/>
        <v>1</v>
      </c>
      <c r="J2928" s="45">
        <f t="shared" ca="1" si="642"/>
        <v>1.98795283</v>
      </c>
      <c r="K2928" s="45">
        <f t="shared" ca="1" si="643"/>
        <v>987.85282506999999</v>
      </c>
      <c r="L2928" s="49">
        <f>IF(VLOOKUP(A2928,$U$12:$AD$125,8)=VLOOKUP(A2927,$U$12:$AD$125,8),0,VLOOKUP(A2928,U$12:$AD$125,8))</f>
        <v>0</v>
      </c>
      <c r="M2928" s="50">
        <f>IF(L2928&gt;0,VLOOKUP(L2928,T$12:$AC$125,7),0)</f>
        <v>0</v>
      </c>
      <c r="N2928" s="45">
        <f t="shared" si="644"/>
        <v>0</v>
      </c>
      <c r="O2928" s="45">
        <f t="shared" ca="1" si="645"/>
        <v>987.85282506999999</v>
      </c>
      <c r="P2928" s="51" t="str">
        <f t="shared" si="646"/>
        <v>A+J=</v>
      </c>
      <c r="Q2928" s="52">
        <f t="shared" si="647"/>
        <v>47129</v>
      </c>
    </row>
    <row r="2929" spans="1:17" x14ac:dyDescent="0.2">
      <c r="A2929" s="43">
        <f t="shared" si="635"/>
        <v>46415</v>
      </c>
      <c r="B2929" s="44" t="str">
        <f t="shared" ca="1" si="637"/>
        <v>n.d</v>
      </c>
      <c r="C2929" s="45">
        <f t="shared" ca="1" si="638"/>
        <v>999.89877561000003</v>
      </c>
      <c r="D2929" s="46">
        <f ca="1">IF(A2929&lt;$B$1,VLOOKUP(A2929,[1]DI!$A$4:$B$15000,2,FALSE),0)</f>
        <v>0</v>
      </c>
      <c r="E2929" s="45">
        <f t="shared" ca="1" si="639"/>
        <v>0</v>
      </c>
      <c r="F2929" s="47">
        <f t="shared" si="636"/>
        <v>1.35</v>
      </c>
      <c r="G2929" s="48">
        <f t="shared" ca="1" si="640"/>
        <v>1</v>
      </c>
      <c r="H2929" s="45">
        <f ca="1">TRUNC(PRODUCT(G$10:G2928),15)</f>
        <v>1.9879528300668501</v>
      </c>
      <c r="I2929" s="45">
        <f t="shared" si="641"/>
        <v>1</v>
      </c>
      <c r="J2929" s="45">
        <f t="shared" ca="1" si="642"/>
        <v>1.98795283</v>
      </c>
      <c r="K2929" s="45">
        <f t="shared" ca="1" si="643"/>
        <v>987.85282506999999</v>
      </c>
      <c r="L2929" s="49">
        <f>IF(VLOOKUP(A2929,$U$12:$AD$125,8)=VLOOKUP(A2928,$U$12:$AD$125,8),0,VLOOKUP(A2929,U$12:$AD$125,8))</f>
        <v>0</v>
      </c>
      <c r="M2929" s="50">
        <f>IF(L2929&gt;0,VLOOKUP(L2929,T$12:$AC$125,7),0)</f>
        <v>0</v>
      </c>
      <c r="N2929" s="45">
        <f t="shared" si="644"/>
        <v>0</v>
      </c>
      <c r="O2929" s="45">
        <f t="shared" ca="1" si="645"/>
        <v>987.85282506999999</v>
      </c>
      <c r="P2929" s="51" t="str">
        <f t="shared" si="646"/>
        <v>A+J=</v>
      </c>
      <c r="Q2929" s="52">
        <f t="shared" si="647"/>
        <v>47129</v>
      </c>
    </row>
    <row r="2930" spans="1:17" x14ac:dyDescent="0.2">
      <c r="A2930" s="43">
        <f t="shared" si="635"/>
        <v>46416</v>
      </c>
      <c r="B2930" s="44" t="str">
        <f t="shared" ca="1" si="637"/>
        <v>n.d</v>
      </c>
      <c r="C2930" s="45">
        <f t="shared" ca="1" si="638"/>
        <v>999.89877561000003</v>
      </c>
      <c r="D2930" s="46">
        <f ca="1">IF(A2930&lt;$B$1,VLOOKUP(A2930,[1]DI!$A$4:$B$15000,2,FALSE),0)</f>
        <v>0</v>
      </c>
      <c r="E2930" s="45">
        <f t="shared" ca="1" si="639"/>
        <v>0</v>
      </c>
      <c r="F2930" s="47">
        <f t="shared" si="636"/>
        <v>1.35</v>
      </c>
      <c r="G2930" s="48">
        <f t="shared" ca="1" si="640"/>
        <v>1</v>
      </c>
      <c r="H2930" s="45">
        <f ca="1">TRUNC(PRODUCT(G$10:G2929),15)</f>
        <v>1.9879528300668501</v>
      </c>
      <c r="I2930" s="45">
        <f t="shared" si="641"/>
        <v>1</v>
      </c>
      <c r="J2930" s="45">
        <f t="shared" ca="1" si="642"/>
        <v>1.98795283</v>
      </c>
      <c r="K2930" s="45">
        <f t="shared" ca="1" si="643"/>
        <v>987.85282506999999</v>
      </c>
      <c r="L2930" s="49">
        <f>IF(VLOOKUP(A2930,$U$12:$AD$125,8)=VLOOKUP(A2929,$U$12:$AD$125,8),0,VLOOKUP(A2930,U$12:$AD$125,8))</f>
        <v>0</v>
      </c>
      <c r="M2930" s="50">
        <f>IF(L2930&gt;0,VLOOKUP(L2930,T$12:$AC$125,7),0)</f>
        <v>0</v>
      </c>
      <c r="N2930" s="45">
        <f t="shared" si="644"/>
        <v>0</v>
      </c>
      <c r="O2930" s="45">
        <f t="shared" ca="1" si="645"/>
        <v>987.85282506999999</v>
      </c>
      <c r="P2930" s="51" t="str">
        <f t="shared" si="646"/>
        <v>A+J=</v>
      </c>
      <c r="Q2930" s="52">
        <f t="shared" si="647"/>
        <v>47129</v>
      </c>
    </row>
    <row r="2931" spans="1:17" x14ac:dyDescent="0.2">
      <c r="A2931" s="43">
        <f t="shared" si="635"/>
        <v>46417</v>
      </c>
      <c r="B2931" s="44" t="str">
        <f t="shared" ca="1" si="637"/>
        <v>n.d</v>
      </c>
      <c r="C2931" s="45">
        <f t="shared" ca="1" si="638"/>
        <v>999.89877561000003</v>
      </c>
      <c r="D2931" s="46">
        <f ca="1">IF(A2931&lt;$B$1,VLOOKUP(A2931,[1]DI!$A$4:$B$15000,2,FALSE),0)</f>
        <v>0</v>
      </c>
      <c r="E2931" s="45">
        <f t="shared" ca="1" si="639"/>
        <v>0</v>
      </c>
      <c r="F2931" s="47">
        <f t="shared" si="636"/>
        <v>1.35</v>
      </c>
      <c r="G2931" s="48">
        <f t="shared" ca="1" si="640"/>
        <v>1</v>
      </c>
      <c r="H2931" s="45">
        <f ca="1">TRUNC(PRODUCT(G$10:G2930),15)</f>
        <v>1.9879528300668501</v>
      </c>
      <c r="I2931" s="45">
        <f t="shared" si="641"/>
        <v>1</v>
      </c>
      <c r="J2931" s="45">
        <f t="shared" ca="1" si="642"/>
        <v>1.98795283</v>
      </c>
      <c r="K2931" s="45">
        <f t="shared" ca="1" si="643"/>
        <v>987.85282506999999</v>
      </c>
      <c r="L2931" s="49">
        <f>IF(VLOOKUP(A2931,$U$12:$AD$125,8)=VLOOKUP(A2930,$U$12:$AD$125,8),0,VLOOKUP(A2931,U$12:$AD$125,8))</f>
        <v>0</v>
      </c>
      <c r="M2931" s="50">
        <f>IF(L2931&gt;0,VLOOKUP(L2931,T$12:$AC$125,7),0)</f>
        <v>0</v>
      </c>
      <c r="N2931" s="45">
        <f t="shared" si="644"/>
        <v>0</v>
      </c>
      <c r="O2931" s="45">
        <f t="shared" ca="1" si="645"/>
        <v>987.85282506999999</v>
      </c>
      <c r="P2931" s="51" t="str">
        <f t="shared" si="646"/>
        <v>A+J=</v>
      </c>
      <c r="Q2931" s="52">
        <f t="shared" si="647"/>
        <v>47129</v>
      </c>
    </row>
    <row r="2932" spans="1:17" x14ac:dyDescent="0.2">
      <c r="A2932" s="43">
        <f t="shared" si="635"/>
        <v>46418</v>
      </c>
      <c r="B2932" s="44" t="str">
        <f t="shared" ca="1" si="637"/>
        <v>n.d</v>
      </c>
      <c r="C2932" s="45">
        <f t="shared" ca="1" si="638"/>
        <v>999.89877561000003</v>
      </c>
      <c r="D2932" s="46">
        <f ca="1">IF(A2932&lt;$B$1,VLOOKUP(A2932,[1]DI!$A$4:$B$15000,2,FALSE),0)</f>
        <v>0</v>
      </c>
      <c r="E2932" s="45">
        <f t="shared" ca="1" si="639"/>
        <v>0</v>
      </c>
      <c r="F2932" s="47">
        <f t="shared" si="636"/>
        <v>1.35</v>
      </c>
      <c r="G2932" s="48">
        <f t="shared" ca="1" si="640"/>
        <v>1</v>
      </c>
      <c r="H2932" s="45">
        <f ca="1">TRUNC(PRODUCT(G$10:G2931),15)</f>
        <v>1.9879528300668501</v>
      </c>
      <c r="I2932" s="45">
        <f t="shared" si="641"/>
        <v>1</v>
      </c>
      <c r="J2932" s="45">
        <f t="shared" ca="1" si="642"/>
        <v>1.98795283</v>
      </c>
      <c r="K2932" s="45">
        <f t="shared" ca="1" si="643"/>
        <v>987.85282506999999</v>
      </c>
      <c r="L2932" s="49">
        <f>IF(VLOOKUP(A2932,$U$12:$AD$125,8)=VLOOKUP(A2931,$U$12:$AD$125,8),0,VLOOKUP(A2932,U$12:$AD$125,8))</f>
        <v>0</v>
      </c>
      <c r="M2932" s="50">
        <f>IF(L2932&gt;0,VLOOKUP(L2932,T$12:$AC$125,7),0)</f>
        <v>0</v>
      </c>
      <c r="N2932" s="45">
        <f t="shared" si="644"/>
        <v>0</v>
      </c>
      <c r="O2932" s="45">
        <f t="shared" ca="1" si="645"/>
        <v>987.85282506999999</v>
      </c>
      <c r="P2932" s="51" t="str">
        <f t="shared" si="646"/>
        <v>A+J=</v>
      </c>
      <c r="Q2932" s="52">
        <f t="shared" si="647"/>
        <v>47129</v>
      </c>
    </row>
    <row r="2933" spans="1:17" x14ac:dyDescent="0.2">
      <c r="A2933" s="43">
        <f t="shared" si="635"/>
        <v>46419</v>
      </c>
      <c r="B2933" s="44" t="str">
        <f t="shared" ca="1" si="637"/>
        <v>n.d</v>
      </c>
      <c r="C2933" s="45">
        <f t="shared" ca="1" si="638"/>
        <v>999.89877561000003</v>
      </c>
      <c r="D2933" s="46">
        <f ca="1">IF(A2933&lt;$B$1,VLOOKUP(A2933,[1]DI!$A$4:$B$15000,2,FALSE),0)</f>
        <v>0</v>
      </c>
      <c r="E2933" s="45">
        <f t="shared" ca="1" si="639"/>
        <v>0</v>
      </c>
      <c r="F2933" s="47">
        <f t="shared" si="636"/>
        <v>1.35</v>
      </c>
      <c r="G2933" s="48">
        <f t="shared" ca="1" si="640"/>
        <v>1</v>
      </c>
      <c r="H2933" s="45">
        <f ca="1">TRUNC(PRODUCT(G$10:G2932),15)</f>
        <v>1.9879528300668501</v>
      </c>
      <c r="I2933" s="45">
        <f t="shared" si="641"/>
        <v>1</v>
      </c>
      <c r="J2933" s="45">
        <f t="shared" ca="1" si="642"/>
        <v>1.98795283</v>
      </c>
      <c r="K2933" s="45">
        <f t="shared" ca="1" si="643"/>
        <v>987.85282506999999</v>
      </c>
      <c r="L2933" s="49">
        <f>IF(VLOOKUP(A2933,$U$12:$AD$125,8)=VLOOKUP(A2932,$U$12:$AD$125,8),0,VLOOKUP(A2933,U$12:$AD$125,8))</f>
        <v>0</v>
      </c>
      <c r="M2933" s="50">
        <f>IF(L2933&gt;0,VLOOKUP(L2933,T$12:$AC$125,7),0)</f>
        <v>0</v>
      </c>
      <c r="N2933" s="45">
        <f t="shared" si="644"/>
        <v>0</v>
      </c>
      <c r="O2933" s="45">
        <f t="shared" ca="1" si="645"/>
        <v>987.85282506999999</v>
      </c>
      <c r="P2933" s="51" t="str">
        <f t="shared" si="646"/>
        <v>A+J=</v>
      </c>
      <c r="Q2933" s="52">
        <f t="shared" si="647"/>
        <v>47129</v>
      </c>
    </row>
    <row r="2934" spans="1:17" x14ac:dyDescent="0.2">
      <c r="A2934" s="43">
        <f t="shared" si="635"/>
        <v>46420</v>
      </c>
      <c r="B2934" s="44" t="str">
        <f t="shared" ca="1" si="637"/>
        <v>n.d</v>
      </c>
      <c r="C2934" s="45">
        <f t="shared" ca="1" si="638"/>
        <v>999.89877561000003</v>
      </c>
      <c r="D2934" s="46">
        <f ca="1">IF(A2934&lt;$B$1,VLOOKUP(A2934,[1]DI!$A$4:$B$15000,2,FALSE),0)</f>
        <v>0</v>
      </c>
      <c r="E2934" s="45">
        <f t="shared" ca="1" si="639"/>
        <v>0</v>
      </c>
      <c r="F2934" s="47">
        <f t="shared" si="636"/>
        <v>1.35</v>
      </c>
      <c r="G2934" s="48">
        <f t="shared" ca="1" si="640"/>
        <v>1</v>
      </c>
      <c r="H2934" s="45">
        <f ca="1">TRUNC(PRODUCT(G$10:G2933),15)</f>
        <v>1.9879528300668501</v>
      </c>
      <c r="I2934" s="45">
        <f t="shared" si="641"/>
        <v>1</v>
      </c>
      <c r="J2934" s="45">
        <f t="shared" ca="1" si="642"/>
        <v>1.98795283</v>
      </c>
      <c r="K2934" s="45">
        <f t="shared" ca="1" si="643"/>
        <v>987.85282506999999</v>
      </c>
      <c r="L2934" s="49">
        <f>IF(VLOOKUP(A2934,$U$12:$AD$125,8)=VLOOKUP(A2933,$U$12:$AD$125,8),0,VLOOKUP(A2934,U$12:$AD$125,8))</f>
        <v>0</v>
      </c>
      <c r="M2934" s="50">
        <f>IF(L2934&gt;0,VLOOKUP(L2934,T$12:$AC$125,7),0)</f>
        <v>0</v>
      </c>
      <c r="N2934" s="45">
        <f t="shared" si="644"/>
        <v>0</v>
      </c>
      <c r="O2934" s="45">
        <f t="shared" ca="1" si="645"/>
        <v>987.85282506999999</v>
      </c>
      <c r="P2934" s="51" t="str">
        <f t="shared" si="646"/>
        <v>A+J=</v>
      </c>
      <c r="Q2934" s="52">
        <f t="shared" si="647"/>
        <v>47129</v>
      </c>
    </row>
    <row r="2935" spans="1:17" x14ac:dyDescent="0.2">
      <c r="A2935" s="43">
        <f t="shared" si="635"/>
        <v>46421</v>
      </c>
      <c r="B2935" s="44" t="str">
        <f t="shared" ca="1" si="637"/>
        <v>n.d</v>
      </c>
      <c r="C2935" s="45">
        <f t="shared" ca="1" si="638"/>
        <v>999.89877561000003</v>
      </c>
      <c r="D2935" s="46">
        <f ca="1">IF(A2935&lt;$B$1,VLOOKUP(A2935,[1]DI!$A$4:$B$15000,2,FALSE),0)</f>
        <v>0</v>
      </c>
      <c r="E2935" s="45">
        <f t="shared" ca="1" si="639"/>
        <v>0</v>
      </c>
      <c r="F2935" s="47">
        <f t="shared" si="636"/>
        <v>1.35</v>
      </c>
      <c r="G2935" s="48">
        <f t="shared" ca="1" si="640"/>
        <v>1</v>
      </c>
      <c r="H2935" s="45">
        <f ca="1">TRUNC(PRODUCT(G$10:G2934),15)</f>
        <v>1.9879528300668501</v>
      </c>
      <c r="I2935" s="45">
        <f t="shared" si="641"/>
        <v>1</v>
      </c>
      <c r="J2935" s="45">
        <f t="shared" ca="1" si="642"/>
        <v>1.98795283</v>
      </c>
      <c r="K2935" s="45">
        <f t="shared" ca="1" si="643"/>
        <v>987.85282506999999</v>
      </c>
      <c r="L2935" s="49">
        <f>IF(VLOOKUP(A2935,$U$12:$AD$125,8)=VLOOKUP(A2934,$U$12:$AD$125,8),0,VLOOKUP(A2935,U$12:$AD$125,8))</f>
        <v>0</v>
      </c>
      <c r="M2935" s="50">
        <f>IF(L2935&gt;0,VLOOKUP(L2935,T$12:$AC$125,7),0)</f>
        <v>0</v>
      </c>
      <c r="N2935" s="45">
        <f t="shared" si="644"/>
        <v>0</v>
      </c>
      <c r="O2935" s="45">
        <f t="shared" ca="1" si="645"/>
        <v>987.85282506999999</v>
      </c>
      <c r="P2935" s="51" t="str">
        <f t="shared" si="646"/>
        <v>A+J=</v>
      </c>
      <c r="Q2935" s="52">
        <f t="shared" si="647"/>
        <v>47129</v>
      </c>
    </row>
    <row r="2936" spans="1:17" x14ac:dyDescent="0.2">
      <c r="A2936" s="43">
        <f t="shared" si="635"/>
        <v>46422</v>
      </c>
      <c r="B2936" s="44" t="str">
        <f t="shared" ca="1" si="637"/>
        <v>n.d</v>
      </c>
      <c r="C2936" s="45">
        <f t="shared" ca="1" si="638"/>
        <v>999.89877561000003</v>
      </c>
      <c r="D2936" s="46">
        <f ca="1">IF(A2936&lt;$B$1,VLOOKUP(A2936,[1]DI!$A$4:$B$15000,2,FALSE),0)</f>
        <v>0</v>
      </c>
      <c r="E2936" s="45">
        <f t="shared" ca="1" si="639"/>
        <v>0</v>
      </c>
      <c r="F2936" s="47">
        <f t="shared" si="636"/>
        <v>1.35</v>
      </c>
      <c r="G2936" s="48">
        <f t="shared" ca="1" si="640"/>
        <v>1</v>
      </c>
      <c r="H2936" s="45">
        <f ca="1">TRUNC(PRODUCT(G$10:G2935),15)</f>
        <v>1.9879528300668501</v>
      </c>
      <c r="I2936" s="45">
        <f t="shared" si="641"/>
        <v>1</v>
      </c>
      <c r="J2936" s="45">
        <f t="shared" ca="1" si="642"/>
        <v>1.98795283</v>
      </c>
      <c r="K2936" s="45">
        <f t="shared" ca="1" si="643"/>
        <v>987.85282506999999</v>
      </c>
      <c r="L2936" s="49">
        <f>IF(VLOOKUP(A2936,$U$12:$AD$125,8)=VLOOKUP(A2935,$U$12:$AD$125,8),0,VLOOKUP(A2936,U$12:$AD$125,8))</f>
        <v>0</v>
      </c>
      <c r="M2936" s="50">
        <f>IF(L2936&gt;0,VLOOKUP(L2936,T$12:$AC$125,7),0)</f>
        <v>0</v>
      </c>
      <c r="N2936" s="45">
        <f t="shared" si="644"/>
        <v>0</v>
      </c>
      <c r="O2936" s="45">
        <f t="shared" ca="1" si="645"/>
        <v>987.85282506999999</v>
      </c>
      <c r="P2936" s="51" t="str">
        <f t="shared" si="646"/>
        <v>A+J=</v>
      </c>
      <c r="Q2936" s="52">
        <f t="shared" si="647"/>
        <v>47129</v>
      </c>
    </row>
    <row r="2937" spans="1:17" x14ac:dyDescent="0.2">
      <c r="A2937" s="43">
        <f t="shared" si="635"/>
        <v>46423</v>
      </c>
      <c r="B2937" s="44" t="str">
        <f t="shared" ca="1" si="637"/>
        <v>n.d</v>
      </c>
      <c r="C2937" s="45">
        <f t="shared" ca="1" si="638"/>
        <v>999.89877561000003</v>
      </c>
      <c r="D2937" s="46">
        <f ca="1">IF(A2937&lt;$B$1,VLOOKUP(A2937,[1]DI!$A$4:$B$15000,2,FALSE),0)</f>
        <v>0</v>
      </c>
      <c r="E2937" s="45">
        <f t="shared" ca="1" si="639"/>
        <v>0</v>
      </c>
      <c r="F2937" s="47">
        <f t="shared" si="636"/>
        <v>1.35</v>
      </c>
      <c r="G2937" s="48">
        <f t="shared" ca="1" si="640"/>
        <v>1</v>
      </c>
      <c r="H2937" s="45">
        <f ca="1">TRUNC(PRODUCT(G$10:G2936),15)</f>
        <v>1.9879528300668501</v>
      </c>
      <c r="I2937" s="45">
        <f t="shared" si="641"/>
        <v>1</v>
      </c>
      <c r="J2937" s="45">
        <f t="shared" ca="1" si="642"/>
        <v>1.98795283</v>
      </c>
      <c r="K2937" s="45">
        <f t="shared" ca="1" si="643"/>
        <v>987.85282506999999</v>
      </c>
      <c r="L2937" s="49">
        <f>IF(VLOOKUP(A2937,$U$12:$AD$125,8)=VLOOKUP(A2936,$U$12:$AD$125,8),0,VLOOKUP(A2937,U$12:$AD$125,8))</f>
        <v>0</v>
      </c>
      <c r="M2937" s="50">
        <f>IF(L2937&gt;0,VLOOKUP(L2937,T$12:$AC$125,7),0)</f>
        <v>0</v>
      </c>
      <c r="N2937" s="45">
        <f t="shared" si="644"/>
        <v>0</v>
      </c>
      <c r="O2937" s="45">
        <f t="shared" ca="1" si="645"/>
        <v>987.85282506999999</v>
      </c>
      <c r="P2937" s="51" t="str">
        <f t="shared" si="646"/>
        <v>A+J=</v>
      </c>
      <c r="Q2937" s="52">
        <f t="shared" si="647"/>
        <v>47129</v>
      </c>
    </row>
    <row r="2938" spans="1:17" x14ac:dyDescent="0.2">
      <c r="A2938" s="43">
        <f t="shared" si="635"/>
        <v>46424</v>
      </c>
      <c r="B2938" s="44" t="str">
        <f t="shared" ca="1" si="637"/>
        <v>n.d</v>
      </c>
      <c r="C2938" s="45">
        <f t="shared" ca="1" si="638"/>
        <v>999.89877561000003</v>
      </c>
      <c r="D2938" s="46">
        <f ca="1">IF(A2938&lt;$B$1,VLOOKUP(A2938,[1]DI!$A$4:$B$15000,2,FALSE),0)</f>
        <v>0</v>
      </c>
      <c r="E2938" s="45">
        <f t="shared" ca="1" si="639"/>
        <v>0</v>
      </c>
      <c r="F2938" s="47">
        <f t="shared" si="636"/>
        <v>1.35</v>
      </c>
      <c r="G2938" s="48">
        <f t="shared" ca="1" si="640"/>
        <v>1</v>
      </c>
      <c r="H2938" s="45">
        <f ca="1">TRUNC(PRODUCT(G$10:G2937),15)</f>
        <v>1.9879528300668501</v>
      </c>
      <c r="I2938" s="45">
        <f t="shared" si="641"/>
        <v>1</v>
      </c>
      <c r="J2938" s="45">
        <f t="shared" ca="1" si="642"/>
        <v>1.98795283</v>
      </c>
      <c r="K2938" s="45">
        <f t="shared" ca="1" si="643"/>
        <v>987.85282506999999</v>
      </c>
      <c r="L2938" s="49">
        <f>IF(VLOOKUP(A2938,$U$12:$AD$125,8)=VLOOKUP(A2937,$U$12:$AD$125,8),0,VLOOKUP(A2938,U$12:$AD$125,8))</f>
        <v>0</v>
      </c>
      <c r="M2938" s="50">
        <f>IF(L2938&gt;0,VLOOKUP(L2938,T$12:$AC$125,7),0)</f>
        <v>0</v>
      </c>
      <c r="N2938" s="45">
        <f t="shared" si="644"/>
        <v>0</v>
      </c>
      <c r="O2938" s="45">
        <f t="shared" ca="1" si="645"/>
        <v>987.85282506999999</v>
      </c>
      <c r="P2938" s="51" t="str">
        <f t="shared" si="646"/>
        <v>A+J=</v>
      </c>
      <c r="Q2938" s="52">
        <f t="shared" si="647"/>
        <v>47129</v>
      </c>
    </row>
    <row r="2939" spans="1:17" x14ac:dyDescent="0.2">
      <c r="A2939" s="43">
        <f t="shared" si="635"/>
        <v>46425</v>
      </c>
      <c r="B2939" s="44" t="str">
        <f t="shared" ca="1" si="637"/>
        <v>n.d</v>
      </c>
      <c r="C2939" s="45">
        <f t="shared" ca="1" si="638"/>
        <v>999.89877561000003</v>
      </c>
      <c r="D2939" s="46">
        <f ca="1">IF(A2939&lt;$B$1,VLOOKUP(A2939,[1]DI!$A$4:$B$15000,2,FALSE),0)</f>
        <v>0</v>
      </c>
      <c r="E2939" s="45">
        <f t="shared" ca="1" si="639"/>
        <v>0</v>
      </c>
      <c r="F2939" s="47">
        <f t="shared" si="636"/>
        <v>1.35</v>
      </c>
      <c r="G2939" s="48">
        <f t="shared" ca="1" si="640"/>
        <v>1</v>
      </c>
      <c r="H2939" s="45">
        <f ca="1">TRUNC(PRODUCT(G$10:G2938),15)</f>
        <v>1.9879528300668501</v>
      </c>
      <c r="I2939" s="45">
        <f t="shared" si="641"/>
        <v>1</v>
      </c>
      <c r="J2939" s="45">
        <f t="shared" ca="1" si="642"/>
        <v>1.98795283</v>
      </c>
      <c r="K2939" s="45">
        <f t="shared" ca="1" si="643"/>
        <v>987.85282506999999</v>
      </c>
      <c r="L2939" s="49">
        <f>IF(VLOOKUP(A2939,$U$12:$AD$125,8)=VLOOKUP(A2938,$U$12:$AD$125,8),0,VLOOKUP(A2939,U$12:$AD$125,8))</f>
        <v>0</v>
      </c>
      <c r="M2939" s="50">
        <f>IF(L2939&gt;0,VLOOKUP(L2939,T$12:$AC$125,7),0)</f>
        <v>0</v>
      </c>
      <c r="N2939" s="45">
        <f t="shared" si="644"/>
        <v>0</v>
      </c>
      <c r="O2939" s="45">
        <f t="shared" ca="1" si="645"/>
        <v>987.85282506999999</v>
      </c>
      <c r="P2939" s="51" t="str">
        <f t="shared" si="646"/>
        <v>A+J=</v>
      </c>
      <c r="Q2939" s="52">
        <f t="shared" si="647"/>
        <v>47129</v>
      </c>
    </row>
    <row r="2940" spans="1:17" x14ac:dyDescent="0.2">
      <c r="A2940" s="43">
        <f t="shared" si="635"/>
        <v>46426</v>
      </c>
      <c r="B2940" s="44" t="str">
        <f t="shared" ca="1" si="637"/>
        <v>n.d</v>
      </c>
      <c r="C2940" s="45">
        <f t="shared" ca="1" si="638"/>
        <v>999.89877561000003</v>
      </c>
      <c r="D2940" s="46">
        <f ca="1">IF(A2940&lt;$B$1,VLOOKUP(A2940,[1]DI!$A$4:$B$15000,2,FALSE),0)</f>
        <v>0</v>
      </c>
      <c r="E2940" s="45">
        <f t="shared" ca="1" si="639"/>
        <v>0</v>
      </c>
      <c r="F2940" s="47">
        <f t="shared" si="636"/>
        <v>1.35</v>
      </c>
      <c r="G2940" s="48">
        <f t="shared" ca="1" si="640"/>
        <v>1</v>
      </c>
      <c r="H2940" s="45">
        <f ca="1">TRUNC(PRODUCT(G$10:G2939),15)</f>
        <v>1.9879528300668501</v>
      </c>
      <c r="I2940" s="45">
        <f t="shared" si="641"/>
        <v>1</v>
      </c>
      <c r="J2940" s="45">
        <f t="shared" ca="1" si="642"/>
        <v>1.98795283</v>
      </c>
      <c r="K2940" s="45">
        <f t="shared" ca="1" si="643"/>
        <v>987.85282506999999</v>
      </c>
      <c r="L2940" s="49">
        <f>IF(VLOOKUP(A2940,$U$12:$AD$125,8)=VLOOKUP(A2939,$U$12:$AD$125,8),0,VLOOKUP(A2940,U$12:$AD$125,8))</f>
        <v>0</v>
      </c>
      <c r="M2940" s="50">
        <f>IF(L2940&gt;0,VLOOKUP(L2940,T$12:$AC$125,7),0)</f>
        <v>0</v>
      </c>
      <c r="N2940" s="45">
        <f t="shared" si="644"/>
        <v>0</v>
      </c>
      <c r="O2940" s="45">
        <f t="shared" ca="1" si="645"/>
        <v>987.85282506999999</v>
      </c>
      <c r="P2940" s="51" t="str">
        <f t="shared" si="646"/>
        <v>A+J=</v>
      </c>
      <c r="Q2940" s="52">
        <f t="shared" si="647"/>
        <v>47129</v>
      </c>
    </row>
    <row r="2941" spans="1:17" x14ac:dyDescent="0.2">
      <c r="A2941" s="43">
        <f t="shared" si="635"/>
        <v>46427</v>
      </c>
      <c r="B2941" s="44" t="str">
        <f t="shared" ca="1" si="637"/>
        <v>n.d</v>
      </c>
      <c r="C2941" s="45">
        <f t="shared" ca="1" si="638"/>
        <v>999.89877561000003</v>
      </c>
      <c r="D2941" s="46">
        <f ca="1">IF(A2941&lt;$B$1,VLOOKUP(A2941,[1]DI!$A$4:$B$15000,2,FALSE),0)</f>
        <v>0</v>
      </c>
      <c r="E2941" s="45">
        <f t="shared" ca="1" si="639"/>
        <v>0</v>
      </c>
      <c r="F2941" s="47">
        <f t="shared" si="636"/>
        <v>1.35</v>
      </c>
      <c r="G2941" s="48">
        <f t="shared" ca="1" si="640"/>
        <v>1</v>
      </c>
      <c r="H2941" s="45">
        <f ca="1">TRUNC(PRODUCT(G$10:G2940),15)</f>
        <v>1.9879528300668501</v>
      </c>
      <c r="I2941" s="45">
        <f t="shared" si="641"/>
        <v>1</v>
      </c>
      <c r="J2941" s="45">
        <f t="shared" ca="1" si="642"/>
        <v>1.98795283</v>
      </c>
      <c r="K2941" s="45">
        <f t="shared" ca="1" si="643"/>
        <v>987.85282506999999</v>
      </c>
      <c r="L2941" s="49">
        <f>IF(VLOOKUP(A2941,$U$12:$AD$125,8)=VLOOKUP(A2940,$U$12:$AD$125,8),0,VLOOKUP(A2941,U$12:$AD$125,8))</f>
        <v>0</v>
      </c>
      <c r="M2941" s="50">
        <f>IF(L2941&gt;0,VLOOKUP(L2941,T$12:$AC$125,7),0)</f>
        <v>0</v>
      </c>
      <c r="N2941" s="45">
        <f t="shared" si="644"/>
        <v>0</v>
      </c>
      <c r="O2941" s="45">
        <f t="shared" ca="1" si="645"/>
        <v>987.85282506999999</v>
      </c>
      <c r="P2941" s="51" t="str">
        <f t="shared" si="646"/>
        <v>A+J=</v>
      </c>
      <c r="Q2941" s="52">
        <f t="shared" si="647"/>
        <v>47129</v>
      </c>
    </row>
    <row r="2942" spans="1:17" x14ac:dyDescent="0.2">
      <c r="A2942" s="43">
        <f t="shared" si="635"/>
        <v>46428</v>
      </c>
      <c r="B2942" s="44" t="str">
        <f t="shared" ca="1" si="637"/>
        <v>n.d</v>
      </c>
      <c r="C2942" s="45">
        <f t="shared" ca="1" si="638"/>
        <v>999.89877561000003</v>
      </c>
      <c r="D2942" s="46">
        <f ca="1">IF(A2942&lt;$B$1,VLOOKUP(A2942,[1]DI!$A$4:$B$15000,2,FALSE),0)</f>
        <v>0</v>
      </c>
      <c r="E2942" s="45">
        <f t="shared" ca="1" si="639"/>
        <v>0</v>
      </c>
      <c r="F2942" s="47">
        <f t="shared" si="636"/>
        <v>1.35</v>
      </c>
      <c r="G2942" s="48">
        <f t="shared" ca="1" si="640"/>
        <v>1</v>
      </c>
      <c r="H2942" s="45">
        <f ca="1">TRUNC(PRODUCT(G$10:G2941),15)</f>
        <v>1.9879528300668501</v>
      </c>
      <c r="I2942" s="45">
        <f t="shared" si="641"/>
        <v>1</v>
      </c>
      <c r="J2942" s="45">
        <f t="shared" ca="1" si="642"/>
        <v>1.98795283</v>
      </c>
      <c r="K2942" s="45">
        <f t="shared" ca="1" si="643"/>
        <v>987.85282506999999</v>
      </c>
      <c r="L2942" s="49">
        <f>IF(VLOOKUP(A2942,$U$12:$AD$125,8)=VLOOKUP(A2941,$U$12:$AD$125,8),0,VLOOKUP(A2942,U$12:$AD$125,8))</f>
        <v>0</v>
      </c>
      <c r="M2942" s="50">
        <f>IF(L2942&gt;0,VLOOKUP(L2942,T$12:$AC$125,7),0)</f>
        <v>0</v>
      </c>
      <c r="N2942" s="45">
        <f t="shared" si="644"/>
        <v>0</v>
      </c>
      <c r="O2942" s="45">
        <f t="shared" ca="1" si="645"/>
        <v>987.85282506999999</v>
      </c>
      <c r="P2942" s="51" t="str">
        <f t="shared" si="646"/>
        <v>A+J=</v>
      </c>
      <c r="Q2942" s="52">
        <f t="shared" si="647"/>
        <v>47129</v>
      </c>
    </row>
    <row r="2943" spans="1:17" x14ac:dyDescent="0.2">
      <c r="A2943" s="43">
        <f t="shared" si="635"/>
        <v>46429</v>
      </c>
      <c r="B2943" s="44" t="str">
        <f t="shared" ca="1" si="637"/>
        <v>n.d</v>
      </c>
      <c r="C2943" s="45">
        <f t="shared" ca="1" si="638"/>
        <v>999.89877561000003</v>
      </c>
      <c r="D2943" s="46">
        <f ca="1">IF(A2943&lt;$B$1,VLOOKUP(A2943,[1]DI!$A$4:$B$15000,2,FALSE),0)</f>
        <v>0</v>
      </c>
      <c r="E2943" s="45">
        <f t="shared" ca="1" si="639"/>
        <v>0</v>
      </c>
      <c r="F2943" s="47">
        <f t="shared" si="636"/>
        <v>1.35</v>
      </c>
      <c r="G2943" s="48">
        <f t="shared" ca="1" si="640"/>
        <v>1</v>
      </c>
      <c r="H2943" s="45">
        <f ca="1">TRUNC(PRODUCT(G$10:G2942),15)</f>
        <v>1.9879528300668501</v>
      </c>
      <c r="I2943" s="45">
        <f t="shared" si="641"/>
        <v>1</v>
      </c>
      <c r="J2943" s="45">
        <f t="shared" ca="1" si="642"/>
        <v>1.98795283</v>
      </c>
      <c r="K2943" s="45">
        <f t="shared" ca="1" si="643"/>
        <v>987.85282506999999</v>
      </c>
      <c r="L2943" s="49">
        <f>IF(VLOOKUP(A2943,$U$12:$AD$125,8)=VLOOKUP(A2942,$U$12:$AD$125,8),0,VLOOKUP(A2943,U$12:$AD$125,8))</f>
        <v>0</v>
      </c>
      <c r="M2943" s="50">
        <f>IF(L2943&gt;0,VLOOKUP(L2943,T$12:$AC$125,7),0)</f>
        <v>0</v>
      </c>
      <c r="N2943" s="45">
        <f t="shared" si="644"/>
        <v>0</v>
      </c>
      <c r="O2943" s="45">
        <f t="shared" ca="1" si="645"/>
        <v>987.85282506999999</v>
      </c>
      <c r="P2943" s="51" t="str">
        <f t="shared" si="646"/>
        <v>A+J=</v>
      </c>
      <c r="Q2943" s="52">
        <f t="shared" si="647"/>
        <v>47129</v>
      </c>
    </row>
    <row r="2944" spans="1:17" x14ac:dyDescent="0.2">
      <c r="A2944" s="43">
        <f t="shared" si="635"/>
        <v>46430</v>
      </c>
      <c r="B2944" s="44" t="str">
        <f t="shared" ca="1" si="637"/>
        <v>n.d</v>
      </c>
      <c r="C2944" s="45">
        <f t="shared" ca="1" si="638"/>
        <v>999.89877561000003</v>
      </c>
      <c r="D2944" s="46">
        <f ca="1">IF(A2944&lt;$B$1,VLOOKUP(A2944,[1]DI!$A$4:$B$15000,2,FALSE),0)</f>
        <v>0</v>
      </c>
      <c r="E2944" s="45">
        <f t="shared" ca="1" si="639"/>
        <v>0</v>
      </c>
      <c r="F2944" s="47">
        <f t="shared" si="636"/>
        <v>1.35</v>
      </c>
      <c r="G2944" s="48">
        <f t="shared" ca="1" si="640"/>
        <v>1</v>
      </c>
      <c r="H2944" s="45">
        <f ca="1">TRUNC(PRODUCT(G$10:G2943),15)</f>
        <v>1.9879528300668501</v>
      </c>
      <c r="I2944" s="45">
        <f t="shared" si="641"/>
        <v>1</v>
      </c>
      <c r="J2944" s="45">
        <f t="shared" ca="1" si="642"/>
        <v>1.98795283</v>
      </c>
      <c r="K2944" s="45">
        <f t="shared" ca="1" si="643"/>
        <v>987.85282506999999</v>
      </c>
      <c r="L2944" s="49">
        <f>IF(VLOOKUP(A2944,$U$12:$AD$125,8)=VLOOKUP(A2943,$U$12:$AD$125,8),0,VLOOKUP(A2944,U$12:$AD$125,8))</f>
        <v>0</v>
      </c>
      <c r="M2944" s="50">
        <f>IF(L2944&gt;0,VLOOKUP(L2944,T$12:$AC$125,7),0)</f>
        <v>0</v>
      </c>
      <c r="N2944" s="45">
        <f t="shared" si="644"/>
        <v>0</v>
      </c>
      <c r="O2944" s="45">
        <f t="shared" ca="1" si="645"/>
        <v>987.85282506999999</v>
      </c>
      <c r="P2944" s="51" t="str">
        <f t="shared" si="646"/>
        <v>A+J=</v>
      </c>
      <c r="Q2944" s="52">
        <f t="shared" si="647"/>
        <v>47129</v>
      </c>
    </row>
    <row r="2945" spans="1:17" x14ac:dyDescent="0.2">
      <c r="A2945" s="43">
        <f t="shared" si="635"/>
        <v>46431</v>
      </c>
      <c r="B2945" s="44" t="str">
        <f t="shared" ca="1" si="637"/>
        <v>n.d</v>
      </c>
      <c r="C2945" s="45">
        <f t="shared" ca="1" si="638"/>
        <v>999.89877561000003</v>
      </c>
      <c r="D2945" s="46">
        <f ca="1">IF(A2945&lt;$B$1,VLOOKUP(A2945,[1]DI!$A$4:$B$15000,2,FALSE),0)</f>
        <v>0</v>
      </c>
      <c r="E2945" s="45">
        <f t="shared" ca="1" si="639"/>
        <v>0</v>
      </c>
      <c r="F2945" s="47">
        <f t="shared" si="636"/>
        <v>1.35</v>
      </c>
      <c r="G2945" s="48">
        <f t="shared" ca="1" si="640"/>
        <v>1</v>
      </c>
      <c r="H2945" s="45">
        <f ca="1">TRUNC(PRODUCT(G$10:G2944),15)</f>
        <v>1.9879528300668501</v>
      </c>
      <c r="I2945" s="45">
        <f t="shared" si="641"/>
        <v>1</v>
      </c>
      <c r="J2945" s="45">
        <f t="shared" ca="1" si="642"/>
        <v>1.98795283</v>
      </c>
      <c r="K2945" s="45">
        <f t="shared" ca="1" si="643"/>
        <v>987.85282506999999</v>
      </c>
      <c r="L2945" s="49">
        <f>IF(VLOOKUP(A2945,$U$12:$AD$125,8)=VLOOKUP(A2944,$U$12:$AD$125,8),0,VLOOKUP(A2945,U$12:$AD$125,8))</f>
        <v>0</v>
      </c>
      <c r="M2945" s="50">
        <f>IF(L2945&gt;0,VLOOKUP(L2945,T$12:$AC$125,7),0)</f>
        <v>0</v>
      </c>
      <c r="N2945" s="45">
        <f t="shared" si="644"/>
        <v>0</v>
      </c>
      <c r="O2945" s="45">
        <f t="shared" ca="1" si="645"/>
        <v>987.85282506999999</v>
      </c>
      <c r="P2945" s="51" t="str">
        <f t="shared" si="646"/>
        <v>A+J=</v>
      </c>
      <c r="Q2945" s="52">
        <f t="shared" si="647"/>
        <v>47129</v>
      </c>
    </row>
    <row r="2946" spans="1:17" x14ac:dyDescent="0.2">
      <c r="A2946" s="43">
        <f t="shared" si="635"/>
        <v>46432</v>
      </c>
      <c r="B2946" s="44" t="str">
        <f t="shared" ca="1" si="637"/>
        <v>n.d</v>
      </c>
      <c r="C2946" s="45">
        <f t="shared" ca="1" si="638"/>
        <v>999.89877561000003</v>
      </c>
      <c r="D2946" s="46">
        <f ca="1">IF(A2946&lt;$B$1,VLOOKUP(A2946,[1]DI!$A$4:$B$15000,2,FALSE),0)</f>
        <v>0</v>
      </c>
      <c r="E2946" s="45">
        <f t="shared" ca="1" si="639"/>
        <v>0</v>
      </c>
      <c r="F2946" s="47">
        <f t="shared" si="636"/>
        <v>1.35</v>
      </c>
      <c r="G2946" s="48">
        <f t="shared" ca="1" si="640"/>
        <v>1</v>
      </c>
      <c r="H2946" s="45">
        <f ca="1">TRUNC(PRODUCT(G$10:G2945),15)</f>
        <v>1.9879528300668501</v>
      </c>
      <c r="I2946" s="45">
        <f t="shared" si="641"/>
        <v>1</v>
      </c>
      <c r="J2946" s="45">
        <f t="shared" ca="1" si="642"/>
        <v>1.98795283</v>
      </c>
      <c r="K2946" s="45">
        <f t="shared" ca="1" si="643"/>
        <v>987.85282506999999</v>
      </c>
      <c r="L2946" s="49">
        <f>IF(VLOOKUP(A2946,$U$12:$AD$125,8)=VLOOKUP(A2945,$U$12:$AD$125,8),0,VLOOKUP(A2946,U$12:$AD$125,8))</f>
        <v>0</v>
      </c>
      <c r="M2946" s="50">
        <f>IF(L2946&gt;0,VLOOKUP(L2946,T$12:$AC$125,7),0)</f>
        <v>0</v>
      </c>
      <c r="N2946" s="45">
        <f t="shared" si="644"/>
        <v>0</v>
      </c>
      <c r="O2946" s="45">
        <f t="shared" ca="1" si="645"/>
        <v>987.85282506999999</v>
      </c>
      <c r="P2946" s="51" t="str">
        <f t="shared" si="646"/>
        <v>A+J=</v>
      </c>
      <c r="Q2946" s="52">
        <f t="shared" si="647"/>
        <v>47129</v>
      </c>
    </row>
    <row r="2947" spans="1:17" x14ac:dyDescent="0.2">
      <c r="A2947" s="43">
        <f t="shared" si="635"/>
        <v>46433</v>
      </c>
      <c r="B2947" s="44" t="str">
        <f t="shared" ca="1" si="637"/>
        <v>n.d</v>
      </c>
      <c r="C2947" s="45">
        <f t="shared" ca="1" si="638"/>
        <v>999.89877561000003</v>
      </c>
      <c r="D2947" s="46">
        <f ca="1">IF(A2947&lt;$B$1,VLOOKUP(A2947,[1]DI!$A$4:$B$15000,2,FALSE),0)</f>
        <v>0</v>
      </c>
      <c r="E2947" s="45">
        <f t="shared" ca="1" si="639"/>
        <v>0</v>
      </c>
      <c r="F2947" s="47">
        <f t="shared" si="636"/>
        <v>1.35</v>
      </c>
      <c r="G2947" s="48">
        <f t="shared" ca="1" si="640"/>
        <v>1</v>
      </c>
      <c r="H2947" s="45">
        <f ca="1">TRUNC(PRODUCT(G$10:G2946),15)</f>
        <v>1.9879528300668501</v>
      </c>
      <c r="I2947" s="45">
        <f t="shared" si="641"/>
        <v>1</v>
      </c>
      <c r="J2947" s="45">
        <f t="shared" ca="1" si="642"/>
        <v>1.98795283</v>
      </c>
      <c r="K2947" s="45">
        <f t="shared" ca="1" si="643"/>
        <v>987.85282506999999</v>
      </c>
      <c r="L2947" s="49">
        <f>IF(VLOOKUP(A2947,$U$12:$AD$125,8)=VLOOKUP(A2946,$U$12:$AD$125,8),0,VLOOKUP(A2947,U$12:$AD$125,8))</f>
        <v>0</v>
      </c>
      <c r="M2947" s="50">
        <f>IF(L2947&gt;0,VLOOKUP(L2947,T$12:$AC$125,7),0)</f>
        <v>0</v>
      </c>
      <c r="N2947" s="45">
        <f t="shared" si="644"/>
        <v>0</v>
      </c>
      <c r="O2947" s="45">
        <f t="shared" ca="1" si="645"/>
        <v>987.85282506999999</v>
      </c>
      <c r="P2947" s="51" t="str">
        <f t="shared" si="646"/>
        <v>A+J=</v>
      </c>
      <c r="Q2947" s="52">
        <f t="shared" si="647"/>
        <v>47129</v>
      </c>
    </row>
    <row r="2948" spans="1:17" x14ac:dyDescent="0.2">
      <c r="A2948" s="43">
        <f t="shared" si="635"/>
        <v>46434</v>
      </c>
      <c r="B2948" s="44" t="str">
        <f t="shared" ca="1" si="637"/>
        <v>n.d</v>
      </c>
      <c r="C2948" s="45">
        <f t="shared" ca="1" si="638"/>
        <v>999.89877561000003</v>
      </c>
      <c r="D2948" s="46">
        <f ca="1">IF(A2948&lt;$B$1,VLOOKUP(A2948,[1]DI!$A$4:$B$15000,2,FALSE),0)</f>
        <v>0</v>
      </c>
      <c r="E2948" s="45">
        <f t="shared" ca="1" si="639"/>
        <v>0</v>
      </c>
      <c r="F2948" s="47">
        <f t="shared" si="636"/>
        <v>1.35</v>
      </c>
      <c r="G2948" s="48">
        <f t="shared" ca="1" si="640"/>
        <v>1</v>
      </c>
      <c r="H2948" s="45">
        <f ca="1">TRUNC(PRODUCT(G$10:G2947),15)</f>
        <v>1.9879528300668501</v>
      </c>
      <c r="I2948" s="45">
        <f t="shared" si="641"/>
        <v>1</v>
      </c>
      <c r="J2948" s="45">
        <f t="shared" ca="1" si="642"/>
        <v>1.98795283</v>
      </c>
      <c r="K2948" s="45">
        <f t="shared" ca="1" si="643"/>
        <v>987.85282506999999</v>
      </c>
      <c r="L2948" s="49">
        <f>IF(VLOOKUP(A2948,$U$12:$AD$125,8)=VLOOKUP(A2947,$U$12:$AD$125,8),0,VLOOKUP(A2948,U$12:$AD$125,8))</f>
        <v>0</v>
      </c>
      <c r="M2948" s="50">
        <f>IF(L2948&gt;0,VLOOKUP(L2948,T$12:$AC$125,7),0)</f>
        <v>0</v>
      </c>
      <c r="N2948" s="45">
        <f t="shared" si="644"/>
        <v>0</v>
      </c>
      <c r="O2948" s="45">
        <f t="shared" ca="1" si="645"/>
        <v>987.85282506999999</v>
      </c>
      <c r="P2948" s="51" t="str">
        <f t="shared" si="646"/>
        <v>A+J=</v>
      </c>
      <c r="Q2948" s="52">
        <f t="shared" si="647"/>
        <v>47129</v>
      </c>
    </row>
    <row r="2949" spans="1:17" x14ac:dyDescent="0.2">
      <c r="A2949" s="43">
        <f t="shared" si="635"/>
        <v>46435</v>
      </c>
      <c r="B2949" s="44" t="str">
        <f t="shared" ca="1" si="637"/>
        <v>n.d</v>
      </c>
      <c r="C2949" s="45">
        <f t="shared" ca="1" si="638"/>
        <v>999.89877561000003</v>
      </c>
      <c r="D2949" s="46">
        <f ca="1">IF(A2949&lt;$B$1,VLOOKUP(A2949,[1]DI!$A$4:$B$15000,2,FALSE),0)</f>
        <v>0</v>
      </c>
      <c r="E2949" s="45">
        <f t="shared" ca="1" si="639"/>
        <v>0</v>
      </c>
      <c r="F2949" s="47">
        <f t="shared" si="636"/>
        <v>1.35</v>
      </c>
      <c r="G2949" s="48">
        <f t="shared" ca="1" si="640"/>
        <v>1</v>
      </c>
      <c r="H2949" s="45">
        <f ca="1">TRUNC(PRODUCT(G$10:G2948),15)</f>
        <v>1.9879528300668501</v>
      </c>
      <c r="I2949" s="45">
        <f t="shared" si="641"/>
        <v>1</v>
      </c>
      <c r="J2949" s="45">
        <f t="shared" ca="1" si="642"/>
        <v>1.98795283</v>
      </c>
      <c r="K2949" s="45">
        <f t="shared" ca="1" si="643"/>
        <v>987.85282506999999</v>
      </c>
      <c r="L2949" s="49">
        <f>IF(VLOOKUP(A2949,$U$12:$AD$125,8)=VLOOKUP(A2948,$U$12:$AD$125,8),0,VLOOKUP(A2949,U$12:$AD$125,8))</f>
        <v>0</v>
      </c>
      <c r="M2949" s="50">
        <f>IF(L2949&gt;0,VLOOKUP(L2949,T$12:$AC$125,7),0)</f>
        <v>0</v>
      </c>
      <c r="N2949" s="45">
        <f t="shared" si="644"/>
        <v>0</v>
      </c>
      <c r="O2949" s="45">
        <f t="shared" ca="1" si="645"/>
        <v>987.85282506999999</v>
      </c>
      <c r="P2949" s="51" t="str">
        <f t="shared" si="646"/>
        <v>A+J=</v>
      </c>
      <c r="Q2949" s="52">
        <f t="shared" si="647"/>
        <v>47129</v>
      </c>
    </row>
    <row r="2950" spans="1:17" x14ac:dyDescent="0.2">
      <c r="A2950" s="43">
        <f t="shared" si="635"/>
        <v>46436</v>
      </c>
      <c r="B2950" s="44" t="str">
        <f t="shared" ca="1" si="637"/>
        <v>n.d</v>
      </c>
      <c r="C2950" s="45">
        <f t="shared" ca="1" si="638"/>
        <v>999.89877561000003</v>
      </c>
      <c r="D2950" s="46">
        <f ca="1">IF(A2950&lt;$B$1,VLOOKUP(A2950,[1]DI!$A$4:$B$15000,2,FALSE),0)</f>
        <v>0</v>
      </c>
      <c r="E2950" s="45">
        <f t="shared" ca="1" si="639"/>
        <v>0</v>
      </c>
      <c r="F2950" s="47">
        <f t="shared" si="636"/>
        <v>1.35</v>
      </c>
      <c r="G2950" s="48">
        <f t="shared" ca="1" si="640"/>
        <v>1</v>
      </c>
      <c r="H2950" s="45">
        <f ca="1">TRUNC(PRODUCT(G$10:G2949),15)</f>
        <v>1.9879528300668501</v>
      </c>
      <c r="I2950" s="45">
        <f t="shared" si="641"/>
        <v>1</v>
      </c>
      <c r="J2950" s="45">
        <f t="shared" ca="1" si="642"/>
        <v>1.98795283</v>
      </c>
      <c r="K2950" s="45">
        <f t="shared" ca="1" si="643"/>
        <v>987.85282506999999</v>
      </c>
      <c r="L2950" s="49">
        <f>IF(VLOOKUP(A2950,$U$12:$AD$125,8)=VLOOKUP(A2949,$U$12:$AD$125,8),0,VLOOKUP(A2950,U$12:$AD$125,8))</f>
        <v>0</v>
      </c>
      <c r="M2950" s="50">
        <f>IF(L2950&gt;0,VLOOKUP(L2950,T$12:$AC$125,7),0)</f>
        <v>0</v>
      </c>
      <c r="N2950" s="45">
        <f t="shared" si="644"/>
        <v>0</v>
      </c>
      <c r="O2950" s="45">
        <f t="shared" ca="1" si="645"/>
        <v>987.85282506999999</v>
      </c>
      <c r="P2950" s="51" t="str">
        <f t="shared" si="646"/>
        <v>A+J=</v>
      </c>
      <c r="Q2950" s="52">
        <f t="shared" si="647"/>
        <v>47129</v>
      </c>
    </row>
    <row r="2951" spans="1:17" x14ac:dyDescent="0.2">
      <c r="A2951" s="43">
        <f t="shared" si="635"/>
        <v>46437</v>
      </c>
      <c r="B2951" s="44" t="str">
        <f t="shared" ca="1" si="637"/>
        <v>n.d</v>
      </c>
      <c r="C2951" s="45">
        <f t="shared" ca="1" si="638"/>
        <v>999.89877561000003</v>
      </c>
      <c r="D2951" s="46">
        <f ca="1">IF(A2951&lt;$B$1,VLOOKUP(A2951,[1]DI!$A$4:$B$15000,2,FALSE),0)</f>
        <v>0</v>
      </c>
      <c r="E2951" s="45">
        <f t="shared" ca="1" si="639"/>
        <v>0</v>
      </c>
      <c r="F2951" s="47">
        <f t="shared" si="636"/>
        <v>1.35</v>
      </c>
      <c r="G2951" s="48">
        <f t="shared" ca="1" si="640"/>
        <v>1</v>
      </c>
      <c r="H2951" s="45">
        <f ca="1">TRUNC(PRODUCT(G$10:G2950),15)</f>
        <v>1.9879528300668501</v>
      </c>
      <c r="I2951" s="45">
        <f t="shared" si="641"/>
        <v>1</v>
      </c>
      <c r="J2951" s="45">
        <f t="shared" ca="1" si="642"/>
        <v>1.98795283</v>
      </c>
      <c r="K2951" s="45">
        <f t="shared" ca="1" si="643"/>
        <v>987.85282506999999</v>
      </c>
      <c r="L2951" s="49">
        <f>IF(VLOOKUP(A2951,$U$12:$AD$125,8)=VLOOKUP(A2950,$U$12:$AD$125,8),0,VLOOKUP(A2951,U$12:$AD$125,8))</f>
        <v>0</v>
      </c>
      <c r="M2951" s="50">
        <f>IF(L2951&gt;0,VLOOKUP(L2951,T$12:$AC$125,7),0)</f>
        <v>0</v>
      </c>
      <c r="N2951" s="45">
        <f t="shared" si="644"/>
        <v>0</v>
      </c>
      <c r="O2951" s="45">
        <f t="shared" ca="1" si="645"/>
        <v>987.85282506999999</v>
      </c>
      <c r="P2951" s="51" t="str">
        <f t="shared" si="646"/>
        <v>A+J=</v>
      </c>
      <c r="Q2951" s="52">
        <f t="shared" si="647"/>
        <v>47129</v>
      </c>
    </row>
    <row r="2952" spans="1:17" x14ac:dyDescent="0.2">
      <c r="A2952" s="43">
        <f t="shared" si="635"/>
        <v>46438</v>
      </c>
      <c r="B2952" s="44" t="str">
        <f t="shared" ca="1" si="637"/>
        <v>n.d</v>
      </c>
      <c r="C2952" s="45">
        <f t="shared" ca="1" si="638"/>
        <v>999.89877561000003</v>
      </c>
      <c r="D2952" s="46">
        <f ca="1">IF(A2952&lt;$B$1,VLOOKUP(A2952,[1]DI!$A$4:$B$15000,2,FALSE),0)</f>
        <v>0</v>
      </c>
      <c r="E2952" s="45">
        <f t="shared" ca="1" si="639"/>
        <v>0</v>
      </c>
      <c r="F2952" s="47">
        <f t="shared" si="636"/>
        <v>1.35</v>
      </c>
      <c r="G2952" s="48">
        <f t="shared" ca="1" si="640"/>
        <v>1</v>
      </c>
      <c r="H2952" s="45">
        <f ca="1">TRUNC(PRODUCT(G$10:G2951),15)</f>
        <v>1.9879528300668501</v>
      </c>
      <c r="I2952" s="45">
        <f t="shared" si="641"/>
        <v>1</v>
      </c>
      <c r="J2952" s="45">
        <f t="shared" ca="1" si="642"/>
        <v>1.98795283</v>
      </c>
      <c r="K2952" s="45">
        <f t="shared" ca="1" si="643"/>
        <v>987.85282506999999</v>
      </c>
      <c r="L2952" s="49">
        <f>IF(VLOOKUP(A2952,$U$12:$AD$125,8)=VLOOKUP(A2951,$U$12:$AD$125,8),0,VLOOKUP(A2952,U$12:$AD$125,8))</f>
        <v>0</v>
      </c>
      <c r="M2952" s="50">
        <f>IF(L2952&gt;0,VLOOKUP(L2952,T$12:$AC$125,7),0)</f>
        <v>0</v>
      </c>
      <c r="N2952" s="45">
        <f t="shared" si="644"/>
        <v>0</v>
      </c>
      <c r="O2952" s="45">
        <f t="shared" ca="1" si="645"/>
        <v>987.85282506999999</v>
      </c>
      <c r="P2952" s="51" t="str">
        <f t="shared" si="646"/>
        <v>A+J=</v>
      </c>
      <c r="Q2952" s="52">
        <f t="shared" si="647"/>
        <v>47129</v>
      </c>
    </row>
    <row r="2953" spans="1:17" x14ac:dyDescent="0.2">
      <c r="A2953" s="43">
        <f t="shared" si="635"/>
        <v>46439</v>
      </c>
      <c r="B2953" s="44" t="str">
        <f t="shared" ca="1" si="637"/>
        <v>n.d</v>
      </c>
      <c r="C2953" s="45">
        <f t="shared" ca="1" si="638"/>
        <v>999.89877561000003</v>
      </c>
      <c r="D2953" s="46">
        <f ca="1">IF(A2953&lt;$B$1,VLOOKUP(A2953,[1]DI!$A$4:$B$15000,2,FALSE),0)</f>
        <v>0</v>
      </c>
      <c r="E2953" s="45">
        <f t="shared" ca="1" si="639"/>
        <v>0</v>
      </c>
      <c r="F2953" s="47">
        <f t="shared" si="636"/>
        <v>1.35</v>
      </c>
      <c r="G2953" s="48">
        <f t="shared" ca="1" si="640"/>
        <v>1</v>
      </c>
      <c r="H2953" s="45">
        <f ca="1">TRUNC(PRODUCT(G$10:G2952),15)</f>
        <v>1.9879528300668501</v>
      </c>
      <c r="I2953" s="45">
        <f t="shared" si="641"/>
        <v>1</v>
      </c>
      <c r="J2953" s="45">
        <f t="shared" ca="1" si="642"/>
        <v>1.98795283</v>
      </c>
      <c r="K2953" s="45">
        <f t="shared" ca="1" si="643"/>
        <v>987.85282506999999</v>
      </c>
      <c r="L2953" s="49">
        <f>IF(VLOOKUP(A2953,$U$12:$AD$125,8)=VLOOKUP(A2952,$U$12:$AD$125,8),0,VLOOKUP(A2953,U$12:$AD$125,8))</f>
        <v>0</v>
      </c>
      <c r="M2953" s="50">
        <f>IF(L2953&gt;0,VLOOKUP(L2953,T$12:$AC$125,7),0)</f>
        <v>0</v>
      </c>
      <c r="N2953" s="45">
        <f t="shared" si="644"/>
        <v>0</v>
      </c>
      <c r="O2953" s="45">
        <f t="shared" ca="1" si="645"/>
        <v>987.85282506999999</v>
      </c>
      <c r="P2953" s="51" t="str">
        <f t="shared" si="646"/>
        <v>A+J=</v>
      </c>
      <c r="Q2953" s="52">
        <f t="shared" si="647"/>
        <v>47129</v>
      </c>
    </row>
    <row r="2954" spans="1:17" x14ac:dyDescent="0.2">
      <c r="A2954" s="43">
        <f t="shared" si="635"/>
        <v>46440</v>
      </c>
      <c r="B2954" s="44" t="str">
        <f t="shared" ca="1" si="637"/>
        <v>n.d</v>
      </c>
      <c r="C2954" s="45">
        <f t="shared" ca="1" si="638"/>
        <v>999.89877561000003</v>
      </c>
      <c r="D2954" s="46">
        <f ca="1">IF(A2954&lt;$B$1,VLOOKUP(A2954,[1]DI!$A$4:$B$15000,2,FALSE),0)</f>
        <v>0</v>
      </c>
      <c r="E2954" s="45">
        <f t="shared" ca="1" si="639"/>
        <v>0</v>
      </c>
      <c r="F2954" s="47">
        <f t="shared" si="636"/>
        <v>1.35</v>
      </c>
      <c r="G2954" s="48">
        <f t="shared" ca="1" si="640"/>
        <v>1</v>
      </c>
      <c r="H2954" s="45">
        <f ca="1">TRUNC(PRODUCT(G$10:G2953),15)</f>
        <v>1.9879528300668501</v>
      </c>
      <c r="I2954" s="45">
        <f t="shared" si="641"/>
        <v>1</v>
      </c>
      <c r="J2954" s="45">
        <f t="shared" ca="1" si="642"/>
        <v>1.98795283</v>
      </c>
      <c r="K2954" s="45">
        <f t="shared" ca="1" si="643"/>
        <v>987.85282506999999</v>
      </c>
      <c r="L2954" s="49">
        <f>IF(VLOOKUP(A2954,$U$12:$AD$125,8)=VLOOKUP(A2953,$U$12:$AD$125,8),0,VLOOKUP(A2954,U$12:$AD$125,8))</f>
        <v>0</v>
      </c>
      <c r="M2954" s="50">
        <f>IF(L2954&gt;0,VLOOKUP(L2954,T$12:$AC$125,7),0)</f>
        <v>0</v>
      </c>
      <c r="N2954" s="45">
        <f t="shared" si="644"/>
        <v>0</v>
      </c>
      <c r="O2954" s="45">
        <f t="shared" ca="1" si="645"/>
        <v>987.85282506999999</v>
      </c>
      <c r="P2954" s="51" t="str">
        <f t="shared" si="646"/>
        <v>A+J=</v>
      </c>
      <c r="Q2954" s="52">
        <f t="shared" si="647"/>
        <v>47129</v>
      </c>
    </row>
    <row r="2955" spans="1:17" x14ac:dyDescent="0.2">
      <c r="A2955" s="43">
        <f t="shared" si="635"/>
        <v>46441</v>
      </c>
      <c r="B2955" s="44" t="str">
        <f t="shared" ca="1" si="637"/>
        <v>n.d</v>
      </c>
      <c r="C2955" s="45">
        <f t="shared" ca="1" si="638"/>
        <v>999.89877561000003</v>
      </c>
      <c r="D2955" s="46">
        <f ca="1">IF(A2955&lt;$B$1,VLOOKUP(A2955,[1]DI!$A$4:$B$15000,2,FALSE),0)</f>
        <v>0</v>
      </c>
      <c r="E2955" s="45">
        <f t="shared" ca="1" si="639"/>
        <v>0</v>
      </c>
      <c r="F2955" s="47">
        <f t="shared" si="636"/>
        <v>1.35</v>
      </c>
      <c r="G2955" s="48">
        <f t="shared" ca="1" si="640"/>
        <v>1</v>
      </c>
      <c r="H2955" s="45">
        <f ca="1">TRUNC(PRODUCT(G$10:G2954),15)</f>
        <v>1.9879528300668501</v>
      </c>
      <c r="I2955" s="45">
        <f t="shared" si="641"/>
        <v>1</v>
      </c>
      <c r="J2955" s="45">
        <f t="shared" ca="1" si="642"/>
        <v>1.98795283</v>
      </c>
      <c r="K2955" s="45">
        <f t="shared" ca="1" si="643"/>
        <v>987.85282506999999</v>
      </c>
      <c r="L2955" s="49">
        <f>IF(VLOOKUP(A2955,$U$12:$AD$125,8)=VLOOKUP(A2954,$U$12:$AD$125,8),0,VLOOKUP(A2955,U$12:$AD$125,8))</f>
        <v>0</v>
      </c>
      <c r="M2955" s="50">
        <f>IF(L2955&gt;0,VLOOKUP(L2955,T$12:$AC$125,7),0)</f>
        <v>0</v>
      </c>
      <c r="N2955" s="45">
        <f t="shared" si="644"/>
        <v>0</v>
      </c>
      <c r="O2955" s="45">
        <f t="shared" ca="1" si="645"/>
        <v>987.85282506999999</v>
      </c>
      <c r="P2955" s="51" t="str">
        <f t="shared" si="646"/>
        <v>A+J=</v>
      </c>
      <c r="Q2955" s="52">
        <f t="shared" si="647"/>
        <v>47129</v>
      </c>
    </row>
    <row r="2956" spans="1:17" x14ac:dyDescent="0.2">
      <c r="A2956" s="43">
        <f t="shared" si="635"/>
        <v>46442</v>
      </c>
      <c r="B2956" s="44" t="str">
        <f t="shared" ca="1" si="637"/>
        <v>n.d</v>
      </c>
      <c r="C2956" s="45">
        <f t="shared" ca="1" si="638"/>
        <v>999.89877561000003</v>
      </c>
      <c r="D2956" s="46">
        <f ca="1">IF(A2956&lt;$B$1,VLOOKUP(A2956,[1]DI!$A$4:$B$15000,2,FALSE),0)</f>
        <v>0</v>
      </c>
      <c r="E2956" s="45">
        <f t="shared" ca="1" si="639"/>
        <v>0</v>
      </c>
      <c r="F2956" s="47">
        <f t="shared" si="636"/>
        <v>1.35</v>
      </c>
      <c r="G2956" s="48">
        <f t="shared" ca="1" si="640"/>
        <v>1</v>
      </c>
      <c r="H2956" s="45">
        <f ca="1">TRUNC(PRODUCT(G$10:G2955),15)</f>
        <v>1.9879528300668501</v>
      </c>
      <c r="I2956" s="45">
        <f t="shared" si="641"/>
        <v>1</v>
      </c>
      <c r="J2956" s="45">
        <f t="shared" ca="1" si="642"/>
        <v>1.98795283</v>
      </c>
      <c r="K2956" s="45">
        <f t="shared" ca="1" si="643"/>
        <v>987.85282506999999</v>
      </c>
      <c r="L2956" s="49">
        <f>IF(VLOOKUP(A2956,$U$12:$AD$125,8)=VLOOKUP(A2955,$U$12:$AD$125,8),0,VLOOKUP(A2956,U$12:$AD$125,8))</f>
        <v>0</v>
      </c>
      <c r="M2956" s="50">
        <f>IF(L2956&gt;0,VLOOKUP(L2956,T$12:$AC$125,7),0)</f>
        <v>0</v>
      </c>
      <c r="N2956" s="45">
        <f t="shared" si="644"/>
        <v>0</v>
      </c>
      <c r="O2956" s="45">
        <f t="shared" ca="1" si="645"/>
        <v>987.85282506999999</v>
      </c>
      <c r="P2956" s="51" t="str">
        <f t="shared" si="646"/>
        <v>A+J=</v>
      </c>
      <c r="Q2956" s="52">
        <f t="shared" si="647"/>
        <v>47129</v>
      </c>
    </row>
    <row r="2957" spans="1:17" x14ac:dyDescent="0.2">
      <c r="A2957" s="43">
        <f t="shared" si="635"/>
        <v>46443</v>
      </c>
      <c r="B2957" s="44" t="str">
        <f t="shared" ca="1" si="637"/>
        <v>n.d</v>
      </c>
      <c r="C2957" s="45">
        <f t="shared" ca="1" si="638"/>
        <v>999.89877561000003</v>
      </c>
      <c r="D2957" s="46">
        <f ca="1">IF(A2957&lt;$B$1,VLOOKUP(A2957,[1]DI!$A$4:$B$15000,2,FALSE),0)</f>
        <v>0</v>
      </c>
      <c r="E2957" s="45">
        <f t="shared" ca="1" si="639"/>
        <v>0</v>
      </c>
      <c r="F2957" s="47">
        <f t="shared" si="636"/>
        <v>1.35</v>
      </c>
      <c r="G2957" s="48">
        <f t="shared" ca="1" si="640"/>
        <v>1</v>
      </c>
      <c r="H2957" s="45">
        <f ca="1">TRUNC(PRODUCT(G$10:G2956),15)</f>
        <v>1.9879528300668501</v>
      </c>
      <c r="I2957" s="45">
        <f t="shared" si="641"/>
        <v>1</v>
      </c>
      <c r="J2957" s="45">
        <f t="shared" ca="1" si="642"/>
        <v>1.98795283</v>
      </c>
      <c r="K2957" s="45">
        <f t="shared" ca="1" si="643"/>
        <v>987.85282506999999</v>
      </c>
      <c r="L2957" s="49">
        <f>IF(VLOOKUP(A2957,$U$12:$AD$125,8)=VLOOKUP(A2956,$U$12:$AD$125,8),0,VLOOKUP(A2957,U$12:$AD$125,8))</f>
        <v>0</v>
      </c>
      <c r="M2957" s="50">
        <f>IF(L2957&gt;0,VLOOKUP(L2957,T$12:$AC$125,7),0)</f>
        <v>0</v>
      </c>
      <c r="N2957" s="45">
        <f t="shared" si="644"/>
        <v>0</v>
      </c>
      <c r="O2957" s="45">
        <f t="shared" ca="1" si="645"/>
        <v>987.85282506999999</v>
      </c>
      <c r="P2957" s="51" t="str">
        <f t="shared" si="646"/>
        <v>A+J=</v>
      </c>
      <c r="Q2957" s="52">
        <f t="shared" si="647"/>
        <v>47129</v>
      </c>
    </row>
    <row r="2958" spans="1:17" x14ac:dyDescent="0.2">
      <c r="A2958" s="43">
        <f t="shared" ref="A2958:A3021" si="648">(A2957+1)</f>
        <v>46444</v>
      </c>
      <c r="B2958" s="44" t="str">
        <f t="shared" ca="1" si="637"/>
        <v>n.d</v>
      </c>
      <c r="C2958" s="45">
        <f t="shared" ca="1" si="638"/>
        <v>999.89877561000003</v>
      </c>
      <c r="D2958" s="46">
        <f ca="1">IF(A2958&lt;$B$1,VLOOKUP(A2958,[1]DI!$A$4:$B$15000,2,FALSE),0)</f>
        <v>0</v>
      </c>
      <c r="E2958" s="45">
        <f t="shared" ca="1" si="639"/>
        <v>0</v>
      </c>
      <c r="F2958" s="47">
        <f t="shared" ref="F2958:F3021" si="649">F2957</f>
        <v>1.35</v>
      </c>
      <c r="G2958" s="48">
        <f t="shared" ca="1" si="640"/>
        <v>1</v>
      </c>
      <c r="H2958" s="45">
        <f ca="1">TRUNC(PRODUCT(G$10:G2957),15)</f>
        <v>1.9879528300668501</v>
      </c>
      <c r="I2958" s="45">
        <f t="shared" si="641"/>
        <v>1</v>
      </c>
      <c r="J2958" s="45">
        <f t="shared" ca="1" si="642"/>
        <v>1.98795283</v>
      </c>
      <c r="K2958" s="45">
        <f t="shared" ca="1" si="643"/>
        <v>987.85282506999999</v>
      </c>
      <c r="L2958" s="49">
        <f>IF(VLOOKUP(A2958,$U$12:$AD$125,8)=VLOOKUP(A2957,$U$12:$AD$125,8),0,VLOOKUP(A2958,U$12:$AD$125,8))</f>
        <v>0</v>
      </c>
      <c r="M2958" s="50">
        <f>IF(L2958&gt;0,VLOOKUP(L2958,T$12:$AC$125,7),0)</f>
        <v>0</v>
      </c>
      <c r="N2958" s="45">
        <f t="shared" si="644"/>
        <v>0</v>
      </c>
      <c r="O2958" s="45">
        <f t="shared" ca="1" si="645"/>
        <v>987.85282506999999</v>
      </c>
      <c r="P2958" s="51" t="str">
        <f t="shared" si="646"/>
        <v>A+J=</v>
      </c>
      <c r="Q2958" s="52">
        <f t="shared" si="647"/>
        <v>47129</v>
      </c>
    </row>
    <row r="2959" spans="1:17" x14ac:dyDescent="0.2">
      <c r="A2959" s="43">
        <f t="shared" si="648"/>
        <v>46445</v>
      </c>
      <c r="B2959" s="44" t="str">
        <f t="shared" ca="1" si="637"/>
        <v>n.d</v>
      </c>
      <c r="C2959" s="45">
        <f t="shared" ca="1" si="638"/>
        <v>999.89877561000003</v>
      </c>
      <c r="D2959" s="46">
        <f ca="1">IF(A2959&lt;$B$1,VLOOKUP(A2959,[1]DI!$A$4:$B$15000,2,FALSE),0)</f>
        <v>0</v>
      </c>
      <c r="E2959" s="45">
        <f t="shared" ca="1" si="639"/>
        <v>0</v>
      </c>
      <c r="F2959" s="47">
        <f t="shared" si="649"/>
        <v>1.35</v>
      </c>
      <c r="G2959" s="48">
        <f t="shared" ca="1" si="640"/>
        <v>1</v>
      </c>
      <c r="H2959" s="45">
        <f ca="1">TRUNC(PRODUCT(G$10:G2958),15)</f>
        <v>1.9879528300668501</v>
      </c>
      <c r="I2959" s="45">
        <f t="shared" si="641"/>
        <v>1</v>
      </c>
      <c r="J2959" s="45">
        <f t="shared" ca="1" si="642"/>
        <v>1.98795283</v>
      </c>
      <c r="K2959" s="45">
        <f t="shared" ca="1" si="643"/>
        <v>987.85282506999999</v>
      </c>
      <c r="L2959" s="49">
        <f>IF(VLOOKUP(A2959,$U$12:$AD$125,8)=VLOOKUP(A2958,$U$12:$AD$125,8),0,VLOOKUP(A2959,U$12:$AD$125,8))</f>
        <v>0</v>
      </c>
      <c r="M2959" s="50">
        <f>IF(L2959&gt;0,VLOOKUP(L2959,T$12:$AC$125,7),0)</f>
        <v>0</v>
      </c>
      <c r="N2959" s="45">
        <f t="shared" si="644"/>
        <v>0</v>
      </c>
      <c r="O2959" s="45">
        <f t="shared" ca="1" si="645"/>
        <v>987.85282506999999</v>
      </c>
      <c r="P2959" s="51" t="str">
        <f t="shared" si="646"/>
        <v>A+J=</v>
      </c>
      <c r="Q2959" s="52">
        <f t="shared" si="647"/>
        <v>47129</v>
      </c>
    </row>
    <row r="2960" spans="1:17" x14ac:dyDescent="0.2">
      <c r="A2960" s="43">
        <f t="shared" si="648"/>
        <v>46446</v>
      </c>
      <c r="B2960" s="44" t="str">
        <f t="shared" ca="1" si="637"/>
        <v>n.d</v>
      </c>
      <c r="C2960" s="45">
        <f t="shared" ca="1" si="638"/>
        <v>999.89877561000003</v>
      </c>
      <c r="D2960" s="46">
        <f ca="1">IF(A2960&lt;$B$1,VLOOKUP(A2960,[1]DI!$A$4:$B$15000,2,FALSE),0)</f>
        <v>0</v>
      </c>
      <c r="E2960" s="45">
        <f t="shared" ca="1" si="639"/>
        <v>0</v>
      </c>
      <c r="F2960" s="47">
        <f t="shared" si="649"/>
        <v>1.35</v>
      </c>
      <c r="G2960" s="48">
        <f t="shared" ca="1" si="640"/>
        <v>1</v>
      </c>
      <c r="H2960" s="45">
        <f ca="1">TRUNC(PRODUCT(G$10:G2959),15)</f>
        <v>1.9879528300668501</v>
      </c>
      <c r="I2960" s="45">
        <f t="shared" si="641"/>
        <v>1</v>
      </c>
      <c r="J2960" s="45">
        <f t="shared" ca="1" si="642"/>
        <v>1.98795283</v>
      </c>
      <c r="K2960" s="45">
        <f t="shared" ca="1" si="643"/>
        <v>987.85282506999999</v>
      </c>
      <c r="L2960" s="49">
        <f>IF(VLOOKUP(A2960,$U$12:$AD$125,8)=VLOOKUP(A2959,$U$12:$AD$125,8),0,VLOOKUP(A2960,U$12:$AD$125,8))</f>
        <v>0</v>
      </c>
      <c r="M2960" s="50">
        <f>IF(L2960&gt;0,VLOOKUP(L2960,T$12:$AC$125,7),0)</f>
        <v>0</v>
      </c>
      <c r="N2960" s="45">
        <f t="shared" si="644"/>
        <v>0</v>
      </c>
      <c r="O2960" s="45">
        <f t="shared" ca="1" si="645"/>
        <v>987.85282506999999</v>
      </c>
      <c r="P2960" s="51" t="str">
        <f t="shared" si="646"/>
        <v>A+J=</v>
      </c>
      <c r="Q2960" s="52">
        <f t="shared" si="647"/>
        <v>47129</v>
      </c>
    </row>
    <row r="2961" spans="1:17" x14ac:dyDescent="0.2">
      <c r="A2961" s="43">
        <f t="shared" si="648"/>
        <v>46447</v>
      </c>
      <c r="B2961" s="44" t="str">
        <f t="shared" ca="1" si="637"/>
        <v>n.d</v>
      </c>
      <c r="C2961" s="45">
        <f t="shared" ca="1" si="638"/>
        <v>999.89877561000003</v>
      </c>
      <c r="D2961" s="46">
        <f ca="1">IF(A2961&lt;$B$1,VLOOKUP(A2961,[1]DI!$A$4:$B$15000,2,FALSE),0)</f>
        <v>0</v>
      </c>
      <c r="E2961" s="45">
        <f t="shared" ca="1" si="639"/>
        <v>0</v>
      </c>
      <c r="F2961" s="47">
        <f t="shared" si="649"/>
        <v>1.35</v>
      </c>
      <c r="G2961" s="48">
        <f t="shared" ca="1" si="640"/>
        <v>1</v>
      </c>
      <c r="H2961" s="45">
        <f ca="1">TRUNC(PRODUCT(G$10:G2960),15)</f>
        <v>1.9879528300668501</v>
      </c>
      <c r="I2961" s="45">
        <f t="shared" si="641"/>
        <v>1</v>
      </c>
      <c r="J2961" s="45">
        <f t="shared" ca="1" si="642"/>
        <v>1.98795283</v>
      </c>
      <c r="K2961" s="45">
        <f t="shared" ca="1" si="643"/>
        <v>987.85282506999999</v>
      </c>
      <c r="L2961" s="49">
        <f>IF(VLOOKUP(A2961,$U$12:$AD$125,8)=VLOOKUP(A2960,$U$12:$AD$125,8),0,VLOOKUP(A2961,U$12:$AD$125,8))</f>
        <v>0</v>
      </c>
      <c r="M2961" s="50">
        <f>IF(L2961&gt;0,VLOOKUP(L2961,T$12:$AC$125,7),0)</f>
        <v>0</v>
      </c>
      <c r="N2961" s="45">
        <f t="shared" si="644"/>
        <v>0</v>
      </c>
      <c r="O2961" s="45">
        <f t="shared" ca="1" si="645"/>
        <v>987.85282506999999</v>
      </c>
      <c r="P2961" s="51" t="str">
        <f t="shared" si="646"/>
        <v>A+J=</v>
      </c>
      <c r="Q2961" s="52">
        <f t="shared" si="647"/>
        <v>47129</v>
      </c>
    </row>
    <row r="2962" spans="1:17" x14ac:dyDescent="0.2">
      <c r="A2962" s="43">
        <f t="shared" si="648"/>
        <v>46448</v>
      </c>
      <c r="B2962" s="44" t="str">
        <f t="shared" ca="1" si="637"/>
        <v>n.d</v>
      </c>
      <c r="C2962" s="45">
        <f t="shared" ca="1" si="638"/>
        <v>999.89877561000003</v>
      </c>
      <c r="D2962" s="46">
        <f ca="1">IF(A2962&lt;$B$1,VLOOKUP(A2962,[1]DI!$A$4:$B$15000,2,FALSE),0)</f>
        <v>0</v>
      </c>
      <c r="E2962" s="45">
        <f t="shared" ca="1" si="639"/>
        <v>0</v>
      </c>
      <c r="F2962" s="47">
        <f t="shared" si="649"/>
        <v>1.35</v>
      </c>
      <c r="G2962" s="48">
        <f t="shared" ca="1" si="640"/>
        <v>1</v>
      </c>
      <c r="H2962" s="45">
        <f ca="1">TRUNC(PRODUCT(G$10:G2961),15)</f>
        <v>1.9879528300668501</v>
      </c>
      <c r="I2962" s="45">
        <f t="shared" si="641"/>
        <v>1</v>
      </c>
      <c r="J2962" s="45">
        <f t="shared" ca="1" si="642"/>
        <v>1.98795283</v>
      </c>
      <c r="K2962" s="45">
        <f t="shared" ca="1" si="643"/>
        <v>987.85282506999999</v>
      </c>
      <c r="L2962" s="49">
        <f>IF(VLOOKUP(A2962,$U$12:$AD$125,8)=VLOOKUP(A2961,$U$12:$AD$125,8),0,VLOOKUP(A2962,U$12:$AD$125,8))</f>
        <v>0</v>
      </c>
      <c r="M2962" s="50">
        <f>IF(L2962&gt;0,VLOOKUP(L2962,T$12:$AC$125,7),0)</f>
        <v>0</v>
      </c>
      <c r="N2962" s="45">
        <f t="shared" si="644"/>
        <v>0</v>
      </c>
      <c r="O2962" s="45">
        <f t="shared" ca="1" si="645"/>
        <v>987.85282506999999</v>
      </c>
      <c r="P2962" s="51" t="str">
        <f t="shared" si="646"/>
        <v>A+J=</v>
      </c>
      <c r="Q2962" s="52">
        <f t="shared" si="647"/>
        <v>47129</v>
      </c>
    </row>
    <row r="2963" spans="1:17" x14ac:dyDescent="0.2">
      <c r="A2963" s="43">
        <f t="shared" si="648"/>
        <v>46449</v>
      </c>
      <c r="B2963" s="44" t="str">
        <f t="shared" ca="1" si="637"/>
        <v>n.d</v>
      </c>
      <c r="C2963" s="45">
        <f t="shared" ca="1" si="638"/>
        <v>999.89877561000003</v>
      </c>
      <c r="D2963" s="46">
        <f ca="1">IF(A2963&lt;$B$1,VLOOKUP(A2963,[1]DI!$A$4:$B$15000,2,FALSE),0)</f>
        <v>0</v>
      </c>
      <c r="E2963" s="45">
        <f t="shared" ca="1" si="639"/>
        <v>0</v>
      </c>
      <c r="F2963" s="47">
        <f t="shared" si="649"/>
        <v>1.35</v>
      </c>
      <c r="G2963" s="48">
        <f t="shared" ca="1" si="640"/>
        <v>1</v>
      </c>
      <c r="H2963" s="45">
        <f ca="1">TRUNC(PRODUCT(G$10:G2962),15)</f>
        <v>1.9879528300668501</v>
      </c>
      <c r="I2963" s="45">
        <f t="shared" si="641"/>
        <v>1</v>
      </c>
      <c r="J2963" s="45">
        <f t="shared" ca="1" si="642"/>
        <v>1.98795283</v>
      </c>
      <c r="K2963" s="45">
        <f t="shared" ca="1" si="643"/>
        <v>987.85282506999999</v>
      </c>
      <c r="L2963" s="49">
        <f>IF(VLOOKUP(A2963,$U$12:$AD$125,8)=VLOOKUP(A2962,$U$12:$AD$125,8),0,VLOOKUP(A2963,U$12:$AD$125,8))</f>
        <v>0</v>
      </c>
      <c r="M2963" s="50">
        <f>IF(L2963&gt;0,VLOOKUP(L2963,T$12:$AC$125,7),0)</f>
        <v>0</v>
      </c>
      <c r="N2963" s="45">
        <f t="shared" si="644"/>
        <v>0</v>
      </c>
      <c r="O2963" s="45">
        <f t="shared" ca="1" si="645"/>
        <v>987.85282506999999</v>
      </c>
      <c r="P2963" s="51" t="str">
        <f t="shared" si="646"/>
        <v>A+J=</v>
      </c>
      <c r="Q2963" s="52">
        <f t="shared" si="647"/>
        <v>47129</v>
      </c>
    </row>
    <row r="2964" spans="1:17" x14ac:dyDescent="0.2">
      <c r="A2964" s="43">
        <f t="shared" si="648"/>
        <v>46450</v>
      </c>
      <c r="B2964" s="44" t="str">
        <f t="shared" ca="1" si="637"/>
        <v>n.d</v>
      </c>
      <c r="C2964" s="45">
        <f t="shared" ca="1" si="638"/>
        <v>999.89877561000003</v>
      </c>
      <c r="D2964" s="46">
        <f ca="1">IF(A2964&lt;$B$1,VLOOKUP(A2964,[1]DI!$A$4:$B$15000,2,FALSE),0)</f>
        <v>0</v>
      </c>
      <c r="E2964" s="45">
        <f t="shared" ca="1" si="639"/>
        <v>0</v>
      </c>
      <c r="F2964" s="47">
        <f t="shared" si="649"/>
        <v>1.35</v>
      </c>
      <c r="G2964" s="48">
        <f t="shared" ca="1" si="640"/>
        <v>1</v>
      </c>
      <c r="H2964" s="45">
        <f ca="1">TRUNC(PRODUCT(G$10:G2963),15)</f>
        <v>1.9879528300668501</v>
      </c>
      <c r="I2964" s="45">
        <f t="shared" si="641"/>
        <v>1</v>
      </c>
      <c r="J2964" s="45">
        <f t="shared" ca="1" si="642"/>
        <v>1.98795283</v>
      </c>
      <c r="K2964" s="45">
        <f t="shared" ca="1" si="643"/>
        <v>987.85282506999999</v>
      </c>
      <c r="L2964" s="49">
        <f>IF(VLOOKUP(A2964,$U$12:$AD$125,8)=VLOOKUP(A2963,$U$12:$AD$125,8),0,VLOOKUP(A2964,U$12:$AD$125,8))</f>
        <v>0</v>
      </c>
      <c r="M2964" s="50">
        <f>IF(L2964&gt;0,VLOOKUP(L2964,T$12:$AC$125,7),0)</f>
        <v>0</v>
      </c>
      <c r="N2964" s="45">
        <f t="shared" si="644"/>
        <v>0</v>
      </c>
      <c r="O2964" s="45">
        <f t="shared" ca="1" si="645"/>
        <v>987.85282506999999</v>
      </c>
      <c r="P2964" s="51" t="str">
        <f t="shared" si="646"/>
        <v>A+J=</v>
      </c>
      <c r="Q2964" s="52">
        <f t="shared" si="647"/>
        <v>47129</v>
      </c>
    </row>
    <row r="2965" spans="1:17" x14ac:dyDescent="0.2">
      <c r="A2965" s="43">
        <f t="shared" si="648"/>
        <v>46451</v>
      </c>
      <c r="B2965" s="44" t="str">
        <f t="shared" ca="1" si="637"/>
        <v>n.d</v>
      </c>
      <c r="C2965" s="45">
        <f t="shared" ca="1" si="638"/>
        <v>999.89877561000003</v>
      </c>
      <c r="D2965" s="46">
        <f ca="1">IF(A2965&lt;$B$1,VLOOKUP(A2965,[1]DI!$A$4:$B$15000,2,FALSE),0)</f>
        <v>0</v>
      </c>
      <c r="E2965" s="45">
        <f t="shared" ca="1" si="639"/>
        <v>0</v>
      </c>
      <c r="F2965" s="47">
        <f t="shared" si="649"/>
        <v>1.35</v>
      </c>
      <c r="G2965" s="48">
        <f t="shared" ca="1" si="640"/>
        <v>1</v>
      </c>
      <c r="H2965" s="45">
        <f ca="1">TRUNC(PRODUCT(G$10:G2964),15)</f>
        <v>1.9879528300668501</v>
      </c>
      <c r="I2965" s="45">
        <f t="shared" si="641"/>
        <v>1</v>
      </c>
      <c r="J2965" s="45">
        <f t="shared" ca="1" si="642"/>
        <v>1.98795283</v>
      </c>
      <c r="K2965" s="45">
        <f t="shared" ca="1" si="643"/>
        <v>987.85282506999999</v>
      </c>
      <c r="L2965" s="49">
        <f>IF(VLOOKUP(A2965,$U$12:$AD$125,8)=VLOOKUP(A2964,$U$12:$AD$125,8),0,VLOOKUP(A2965,U$12:$AD$125,8))</f>
        <v>0</v>
      </c>
      <c r="M2965" s="50">
        <f>IF(L2965&gt;0,VLOOKUP(L2965,T$12:$AC$125,7),0)</f>
        <v>0</v>
      </c>
      <c r="N2965" s="45">
        <f t="shared" si="644"/>
        <v>0</v>
      </c>
      <c r="O2965" s="45">
        <f t="shared" ca="1" si="645"/>
        <v>987.85282506999999</v>
      </c>
      <c r="P2965" s="51" t="str">
        <f t="shared" si="646"/>
        <v>A+J=</v>
      </c>
      <c r="Q2965" s="52">
        <f t="shared" si="647"/>
        <v>47129</v>
      </c>
    </row>
    <row r="2966" spans="1:17" x14ac:dyDescent="0.2">
      <c r="A2966" s="43">
        <f t="shared" si="648"/>
        <v>46452</v>
      </c>
      <c r="B2966" s="44" t="str">
        <f t="shared" ca="1" si="637"/>
        <v>n.d</v>
      </c>
      <c r="C2966" s="45">
        <f t="shared" ca="1" si="638"/>
        <v>999.89877561000003</v>
      </c>
      <c r="D2966" s="46">
        <f ca="1">IF(A2966&lt;$B$1,VLOOKUP(A2966,[1]DI!$A$4:$B$15000,2,FALSE),0)</f>
        <v>0</v>
      </c>
      <c r="E2966" s="45">
        <f t="shared" ca="1" si="639"/>
        <v>0</v>
      </c>
      <c r="F2966" s="47">
        <f t="shared" si="649"/>
        <v>1.35</v>
      </c>
      <c r="G2966" s="48">
        <f t="shared" ca="1" si="640"/>
        <v>1</v>
      </c>
      <c r="H2966" s="45">
        <f ca="1">TRUNC(PRODUCT(G$10:G2965),15)</f>
        <v>1.9879528300668501</v>
      </c>
      <c r="I2966" s="45">
        <f t="shared" si="641"/>
        <v>1</v>
      </c>
      <c r="J2966" s="45">
        <f t="shared" ca="1" si="642"/>
        <v>1.98795283</v>
      </c>
      <c r="K2966" s="45">
        <f t="shared" ca="1" si="643"/>
        <v>987.85282506999999</v>
      </c>
      <c r="L2966" s="49">
        <f>IF(VLOOKUP(A2966,$U$12:$AD$125,8)=VLOOKUP(A2965,$U$12:$AD$125,8),0,VLOOKUP(A2966,U$12:$AD$125,8))</f>
        <v>0</v>
      </c>
      <c r="M2966" s="50">
        <f>IF(L2966&gt;0,VLOOKUP(L2966,T$12:$AC$125,7),0)</f>
        <v>0</v>
      </c>
      <c r="N2966" s="45">
        <f t="shared" si="644"/>
        <v>0</v>
      </c>
      <c r="O2966" s="45">
        <f t="shared" ca="1" si="645"/>
        <v>987.85282506999999</v>
      </c>
      <c r="P2966" s="51" t="str">
        <f t="shared" si="646"/>
        <v>A+J=</v>
      </c>
      <c r="Q2966" s="52">
        <f t="shared" si="647"/>
        <v>47129</v>
      </c>
    </row>
    <row r="2967" spans="1:17" x14ac:dyDescent="0.2">
      <c r="A2967" s="43">
        <f t="shared" si="648"/>
        <v>46453</v>
      </c>
      <c r="B2967" s="44" t="str">
        <f t="shared" ca="1" si="637"/>
        <v>n.d</v>
      </c>
      <c r="C2967" s="45">
        <f t="shared" ca="1" si="638"/>
        <v>999.89877561000003</v>
      </c>
      <c r="D2967" s="46">
        <f ca="1">IF(A2967&lt;$B$1,VLOOKUP(A2967,[1]DI!$A$4:$B$15000,2,FALSE),0)</f>
        <v>0</v>
      </c>
      <c r="E2967" s="45">
        <f t="shared" ca="1" si="639"/>
        <v>0</v>
      </c>
      <c r="F2967" s="47">
        <f t="shared" si="649"/>
        <v>1.35</v>
      </c>
      <c r="G2967" s="48">
        <f t="shared" ca="1" si="640"/>
        <v>1</v>
      </c>
      <c r="H2967" s="45">
        <f ca="1">TRUNC(PRODUCT(G$10:G2966),15)</f>
        <v>1.9879528300668501</v>
      </c>
      <c r="I2967" s="45">
        <f t="shared" si="641"/>
        <v>1</v>
      </c>
      <c r="J2967" s="45">
        <f t="shared" ca="1" si="642"/>
        <v>1.98795283</v>
      </c>
      <c r="K2967" s="45">
        <f t="shared" ca="1" si="643"/>
        <v>987.85282506999999</v>
      </c>
      <c r="L2967" s="49">
        <f>IF(VLOOKUP(A2967,$U$12:$AD$125,8)=VLOOKUP(A2966,$U$12:$AD$125,8),0,VLOOKUP(A2967,U$12:$AD$125,8))</f>
        <v>0</v>
      </c>
      <c r="M2967" s="50">
        <f>IF(L2967&gt;0,VLOOKUP(L2967,T$12:$AC$125,7),0)</f>
        <v>0</v>
      </c>
      <c r="N2967" s="45">
        <f t="shared" si="644"/>
        <v>0</v>
      </c>
      <c r="O2967" s="45">
        <f t="shared" ca="1" si="645"/>
        <v>987.85282506999999</v>
      </c>
      <c r="P2967" s="51" t="str">
        <f t="shared" si="646"/>
        <v>A+J=</v>
      </c>
      <c r="Q2967" s="52">
        <f t="shared" si="647"/>
        <v>47129</v>
      </c>
    </row>
    <row r="2968" spans="1:17" x14ac:dyDescent="0.2">
      <c r="A2968" s="43">
        <f t="shared" si="648"/>
        <v>46454</v>
      </c>
      <c r="B2968" s="44" t="str">
        <f t="shared" ca="1" si="637"/>
        <v>n.d</v>
      </c>
      <c r="C2968" s="45">
        <f t="shared" ca="1" si="638"/>
        <v>999.89877561000003</v>
      </c>
      <c r="D2968" s="46">
        <f ca="1">IF(A2968&lt;$B$1,VLOOKUP(A2968,[1]DI!$A$4:$B$15000,2,FALSE),0)</f>
        <v>0</v>
      </c>
      <c r="E2968" s="45">
        <f t="shared" ca="1" si="639"/>
        <v>0</v>
      </c>
      <c r="F2968" s="47">
        <f t="shared" si="649"/>
        <v>1.35</v>
      </c>
      <c r="G2968" s="48">
        <f t="shared" ca="1" si="640"/>
        <v>1</v>
      </c>
      <c r="H2968" s="45">
        <f ca="1">TRUNC(PRODUCT(G$10:G2967),15)</f>
        <v>1.9879528300668501</v>
      </c>
      <c r="I2968" s="45">
        <f t="shared" si="641"/>
        <v>1</v>
      </c>
      <c r="J2968" s="45">
        <f t="shared" ca="1" si="642"/>
        <v>1.98795283</v>
      </c>
      <c r="K2968" s="45">
        <f t="shared" ca="1" si="643"/>
        <v>987.85282506999999</v>
      </c>
      <c r="L2968" s="49">
        <f>IF(VLOOKUP(A2968,$U$12:$AD$125,8)=VLOOKUP(A2967,$U$12:$AD$125,8),0,VLOOKUP(A2968,U$12:$AD$125,8))</f>
        <v>0</v>
      </c>
      <c r="M2968" s="50">
        <f>IF(L2968&gt;0,VLOOKUP(L2968,T$12:$AC$125,7),0)</f>
        <v>0</v>
      </c>
      <c r="N2968" s="45">
        <f t="shared" si="644"/>
        <v>0</v>
      </c>
      <c r="O2968" s="45">
        <f t="shared" ca="1" si="645"/>
        <v>987.85282506999999</v>
      </c>
      <c r="P2968" s="51" t="str">
        <f t="shared" si="646"/>
        <v>A+J=</v>
      </c>
      <c r="Q2968" s="52">
        <f t="shared" si="647"/>
        <v>47129</v>
      </c>
    </row>
    <row r="2969" spans="1:17" x14ac:dyDescent="0.2">
      <c r="A2969" s="43">
        <f t="shared" si="648"/>
        <v>46455</v>
      </c>
      <c r="B2969" s="44" t="str">
        <f t="shared" ref="B2969:B3032" ca="1" si="650">IF(A2969&lt;=TODAY(),C2969+K2969,IF(AND(A2969&gt;TODAY(),A2969&lt;=$B$1),IF(VLOOKUP(TODAY(),$A$10:$D$5000,4,FALSE)=0,"n.d",C2969+K2969),"n.d"))</f>
        <v>n.d</v>
      </c>
      <c r="C2969" s="45">
        <f t="shared" ref="C2969:C3032" ca="1" si="651">TRUNC(C2968-N2968,8)</f>
        <v>999.89877561000003</v>
      </c>
      <c r="D2969" s="46">
        <f ca="1">IF(A2969&lt;$B$1,VLOOKUP(A2969,[1]DI!$A$4:$B$15000,2,FALSE),0)</f>
        <v>0</v>
      </c>
      <c r="E2969" s="45">
        <f t="shared" ref="E2969:E3032" ca="1" si="652">ROUND((((1+D2969)^(1/252)-1)),8)</f>
        <v>0</v>
      </c>
      <c r="F2969" s="47">
        <f t="shared" si="649"/>
        <v>1.35</v>
      </c>
      <c r="G2969" s="48">
        <f t="shared" ref="G2969:G3032" ca="1" si="653">TRUNC((1+(E2969*F2969)),15)</f>
        <v>1</v>
      </c>
      <c r="H2969" s="45">
        <f ca="1">TRUNC(PRODUCT(G$10:G2968),15)</f>
        <v>1.9879528300668501</v>
      </c>
      <c r="I2969" s="45">
        <f t="shared" ref="I2969:I3032" si="654">IF(OR(L2968&gt;0,L2968="E"),H2968,I2968)</f>
        <v>1</v>
      </c>
      <c r="J2969" s="45">
        <f t="shared" ref="J2969:J3032" ca="1" si="655">ROUND(TRUNC(H2969/I2969,15),8)</f>
        <v>1.98795283</v>
      </c>
      <c r="K2969" s="45">
        <f t="shared" ref="K2969:K3032" ca="1" si="656">TRUNC((C2969*(J2969-1)),8)</f>
        <v>987.85282506999999</v>
      </c>
      <c r="L2969" s="49">
        <f>IF(VLOOKUP(A2969,$U$12:$AD$125,8)=VLOOKUP(A2968,$U$12:$AD$125,8),0,VLOOKUP(A2969,U$12:$AD$125,8))</f>
        <v>0</v>
      </c>
      <c r="M2969" s="50">
        <f>IF(L2969&gt;0,VLOOKUP(L2969,T$12:$AC$125,7),0)</f>
        <v>0</v>
      </c>
      <c r="N2969" s="45">
        <f t="shared" ref="N2969:N3032" si="657">IF(M2969&gt;0,(M2969*C2969*M2969),0)</f>
        <v>0</v>
      </c>
      <c r="O2969" s="45">
        <f t="shared" ref="O2969:O3032" ca="1" si="658">(K2969+N2969)</f>
        <v>987.85282506999999</v>
      </c>
      <c r="P2969" s="51" t="str">
        <f t="shared" ref="P2969:P3032" si="659">IF(L2968&gt;0,VLOOKUP(A2968,$U$12:$AD$125,9),P2968)</f>
        <v>A+J=</v>
      </c>
      <c r="Q2969" s="52">
        <f t="shared" ref="Q2969:Q3032" si="660">IF(L2968&gt;0,VLOOKUP(A2968,$U$12:$AD$125,10),Q2968)</f>
        <v>47129</v>
      </c>
    </row>
    <row r="2970" spans="1:17" x14ac:dyDescent="0.2">
      <c r="A2970" s="43">
        <f t="shared" si="648"/>
        <v>46456</v>
      </c>
      <c r="B2970" s="44" t="str">
        <f t="shared" ca="1" si="650"/>
        <v>n.d</v>
      </c>
      <c r="C2970" s="45">
        <f t="shared" ca="1" si="651"/>
        <v>999.89877561000003</v>
      </c>
      <c r="D2970" s="46">
        <f ca="1">IF(A2970&lt;$B$1,VLOOKUP(A2970,[1]DI!$A$4:$B$15000,2,FALSE),0)</f>
        <v>0</v>
      </c>
      <c r="E2970" s="45">
        <f t="shared" ca="1" si="652"/>
        <v>0</v>
      </c>
      <c r="F2970" s="47">
        <f t="shared" si="649"/>
        <v>1.35</v>
      </c>
      <c r="G2970" s="48">
        <f t="shared" ca="1" si="653"/>
        <v>1</v>
      </c>
      <c r="H2970" s="45">
        <f ca="1">TRUNC(PRODUCT(G$10:G2969),15)</f>
        <v>1.9879528300668501</v>
      </c>
      <c r="I2970" s="45">
        <f t="shared" si="654"/>
        <v>1</v>
      </c>
      <c r="J2970" s="45">
        <f t="shared" ca="1" si="655"/>
        <v>1.98795283</v>
      </c>
      <c r="K2970" s="45">
        <f t="shared" ca="1" si="656"/>
        <v>987.85282506999999</v>
      </c>
      <c r="L2970" s="49">
        <f>IF(VLOOKUP(A2970,$U$12:$AD$125,8)=VLOOKUP(A2969,$U$12:$AD$125,8),0,VLOOKUP(A2970,U$12:$AD$125,8))</f>
        <v>0</v>
      </c>
      <c r="M2970" s="50">
        <f>IF(L2970&gt;0,VLOOKUP(L2970,T$12:$AC$125,7),0)</f>
        <v>0</v>
      </c>
      <c r="N2970" s="45">
        <f t="shared" si="657"/>
        <v>0</v>
      </c>
      <c r="O2970" s="45">
        <f t="shared" ca="1" si="658"/>
        <v>987.85282506999999</v>
      </c>
      <c r="P2970" s="51" t="str">
        <f t="shared" si="659"/>
        <v>A+J=</v>
      </c>
      <c r="Q2970" s="52">
        <f t="shared" si="660"/>
        <v>47129</v>
      </c>
    </row>
    <row r="2971" spans="1:17" x14ac:dyDescent="0.2">
      <c r="A2971" s="43">
        <f t="shared" si="648"/>
        <v>46457</v>
      </c>
      <c r="B2971" s="44" t="str">
        <f t="shared" ca="1" si="650"/>
        <v>n.d</v>
      </c>
      <c r="C2971" s="45">
        <f t="shared" ca="1" si="651"/>
        <v>999.89877561000003</v>
      </c>
      <c r="D2971" s="46">
        <f ca="1">IF(A2971&lt;$B$1,VLOOKUP(A2971,[1]DI!$A$4:$B$15000,2,FALSE),0)</f>
        <v>0</v>
      </c>
      <c r="E2971" s="45">
        <f t="shared" ca="1" si="652"/>
        <v>0</v>
      </c>
      <c r="F2971" s="47">
        <f t="shared" si="649"/>
        <v>1.35</v>
      </c>
      <c r="G2971" s="48">
        <f t="shared" ca="1" si="653"/>
        <v>1</v>
      </c>
      <c r="H2971" s="45">
        <f ca="1">TRUNC(PRODUCT(G$10:G2970),15)</f>
        <v>1.9879528300668501</v>
      </c>
      <c r="I2971" s="45">
        <f t="shared" si="654"/>
        <v>1</v>
      </c>
      <c r="J2971" s="45">
        <f t="shared" ca="1" si="655"/>
        <v>1.98795283</v>
      </c>
      <c r="K2971" s="45">
        <f t="shared" ca="1" si="656"/>
        <v>987.85282506999999</v>
      </c>
      <c r="L2971" s="49">
        <f>IF(VLOOKUP(A2971,$U$12:$AD$125,8)=VLOOKUP(A2970,$U$12:$AD$125,8),0,VLOOKUP(A2971,U$12:$AD$125,8))</f>
        <v>0</v>
      </c>
      <c r="M2971" s="50">
        <f>IF(L2971&gt;0,VLOOKUP(L2971,T$12:$AC$125,7),0)</f>
        <v>0</v>
      </c>
      <c r="N2971" s="45">
        <f t="shared" si="657"/>
        <v>0</v>
      </c>
      <c r="O2971" s="45">
        <f t="shared" ca="1" si="658"/>
        <v>987.85282506999999</v>
      </c>
      <c r="P2971" s="51" t="str">
        <f t="shared" si="659"/>
        <v>A+J=</v>
      </c>
      <c r="Q2971" s="52">
        <f t="shared" si="660"/>
        <v>47129</v>
      </c>
    </row>
    <row r="2972" spans="1:17" x14ac:dyDescent="0.2">
      <c r="A2972" s="43">
        <f t="shared" si="648"/>
        <v>46458</v>
      </c>
      <c r="B2972" s="44" t="str">
        <f t="shared" ca="1" si="650"/>
        <v>n.d</v>
      </c>
      <c r="C2972" s="45">
        <f t="shared" ca="1" si="651"/>
        <v>999.89877561000003</v>
      </c>
      <c r="D2972" s="46">
        <f ca="1">IF(A2972&lt;$B$1,VLOOKUP(A2972,[1]DI!$A$4:$B$15000,2,FALSE),0)</f>
        <v>0</v>
      </c>
      <c r="E2972" s="45">
        <f t="shared" ca="1" si="652"/>
        <v>0</v>
      </c>
      <c r="F2972" s="47">
        <f t="shared" si="649"/>
        <v>1.35</v>
      </c>
      <c r="G2972" s="48">
        <f t="shared" ca="1" si="653"/>
        <v>1</v>
      </c>
      <c r="H2972" s="45">
        <f ca="1">TRUNC(PRODUCT(G$10:G2971),15)</f>
        <v>1.9879528300668501</v>
      </c>
      <c r="I2972" s="45">
        <f t="shared" si="654"/>
        <v>1</v>
      </c>
      <c r="J2972" s="45">
        <f t="shared" ca="1" si="655"/>
        <v>1.98795283</v>
      </c>
      <c r="K2972" s="45">
        <f t="shared" ca="1" si="656"/>
        <v>987.85282506999999</v>
      </c>
      <c r="L2972" s="49">
        <f>IF(VLOOKUP(A2972,$U$12:$AD$125,8)=VLOOKUP(A2971,$U$12:$AD$125,8),0,VLOOKUP(A2972,U$12:$AD$125,8))</f>
        <v>0</v>
      </c>
      <c r="M2972" s="50">
        <f>IF(L2972&gt;0,VLOOKUP(L2972,T$12:$AC$125,7),0)</f>
        <v>0</v>
      </c>
      <c r="N2972" s="45">
        <f t="shared" si="657"/>
        <v>0</v>
      </c>
      <c r="O2972" s="45">
        <f t="shared" ca="1" si="658"/>
        <v>987.85282506999999</v>
      </c>
      <c r="P2972" s="51" t="str">
        <f t="shared" si="659"/>
        <v>A+J=</v>
      </c>
      <c r="Q2972" s="52">
        <f t="shared" si="660"/>
        <v>47129</v>
      </c>
    </row>
    <row r="2973" spans="1:17" x14ac:dyDescent="0.2">
      <c r="A2973" s="43">
        <f t="shared" si="648"/>
        <v>46459</v>
      </c>
      <c r="B2973" s="44" t="str">
        <f t="shared" ca="1" si="650"/>
        <v>n.d</v>
      </c>
      <c r="C2973" s="45">
        <f t="shared" ca="1" si="651"/>
        <v>999.89877561000003</v>
      </c>
      <c r="D2973" s="46">
        <f ca="1">IF(A2973&lt;$B$1,VLOOKUP(A2973,[1]DI!$A$4:$B$15000,2,FALSE),0)</f>
        <v>0</v>
      </c>
      <c r="E2973" s="45">
        <f t="shared" ca="1" si="652"/>
        <v>0</v>
      </c>
      <c r="F2973" s="47">
        <f t="shared" si="649"/>
        <v>1.35</v>
      </c>
      <c r="G2973" s="48">
        <f t="shared" ca="1" si="653"/>
        <v>1</v>
      </c>
      <c r="H2973" s="45">
        <f ca="1">TRUNC(PRODUCT(G$10:G2972),15)</f>
        <v>1.9879528300668501</v>
      </c>
      <c r="I2973" s="45">
        <f t="shared" si="654"/>
        <v>1</v>
      </c>
      <c r="J2973" s="45">
        <f t="shared" ca="1" si="655"/>
        <v>1.98795283</v>
      </c>
      <c r="K2973" s="45">
        <f t="shared" ca="1" si="656"/>
        <v>987.85282506999999</v>
      </c>
      <c r="L2973" s="49">
        <f>IF(VLOOKUP(A2973,$U$12:$AD$125,8)=VLOOKUP(A2972,$U$12:$AD$125,8),0,VLOOKUP(A2973,U$12:$AD$125,8))</f>
        <v>0</v>
      </c>
      <c r="M2973" s="50">
        <f>IF(L2973&gt;0,VLOOKUP(L2973,T$12:$AC$125,7),0)</f>
        <v>0</v>
      </c>
      <c r="N2973" s="45">
        <f t="shared" si="657"/>
        <v>0</v>
      </c>
      <c r="O2973" s="45">
        <f t="shared" ca="1" si="658"/>
        <v>987.85282506999999</v>
      </c>
      <c r="P2973" s="51" t="str">
        <f t="shared" si="659"/>
        <v>A+J=</v>
      </c>
      <c r="Q2973" s="52">
        <f t="shared" si="660"/>
        <v>47129</v>
      </c>
    </row>
    <row r="2974" spans="1:17" x14ac:dyDescent="0.2">
      <c r="A2974" s="43">
        <f t="shared" si="648"/>
        <v>46460</v>
      </c>
      <c r="B2974" s="44" t="str">
        <f t="shared" ca="1" si="650"/>
        <v>n.d</v>
      </c>
      <c r="C2974" s="45">
        <f t="shared" ca="1" si="651"/>
        <v>999.89877561000003</v>
      </c>
      <c r="D2974" s="46">
        <f ca="1">IF(A2974&lt;$B$1,VLOOKUP(A2974,[1]DI!$A$4:$B$15000,2,FALSE),0)</f>
        <v>0</v>
      </c>
      <c r="E2974" s="45">
        <f t="shared" ca="1" si="652"/>
        <v>0</v>
      </c>
      <c r="F2974" s="47">
        <f t="shared" si="649"/>
        <v>1.35</v>
      </c>
      <c r="G2974" s="48">
        <f t="shared" ca="1" si="653"/>
        <v>1</v>
      </c>
      <c r="H2974" s="45">
        <f ca="1">TRUNC(PRODUCT(G$10:G2973),15)</f>
        <v>1.9879528300668501</v>
      </c>
      <c r="I2974" s="45">
        <f t="shared" si="654"/>
        <v>1</v>
      </c>
      <c r="J2974" s="45">
        <f t="shared" ca="1" si="655"/>
        <v>1.98795283</v>
      </c>
      <c r="K2974" s="45">
        <f t="shared" ca="1" si="656"/>
        <v>987.85282506999999</v>
      </c>
      <c r="L2974" s="49">
        <f>IF(VLOOKUP(A2974,$U$12:$AD$125,8)=VLOOKUP(A2973,$U$12:$AD$125,8),0,VLOOKUP(A2974,U$12:$AD$125,8))</f>
        <v>0</v>
      </c>
      <c r="M2974" s="50">
        <f>IF(L2974&gt;0,VLOOKUP(L2974,T$12:$AC$125,7),0)</f>
        <v>0</v>
      </c>
      <c r="N2974" s="45">
        <f t="shared" si="657"/>
        <v>0</v>
      </c>
      <c r="O2974" s="45">
        <f t="shared" ca="1" si="658"/>
        <v>987.85282506999999</v>
      </c>
      <c r="P2974" s="51" t="str">
        <f t="shared" si="659"/>
        <v>A+J=</v>
      </c>
      <c r="Q2974" s="52">
        <f t="shared" si="660"/>
        <v>47129</v>
      </c>
    </row>
    <row r="2975" spans="1:17" x14ac:dyDescent="0.2">
      <c r="A2975" s="43">
        <f t="shared" si="648"/>
        <v>46461</v>
      </c>
      <c r="B2975" s="44" t="str">
        <f t="shared" ca="1" si="650"/>
        <v>n.d</v>
      </c>
      <c r="C2975" s="45">
        <f t="shared" ca="1" si="651"/>
        <v>999.89877561000003</v>
      </c>
      <c r="D2975" s="46">
        <f ca="1">IF(A2975&lt;$B$1,VLOOKUP(A2975,[1]DI!$A$4:$B$15000,2,FALSE),0)</f>
        <v>0</v>
      </c>
      <c r="E2975" s="45">
        <f t="shared" ca="1" si="652"/>
        <v>0</v>
      </c>
      <c r="F2975" s="47">
        <f t="shared" si="649"/>
        <v>1.35</v>
      </c>
      <c r="G2975" s="48">
        <f t="shared" ca="1" si="653"/>
        <v>1</v>
      </c>
      <c r="H2975" s="45">
        <f ca="1">TRUNC(PRODUCT(G$10:G2974),15)</f>
        <v>1.9879528300668501</v>
      </c>
      <c r="I2975" s="45">
        <f t="shared" si="654"/>
        <v>1</v>
      </c>
      <c r="J2975" s="45">
        <f t="shared" ca="1" si="655"/>
        <v>1.98795283</v>
      </c>
      <c r="K2975" s="45">
        <f t="shared" ca="1" si="656"/>
        <v>987.85282506999999</v>
      </c>
      <c r="L2975" s="49">
        <f>IF(VLOOKUP(A2975,$U$12:$AD$125,8)=VLOOKUP(A2974,$U$12:$AD$125,8),0,VLOOKUP(A2975,U$12:$AD$125,8))</f>
        <v>0</v>
      </c>
      <c r="M2975" s="50">
        <f>IF(L2975&gt;0,VLOOKUP(L2975,T$12:$AC$125,7),0)</f>
        <v>0</v>
      </c>
      <c r="N2975" s="45">
        <f t="shared" si="657"/>
        <v>0</v>
      </c>
      <c r="O2975" s="45">
        <f t="shared" ca="1" si="658"/>
        <v>987.85282506999999</v>
      </c>
      <c r="P2975" s="51" t="str">
        <f t="shared" si="659"/>
        <v>A+J=</v>
      </c>
      <c r="Q2975" s="52">
        <f t="shared" si="660"/>
        <v>47129</v>
      </c>
    </row>
    <row r="2976" spans="1:17" x14ac:dyDescent="0.2">
      <c r="A2976" s="43">
        <f t="shared" si="648"/>
        <v>46462</v>
      </c>
      <c r="B2976" s="44" t="str">
        <f t="shared" ca="1" si="650"/>
        <v>n.d</v>
      </c>
      <c r="C2976" s="45">
        <f t="shared" ca="1" si="651"/>
        <v>999.89877561000003</v>
      </c>
      <c r="D2976" s="46">
        <f ca="1">IF(A2976&lt;$B$1,VLOOKUP(A2976,[1]DI!$A$4:$B$15000,2,FALSE),0)</f>
        <v>0</v>
      </c>
      <c r="E2976" s="45">
        <f t="shared" ca="1" si="652"/>
        <v>0</v>
      </c>
      <c r="F2976" s="47">
        <f t="shared" si="649"/>
        <v>1.35</v>
      </c>
      <c r="G2976" s="48">
        <f t="shared" ca="1" si="653"/>
        <v>1</v>
      </c>
      <c r="H2976" s="45">
        <f ca="1">TRUNC(PRODUCT(G$10:G2975),15)</f>
        <v>1.9879528300668501</v>
      </c>
      <c r="I2976" s="45">
        <f t="shared" si="654"/>
        <v>1</v>
      </c>
      <c r="J2976" s="45">
        <f t="shared" ca="1" si="655"/>
        <v>1.98795283</v>
      </c>
      <c r="K2976" s="45">
        <f t="shared" ca="1" si="656"/>
        <v>987.85282506999999</v>
      </c>
      <c r="L2976" s="49">
        <f>IF(VLOOKUP(A2976,$U$12:$AD$125,8)=VLOOKUP(A2975,$U$12:$AD$125,8),0,VLOOKUP(A2976,U$12:$AD$125,8))</f>
        <v>0</v>
      </c>
      <c r="M2976" s="50">
        <f>IF(L2976&gt;0,VLOOKUP(L2976,T$12:$AC$125,7),0)</f>
        <v>0</v>
      </c>
      <c r="N2976" s="45">
        <f t="shared" si="657"/>
        <v>0</v>
      </c>
      <c r="O2976" s="45">
        <f t="shared" ca="1" si="658"/>
        <v>987.85282506999999</v>
      </c>
      <c r="P2976" s="51" t="str">
        <f t="shared" si="659"/>
        <v>A+J=</v>
      </c>
      <c r="Q2976" s="52">
        <f t="shared" si="660"/>
        <v>47129</v>
      </c>
    </row>
    <row r="2977" spans="1:17" x14ac:dyDescent="0.2">
      <c r="A2977" s="43">
        <f t="shared" si="648"/>
        <v>46463</v>
      </c>
      <c r="B2977" s="44" t="str">
        <f t="shared" ca="1" si="650"/>
        <v>n.d</v>
      </c>
      <c r="C2977" s="45">
        <f t="shared" ca="1" si="651"/>
        <v>999.89877561000003</v>
      </c>
      <c r="D2977" s="46">
        <f ca="1">IF(A2977&lt;$B$1,VLOOKUP(A2977,[1]DI!$A$4:$B$15000,2,FALSE),0)</f>
        <v>0</v>
      </c>
      <c r="E2977" s="45">
        <f t="shared" ca="1" si="652"/>
        <v>0</v>
      </c>
      <c r="F2977" s="47">
        <f t="shared" si="649"/>
        <v>1.35</v>
      </c>
      <c r="G2977" s="48">
        <f t="shared" ca="1" si="653"/>
        <v>1</v>
      </c>
      <c r="H2977" s="45">
        <f ca="1">TRUNC(PRODUCT(G$10:G2976),15)</f>
        <v>1.9879528300668501</v>
      </c>
      <c r="I2977" s="45">
        <f t="shared" si="654"/>
        <v>1</v>
      </c>
      <c r="J2977" s="45">
        <f t="shared" ca="1" si="655"/>
        <v>1.98795283</v>
      </c>
      <c r="K2977" s="45">
        <f t="shared" ca="1" si="656"/>
        <v>987.85282506999999</v>
      </c>
      <c r="L2977" s="49">
        <f>IF(VLOOKUP(A2977,$U$12:$AD$125,8)=VLOOKUP(A2976,$U$12:$AD$125,8),0,VLOOKUP(A2977,U$12:$AD$125,8))</f>
        <v>0</v>
      </c>
      <c r="M2977" s="50">
        <f>IF(L2977&gt;0,VLOOKUP(L2977,T$12:$AC$125,7),0)</f>
        <v>0</v>
      </c>
      <c r="N2977" s="45">
        <f t="shared" si="657"/>
        <v>0</v>
      </c>
      <c r="O2977" s="45">
        <f t="shared" ca="1" si="658"/>
        <v>987.85282506999999</v>
      </c>
      <c r="P2977" s="51" t="str">
        <f t="shared" si="659"/>
        <v>A+J=</v>
      </c>
      <c r="Q2977" s="52">
        <f t="shared" si="660"/>
        <v>47129</v>
      </c>
    </row>
    <row r="2978" spans="1:17" x14ac:dyDescent="0.2">
      <c r="A2978" s="43">
        <f t="shared" si="648"/>
        <v>46464</v>
      </c>
      <c r="B2978" s="44" t="str">
        <f t="shared" ca="1" si="650"/>
        <v>n.d</v>
      </c>
      <c r="C2978" s="45">
        <f t="shared" ca="1" si="651"/>
        <v>999.89877561000003</v>
      </c>
      <c r="D2978" s="46">
        <f ca="1">IF(A2978&lt;$B$1,VLOOKUP(A2978,[1]DI!$A$4:$B$15000,2,FALSE),0)</f>
        <v>0</v>
      </c>
      <c r="E2978" s="45">
        <f t="shared" ca="1" si="652"/>
        <v>0</v>
      </c>
      <c r="F2978" s="47">
        <f t="shared" si="649"/>
        <v>1.35</v>
      </c>
      <c r="G2978" s="48">
        <f t="shared" ca="1" si="653"/>
        <v>1</v>
      </c>
      <c r="H2978" s="45">
        <f ca="1">TRUNC(PRODUCT(G$10:G2977),15)</f>
        <v>1.9879528300668501</v>
      </c>
      <c r="I2978" s="45">
        <f t="shared" si="654"/>
        <v>1</v>
      </c>
      <c r="J2978" s="45">
        <f t="shared" ca="1" si="655"/>
        <v>1.98795283</v>
      </c>
      <c r="K2978" s="45">
        <f t="shared" ca="1" si="656"/>
        <v>987.85282506999999</v>
      </c>
      <c r="L2978" s="49">
        <f>IF(VLOOKUP(A2978,$U$12:$AD$125,8)=VLOOKUP(A2977,$U$12:$AD$125,8),0,VLOOKUP(A2978,U$12:$AD$125,8))</f>
        <v>0</v>
      </c>
      <c r="M2978" s="50">
        <f>IF(L2978&gt;0,VLOOKUP(L2978,T$12:$AC$125,7),0)</f>
        <v>0</v>
      </c>
      <c r="N2978" s="45">
        <f t="shared" si="657"/>
        <v>0</v>
      </c>
      <c r="O2978" s="45">
        <f t="shared" ca="1" si="658"/>
        <v>987.85282506999999</v>
      </c>
      <c r="P2978" s="51" t="str">
        <f t="shared" si="659"/>
        <v>A+J=</v>
      </c>
      <c r="Q2978" s="52">
        <f t="shared" si="660"/>
        <v>47129</v>
      </c>
    </row>
    <row r="2979" spans="1:17" x14ac:dyDescent="0.2">
      <c r="A2979" s="43">
        <f t="shared" si="648"/>
        <v>46465</v>
      </c>
      <c r="B2979" s="44" t="str">
        <f t="shared" ca="1" si="650"/>
        <v>n.d</v>
      </c>
      <c r="C2979" s="45">
        <f t="shared" ca="1" si="651"/>
        <v>999.89877561000003</v>
      </c>
      <c r="D2979" s="46">
        <f ca="1">IF(A2979&lt;$B$1,VLOOKUP(A2979,[1]DI!$A$4:$B$15000,2,FALSE),0)</f>
        <v>0</v>
      </c>
      <c r="E2979" s="45">
        <f t="shared" ca="1" si="652"/>
        <v>0</v>
      </c>
      <c r="F2979" s="47">
        <f t="shared" si="649"/>
        <v>1.35</v>
      </c>
      <c r="G2979" s="48">
        <f t="shared" ca="1" si="653"/>
        <v>1</v>
      </c>
      <c r="H2979" s="45">
        <f ca="1">TRUNC(PRODUCT(G$10:G2978),15)</f>
        <v>1.9879528300668501</v>
      </c>
      <c r="I2979" s="45">
        <f t="shared" si="654"/>
        <v>1</v>
      </c>
      <c r="J2979" s="45">
        <f t="shared" ca="1" si="655"/>
        <v>1.98795283</v>
      </c>
      <c r="K2979" s="45">
        <f t="shared" ca="1" si="656"/>
        <v>987.85282506999999</v>
      </c>
      <c r="L2979" s="49">
        <f>IF(VLOOKUP(A2979,$U$12:$AD$125,8)=VLOOKUP(A2978,$U$12:$AD$125,8),0,VLOOKUP(A2979,U$12:$AD$125,8))</f>
        <v>0</v>
      </c>
      <c r="M2979" s="50">
        <f>IF(L2979&gt;0,VLOOKUP(L2979,T$12:$AC$125,7),0)</f>
        <v>0</v>
      </c>
      <c r="N2979" s="45">
        <f t="shared" si="657"/>
        <v>0</v>
      </c>
      <c r="O2979" s="45">
        <f t="shared" ca="1" si="658"/>
        <v>987.85282506999999</v>
      </c>
      <c r="P2979" s="51" t="str">
        <f t="shared" si="659"/>
        <v>A+J=</v>
      </c>
      <c r="Q2979" s="52">
        <f t="shared" si="660"/>
        <v>47129</v>
      </c>
    </row>
    <row r="2980" spans="1:17" x14ac:dyDescent="0.2">
      <c r="A2980" s="43">
        <f t="shared" si="648"/>
        <v>46466</v>
      </c>
      <c r="B2980" s="44" t="str">
        <f t="shared" ca="1" si="650"/>
        <v>n.d</v>
      </c>
      <c r="C2980" s="45">
        <f t="shared" ca="1" si="651"/>
        <v>999.89877561000003</v>
      </c>
      <c r="D2980" s="46">
        <f ca="1">IF(A2980&lt;$B$1,VLOOKUP(A2980,[1]DI!$A$4:$B$15000,2,FALSE),0)</f>
        <v>0</v>
      </c>
      <c r="E2980" s="45">
        <f t="shared" ca="1" si="652"/>
        <v>0</v>
      </c>
      <c r="F2980" s="47">
        <f t="shared" si="649"/>
        <v>1.35</v>
      </c>
      <c r="G2980" s="48">
        <f t="shared" ca="1" si="653"/>
        <v>1</v>
      </c>
      <c r="H2980" s="45">
        <f ca="1">TRUNC(PRODUCT(G$10:G2979),15)</f>
        <v>1.9879528300668501</v>
      </c>
      <c r="I2980" s="45">
        <f t="shared" si="654"/>
        <v>1</v>
      </c>
      <c r="J2980" s="45">
        <f t="shared" ca="1" si="655"/>
        <v>1.98795283</v>
      </c>
      <c r="K2980" s="45">
        <f t="shared" ca="1" si="656"/>
        <v>987.85282506999999</v>
      </c>
      <c r="L2980" s="49">
        <f>IF(VLOOKUP(A2980,$U$12:$AD$125,8)=VLOOKUP(A2979,$U$12:$AD$125,8),0,VLOOKUP(A2980,U$12:$AD$125,8))</f>
        <v>0</v>
      </c>
      <c r="M2980" s="50">
        <f>IF(L2980&gt;0,VLOOKUP(L2980,T$12:$AC$125,7),0)</f>
        <v>0</v>
      </c>
      <c r="N2980" s="45">
        <f t="shared" si="657"/>
        <v>0</v>
      </c>
      <c r="O2980" s="45">
        <f t="shared" ca="1" si="658"/>
        <v>987.85282506999999</v>
      </c>
      <c r="P2980" s="51" t="str">
        <f t="shared" si="659"/>
        <v>A+J=</v>
      </c>
      <c r="Q2980" s="52">
        <f t="shared" si="660"/>
        <v>47129</v>
      </c>
    </row>
    <row r="2981" spans="1:17" x14ac:dyDescent="0.2">
      <c r="A2981" s="43">
        <f t="shared" si="648"/>
        <v>46467</v>
      </c>
      <c r="B2981" s="44" t="str">
        <f t="shared" ca="1" si="650"/>
        <v>n.d</v>
      </c>
      <c r="C2981" s="45">
        <f t="shared" ca="1" si="651"/>
        <v>999.89877561000003</v>
      </c>
      <c r="D2981" s="46">
        <f ca="1">IF(A2981&lt;$B$1,VLOOKUP(A2981,[1]DI!$A$4:$B$15000,2,FALSE),0)</f>
        <v>0</v>
      </c>
      <c r="E2981" s="45">
        <f t="shared" ca="1" si="652"/>
        <v>0</v>
      </c>
      <c r="F2981" s="47">
        <f t="shared" si="649"/>
        <v>1.35</v>
      </c>
      <c r="G2981" s="48">
        <f t="shared" ca="1" si="653"/>
        <v>1</v>
      </c>
      <c r="H2981" s="45">
        <f ca="1">TRUNC(PRODUCT(G$10:G2980),15)</f>
        <v>1.9879528300668501</v>
      </c>
      <c r="I2981" s="45">
        <f t="shared" si="654"/>
        <v>1</v>
      </c>
      <c r="J2981" s="45">
        <f t="shared" ca="1" si="655"/>
        <v>1.98795283</v>
      </c>
      <c r="K2981" s="45">
        <f t="shared" ca="1" si="656"/>
        <v>987.85282506999999</v>
      </c>
      <c r="L2981" s="49">
        <f>IF(VLOOKUP(A2981,$U$12:$AD$125,8)=VLOOKUP(A2980,$U$12:$AD$125,8),0,VLOOKUP(A2981,U$12:$AD$125,8))</f>
        <v>0</v>
      </c>
      <c r="M2981" s="50">
        <f>IF(L2981&gt;0,VLOOKUP(L2981,T$12:$AC$125,7),0)</f>
        <v>0</v>
      </c>
      <c r="N2981" s="45">
        <f t="shared" si="657"/>
        <v>0</v>
      </c>
      <c r="O2981" s="45">
        <f t="shared" ca="1" si="658"/>
        <v>987.85282506999999</v>
      </c>
      <c r="P2981" s="51" t="str">
        <f t="shared" si="659"/>
        <v>A+J=</v>
      </c>
      <c r="Q2981" s="52">
        <f t="shared" si="660"/>
        <v>47129</v>
      </c>
    </row>
    <row r="2982" spans="1:17" x14ac:dyDescent="0.2">
      <c r="A2982" s="43">
        <f t="shared" si="648"/>
        <v>46468</v>
      </c>
      <c r="B2982" s="44" t="str">
        <f t="shared" ca="1" si="650"/>
        <v>n.d</v>
      </c>
      <c r="C2982" s="45">
        <f t="shared" ca="1" si="651"/>
        <v>999.89877561000003</v>
      </c>
      <c r="D2982" s="46">
        <f ca="1">IF(A2982&lt;$B$1,VLOOKUP(A2982,[1]DI!$A$4:$B$15000,2,FALSE),0)</f>
        <v>0</v>
      </c>
      <c r="E2982" s="45">
        <f t="shared" ca="1" si="652"/>
        <v>0</v>
      </c>
      <c r="F2982" s="47">
        <f t="shared" si="649"/>
        <v>1.35</v>
      </c>
      <c r="G2982" s="48">
        <f t="shared" ca="1" si="653"/>
        <v>1</v>
      </c>
      <c r="H2982" s="45">
        <f ca="1">TRUNC(PRODUCT(G$10:G2981),15)</f>
        <v>1.9879528300668501</v>
      </c>
      <c r="I2982" s="45">
        <f t="shared" si="654"/>
        <v>1</v>
      </c>
      <c r="J2982" s="45">
        <f t="shared" ca="1" si="655"/>
        <v>1.98795283</v>
      </c>
      <c r="K2982" s="45">
        <f t="shared" ca="1" si="656"/>
        <v>987.85282506999999</v>
      </c>
      <c r="L2982" s="49">
        <f>IF(VLOOKUP(A2982,$U$12:$AD$125,8)=VLOOKUP(A2981,$U$12:$AD$125,8),0,VLOOKUP(A2982,U$12:$AD$125,8))</f>
        <v>0</v>
      </c>
      <c r="M2982" s="50">
        <f>IF(L2982&gt;0,VLOOKUP(L2982,T$12:$AC$125,7),0)</f>
        <v>0</v>
      </c>
      <c r="N2982" s="45">
        <f t="shared" si="657"/>
        <v>0</v>
      </c>
      <c r="O2982" s="45">
        <f t="shared" ca="1" si="658"/>
        <v>987.85282506999999</v>
      </c>
      <c r="P2982" s="51" t="str">
        <f t="shared" si="659"/>
        <v>A+J=</v>
      </c>
      <c r="Q2982" s="52">
        <f t="shared" si="660"/>
        <v>47129</v>
      </c>
    </row>
    <row r="2983" spans="1:17" x14ac:dyDescent="0.2">
      <c r="A2983" s="43">
        <f t="shared" si="648"/>
        <v>46469</v>
      </c>
      <c r="B2983" s="44" t="str">
        <f t="shared" ca="1" si="650"/>
        <v>n.d</v>
      </c>
      <c r="C2983" s="45">
        <f t="shared" ca="1" si="651"/>
        <v>999.89877561000003</v>
      </c>
      <c r="D2983" s="46">
        <f ca="1">IF(A2983&lt;$B$1,VLOOKUP(A2983,[1]DI!$A$4:$B$15000,2,FALSE),0)</f>
        <v>0</v>
      </c>
      <c r="E2983" s="45">
        <f t="shared" ca="1" si="652"/>
        <v>0</v>
      </c>
      <c r="F2983" s="47">
        <f t="shared" si="649"/>
        <v>1.35</v>
      </c>
      <c r="G2983" s="48">
        <f t="shared" ca="1" si="653"/>
        <v>1</v>
      </c>
      <c r="H2983" s="45">
        <f ca="1">TRUNC(PRODUCT(G$10:G2982),15)</f>
        <v>1.9879528300668501</v>
      </c>
      <c r="I2983" s="45">
        <f t="shared" si="654"/>
        <v>1</v>
      </c>
      <c r="J2983" s="45">
        <f t="shared" ca="1" si="655"/>
        <v>1.98795283</v>
      </c>
      <c r="K2983" s="45">
        <f t="shared" ca="1" si="656"/>
        <v>987.85282506999999</v>
      </c>
      <c r="L2983" s="49">
        <f>IF(VLOOKUP(A2983,$U$12:$AD$125,8)=VLOOKUP(A2982,$U$12:$AD$125,8),0,VLOOKUP(A2983,U$12:$AD$125,8))</f>
        <v>0</v>
      </c>
      <c r="M2983" s="50">
        <f>IF(L2983&gt;0,VLOOKUP(L2983,T$12:$AC$125,7),0)</f>
        <v>0</v>
      </c>
      <c r="N2983" s="45">
        <f t="shared" si="657"/>
        <v>0</v>
      </c>
      <c r="O2983" s="45">
        <f t="shared" ca="1" si="658"/>
        <v>987.85282506999999</v>
      </c>
      <c r="P2983" s="51" t="str">
        <f t="shared" si="659"/>
        <v>A+J=</v>
      </c>
      <c r="Q2983" s="52">
        <f t="shared" si="660"/>
        <v>47129</v>
      </c>
    </row>
    <row r="2984" spans="1:17" x14ac:dyDescent="0.2">
      <c r="A2984" s="43">
        <f t="shared" si="648"/>
        <v>46470</v>
      </c>
      <c r="B2984" s="44" t="str">
        <f t="shared" ca="1" si="650"/>
        <v>n.d</v>
      </c>
      <c r="C2984" s="45">
        <f t="shared" ca="1" si="651"/>
        <v>999.89877561000003</v>
      </c>
      <c r="D2984" s="46">
        <f ca="1">IF(A2984&lt;$B$1,VLOOKUP(A2984,[1]DI!$A$4:$B$15000,2,FALSE),0)</f>
        <v>0</v>
      </c>
      <c r="E2984" s="45">
        <f t="shared" ca="1" si="652"/>
        <v>0</v>
      </c>
      <c r="F2984" s="47">
        <f t="shared" si="649"/>
        <v>1.35</v>
      </c>
      <c r="G2984" s="48">
        <f t="shared" ca="1" si="653"/>
        <v>1</v>
      </c>
      <c r="H2984" s="45">
        <f ca="1">TRUNC(PRODUCT(G$10:G2983),15)</f>
        <v>1.9879528300668501</v>
      </c>
      <c r="I2984" s="45">
        <f t="shared" si="654"/>
        <v>1</v>
      </c>
      <c r="J2984" s="45">
        <f t="shared" ca="1" si="655"/>
        <v>1.98795283</v>
      </c>
      <c r="K2984" s="45">
        <f t="shared" ca="1" si="656"/>
        <v>987.85282506999999</v>
      </c>
      <c r="L2984" s="49">
        <f>IF(VLOOKUP(A2984,$U$12:$AD$125,8)=VLOOKUP(A2983,$U$12:$AD$125,8),0,VLOOKUP(A2984,U$12:$AD$125,8))</f>
        <v>0</v>
      </c>
      <c r="M2984" s="50">
        <f>IF(L2984&gt;0,VLOOKUP(L2984,T$12:$AC$125,7),0)</f>
        <v>0</v>
      </c>
      <c r="N2984" s="45">
        <f t="shared" si="657"/>
        <v>0</v>
      </c>
      <c r="O2984" s="45">
        <f t="shared" ca="1" si="658"/>
        <v>987.85282506999999</v>
      </c>
      <c r="P2984" s="51" t="str">
        <f t="shared" si="659"/>
        <v>A+J=</v>
      </c>
      <c r="Q2984" s="52">
        <f t="shared" si="660"/>
        <v>47129</v>
      </c>
    </row>
    <row r="2985" spans="1:17" x14ac:dyDescent="0.2">
      <c r="A2985" s="43">
        <f t="shared" si="648"/>
        <v>46471</v>
      </c>
      <c r="B2985" s="44" t="str">
        <f t="shared" ca="1" si="650"/>
        <v>n.d</v>
      </c>
      <c r="C2985" s="45">
        <f t="shared" ca="1" si="651"/>
        <v>999.89877561000003</v>
      </c>
      <c r="D2985" s="46">
        <f ca="1">IF(A2985&lt;$B$1,VLOOKUP(A2985,[1]DI!$A$4:$B$15000,2,FALSE),0)</f>
        <v>0</v>
      </c>
      <c r="E2985" s="45">
        <f t="shared" ca="1" si="652"/>
        <v>0</v>
      </c>
      <c r="F2985" s="47">
        <f t="shared" si="649"/>
        <v>1.35</v>
      </c>
      <c r="G2985" s="48">
        <f t="shared" ca="1" si="653"/>
        <v>1</v>
      </c>
      <c r="H2985" s="45">
        <f ca="1">TRUNC(PRODUCT(G$10:G2984),15)</f>
        <v>1.9879528300668501</v>
      </c>
      <c r="I2985" s="45">
        <f t="shared" si="654"/>
        <v>1</v>
      </c>
      <c r="J2985" s="45">
        <f t="shared" ca="1" si="655"/>
        <v>1.98795283</v>
      </c>
      <c r="K2985" s="45">
        <f t="shared" ca="1" si="656"/>
        <v>987.85282506999999</v>
      </c>
      <c r="L2985" s="49">
        <f>IF(VLOOKUP(A2985,$U$12:$AD$125,8)=VLOOKUP(A2984,$U$12:$AD$125,8),0,VLOOKUP(A2985,U$12:$AD$125,8))</f>
        <v>0</v>
      </c>
      <c r="M2985" s="50">
        <f>IF(L2985&gt;0,VLOOKUP(L2985,T$12:$AC$125,7),0)</f>
        <v>0</v>
      </c>
      <c r="N2985" s="45">
        <f t="shared" si="657"/>
        <v>0</v>
      </c>
      <c r="O2985" s="45">
        <f t="shared" ca="1" si="658"/>
        <v>987.85282506999999</v>
      </c>
      <c r="P2985" s="51" t="str">
        <f t="shared" si="659"/>
        <v>A+J=</v>
      </c>
      <c r="Q2985" s="52">
        <f t="shared" si="660"/>
        <v>47129</v>
      </c>
    </row>
    <row r="2986" spans="1:17" x14ac:dyDescent="0.2">
      <c r="A2986" s="43">
        <f t="shared" si="648"/>
        <v>46472</v>
      </c>
      <c r="B2986" s="44" t="str">
        <f t="shared" ca="1" si="650"/>
        <v>n.d</v>
      </c>
      <c r="C2986" s="45">
        <f t="shared" ca="1" si="651"/>
        <v>999.89877561000003</v>
      </c>
      <c r="D2986" s="46">
        <f ca="1">IF(A2986&lt;$B$1,VLOOKUP(A2986,[1]DI!$A$4:$B$15000,2,FALSE),0)</f>
        <v>0</v>
      </c>
      <c r="E2986" s="45">
        <f t="shared" ca="1" si="652"/>
        <v>0</v>
      </c>
      <c r="F2986" s="47">
        <f t="shared" si="649"/>
        <v>1.35</v>
      </c>
      <c r="G2986" s="48">
        <f t="shared" ca="1" si="653"/>
        <v>1</v>
      </c>
      <c r="H2986" s="45">
        <f ca="1">TRUNC(PRODUCT(G$10:G2985),15)</f>
        <v>1.9879528300668501</v>
      </c>
      <c r="I2986" s="45">
        <f t="shared" si="654"/>
        <v>1</v>
      </c>
      <c r="J2986" s="45">
        <f t="shared" ca="1" si="655"/>
        <v>1.98795283</v>
      </c>
      <c r="K2986" s="45">
        <f t="shared" ca="1" si="656"/>
        <v>987.85282506999999</v>
      </c>
      <c r="L2986" s="49">
        <f>IF(VLOOKUP(A2986,$U$12:$AD$125,8)=VLOOKUP(A2985,$U$12:$AD$125,8),0,VLOOKUP(A2986,U$12:$AD$125,8))</f>
        <v>0</v>
      </c>
      <c r="M2986" s="50">
        <f>IF(L2986&gt;0,VLOOKUP(L2986,T$12:$AC$125,7),0)</f>
        <v>0</v>
      </c>
      <c r="N2986" s="45">
        <f t="shared" si="657"/>
        <v>0</v>
      </c>
      <c r="O2986" s="45">
        <f t="shared" ca="1" si="658"/>
        <v>987.85282506999999</v>
      </c>
      <c r="P2986" s="51" t="str">
        <f t="shared" si="659"/>
        <v>A+J=</v>
      </c>
      <c r="Q2986" s="52">
        <f t="shared" si="660"/>
        <v>47129</v>
      </c>
    </row>
    <row r="2987" spans="1:17" x14ac:dyDescent="0.2">
      <c r="A2987" s="43">
        <f t="shared" si="648"/>
        <v>46473</v>
      </c>
      <c r="B2987" s="44" t="str">
        <f t="shared" ca="1" si="650"/>
        <v>n.d</v>
      </c>
      <c r="C2987" s="45">
        <f t="shared" ca="1" si="651"/>
        <v>999.89877561000003</v>
      </c>
      <c r="D2987" s="46">
        <f ca="1">IF(A2987&lt;$B$1,VLOOKUP(A2987,[1]DI!$A$4:$B$15000,2,FALSE),0)</f>
        <v>0</v>
      </c>
      <c r="E2987" s="45">
        <f t="shared" ca="1" si="652"/>
        <v>0</v>
      </c>
      <c r="F2987" s="47">
        <f t="shared" si="649"/>
        <v>1.35</v>
      </c>
      <c r="G2987" s="48">
        <f t="shared" ca="1" si="653"/>
        <v>1</v>
      </c>
      <c r="H2987" s="45">
        <f ca="1">TRUNC(PRODUCT(G$10:G2986),15)</f>
        <v>1.9879528300668501</v>
      </c>
      <c r="I2987" s="45">
        <f t="shared" si="654"/>
        <v>1</v>
      </c>
      <c r="J2987" s="45">
        <f t="shared" ca="1" si="655"/>
        <v>1.98795283</v>
      </c>
      <c r="K2987" s="45">
        <f t="shared" ca="1" si="656"/>
        <v>987.85282506999999</v>
      </c>
      <c r="L2987" s="49">
        <f>IF(VLOOKUP(A2987,$U$12:$AD$125,8)=VLOOKUP(A2986,$U$12:$AD$125,8),0,VLOOKUP(A2987,U$12:$AD$125,8))</f>
        <v>0</v>
      </c>
      <c r="M2987" s="50">
        <f>IF(L2987&gt;0,VLOOKUP(L2987,T$12:$AC$125,7),0)</f>
        <v>0</v>
      </c>
      <c r="N2987" s="45">
        <f t="shared" si="657"/>
        <v>0</v>
      </c>
      <c r="O2987" s="45">
        <f t="shared" ca="1" si="658"/>
        <v>987.85282506999999</v>
      </c>
      <c r="P2987" s="51" t="str">
        <f t="shared" si="659"/>
        <v>A+J=</v>
      </c>
      <c r="Q2987" s="52">
        <f t="shared" si="660"/>
        <v>47129</v>
      </c>
    </row>
    <row r="2988" spans="1:17" x14ac:dyDescent="0.2">
      <c r="A2988" s="43">
        <f t="shared" si="648"/>
        <v>46474</v>
      </c>
      <c r="B2988" s="44" t="str">
        <f t="shared" ca="1" si="650"/>
        <v>n.d</v>
      </c>
      <c r="C2988" s="45">
        <f t="shared" ca="1" si="651"/>
        <v>999.89877561000003</v>
      </c>
      <c r="D2988" s="46">
        <f ca="1">IF(A2988&lt;$B$1,VLOOKUP(A2988,[1]DI!$A$4:$B$15000,2,FALSE),0)</f>
        <v>0</v>
      </c>
      <c r="E2988" s="45">
        <f t="shared" ca="1" si="652"/>
        <v>0</v>
      </c>
      <c r="F2988" s="47">
        <f t="shared" si="649"/>
        <v>1.35</v>
      </c>
      <c r="G2988" s="48">
        <f t="shared" ca="1" si="653"/>
        <v>1</v>
      </c>
      <c r="H2988" s="45">
        <f ca="1">TRUNC(PRODUCT(G$10:G2987),15)</f>
        <v>1.9879528300668501</v>
      </c>
      <c r="I2988" s="45">
        <f t="shared" si="654"/>
        <v>1</v>
      </c>
      <c r="J2988" s="45">
        <f t="shared" ca="1" si="655"/>
        <v>1.98795283</v>
      </c>
      <c r="K2988" s="45">
        <f t="shared" ca="1" si="656"/>
        <v>987.85282506999999</v>
      </c>
      <c r="L2988" s="49">
        <f>IF(VLOOKUP(A2988,$U$12:$AD$125,8)=VLOOKUP(A2987,$U$12:$AD$125,8),0,VLOOKUP(A2988,U$12:$AD$125,8))</f>
        <v>0</v>
      </c>
      <c r="M2988" s="50">
        <f>IF(L2988&gt;0,VLOOKUP(L2988,T$12:$AC$125,7),0)</f>
        <v>0</v>
      </c>
      <c r="N2988" s="45">
        <f t="shared" si="657"/>
        <v>0</v>
      </c>
      <c r="O2988" s="45">
        <f t="shared" ca="1" si="658"/>
        <v>987.85282506999999</v>
      </c>
      <c r="P2988" s="51" t="str">
        <f t="shared" si="659"/>
        <v>A+J=</v>
      </c>
      <c r="Q2988" s="52">
        <f t="shared" si="660"/>
        <v>47129</v>
      </c>
    </row>
    <row r="2989" spans="1:17" x14ac:dyDescent="0.2">
      <c r="A2989" s="43">
        <f t="shared" si="648"/>
        <v>46475</v>
      </c>
      <c r="B2989" s="44" t="str">
        <f t="shared" ca="1" si="650"/>
        <v>n.d</v>
      </c>
      <c r="C2989" s="45">
        <f t="shared" ca="1" si="651"/>
        <v>999.89877561000003</v>
      </c>
      <c r="D2989" s="46">
        <f ca="1">IF(A2989&lt;$B$1,VLOOKUP(A2989,[1]DI!$A$4:$B$15000,2,FALSE),0)</f>
        <v>0</v>
      </c>
      <c r="E2989" s="45">
        <f t="shared" ca="1" si="652"/>
        <v>0</v>
      </c>
      <c r="F2989" s="47">
        <f t="shared" si="649"/>
        <v>1.35</v>
      </c>
      <c r="G2989" s="48">
        <f t="shared" ca="1" si="653"/>
        <v>1</v>
      </c>
      <c r="H2989" s="45">
        <f ca="1">TRUNC(PRODUCT(G$10:G2988),15)</f>
        <v>1.9879528300668501</v>
      </c>
      <c r="I2989" s="45">
        <f t="shared" si="654"/>
        <v>1</v>
      </c>
      <c r="J2989" s="45">
        <f t="shared" ca="1" si="655"/>
        <v>1.98795283</v>
      </c>
      <c r="K2989" s="45">
        <f t="shared" ca="1" si="656"/>
        <v>987.85282506999999</v>
      </c>
      <c r="L2989" s="49">
        <f>IF(VLOOKUP(A2989,$U$12:$AD$125,8)=VLOOKUP(A2988,$U$12:$AD$125,8),0,VLOOKUP(A2989,U$12:$AD$125,8))</f>
        <v>0</v>
      </c>
      <c r="M2989" s="50">
        <f>IF(L2989&gt;0,VLOOKUP(L2989,T$12:$AC$125,7),0)</f>
        <v>0</v>
      </c>
      <c r="N2989" s="45">
        <f t="shared" si="657"/>
        <v>0</v>
      </c>
      <c r="O2989" s="45">
        <f t="shared" ca="1" si="658"/>
        <v>987.85282506999999</v>
      </c>
      <c r="P2989" s="51" t="str">
        <f t="shared" si="659"/>
        <v>A+J=</v>
      </c>
      <c r="Q2989" s="52">
        <f t="shared" si="660"/>
        <v>47129</v>
      </c>
    </row>
    <row r="2990" spans="1:17" x14ac:dyDescent="0.2">
      <c r="A2990" s="43">
        <f t="shared" si="648"/>
        <v>46476</v>
      </c>
      <c r="B2990" s="44" t="str">
        <f t="shared" ca="1" si="650"/>
        <v>n.d</v>
      </c>
      <c r="C2990" s="45">
        <f t="shared" ca="1" si="651"/>
        <v>999.89877561000003</v>
      </c>
      <c r="D2990" s="46">
        <f ca="1">IF(A2990&lt;$B$1,VLOOKUP(A2990,[1]DI!$A$4:$B$15000,2,FALSE),0)</f>
        <v>0</v>
      </c>
      <c r="E2990" s="45">
        <f t="shared" ca="1" si="652"/>
        <v>0</v>
      </c>
      <c r="F2990" s="47">
        <f t="shared" si="649"/>
        <v>1.35</v>
      </c>
      <c r="G2990" s="48">
        <f t="shared" ca="1" si="653"/>
        <v>1</v>
      </c>
      <c r="H2990" s="45">
        <f ca="1">TRUNC(PRODUCT(G$10:G2989),15)</f>
        <v>1.9879528300668501</v>
      </c>
      <c r="I2990" s="45">
        <f t="shared" si="654"/>
        <v>1</v>
      </c>
      <c r="J2990" s="45">
        <f t="shared" ca="1" si="655"/>
        <v>1.98795283</v>
      </c>
      <c r="K2990" s="45">
        <f t="shared" ca="1" si="656"/>
        <v>987.85282506999999</v>
      </c>
      <c r="L2990" s="49">
        <f>IF(VLOOKUP(A2990,$U$12:$AD$125,8)=VLOOKUP(A2989,$U$12:$AD$125,8),0,VLOOKUP(A2990,U$12:$AD$125,8))</f>
        <v>0</v>
      </c>
      <c r="M2990" s="50">
        <f>IF(L2990&gt;0,VLOOKUP(L2990,T$12:$AC$125,7),0)</f>
        <v>0</v>
      </c>
      <c r="N2990" s="45">
        <f t="shared" si="657"/>
        <v>0</v>
      </c>
      <c r="O2990" s="45">
        <f t="shared" ca="1" si="658"/>
        <v>987.85282506999999</v>
      </c>
      <c r="P2990" s="51" t="str">
        <f t="shared" si="659"/>
        <v>A+J=</v>
      </c>
      <c r="Q2990" s="52">
        <f t="shared" si="660"/>
        <v>47129</v>
      </c>
    </row>
    <row r="2991" spans="1:17" x14ac:dyDescent="0.2">
      <c r="A2991" s="43">
        <f t="shared" si="648"/>
        <v>46477</v>
      </c>
      <c r="B2991" s="44" t="str">
        <f t="shared" ca="1" si="650"/>
        <v>n.d</v>
      </c>
      <c r="C2991" s="45">
        <f t="shared" ca="1" si="651"/>
        <v>999.89877561000003</v>
      </c>
      <c r="D2991" s="46">
        <f ca="1">IF(A2991&lt;$B$1,VLOOKUP(A2991,[1]DI!$A$4:$B$15000,2,FALSE),0)</f>
        <v>0</v>
      </c>
      <c r="E2991" s="45">
        <f t="shared" ca="1" si="652"/>
        <v>0</v>
      </c>
      <c r="F2991" s="47">
        <f t="shared" si="649"/>
        <v>1.35</v>
      </c>
      <c r="G2991" s="48">
        <f t="shared" ca="1" si="653"/>
        <v>1</v>
      </c>
      <c r="H2991" s="45">
        <f ca="1">TRUNC(PRODUCT(G$10:G2990),15)</f>
        <v>1.9879528300668501</v>
      </c>
      <c r="I2991" s="45">
        <f t="shared" si="654"/>
        <v>1</v>
      </c>
      <c r="J2991" s="45">
        <f t="shared" ca="1" si="655"/>
        <v>1.98795283</v>
      </c>
      <c r="K2991" s="45">
        <f t="shared" ca="1" si="656"/>
        <v>987.85282506999999</v>
      </c>
      <c r="L2991" s="49">
        <f>IF(VLOOKUP(A2991,$U$12:$AD$125,8)=VLOOKUP(A2990,$U$12:$AD$125,8),0,VLOOKUP(A2991,U$12:$AD$125,8))</f>
        <v>0</v>
      </c>
      <c r="M2991" s="50">
        <f>IF(L2991&gt;0,VLOOKUP(L2991,T$12:$AC$125,7),0)</f>
        <v>0</v>
      </c>
      <c r="N2991" s="45">
        <f t="shared" si="657"/>
        <v>0</v>
      </c>
      <c r="O2991" s="45">
        <f t="shared" ca="1" si="658"/>
        <v>987.85282506999999</v>
      </c>
      <c r="P2991" s="51" t="str">
        <f t="shared" si="659"/>
        <v>A+J=</v>
      </c>
      <c r="Q2991" s="52">
        <f t="shared" si="660"/>
        <v>47129</v>
      </c>
    </row>
    <row r="2992" spans="1:17" x14ac:dyDescent="0.2">
      <c r="A2992" s="43">
        <f t="shared" si="648"/>
        <v>46478</v>
      </c>
      <c r="B2992" s="44" t="str">
        <f t="shared" ca="1" si="650"/>
        <v>n.d</v>
      </c>
      <c r="C2992" s="45">
        <f t="shared" ca="1" si="651"/>
        <v>999.89877561000003</v>
      </c>
      <c r="D2992" s="46">
        <f ca="1">IF(A2992&lt;$B$1,VLOOKUP(A2992,[1]DI!$A$4:$B$15000,2,FALSE),0)</f>
        <v>0</v>
      </c>
      <c r="E2992" s="45">
        <f t="shared" ca="1" si="652"/>
        <v>0</v>
      </c>
      <c r="F2992" s="47">
        <f t="shared" si="649"/>
        <v>1.35</v>
      </c>
      <c r="G2992" s="48">
        <f t="shared" ca="1" si="653"/>
        <v>1</v>
      </c>
      <c r="H2992" s="45">
        <f ca="1">TRUNC(PRODUCT(G$10:G2991),15)</f>
        <v>1.9879528300668501</v>
      </c>
      <c r="I2992" s="45">
        <f t="shared" si="654"/>
        <v>1</v>
      </c>
      <c r="J2992" s="45">
        <f t="shared" ca="1" si="655"/>
        <v>1.98795283</v>
      </c>
      <c r="K2992" s="45">
        <f t="shared" ca="1" si="656"/>
        <v>987.85282506999999</v>
      </c>
      <c r="L2992" s="49">
        <f>IF(VLOOKUP(A2992,$U$12:$AD$125,8)=VLOOKUP(A2991,$U$12:$AD$125,8),0,VLOOKUP(A2992,U$12:$AD$125,8))</f>
        <v>0</v>
      </c>
      <c r="M2992" s="50">
        <f>IF(L2992&gt;0,VLOOKUP(L2992,T$12:$AC$125,7),0)</f>
        <v>0</v>
      </c>
      <c r="N2992" s="45">
        <f t="shared" si="657"/>
        <v>0</v>
      </c>
      <c r="O2992" s="45">
        <f t="shared" ca="1" si="658"/>
        <v>987.85282506999999</v>
      </c>
      <c r="P2992" s="51" t="str">
        <f t="shared" si="659"/>
        <v>A+J=</v>
      </c>
      <c r="Q2992" s="52">
        <f t="shared" si="660"/>
        <v>47129</v>
      </c>
    </row>
    <row r="2993" spans="1:17" x14ac:dyDescent="0.2">
      <c r="A2993" s="43">
        <f t="shared" si="648"/>
        <v>46479</v>
      </c>
      <c r="B2993" s="44" t="str">
        <f t="shared" ca="1" si="650"/>
        <v>n.d</v>
      </c>
      <c r="C2993" s="45">
        <f t="shared" ca="1" si="651"/>
        <v>999.89877561000003</v>
      </c>
      <c r="D2993" s="46">
        <f ca="1">IF(A2993&lt;$B$1,VLOOKUP(A2993,[1]DI!$A$4:$B$15000,2,FALSE),0)</f>
        <v>0</v>
      </c>
      <c r="E2993" s="45">
        <f t="shared" ca="1" si="652"/>
        <v>0</v>
      </c>
      <c r="F2993" s="47">
        <f t="shared" si="649"/>
        <v>1.35</v>
      </c>
      <c r="G2993" s="48">
        <f t="shared" ca="1" si="653"/>
        <v>1</v>
      </c>
      <c r="H2993" s="45">
        <f ca="1">TRUNC(PRODUCT(G$10:G2992),15)</f>
        <v>1.9879528300668501</v>
      </c>
      <c r="I2993" s="45">
        <f t="shared" si="654"/>
        <v>1</v>
      </c>
      <c r="J2993" s="45">
        <f t="shared" ca="1" si="655"/>
        <v>1.98795283</v>
      </c>
      <c r="K2993" s="45">
        <f t="shared" ca="1" si="656"/>
        <v>987.85282506999999</v>
      </c>
      <c r="L2993" s="49">
        <f>IF(VLOOKUP(A2993,$U$12:$AD$125,8)=VLOOKUP(A2992,$U$12:$AD$125,8),0,VLOOKUP(A2993,U$12:$AD$125,8))</f>
        <v>0</v>
      </c>
      <c r="M2993" s="50">
        <f>IF(L2993&gt;0,VLOOKUP(L2993,T$12:$AC$125,7),0)</f>
        <v>0</v>
      </c>
      <c r="N2993" s="45">
        <f t="shared" si="657"/>
        <v>0</v>
      </c>
      <c r="O2993" s="45">
        <f t="shared" ca="1" si="658"/>
        <v>987.85282506999999</v>
      </c>
      <c r="P2993" s="51" t="str">
        <f t="shared" si="659"/>
        <v>A+J=</v>
      </c>
      <c r="Q2993" s="52">
        <f t="shared" si="660"/>
        <v>47129</v>
      </c>
    </row>
    <row r="2994" spans="1:17" x14ac:dyDescent="0.2">
      <c r="A2994" s="43">
        <f t="shared" si="648"/>
        <v>46480</v>
      </c>
      <c r="B2994" s="44" t="str">
        <f t="shared" ca="1" si="650"/>
        <v>n.d</v>
      </c>
      <c r="C2994" s="45">
        <f t="shared" ca="1" si="651"/>
        <v>999.89877561000003</v>
      </c>
      <c r="D2994" s="46">
        <f ca="1">IF(A2994&lt;$B$1,VLOOKUP(A2994,[1]DI!$A$4:$B$15000,2,FALSE),0)</f>
        <v>0</v>
      </c>
      <c r="E2994" s="45">
        <f t="shared" ca="1" si="652"/>
        <v>0</v>
      </c>
      <c r="F2994" s="47">
        <f t="shared" si="649"/>
        <v>1.35</v>
      </c>
      <c r="G2994" s="48">
        <f t="shared" ca="1" si="653"/>
        <v>1</v>
      </c>
      <c r="H2994" s="45">
        <f ca="1">TRUNC(PRODUCT(G$10:G2993),15)</f>
        <v>1.9879528300668501</v>
      </c>
      <c r="I2994" s="45">
        <f t="shared" si="654"/>
        <v>1</v>
      </c>
      <c r="J2994" s="45">
        <f t="shared" ca="1" si="655"/>
        <v>1.98795283</v>
      </c>
      <c r="K2994" s="45">
        <f t="shared" ca="1" si="656"/>
        <v>987.85282506999999</v>
      </c>
      <c r="L2994" s="49">
        <f>IF(VLOOKUP(A2994,$U$12:$AD$125,8)=VLOOKUP(A2993,$U$12:$AD$125,8),0,VLOOKUP(A2994,U$12:$AD$125,8))</f>
        <v>0</v>
      </c>
      <c r="M2994" s="50">
        <f>IF(L2994&gt;0,VLOOKUP(L2994,T$12:$AC$125,7),0)</f>
        <v>0</v>
      </c>
      <c r="N2994" s="45">
        <f t="shared" si="657"/>
        <v>0</v>
      </c>
      <c r="O2994" s="45">
        <f t="shared" ca="1" si="658"/>
        <v>987.85282506999999</v>
      </c>
      <c r="P2994" s="51" t="str">
        <f t="shared" si="659"/>
        <v>A+J=</v>
      </c>
      <c r="Q2994" s="52">
        <f t="shared" si="660"/>
        <v>47129</v>
      </c>
    </row>
    <row r="2995" spans="1:17" x14ac:dyDescent="0.2">
      <c r="A2995" s="43">
        <f t="shared" si="648"/>
        <v>46481</v>
      </c>
      <c r="B2995" s="44" t="str">
        <f t="shared" ca="1" si="650"/>
        <v>n.d</v>
      </c>
      <c r="C2995" s="45">
        <f t="shared" ca="1" si="651"/>
        <v>999.89877561000003</v>
      </c>
      <c r="D2995" s="46">
        <f ca="1">IF(A2995&lt;$B$1,VLOOKUP(A2995,[1]DI!$A$4:$B$15000,2,FALSE),0)</f>
        <v>0</v>
      </c>
      <c r="E2995" s="45">
        <f t="shared" ca="1" si="652"/>
        <v>0</v>
      </c>
      <c r="F2995" s="47">
        <f t="shared" si="649"/>
        <v>1.35</v>
      </c>
      <c r="G2995" s="48">
        <f t="shared" ca="1" si="653"/>
        <v>1</v>
      </c>
      <c r="H2995" s="45">
        <f ca="1">TRUNC(PRODUCT(G$10:G2994),15)</f>
        <v>1.9879528300668501</v>
      </c>
      <c r="I2995" s="45">
        <f t="shared" si="654"/>
        <v>1</v>
      </c>
      <c r="J2995" s="45">
        <f t="shared" ca="1" si="655"/>
        <v>1.98795283</v>
      </c>
      <c r="K2995" s="45">
        <f t="shared" ca="1" si="656"/>
        <v>987.85282506999999</v>
      </c>
      <c r="L2995" s="49">
        <f>IF(VLOOKUP(A2995,$U$12:$AD$125,8)=VLOOKUP(A2994,$U$12:$AD$125,8),0,VLOOKUP(A2995,U$12:$AD$125,8))</f>
        <v>0</v>
      </c>
      <c r="M2995" s="50">
        <f>IF(L2995&gt;0,VLOOKUP(L2995,T$12:$AC$125,7),0)</f>
        <v>0</v>
      </c>
      <c r="N2995" s="45">
        <f t="shared" si="657"/>
        <v>0</v>
      </c>
      <c r="O2995" s="45">
        <f t="shared" ca="1" si="658"/>
        <v>987.85282506999999</v>
      </c>
      <c r="P2995" s="51" t="str">
        <f t="shared" si="659"/>
        <v>A+J=</v>
      </c>
      <c r="Q2995" s="52">
        <f t="shared" si="660"/>
        <v>47129</v>
      </c>
    </row>
    <row r="2996" spans="1:17" x14ac:dyDescent="0.2">
      <c r="A2996" s="43">
        <f t="shared" si="648"/>
        <v>46482</v>
      </c>
      <c r="B2996" s="44" t="str">
        <f t="shared" ca="1" si="650"/>
        <v>n.d</v>
      </c>
      <c r="C2996" s="45">
        <f t="shared" ca="1" si="651"/>
        <v>999.89877561000003</v>
      </c>
      <c r="D2996" s="46">
        <f ca="1">IF(A2996&lt;$B$1,VLOOKUP(A2996,[1]DI!$A$4:$B$15000,2,FALSE),0)</f>
        <v>0</v>
      </c>
      <c r="E2996" s="45">
        <f t="shared" ca="1" si="652"/>
        <v>0</v>
      </c>
      <c r="F2996" s="47">
        <f t="shared" si="649"/>
        <v>1.35</v>
      </c>
      <c r="G2996" s="48">
        <f t="shared" ca="1" si="653"/>
        <v>1</v>
      </c>
      <c r="H2996" s="45">
        <f ca="1">TRUNC(PRODUCT(G$10:G2995),15)</f>
        <v>1.9879528300668501</v>
      </c>
      <c r="I2996" s="45">
        <f t="shared" si="654"/>
        <v>1</v>
      </c>
      <c r="J2996" s="45">
        <f t="shared" ca="1" si="655"/>
        <v>1.98795283</v>
      </c>
      <c r="K2996" s="45">
        <f t="shared" ca="1" si="656"/>
        <v>987.85282506999999</v>
      </c>
      <c r="L2996" s="49">
        <f>IF(VLOOKUP(A2996,$U$12:$AD$125,8)=VLOOKUP(A2995,$U$12:$AD$125,8),0,VLOOKUP(A2996,U$12:$AD$125,8))</f>
        <v>0</v>
      </c>
      <c r="M2996" s="50">
        <f>IF(L2996&gt;0,VLOOKUP(L2996,T$12:$AC$125,7),0)</f>
        <v>0</v>
      </c>
      <c r="N2996" s="45">
        <f t="shared" si="657"/>
        <v>0</v>
      </c>
      <c r="O2996" s="45">
        <f t="shared" ca="1" si="658"/>
        <v>987.85282506999999</v>
      </c>
      <c r="P2996" s="51" t="str">
        <f t="shared" si="659"/>
        <v>A+J=</v>
      </c>
      <c r="Q2996" s="52">
        <f t="shared" si="660"/>
        <v>47129</v>
      </c>
    </row>
    <row r="2997" spans="1:17" x14ac:dyDescent="0.2">
      <c r="A2997" s="43">
        <f t="shared" si="648"/>
        <v>46483</v>
      </c>
      <c r="B2997" s="44" t="str">
        <f t="shared" ca="1" si="650"/>
        <v>n.d</v>
      </c>
      <c r="C2997" s="45">
        <f t="shared" ca="1" si="651"/>
        <v>999.89877561000003</v>
      </c>
      <c r="D2997" s="46">
        <f ca="1">IF(A2997&lt;$B$1,VLOOKUP(A2997,[1]DI!$A$4:$B$15000,2,FALSE),0)</f>
        <v>0</v>
      </c>
      <c r="E2997" s="45">
        <f t="shared" ca="1" si="652"/>
        <v>0</v>
      </c>
      <c r="F2997" s="47">
        <f t="shared" si="649"/>
        <v>1.35</v>
      </c>
      <c r="G2997" s="48">
        <f t="shared" ca="1" si="653"/>
        <v>1</v>
      </c>
      <c r="H2997" s="45">
        <f ca="1">TRUNC(PRODUCT(G$10:G2996),15)</f>
        <v>1.9879528300668501</v>
      </c>
      <c r="I2997" s="45">
        <f t="shared" si="654"/>
        <v>1</v>
      </c>
      <c r="J2997" s="45">
        <f t="shared" ca="1" si="655"/>
        <v>1.98795283</v>
      </c>
      <c r="K2997" s="45">
        <f t="shared" ca="1" si="656"/>
        <v>987.85282506999999</v>
      </c>
      <c r="L2997" s="49">
        <f>IF(VLOOKUP(A2997,$U$12:$AD$125,8)=VLOOKUP(A2996,$U$12:$AD$125,8),0,VLOOKUP(A2997,U$12:$AD$125,8))</f>
        <v>0</v>
      </c>
      <c r="M2997" s="50">
        <f>IF(L2997&gt;0,VLOOKUP(L2997,T$12:$AC$125,7),0)</f>
        <v>0</v>
      </c>
      <c r="N2997" s="45">
        <f t="shared" si="657"/>
        <v>0</v>
      </c>
      <c r="O2997" s="45">
        <f t="shared" ca="1" si="658"/>
        <v>987.85282506999999</v>
      </c>
      <c r="P2997" s="51" t="str">
        <f t="shared" si="659"/>
        <v>A+J=</v>
      </c>
      <c r="Q2997" s="52">
        <f t="shared" si="660"/>
        <v>47129</v>
      </c>
    </row>
    <row r="2998" spans="1:17" x14ac:dyDescent="0.2">
      <c r="A2998" s="43">
        <f t="shared" si="648"/>
        <v>46484</v>
      </c>
      <c r="B2998" s="44" t="str">
        <f t="shared" ca="1" si="650"/>
        <v>n.d</v>
      </c>
      <c r="C2998" s="45">
        <f t="shared" ca="1" si="651"/>
        <v>999.89877561000003</v>
      </c>
      <c r="D2998" s="46">
        <f ca="1">IF(A2998&lt;$B$1,VLOOKUP(A2998,[1]DI!$A$4:$B$15000,2,FALSE),0)</f>
        <v>0</v>
      </c>
      <c r="E2998" s="45">
        <f t="shared" ca="1" si="652"/>
        <v>0</v>
      </c>
      <c r="F2998" s="47">
        <f t="shared" si="649"/>
        <v>1.35</v>
      </c>
      <c r="G2998" s="48">
        <f t="shared" ca="1" si="653"/>
        <v>1</v>
      </c>
      <c r="H2998" s="45">
        <f ca="1">TRUNC(PRODUCT(G$10:G2997),15)</f>
        <v>1.9879528300668501</v>
      </c>
      <c r="I2998" s="45">
        <f t="shared" si="654"/>
        <v>1</v>
      </c>
      <c r="J2998" s="45">
        <f t="shared" ca="1" si="655"/>
        <v>1.98795283</v>
      </c>
      <c r="K2998" s="45">
        <f t="shared" ca="1" si="656"/>
        <v>987.85282506999999</v>
      </c>
      <c r="L2998" s="49">
        <f>IF(VLOOKUP(A2998,$U$12:$AD$125,8)=VLOOKUP(A2997,$U$12:$AD$125,8),0,VLOOKUP(A2998,U$12:$AD$125,8))</f>
        <v>0</v>
      </c>
      <c r="M2998" s="50">
        <f>IF(L2998&gt;0,VLOOKUP(L2998,T$12:$AC$125,7),0)</f>
        <v>0</v>
      </c>
      <c r="N2998" s="45">
        <f t="shared" si="657"/>
        <v>0</v>
      </c>
      <c r="O2998" s="45">
        <f t="shared" ca="1" si="658"/>
        <v>987.85282506999999</v>
      </c>
      <c r="P2998" s="51" t="str">
        <f t="shared" si="659"/>
        <v>A+J=</v>
      </c>
      <c r="Q2998" s="52">
        <f t="shared" si="660"/>
        <v>47129</v>
      </c>
    </row>
    <row r="2999" spans="1:17" x14ac:dyDescent="0.2">
      <c r="A2999" s="43">
        <f t="shared" si="648"/>
        <v>46485</v>
      </c>
      <c r="B2999" s="44" t="str">
        <f t="shared" ca="1" si="650"/>
        <v>n.d</v>
      </c>
      <c r="C2999" s="45">
        <f t="shared" ca="1" si="651"/>
        <v>999.89877561000003</v>
      </c>
      <c r="D2999" s="46">
        <f ca="1">IF(A2999&lt;$B$1,VLOOKUP(A2999,[1]DI!$A$4:$B$15000,2,FALSE),0)</f>
        <v>0</v>
      </c>
      <c r="E2999" s="45">
        <f t="shared" ca="1" si="652"/>
        <v>0</v>
      </c>
      <c r="F2999" s="47">
        <f t="shared" si="649"/>
        <v>1.35</v>
      </c>
      <c r="G2999" s="48">
        <f t="shared" ca="1" si="653"/>
        <v>1</v>
      </c>
      <c r="H2999" s="45">
        <f ca="1">TRUNC(PRODUCT(G$10:G2998),15)</f>
        <v>1.9879528300668501</v>
      </c>
      <c r="I2999" s="45">
        <f t="shared" si="654"/>
        <v>1</v>
      </c>
      <c r="J2999" s="45">
        <f t="shared" ca="1" si="655"/>
        <v>1.98795283</v>
      </c>
      <c r="K2999" s="45">
        <f t="shared" ca="1" si="656"/>
        <v>987.85282506999999</v>
      </c>
      <c r="L2999" s="49">
        <f>IF(VLOOKUP(A2999,$U$12:$AD$125,8)=VLOOKUP(A2998,$U$12:$AD$125,8),0,VLOOKUP(A2999,U$12:$AD$125,8))</f>
        <v>0</v>
      </c>
      <c r="M2999" s="50">
        <f>IF(L2999&gt;0,VLOOKUP(L2999,T$12:$AC$125,7),0)</f>
        <v>0</v>
      </c>
      <c r="N2999" s="45">
        <f t="shared" si="657"/>
        <v>0</v>
      </c>
      <c r="O2999" s="45">
        <f t="shared" ca="1" si="658"/>
        <v>987.85282506999999</v>
      </c>
      <c r="P2999" s="51" t="str">
        <f t="shared" si="659"/>
        <v>A+J=</v>
      </c>
      <c r="Q2999" s="52">
        <f t="shared" si="660"/>
        <v>47129</v>
      </c>
    </row>
    <row r="3000" spans="1:17" x14ac:dyDescent="0.2">
      <c r="A3000" s="43">
        <f t="shared" si="648"/>
        <v>46486</v>
      </c>
      <c r="B3000" s="44" t="str">
        <f t="shared" ca="1" si="650"/>
        <v>n.d</v>
      </c>
      <c r="C3000" s="45">
        <f t="shared" ca="1" si="651"/>
        <v>999.89877561000003</v>
      </c>
      <c r="D3000" s="46">
        <f ca="1">IF(A3000&lt;$B$1,VLOOKUP(A3000,[1]DI!$A$4:$B$15000,2,FALSE),0)</f>
        <v>0</v>
      </c>
      <c r="E3000" s="45">
        <f t="shared" ca="1" si="652"/>
        <v>0</v>
      </c>
      <c r="F3000" s="47">
        <f t="shared" si="649"/>
        <v>1.35</v>
      </c>
      <c r="G3000" s="48">
        <f t="shared" ca="1" si="653"/>
        <v>1</v>
      </c>
      <c r="H3000" s="45">
        <f ca="1">TRUNC(PRODUCT(G$10:G2999),15)</f>
        <v>1.9879528300668501</v>
      </c>
      <c r="I3000" s="45">
        <f t="shared" si="654"/>
        <v>1</v>
      </c>
      <c r="J3000" s="45">
        <f t="shared" ca="1" si="655"/>
        <v>1.98795283</v>
      </c>
      <c r="K3000" s="45">
        <f t="shared" ca="1" si="656"/>
        <v>987.85282506999999</v>
      </c>
      <c r="L3000" s="49">
        <f>IF(VLOOKUP(A3000,$U$12:$AD$125,8)=VLOOKUP(A2999,$U$12:$AD$125,8),0,VLOOKUP(A3000,U$12:$AD$125,8))</f>
        <v>0</v>
      </c>
      <c r="M3000" s="50">
        <f>IF(L3000&gt;0,VLOOKUP(L3000,T$12:$AC$125,7),0)</f>
        <v>0</v>
      </c>
      <c r="N3000" s="45">
        <f t="shared" si="657"/>
        <v>0</v>
      </c>
      <c r="O3000" s="45">
        <f t="shared" ca="1" si="658"/>
        <v>987.85282506999999</v>
      </c>
      <c r="P3000" s="51" t="str">
        <f t="shared" si="659"/>
        <v>A+J=</v>
      </c>
      <c r="Q3000" s="52">
        <f t="shared" si="660"/>
        <v>47129</v>
      </c>
    </row>
    <row r="3001" spans="1:17" x14ac:dyDescent="0.2">
      <c r="A3001" s="43">
        <f t="shared" si="648"/>
        <v>46487</v>
      </c>
      <c r="B3001" s="44" t="str">
        <f t="shared" ca="1" si="650"/>
        <v>n.d</v>
      </c>
      <c r="C3001" s="45">
        <f t="shared" ca="1" si="651"/>
        <v>999.89877561000003</v>
      </c>
      <c r="D3001" s="46">
        <f ca="1">IF(A3001&lt;$B$1,VLOOKUP(A3001,[1]DI!$A$4:$B$15000,2,FALSE),0)</f>
        <v>0</v>
      </c>
      <c r="E3001" s="45">
        <f t="shared" ca="1" si="652"/>
        <v>0</v>
      </c>
      <c r="F3001" s="47">
        <f t="shared" si="649"/>
        <v>1.35</v>
      </c>
      <c r="G3001" s="48">
        <f t="shared" ca="1" si="653"/>
        <v>1</v>
      </c>
      <c r="H3001" s="45">
        <f ca="1">TRUNC(PRODUCT(G$10:G3000),15)</f>
        <v>1.9879528300668501</v>
      </c>
      <c r="I3001" s="45">
        <f t="shared" si="654"/>
        <v>1</v>
      </c>
      <c r="J3001" s="45">
        <f t="shared" ca="1" si="655"/>
        <v>1.98795283</v>
      </c>
      <c r="K3001" s="45">
        <f t="shared" ca="1" si="656"/>
        <v>987.85282506999999</v>
      </c>
      <c r="L3001" s="49">
        <f>IF(VLOOKUP(A3001,$U$12:$AD$125,8)=VLOOKUP(A3000,$U$12:$AD$125,8),0,VLOOKUP(A3001,U$12:$AD$125,8))</f>
        <v>0</v>
      </c>
      <c r="M3001" s="50">
        <f>IF(L3001&gt;0,VLOOKUP(L3001,T$12:$AC$125,7),0)</f>
        <v>0</v>
      </c>
      <c r="N3001" s="45">
        <f t="shared" si="657"/>
        <v>0</v>
      </c>
      <c r="O3001" s="45">
        <f t="shared" ca="1" si="658"/>
        <v>987.85282506999999</v>
      </c>
      <c r="P3001" s="51" t="str">
        <f t="shared" si="659"/>
        <v>A+J=</v>
      </c>
      <c r="Q3001" s="52">
        <f t="shared" si="660"/>
        <v>47129</v>
      </c>
    </row>
    <row r="3002" spans="1:17" x14ac:dyDescent="0.2">
      <c r="A3002" s="43">
        <f t="shared" si="648"/>
        <v>46488</v>
      </c>
      <c r="B3002" s="44" t="str">
        <f t="shared" ca="1" si="650"/>
        <v>n.d</v>
      </c>
      <c r="C3002" s="45">
        <f t="shared" ca="1" si="651"/>
        <v>999.89877561000003</v>
      </c>
      <c r="D3002" s="46">
        <f ca="1">IF(A3002&lt;$B$1,VLOOKUP(A3002,[1]DI!$A$4:$B$15000,2,FALSE),0)</f>
        <v>0</v>
      </c>
      <c r="E3002" s="45">
        <f t="shared" ca="1" si="652"/>
        <v>0</v>
      </c>
      <c r="F3002" s="47">
        <f t="shared" si="649"/>
        <v>1.35</v>
      </c>
      <c r="G3002" s="48">
        <f t="shared" ca="1" si="653"/>
        <v>1</v>
      </c>
      <c r="H3002" s="45">
        <f ca="1">TRUNC(PRODUCT(G$10:G3001),15)</f>
        <v>1.9879528300668501</v>
      </c>
      <c r="I3002" s="45">
        <f t="shared" si="654"/>
        <v>1</v>
      </c>
      <c r="J3002" s="45">
        <f t="shared" ca="1" si="655"/>
        <v>1.98795283</v>
      </c>
      <c r="K3002" s="45">
        <f t="shared" ca="1" si="656"/>
        <v>987.85282506999999</v>
      </c>
      <c r="L3002" s="49">
        <f>IF(VLOOKUP(A3002,$U$12:$AD$125,8)=VLOOKUP(A3001,$U$12:$AD$125,8),0,VLOOKUP(A3002,U$12:$AD$125,8))</f>
        <v>0</v>
      </c>
      <c r="M3002" s="50">
        <f>IF(L3002&gt;0,VLOOKUP(L3002,T$12:$AC$125,7),0)</f>
        <v>0</v>
      </c>
      <c r="N3002" s="45">
        <f t="shared" si="657"/>
        <v>0</v>
      </c>
      <c r="O3002" s="45">
        <f t="shared" ca="1" si="658"/>
        <v>987.85282506999999</v>
      </c>
      <c r="P3002" s="51" t="str">
        <f t="shared" si="659"/>
        <v>A+J=</v>
      </c>
      <c r="Q3002" s="52">
        <f t="shared" si="660"/>
        <v>47129</v>
      </c>
    </row>
    <row r="3003" spans="1:17" x14ac:dyDescent="0.2">
      <c r="A3003" s="43">
        <f t="shared" si="648"/>
        <v>46489</v>
      </c>
      <c r="B3003" s="44" t="str">
        <f t="shared" ca="1" si="650"/>
        <v>n.d</v>
      </c>
      <c r="C3003" s="45">
        <f t="shared" ca="1" si="651"/>
        <v>999.89877561000003</v>
      </c>
      <c r="D3003" s="46">
        <f ca="1">IF(A3003&lt;$B$1,VLOOKUP(A3003,[1]DI!$A$4:$B$15000,2,FALSE),0)</f>
        <v>0</v>
      </c>
      <c r="E3003" s="45">
        <f t="shared" ca="1" si="652"/>
        <v>0</v>
      </c>
      <c r="F3003" s="47">
        <f t="shared" si="649"/>
        <v>1.35</v>
      </c>
      <c r="G3003" s="48">
        <f t="shared" ca="1" si="653"/>
        <v>1</v>
      </c>
      <c r="H3003" s="45">
        <f ca="1">TRUNC(PRODUCT(G$10:G3002),15)</f>
        <v>1.9879528300668501</v>
      </c>
      <c r="I3003" s="45">
        <f t="shared" si="654"/>
        <v>1</v>
      </c>
      <c r="J3003" s="45">
        <f t="shared" ca="1" si="655"/>
        <v>1.98795283</v>
      </c>
      <c r="K3003" s="45">
        <f t="shared" ca="1" si="656"/>
        <v>987.85282506999999</v>
      </c>
      <c r="L3003" s="49">
        <f>IF(VLOOKUP(A3003,$U$12:$AD$125,8)=VLOOKUP(A3002,$U$12:$AD$125,8),0,VLOOKUP(A3003,U$12:$AD$125,8))</f>
        <v>0</v>
      </c>
      <c r="M3003" s="50">
        <f>IF(L3003&gt;0,VLOOKUP(L3003,T$12:$AC$125,7),0)</f>
        <v>0</v>
      </c>
      <c r="N3003" s="45">
        <f t="shared" si="657"/>
        <v>0</v>
      </c>
      <c r="O3003" s="45">
        <f t="shared" ca="1" si="658"/>
        <v>987.85282506999999</v>
      </c>
      <c r="P3003" s="51" t="str">
        <f t="shared" si="659"/>
        <v>A+J=</v>
      </c>
      <c r="Q3003" s="52">
        <f t="shared" si="660"/>
        <v>47129</v>
      </c>
    </row>
    <row r="3004" spans="1:17" x14ac:dyDescent="0.2">
      <c r="A3004" s="43">
        <f t="shared" si="648"/>
        <v>46490</v>
      </c>
      <c r="B3004" s="44" t="str">
        <f t="shared" ca="1" si="650"/>
        <v>n.d</v>
      </c>
      <c r="C3004" s="45">
        <f t="shared" ca="1" si="651"/>
        <v>999.89877561000003</v>
      </c>
      <c r="D3004" s="46">
        <f ca="1">IF(A3004&lt;$B$1,VLOOKUP(A3004,[1]DI!$A$4:$B$15000,2,FALSE),0)</f>
        <v>0</v>
      </c>
      <c r="E3004" s="45">
        <f t="shared" ca="1" si="652"/>
        <v>0</v>
      </c>
      <c r="F3004" s="47">
        <f t="shared" si="649"/>
        <v>1.35</v>
      </c>
      <c r="G3004" s="48">
        <f t="shared" ca="1" si="653"/>
        <v>1</v>
      </c>
      <c r="H3004" s="45">
        <f ca="1">TRUNC(PRODUCT(G$10:G3003),15)</f>
        <v>1.9879528300668501</v>
      </c>
      <c r="I3004" s="45">
        <f t="shared" si="654"/>
        <v>1</v>
      </c>
      <c r="J3004" s="45">
        <f t="shared" ca="1" si="655"/>
        <v>1.98795283</v>
      </c>
      <c r="K3004" s="45">
        <f t="shared" ca="1" si="656"/>
        <v>987.85282506999999</v>
      </c>
      <c r="L3004" s="49">
        <f>IF(VLOOKUP(A3004,$U$12:$AD$125,8)=VLOOKUP(A3003,$U$12:$AD$125,8),0,VLOOKUP(A3004,U$12:$AD$125,8))</f>
        <v>0</v>
      </c>
      <c r="M3004" s="50">
        <f>IF(L3004&gt;0,VLOOKUP(L3004,T$12:$AC$125,7),0)</f>
        <v>0</v>
      </c>
      <c r="N3004" s="45">
        <f t="shared" si="657"/>
        <v>0</v>
      </c>
      <c r="O3004" s="45">
        <f t="shared" ca="1" si="658"/>
        <v>987.85282506999999</v>
      </c>
      <c r="P3004" s="51" t="str">
        <f t="shared" si="659"/>
        <v>A+J=</v>
      </c>
      <c r="Q3004" s="52">
        <f t="shared" si="660"/>
        <v>47129</v>
      </c>
    </row>
    <row r="3005" spans="1:17" x14ac:dyDescent="0.2">
      <c r="A3005" s="43">
        <f t="shared" si="648"/>
        <v>46491</v>
      </c>
      <c r="B3005" s="44" t="str">
        <f t="shared" ca="1" si="650"/>
        <v>n.d</v>
      </c>
      <c r="C3005" s="45">
        <f t="shared" ca="1" si="651"/>
        <v>999.89877561000003</v>
      </c>
      <c r="D3005" s="46">
        <f ca="1">IF(A3005&lt;$B$1,VLOOKUP(A3005,[1]DI!$A$4:$B$15000,2,FALSE),0)</f>
        <v>0</v>
      </c>
      <c r="E3005" s="45">
        <f t="shared" ca="1" si="652"/>
        <v>0</v>
      </c>
      <c r="F3005" s="47">
        <f t="shared" si="649"/>
        <v>1.35</v>
      </c>
      <c r="G3005" s="48">
        <f t="shared" ca="1" si="653"/>
        <v>1</v>
      </c>
      <c r="H3005" s="45">
        <f ca="1">TRUNC(PRODUCT(G$10:G3004),15)</f>
        <v>1.9879528300668501</v>
      </c>
      <c r="I3005" s="45">
        <f t="shared" si="654"/>
        <v>1</v>
      </c>
      <c r="J3005" s="45">
        <f t="shared" ca="1" si="655"/>
        <v>1.98795283</v>
      </c>
      <c r="K3005" s="45">
        <f t="shared" ca="1" si="656"/>
        <v>987.85282506999999</v>
      </c>
      <c r="L3005" s="49">
        <f>IF(VLOOKUP(A3005,$U$12:$AD$125,8)=VLOOKUP(A3004,$U$12:$AD$125,8),0,VLOOKUP(A3005,U$12:$AD$125,8))</f>
        <v>0</v>
      </c>
      <c r="M3005" s="50">
        <f>IF(L3005&gt;0,VLOOKUP(L3005,T$12:$AC$125,7),0)</f>
        <v>0</v>
      </c>
      <c r="N3005" s="45">
        <f t="shared" si="657"/>
        <v>0</v>
      </c>
      <c r="O3005" s="45">
        <f t="shared" ca="1" si="658"/>
        <v>987.85282506999999</v>
      </c>
      <c r="P3005" s="51" t="str">
        <f t="shared" si="659"/>
        <v>A+J=</v>
      </c>
      <c r="Q3005" s="52">
        <f t="shared" si="660"/>
        <v>47129</v>
      </c>
    </row>
    <row r="3006" spans="1:17" x14ac:dyDescent="0.2">
      <c r="A3006" s="43">
        <f t="shared" si="648"/>
        <v>46492</v>
      </c>
      <c r="B3006" s="44" t="str">
        <f t="shared" ca="1" si="650"/>
        <v>n.d</v>
      </c>
      <c r="C3006" s="45">
        <f t="shared" ca="1" si="651"/>
        <v>999.89877561000003</v>
      </c>
      <c r="D3006" s="46">
        <f ca="1">IF(A3006&lt;$B$1,VLOOKUP(A3006,[1]DI!$A$4:$B$15000,2,FALSE),0)</f>
        <v>0</v>
      </c>
      <c r="E3006" s="45">
        <f t="shared" ca="1" si="652"/>
        <v>0</v>
      </c>
      <c r="F3006" s="47">
        <f t="shared" si="649"/>
        <v>1.35</v>
      </c>
      <c r="G3006" s="48">
        <f t="shared" ca="1" si="653"/>
        <v>1</v>
      </c>
      <c r="H3006" s="45">
        <f ca="1">TRUNC(PRODUCT(G$10:G3005),15)</f>
        <v>1.9879528300668501</v>
      </c>
      <c r="I3006" s="45">
        <f t="shared" si="654"/>
        <v>1</v>
      </c>
      <c r="J3006" s="45">
        <f t="shared" ca="1" si="655"/>
        <v>1.98795283</v>
      </c>
      <c r="K3006" s="45">
        <f t="shared" ca="1" si="656"/>
        <v>987.85282506999999</v>
      </c>
      <c r="L3006" s="49">
        <f>IF(VLOOKUP(A3006,$U$12:$AD$125,8)=VLOOKUP(A3005,$U$12:$AD$125,8),0,VLOOKUP(A3006,U$12:$AD$125,8))</f>
        <v>0</v>
      </c>
      <c r="M3006" s="50">
        <f>IF(L3006&gt;0,VLOOKUP(L3006,T$12:$AC$125,7),0)</f>
        <v>0</v>
      </c>
      <c r="N3006" s="45">
        <f t="shared" si="657"/>
        <v>0</v>
      </c>
      <c r="O3006" s="45">
        <f t="shared" ca="1" si="658"/>
        <v>987.85282506999999</v>
      </c>
      <c r="P3006" s="51" t="str">
        <f t="shared" si="659"/>
        <v>A+J=</v>
      </c>
      <c r="Q3006" s="52">
        <f t="shared" si="660"/>
        <v>47129</v>
      </c>
    </row>
    <row r="3007" spans="1:17" x14ac:dyDescent="0.2">
      <c r="A3007" s="43">
        <f t="shared" si="648"/>
        <v>46493</v>
      </c>
      <c r="B3007" s="44" t="str">
        <f t="shared" ca="1" si="650"/>
        <v>n.d</v>
      </c>
      <c r="C3007" s="45">
        <f t="shared" ca="1" si="651"/>
        <v>999.89877561000003</v>
      </c>
      <c r="D3007" s="46">
        <f ca="1">IF(A3007&lt;$B$1,VLOOKUP(A3007,[1]DI!$A$4:$B$15000,2,FALSE),0)</f>
        <v>0</v>
      </c>
      <c r="E3007" s="45">
        <f t="shared" ca="1" si="652"/>
        <v>0</v>
      </c>
      <c r="F3007" s="47">
        <f t="shared" si="649"/>
        <v>1.35</v>
      </c>
      <c r="G3007" s="48">
        <f t="shared" ca="1" si="653"/>
        <v>1</v>
      </c>
      <c r="H3007" s="45">
        <f ca="1">TRUNC(PRODUCT(G$10:G3006),15)</f>
        <v>1.9879528300668501</v>
      </c>
      <c r="I3007" s="45">
        <f t="shared" si="654"/>
        <v>1</v>
      </c>
      <c r="J3007" s="45">
        <f t="shared" ca="1" si="655"/>
        <v>1.98795283</v>
      </c>
      <c r="K3007" s="45">
        <f t="shared" ca="1" si="656"/>
        <v>987.85282506999999</v>
      </c>
      <c r="L3007" s="49">
        <f>IF(VLOOKUP(A3007,$U$12:$AD$125,8)=VLOOKUP(A3006,$U$12:$AD$125,8),0,VLOOKUP(A3007,U$12:$AD$125,8))</f>
        <v>0</v>
      </c>
      <c r="M3007" s="50">
        <f>IF(L3007&gt;0,VLOOKUP(L3007,T$12:$AC$125,7),0)</f>
        <v>0</v>
      </c>
      <c r="N3007" s="45">
        <f t="shared" si="657"/>
        <v>0</v>
      </c>
      <c r="O3007" s="45">
        <f t="shared" ca="1" si="658"/>
        <v>987.85282506999999</v>
      </c>
      <c r="P3007" s="51" t="str">
        <f t="shared" si="659"/>
        <v>A+J=</v>
      </c>
      <c r="Q3007" s="52">
        <f t="shared" si="660"/>
        <v>47129</v>
      </c>
    </row>
    <row r="3008" spans="1:17" x14ac:dyDescent="0.2">
      <c r="A3008" s="43">
        <f t="shared" si="648"/>
        <v>46494</v>
      </c>
      <c r="B3008" s="44" t="str">
        <f t="shared" ca="1" si="650"/>
        <v>n.d</v>
      </c>
      <c r="C3008" s="45">
        <f t="shared" ca="1" si="651"/>
        <v>999.89877561000003</v>
      </c>
      <c r="D3008" s="46">
        <f ca="1">IF(A3008&lt;$B$1,VLOOKUP(A3008,[1]DI!$A$4:$B$15000,2,FALSE),0)</f>
        <v>0</v>
      </c>
      <c r="E3008" s="45">
        <f t="shared" ca="1" si="652"/>
        <v>0</v>
      </c>
      <c r="F3008" s="47">
        <f t="shared" si="649"/>
        <v>1.35</v>
      </c>
      <c r="G3008" s="48">
        <f t="shared" ca="1" si="653"/>
        <v>1</v>
      </c>
      <c r="H3008" s="45">
        <f ca="1">TRUNC(PRODUCT(G$10:G3007),15)</f>
        <v>1.9879528300668501</v>
      </c>
      <c r="I3008" s="45">
        <f t="shared" si="654"/>
        <v>1</v>
      </c>
      <c r="J3008" s="45">
        <f t="shared" ca="1" si="655"/>
        <v>1.98795283</v>
      </c>
      <c r="K3008" s="45">
        <f t="shared" ca="1" si="656"/>
        <v>987.85282506999999</v>
      </c>
      <c r="L3008" s="49">
        <f>IF(VLOOKUP(A3008,$U$12:$AD$125,8)=VLOOKUP(A3007,$U$12:$AD$125,8),0,VLOOKUP(A3008,U$12:$AD$125,8))</f>
        <v>0</v>
      </c>
      <c r="M3008" s="50">
        <f>IF(L3008&gt;0,VLOOKUP(L3008,T$12:$AC$125,7),0)</f>
        <v>0</v>
      </c>
      <c r="N3008" s="45">
        <f t="shared" si="657"/>
        <v>0</v>
      </c>
      <c r="O3008" s="45">
        <f t="shared" ca="1" si="658"/>
        <v>987.85282506999999</v>
      </c>
      <c r="P3008" s="51" t="str">
        <f t="shared" si="659"/>
        <v>A+J=</v>
      </c>
      <c r="Q3008" s="52">
        <f t="shared" si="660"/>
        <v>47129</v>
      </c>
    </row>
    <row r="3009" spans="1:17" x14ac:dyDescent="0.2">
      <c r="A3009" s="43">
        <f t="shared" si="648"/>
        <v>46495</v>
      </c>
      <c r="B3009" s="44" t="str">
        <f t="shared" ca="1" si="650"/>
        <v>n.d</v>
      </c>
      <c r="C3009" s="45">
        <f t="shared" ca="1" si="651"/>
        <v>999.89877561000003</v>
      </c>
      <c r="D3009" s="46">
        <f ca="1">IF(A3009&lt;$B$1,VLOOKUP(A3009,[1]DI!$A$4:$B$15000,2,FALSE),0)</f>
        <v>0</v>
      </c>
      <c r="E3009" s="45">
        <f t="shared" ca="1" si="652"/>
        <v>0</v>
      </c>
      <c r="F3009" s="47">
        <f t="shared" si="649"/>
        <v>1.35</v>
      </c>
      <c r="G3009" s="48">
        <f t="shared" ca="1" si="653"/>
        <v>1</v>
      </c>
      <c r="H3009" s="45">
        <f ca="1">TRUNC(PRODUCT(G$10:G3008),15)</f>
        <v>1.9879528300668501</v>
      </c>
      <c r="I3009" s="45">
        <f t="shared" si="654"/>
        <v>1</v>
      </c>
      <c r="J3009" s="45">
        <f t="shared" ca="1" si="655"/>
        <v>1.98795283</v>
      </c>
      <c r="K3009" s="45">
        <f t="shared" ca="1" si="656"/>
        <v>987.85282506999999</v>
      </c>
      <c r="L3009" s="49">
        <f>IF(VLOOKUP(A3009,$U$12:$AD$125,8)=VLOOKUP(A3008,$U$12:$AD$125,8),0,VLOOKUP(A3009,U$12:$AD$125,8))</f>
        <v>0</v>
      </c>
      <c r="M3009" s="50">
        <f>IF(L3009&gt;0,VLOOKUP(L3009,T$12:$AC$125,7),0)</f>
        <v>0</v>
      </c>
      <c r="N3009" s="45">
        <f t="shared" si="657"/>
        <v>0</v>
      </c>
      <c r="O3009" s="45">
        <f t="shared" ca="1" si="658"/>
        <v>987.85282506999999</v>
      </c>
      <c r="P3009" s="51" t="str">
        <f t="shared" si="659"/>
        <v>A+J=</v>
      </c>
      <c r="Q3009" s="52">
        <f t="shared" si="660"/>
        <v>47129</v>
      </c>
    </row>
    <row r="3010" spans="1:17" x14ac:dyDescent="0.2">
      <c r="A3010" s="43">
        <f t="shared" si="648"/>
        <v>46496</v>
      </c>
      <c r="B3010" s="44" t="str">
        <f t="shared" ca="1" si="650"/>
        <v>n.d</v>
      </c>
      <c r="C3010" s="45">
        <f t="shared" ca="1" si="651"/>
        <v>999.89877561000003</v>
      </c>
      <c r="D3010" s="46">
        <f ca="1">IF(A3010&lt;$B$1,VLOOKUP(A3010,[1]DI!$A$4:$B$15000,2,FALSE),0)</f>
        <v>0</v>
      </c>
      <c r="E3010" s="45">
        <f t="shared" ca="1" si="652"/>
        <v>0</v>
      </c>
      <c r="F3010" s="47">
        <f t="shared" si="649"/>
        <v>1.35</v>
      </c>
      <c r="G3010" s="48">
        <f t="shared" ca="1" si="653"/>
        <v>1</v>
      </c>
      <c r="H3010" s="45">
        <f ca="1">TRUNC(PRODUCT(G$10:G3009),15)</f>
        <v>1.9879528300668501</v>
      </c>
      <c r="I3010" s="45">
        <f t="shared" si="654"/>
        <v>1</v>
      </c>
      <c r="J3010" s="45">
        <f t="shared" ca="1" si="655"/>
        <v>1.98795283</v>
      </c>
      <c r="K3010" s="45">
        <f t="shared" ca="1" si="656"/>
        <v>987.85282506999999</v>
      </c>
      <c r="L3010" s="49">
        <f>IF(VLOOKUP(A3010,$U$12:$AD$125,8)=VLOOKUP(A3009,$U$12:$AD$125,8),0,VLOOKUP(A3010,U$12:$AD$125,8))</f>
        <v>0</v>
      </c>
      <c r="M3010" s="50">
        <f>IF(L3010&gt;0,VLOOKUP(L3010,T$12:$AC$125,7),0)</f>
        <v>0</v>
      </c>
      <c r="N3010" s="45">
        <f t="shared" si="657"/>
        <v>0</v>
      </c>
      <c r="O3010" s="45">
        <f t="shared" ca="1" si="658"/>
        <v>987.85282506999999</v>
      </c>
      <c r="P3010" s="51" t="str">
        <f t="shared" si="659"/>
        <v>A+J=</v>
      </c>
      <c r="Q3010" s="52">
        <f t="shared" si="660"/>
        <v>47129</v>
      </c>
    </row>
    <row r="3011" spans="1:17" x14ac:dyDescent="0.2">
      <c r="A3011" s="43">
        <f t="shared" si="648"/>
        <v>46497</v>
      </c>
      <c r="B3011" s="44" t="str">
        <f t="shared" ca="1" si="650"/>
        <v>n.d</v>
      </c>
      <c r="C3011" s="45">
        <f t="shared" ca="1" si="651"/>
        <v>999.89877561000003</v>
      </c>
      <c r="D3011" s="46">
        <f ca="1">IF(A3011&lt;$B$1,VLOOKUP(A3011,[1]DI!$A$4:$B$15000,2,FALSE),0)</f>
        <v>0</v>
      </c>
      <c r="E3011" s="45">
        <f t="shared" ca="1" si="652"/>
        <v>0</v>
      </c>
      <c r="F3011" s="47">
        <f t="shared" si="649"/>
        <v>1.35</v>
      </c>
      <c r="G3011" s="48">
        <f t="shared" ca="1" si="653"/>
        <v>1</v>
      </c>
      <c r="H3011" s="45">
        <f ca="1">TRUNC(PRODUCT(G$10:G3010),15)</f>
        <v>1.9879528300668501</v>
      </c>
      <c r="I3011" s="45">
        <f t="shared" si="654"/>
        <v>1</v>
      </c>
      <c r="J3011" s="45">
        <f t="shared" ca="1" si="655"/>
        <v>1.98795283</v>
      </c>
      <c r="K3011" s="45">
        <f t="shared" ca="1" si="656"/>
        <v>987.85282506999999</v>
      </c>
      <c r="L3011" s="49">
        <f>IF(VLOOKUP(A3011,$U$12:$AD$125,8)=VLOOKUP(A3010,$U$12:$AD$125,8),0,VLOOKUP(A3011,U$12:$AD$125,8))</f>
        <v>0</v>
      </c>
      <c r="M3011" s="50">
        <f>IF(L3011&gt;0,VLOOKUP(L3011,T$12:$AC$125,7),0)</f>
        <v>0</v>
      </c>
      <c r="N3011" s="45">
        <f t="shared" si="657"/>
        <v>0</v>
      </c>
      <c r="O3011" s="45">
        <f t="shared" ca="1" si="658"/>
        <v>987.85282506999999</v>
      </c>
      <c r="P3011" s="51" t="str">
        <f t="shared" si="659"/>
        <v>A+J=</v>
      </c>
      <c r="Q3011" s="52">
        <f t="shared" si="660"/>
        <v>47129</v>
      </c>
    </row>
    <row r="3012" spans="1:17" x14ac:dyDescent="0.2">
      <c r="A3012" s="43">
        <f t="shared" si="648"/>
        <v>46498</v>
      </c>
      <c r="B3012" s="44" t="str">
        <f t="shared" ca="1" si="650"/>
        <v>n.d</v>
      </c>
      <c r="C3012" s="45">
        <f t="shared" ca="1" si="651"/>
        <v>999.89877561000003</v>
      </c>
      <c r="D3012" s="46">
        <f ca="1">IF(A3012&lt;$B$1,VLOOKUP(A3012,[1]DI!$A$4:$B$15000,2,FALSE),0)</f>
        <v>0</v>
      </c>
      <c r="E3012" s="45">
        <f t="shared" ca="1" si="652"/>
        <v>0</v>
      </c>
      <c r="F3012" s="47">
        <f t="shared" si="649"/>
        <v>1.35</v>
      </c>
      <c r="G3012" s="48">
        <f t="shared" ca="1" si="653"/>
        <v>1</v>
      </c>
      <c r="H3012" s="45">
        <f ca="1">TRUNC(PRODUCT(G$10:G3011),15)</f>
        <v>1.9879528300668501</v>
      </c>
      <c r="I3012" s="45">
        <f t="shared" si="654"/>
        <v>1</v>
      </c>
      <c r="J3012" s="45">
        <f t="shared" ca="1" si="655"/>
        <v>1.98795283</v>
      </c>
      <c r="K3012" s="45">
        <f t="shared" ca="1" si="656"/>
        <v>987.85282506999999</v>
      </c>
      <c r="L3012" s="49">
        <f>IF(VLOOKUP(A3012,$U$12:$AD$125,8)=VLOOKUP(A3011,$U$12:$AD$125,8),0,VLOOKUP(A3012,U$12:$AD$125,8))</f>
        <v>0</v>
      </c>
      <c r="M3012" s="50">
        <f>IF(L3012&gt;0,VLOOKUP(L3012,T$12:$AC$125,7),0)</f>
        <v>0</v>
      </c>
      <c r="N3012" s="45">
        <f t="shared" si="657"/>
        <v>0</v>
      </c>
      <c r="O3012" s="45">
        <f t="shared" ca="1" si="658"/>
        <v>987.85282506999999</v>
      </c>
      <c r="P3012" s="51" t="str">
        <f t="shared" si="659"/>
        <v>A+J=</v>
      </c>
      <c r="Q3012" s="52">
        <f t="shared" si="660"/>
        <v>47129</v>
      </c>
    </row>
    <row r="3013" spans="1:17" x14ac:dyDescent="0.2">
      <c r="A3013" s="43">
        <f t="shared" si="648"/>
        <v>46499</v>
      </c>
      <c r="B3013" s="44" t="str">
        <f t="shared" ca="1" si="650"/>
        <v>n.d</v>
      </c>
      <c r="C3013" s="45">
        <f t="shared" ca="1" si="651"/>
        <v>999.89877561000003</v>
      </c>
      <c r="D3013" s="46">
        <f ca="1">IF(A3013&lt;$B$1,VLOOKUP(A3013,[1]DI!$A$4:$B$15000,2,FALSE),0)</f>
        <v>0</v>
      </c>
      <c r="E3013" s="45">
        <f t="shared" ca="1" si="652"/>
        <v>0</v>
      </c>
      <c r="F3013" s="47">
        <f t="shared" si="649"/>
        <v>1.35</v>
      </c>
      <c r="G3013" s="48">
        <f t="shared" ca="1" si="653"/>
        <v>1</v>
      </c>
      <c r="H3013" s="45">
        <f ca="1">TRUNC(PRODUCT(G$10:G3012),15)</f>
        <v>1.9879528300668501</v>
      </c>
      <c r="I3013" s="45">
        <f t="shared" si="654"/>
        <v>1</v>
      </c>
      <c r="J3013" s="45">
        <f t="shared" ca="1" si="655"/>
        <v>1.98795283</v>
      </c>
      <c r="K3013" s="45">
        <f t="shared" ca="1" si="656"/>
        <v>987.85282506999999</v>
      </c>
      <c r="L3013" s="49">
        <f>IF(VLOOKUP(A3013,$U$12:$AD$125,8)=VLOOKUP(A3012,$U$12:$AD$125,8),0,VLOOKUP(A3013,U$12:$AD$125,8))</f>
        <v>0</v>
      </c>
      <c r="M3013" s="50">
        <f>IF(L3013&gt;0,VLOOKUP(L3013,T$12:$AC$125,7),0)</f>
        <v>0</v>
      </c>
      <c r="N3013" s="45">
        <f t="shared" si="657"/>
        <v>0</v>
      </c>
      <c r="O3013" s="45">
        <f t="shared" ca="1" si="658"/>
        <v>987.85282506999999</v>
      </c>
      <c r="P3013" s="51" t="str">
        <f t="shared" si="659"/>
        <v>A+J=</v>
      </c>
      <c r="Q3013" s="52">
        <f t="shared" si="660"/>
        <v>47129</v>
      </c>
    </row>
    <row r="3014" spans="1:17" x14ac:dyDescent="0.2">
      <c r="A3014" s="43">
        <f t="shared" si="648"/>
        <v>46500</v>
      </c>
      <c r="B3014" s="44" t="str">
        <f t="shared" ca="1" si="650"/>
        <v>n.d</v>
      </c>
      <c r="C3014" s="45">
        <f t="shared" ca="1" si="651"/>
        <v>999.89877561000003</v>
      </c>
      <c r="D3014" s="46">
        <f ca="1">IF(A3014&lt;$B$1,VLOOKUP(A3014,[1]DI!$A$4:$B$15000,2,FALSE),0)</f>
        <v>0</v>
      </c>
      <c r="E3014" s="45">
        <f t="shared" ca="1" si="652"/>
        <v>0</v>
      </c>
      <c r="F3014" s="47">
        <f t="shared" si="649"/>
        <v>1.35</v>
      </c>
      <c r="G3014" s="48">
        <f t="shared" ca="1" si="653"/>
        <v>1</v>
      </c>
      <c r="H3014" s="45">
        <f ca="1">TRUNC(PRODUCT(G$10:G3013),15)</f>
        <v>1.9879528300668501</v>
      </c>
      <c r="I3014" s="45">
        <f t="shared" si="654"/>
        <v>1</v>
      </c>
      <c r="J3014" s="45">
        <f t="shared" ca="1" si="655"/>
        <v>1.98795283</v>
      </c>
      <c r="K3014" s="45">
        <f t="shared" ca="1" si="656"/>
        <v>987.85282506999999</v>
      </c>
      <c r="L3014" s="49">
        <f>IF(VLOOKUP(A3014,$U$12:$AD$125,8)=VLOOKUP(A3013,$U$12:$AD$125,8),0,VLOOKUP(A3014,U$12:$AD$125,8))</f>
        <v>0</v>
      </c>
      <c r="M3014" s="50">
        <f>IF(L3014&gt;0,VLOOKUP(L3014,T$12:$AC$125,7),0)</f>
        <v>0</v>
      </c>
      <c r="N3014" s="45">
        <f t="shared" si="657"/>
        <v>0</v>
      </c>
      <c r="O3014" s="45">
        <f t="shared" ca="1" si="658"/>
        <v>987.85282506999999</v>
      </c>
      <c r="P3014" s="51" t="str">
        <f t="shared" si="659"/>
        <v>A+J=</v>
      </c>
      <c r="Q3014" s="52">
        <f t="shared" si="660"/>
        <v>47129</v>
      </c>
    </row>
    <row r="3015" spans="1:17" x14ac:dyDescent="0.2">
      <c r="A3015" s="43">
        <f t="shared" si="648"/>
        <v>46501</v>
      </c>
      <c r="B3015" s="44" t="str">
        <f t="shared" ca="1" si="650"/>
        <v>n.d</v>
      </c>
      <c r="C3015" s="45">
        <f t="shared" ca="1" si="651"/>
        <v>999.89877561000003</v>
      </c>
      <c r="D3015" s="46">
        <f ca="1">IF(A3015&lt;$B$1,VLOOKUP(A3015,[1]DI!$A$4:$B$15000,2,FALSE),0)</f>
        <v>0</v>
      </c>
      <c r="E3015" s="45">
        <f t="shared" ca="1" si="652"/>
        <v>0</v>
      </c>
      <c r="F3015" s="47">
        <f t="shared" si="649"/>
        <v>1.35</v>
      </c>
      <c r="G3015" s="48">
        <f t="shared" ca="1" si="653"/>
        <v>1</v>
      </c>
      <c r="H3015" s="45">
        <f ca="1">TRUNC(PRODUCT(G$10:G3014),15)</f>
        <v>1.9879528300668501</v>
      </c>
      <c r="I3015" s="45">
        <f t="shared" si="654"/>
        <v>1</v>
      </c>
      <c r="J3015" s="45">
        <f t="shared" ca="1" si="655"/>
        <v>1.98795283</v>
      </c>
      <c r="K3015" s="45">
        <f t="shared" ca="1" si="656"/>
        <v>987.85282506999999</v>
      </c>
      <c r="L3015" s="49">
        <f>IF(VLOOKUP(A3015,$U$12:$AD$125,8)=VLOOKUP(A3014,$U$12:$AD$125,8),0,VLOOKUP(A3015,U$12:$AD$125,8))</f>
        <v>0</v>
      </c>
      <c r="M3015" s="50">
        <f>IF(L3015&gt;0,VLOOKUP(L3015,T$12:$AC$125,7),0)</f>
        <v>0</v>
      </c>
      <c r="N3015" s="45">
        <f t="shared" si="657"/>
        <v>0</v>
      </c>
      <c r="O3015" s="45">
        <f t="shared" ca="1" si="658"/>
        <v>987.85282506999999</v>
      </c>
      <c r="P3015" s="51" t="str">
        <f t="shared" si="659"/>
        <v>A+J=</v>
      </c>
      <c r="Q3015" s="52">
        <f t="shared" si="660"/>
        <v>47129</v>
      </c>
    </row>
    <row r="3016" spans="1:17" x14ac:dyDescent="0.2">
      <c r="A3016" s="43">
        <f t="shared" si="648"/>
        <v>46502</v>
      </c>
      <c r="B3016" s="44" t="str">
        <f t="shared" ca="1" si="650"/>
        <v>n.d</v>
      </c>
      <c r="C3016" s="45">
        <f t="shared" ca="1" si="651"/>
        <v>999.89877561000003</v>
      </c>
      <c r="D3016" s="46">
        <f ca="1">IF(A3016&lt;$B$1,VLOOKUP(A3016,[1]DI!$A$4:$B$15000,2,FALSE),0)</f>
        <v>0</v>
      </c>
      <c r="E3016" s="45">
        <f t="shared" ca="1" si="652"/>
        <v>0</v>
      </c>
      <c r="F3016" s="47">
        <f t="shared" si="649"/>
        <v>1.35</v>
      </c>
      <c r="G3016" s="48">
        <f t="shared" ca="1" si="653"/>
        <v>1</v>
      </c>
      <c r="H3016" s="45">
        <f ca="1">TRUNC(PRODUCT(G$10:G3015),15)</f>
        <v>1.9879528300668501</v>
      </c>
      <c r="I3016" s="45">
        <f t="shared" si="654"/>
        <v>1</v>
      </c>
      <c r="J3016" s="45">
        <f t="shared" ca="1" si="655"/>
        <v>1.98795283</v>
      </c>
      <c r="K3016" s="45">
        <f t="shared" ca="1" si="656"/>
        <v>987.85282506999999</v>
      </c>
      <c r="L3016" s="49">
        <f>IF(VLOOKUP(A3016,$U$12:$AD$125,8)=VLOOKUP(A3015,$U$12:$AD$125,8),0,VLOOKUP(A3016,U$12:$AD$125,8))</f>
        <v>0</v>
      </c>
      <c r="M3016" s="50">
        <f>IF(L3016&gt;0,VLOOKUP(L3016,T$12:$AC$125,7),0)</f>
        <v>0</v>
      </c>
      <c r="N3016" s="45">
        <f t="shared" si="657"/>
        <v>0</v>
      </c>
      <c r="O3016" s="45">
        <f t="shared" ca="1" si="658"/>
        <v>987.85282506999999</v>
      </c>
      <c r="P3016" s="51" t="str">
        <f t="shared" si="659"/>
        <v>A+J=</v>
      </c>
      <c r="Q3016" s="52">
        <f t="shared" si="660"/>
        <v>47129</v>
      </c>
    </row>
    <row r="3017" spans="1:17" x14ac:dyDescent="0.2">
      <c r="A3017" s="43">
        <f t="shared" si="648"/>
        <v>46503</v>
      </c>
      <c r="B3017" s="44" t="str">
        <f t="shared" ca="1" si="650"/>
        <v>n.d</v>
      </c>
      <c r="C3017" s="45">
        <f t="shared" ca="1" si="651"/>
        <v>999.89877561000003</v>
      </c>
      <c r="D3017" s="46">
        <f ca="1">IF(A3017&lt;$B$1,VLOOKUP(A3017,[1]DI!$A$4:$B$15000,2,FALSE),0)</f>
        <v>0</v>
      </c>
      <c r="E3017" s="45">
        <f t="shared" ca="1" si="652"/>
        <v>0</v>
      </c>
      <c r="F3017" s="47">
        <f t="shared" si="649"/>
        <v>1.35</v>
      </c>
      <c r="G3017" s="48">
        <f t="shared" ca="1" si="653"/>
        <v>1</v>
      </c>
      <c r="H3017" s="45">
        <f ca="1">TRUNC(PRODUCT(G$10:G3016),15)</f>
        <v>1.9879528300668501</v>
      </c>
      <c r="I3017" s="45">
        <f t="shared" si="654"/>
        <v>1</v>
      </c>
      <c r="J3017" s="45">
        <f t="shared" ca="1" si="655"/>
        <v>1.98795283</v>
      </c>
      <c r="K3017" s="45">
        <f t="shared" ca="1" si="656"/>
        <v>987.85282506999999</v>
      </c>
      <c r="L3017" s="49">
        <f>IF(VLOOKUP(A3017,$U$12:$AD$125,8)=VLOOKUP(A3016,$U$12:$AD$125,8),0,VLOOKUP(A3017,U$12:$AD$125,8))</f>
        <v>0</v>
      </c>
      <c r="M3017" s="50">
        <f>IF(L3017&gt;0,VLOOKUP(L3017,T$12:$AC$125,7),0)</f>
        <v>0</v>
      </c>
      <c r="N3017" s="45">
        <f t="shared" si="657"/>
        <v>0</v>
      </c>
      <c r="O3017" s="45">
        <f t="shared" ca="1" si="658"/>
        <v>987.85282506999999</v>
      </c>
      <c r="P3017" s="51" t="str">
        <f t="shared" si="659"/>
        <v>A+J=</v>
      </c>
      <c r="Q3017" s="52">
        <f t="shared" si="660"/>
        <v>47129</v>
      </c>
    </row>
    <row r="3018" spans="1:17" x14ac:dyDescent="0.2">
      <c r="A3018" s="43">
        <f t="shared" si="648"/>
        <v>46504</v>
      </c>
      <c r="B3018" s="44" t="str">
        <f t="shared" ca="1" si="650"/>
        <v>n.d</v>
      </c>
      <c r="C3018" s="45">
        <f t="shared" ca="1" si="651"/>
        <v>999.89877561000003</v>
      </c>
      <c r="D3018" s="46">
        <f ca="1">IF(A3018&lt;$B$1,VLOOKUP(A3018,[1]DI!$A$4:$B$15000,2,FALSE),0)</f>
        <v>0</v>
      </c>
      <c r="E3018" s="45">
        <f t="shared" ca="1" si="652"/>
        <v>0</v>
      </c>
      <c r="F3018" s="47">
        <f t="shared" si="649"/>
        <v>1.35</v>
      </c>
      <c r="G3018" s="48">
        <f t="shared" ca="1" si="653"/>
        <v>1</v>
      </c>
      <c r="H3018" s="45">
        <f ca="1">TRUNC(PRODUCT(G$10:G3017),15)</f>
        <v>1.9879528300668501</v>
      </c>
      <c r="I3018" s="45">
        <f t="shared" si="654"/>
        <v>1</v>
      </c>
      <c r="J3018" s="45">
        <f t="shared" ca="1" si="655"/>
        <v>1.98795283</v>
      </c>
      <c r="K3018" s="45">
        <f t="shared" ca="1" si="656"/>
        <v>987.85282506999999</v>
      </c>
      <c r="L3018" s="49">
        <f>IF(VLOOKUP(A3018,$U$12:$AD$125,8)=VLOOKUP(A3017,$U$12:$AD$125,8),0,VLOOKUP(A3018,U$12:$AD$125,8))</f>
        <v>0</v>
      </c>
      <c r="M3018" s="50">
        <f>IF(L3018&gt;0,VLOOKUP(L3018,T$12:$AC$125,7),0)</f>
        <v>0</v>
      </c>
      <c r="N3018" s="45">
        <f t="shared" si="657"/>
        <v>0</v>
      </c>
      <c r="O3018" s="45">
        <f t="shared" ca="1" si="658"/>
        <v>987.85282506999999</v>
      </c>
      <c r="P3018" s="51" t="str">
        <f t="shared" si="659"/>
        <v>A+J=</v>
      </c>
      <c r="Q3018" s="52">
        <f t="shared" si="660"/>
        <v>47129</v>
      </c>
    </row>
    <row r="3019" spans="1:17" x14ac:dyDescent="0.2">
      <c r="A3019" s="43">
        <f t="shared" si="648"/>
        <v>46505</v>
      </c>
      <c r="B3019" s="44" t="str">
        <f t="shared" ca="1" si="650"/>
        <v>n.d</v>
      </c>
      <c r="C3019" s="45">
        <f t="shared" ca="1" si="651"/>
        <v>999.89877561000003</v>
      </c>
      <c r="D3019" s="46">
        <f ca="1">IF(A3019&lt;$B$1,VLOOKUP(A3019,[1]DI!$A$4:$B$15000,2,FALSE),0)</f>
        <v>0</v>
      </c>
      <c r="E3019" s="45">
        <f t="shared" ca="1" si="652"/>
        <v>0</v>
      </c>
      <c r="F3019" s="47">
        <f t="shared" si="649"/>
        <v>1.35</v>
      </c>
      <c r="G3019" s="48">
        <f t="shared" ca="1" si="653"/>
        <v>1</v>
      </c>
      <c r="H3019" s="45">
        <f ca="1">TRUNC(PRODUCT(G$10:G3018),15)</f>
        <v>1.9879528300668501</v>
      </c>
      <c r="I3019" s="45">
        <f t="shared" si="654"/>
        <v>1</v>
      </c>
      <c r="J3019" s="45">
        <f t="shared" ca="1" si="655"/>
        <v>1.98795283</v>
      </c>
      <c r="K3019" s="45">
        <f t="shared" ca="1" si="656"/>
        <v>987.85282506999999</v>
      </c>
      <c r="L3019" s="49">
        <f>IF(VLOOKUP(A3019,$U$12:$AD$125,8)=VLOOKUP(A3018,$U$12:$AD$125,8),0,VLOOKUP(A3019,U$12:$AD$125,8))</f>
        <v>0</v>
      </c>
      <c r="M3019" s="50">
        <f>IF(L3019&gt;0,VLOOKUP(L3019,T$12:$AC$125,7),0)</f>
        <v>0</v>
      </c>
      <c r="N3019" s="45">
        <f t="shared" si="657"/>
        <v>0</v>
      </c>
      <c r="O3019" s="45">
        <f t="shared" ca="1" si="658"/>
        <v>987.85282506999999</v>
      </c>
      <c r="P3019" s="51" t="str">
        <f t="shared" si="659"/>
        <v>A+J=</v>
      </c>
      <c r="Q3019" s="52">
        <f t="shared" si="660"/>
        <v>47129</v>
      </c>
    </row>
    <row r="3020" spans="1:17" x14ac:dyDescent="0.2">
      <c r="A3020" s="43">
        <f t="shared" si="648"/>
        <v>46506</v>
      </c>
      <c r="B3020" s="44" t="str">
        <f t="shared" ca="1" si="650"/>
        <v>n.d</v>
      </c>
      <c r="C3020" s="45">
        <f t="shared" ca="1" si="651"/>
        <v>999.89877561000003</v>
      </c>
      <c r="D3020" s="46">
        <f ca="1">IF(A3020&lt;$B$1,VLOOKUP(A3020,[1]DI!$A$4:$B$15000,2,FALSE),0)</f>
        <v>0</v>
      </c>
      <c r="E3020" s="45">
        <f t="shared" ca="1" si="652"/>
        <v>0</v>
      </c>
      <c r="F3020" s="47">
        <f t="shared" si="649"/>
        <v>1.35</v>
      </c>
      <c r="G3020" s="48">
        <f t="shared" ca="1" si="653"/>
        <v>1</v>
      </c>
      <c r="H3020" s="45">
        <f ca="1">TRUNC(PRODUCT(G$10:G3019),15)</f>
        <v>1.9879528300668501</v>
      </c>
      <c r="I3020" s="45">
        <f t="shared" si="654"/>
        <v>1</v>
      </c>
      <c r="J3020" s="45">
        <f t="shared" ca="1" si="655"/>
        <v>1.98795283</v>
      </c>
      <c r="K3020" s="45">
        <f t="shared" ca="1" si="656"/>
        <v>987.85282506999999</v>
      </c>
      <c r="L3020" s="49">
        <f>IF(VLOOKUP(A3020,$U$12:$AD$125,8)=VLOOKUP(A3019,$U$12:$AD$125,8),0,VLOOKUP(A3020,U$12:$AD$125,8))</f>
        <v>0</v>
      </c>
      <c r="M3020" s="50">
        <f>IF(L3020&gt;0,VLOOKUP(L3020,T$12:$AC$125,7),0)</f>
        <v>0</v>
      </c>
      <c r="N3020" s="45">
        <f t="shared" si="657"/>
        <v>0</v>
      </c>
      <c r="O3020" s="45">
        <f t="shared" ca="1" si="658"/>
        <v>987.85282506999999</v>
      </c>
      <c r="P3020" s="51" t="str">
        <f t="shared" si="659"/>
        <v>A+J=</v>
      </c>
      <c r="Q3020" s="52">
        <f t="shared" si="660"/>
        <v>47129</v>
      </c>
    </row>
    <row r="3021" spans="1:17" x14ac:dyDescent="0.2">
      <c r="A3021" s="43">
        <f t="shared" si="648"/>
        <v>46507</v>
      </c>
      <c r="B3021" s="44" t="str">
        <f t="shared" ca="1" si="650"/>
        <v>n.d</v>
      </c>
      <c r="C3021" s="45">
        <f t="shared" ca="1" si="651"/>
        <v>999.89877561000003</v>
      </c>
      <c r="D3021" s="46">
        <f ca="1">IF(A3021&lt;$B$1,VLOOKUP(A3021,[1]DI!$A$4:$B$15000,2,FALSE),0)</f>
        <v>0</v>
      </c>
      <c r="E3021" s="45">
        <f t="shared" ca="1" si="652"/>
        <v>0</v>
      </c>
      <c r="F3021" s="47">
        <f t="shared" si="649"/>
        <v>1.35</v>
      </c>
      <c r="G3021" s="48">
        <f t="shared" ca="1" si="653"/>
        <v>1</v>
      </c>
      <c r="H3021" s="45">
        <f ca="1">TRUNC(PRODUCT(G$10:G3020),15)</f>
        <v>1.9879528300668501</v>
      </c>
      <c r="I3021" s="45">
        <f t="shared" si="654"/>
        <v>1</v>
      </c>
      <c r="J3021" s="45">
        <f t="shared" ca="1" si="655"/>
        <v>1.98795283</v>
      </c>
      <c r="K3021" s="45">
        <f t="shared" ca="1" si="656"/>
        <v>987.85282506999999</v>
      </c>
      <c r="L3021" s="49">
        <f>IF(VLOOKUP(A3021,$U$12:$AD$125,8)=VLOOKUP(A3020,$U$12:$AD$125,8),0,VLOOKUP(A3021,U$12:$AD$125,8))</f>
        <v>0</v>
      </c>
      <c r="M3021" s="50">
        <f>IF(L3021&gt;0,VLOOKUP(L3021,T$12:$AC$125,7),0)</f>
        <v>0</v>
      </c>
      <c r="N3021" s="45">
        <f t="shared" si="657"/>
        <v>0</v>
      </c>
      <c r="O3021" s="45">
        <f t="shared" ca="1" si="658"/>
        <v>987.85282506999999</v>
      </c>
      <c r="P3021" s="51" t="str">
        <f t="shared" si="659"/>
        <v>A+J=</v>
      </c>
      <c r="Q3021" s="52">
        <f t="shared" si="660"/>
        <v>47129</v>
      </c>
    </row>
    <row r="3022" spans="1:17" x14ac:dyDescent="0.2">
      <c r="A3022" s="43">
        <f t="shared" ref="A3022:A3085" si="661">(A3021+1)</f>
        <v>46508</v>
      </c>
      <c r="B3022" s="44" t="str">
        <f t="shared" ca="1" si="650"/>
        <v>n.d</v>
      </c>
      <c r="C3022" s="45">
        <f t="shared" ca="1" si="651"/>
        <v>999.89877561000003</v>
      </c>
      <c r="D3022" s="46">
        <f ca="1">IF(A3022&lt;$B$1,VLOOKUP(A3022,[1]DI!$A$4:$B$15000,2,FALSE),0)</f>
        <v>0</v>
      </c>
      <c r="E3022" s="45">
        <f t="shared" ca="1" si="652"/>
        <v>0</v>
      </c>
      <c r="F3022" s="47">
        <f t="shared" ref="F3022:F3085" si="662">F3021</f>
        <v>1.35</v>
      </c>
      <c r="G3022" s="48">
        <f t="shared" ca="1" si="653"/>
        <v>1</v>
      </c>
      <c r="H3022" s="45">
        <f ca="1">TRUNC(PRODUCT(G$10:G3021),15)</f>
        <v>1.9879528300668501</v>
      </c>
      <c r="I3022" s="45">
        <f t="shared" si="654"/>
        <v>1</v>
      </c>
      <c r="J3022" s="45">
        <f t="shared" ca="1" si="655"/>
        <v>1.98795283</v>
      </c>
      <c r="K3022" s="45">
        <f t="shared" ca="1" si="656"/>
        <v>987.85282506999999</v>
      </c>
      <c r="L3022" s="49">
        <f>IF(VLOOKUP(A3022,$U$12:$AD$125,8)=VLOOKUP(A3021,$U$12:$AD$125,8),0,VLOOKUP(A3022,U$12:$AD$125,8))</f>
        <v>0</v>
      </c>
      <c r="M3022" s="50">
        <f>IF(L3022&gt;0,VLOOKUP(L3022,T$12:$AC$125,7),0)</f>
        <v>0</v>
      </c>
      <c r="N3022" s="45">
        <f t="shared" si="657"/>
        <v>0</v>
      </c>
      <c r="O3022" s="45">
        <f t="shared" ca="1" si="658"/>
        <v>987.85282506999999</v>
      </c>
      <c r="P3022" s="51" t="str">
        <f t="shared" si="659"/>
        <v>A+J=</v>
      </c>
      <c r="Q3022" s="52">
        <f t="shared" si="660"/>
        <v>47129</v>
      </c>
    </row>
    <row r="3023" spans="1:17" x14ac:dyDescent="0.2">
      <c r="A3023" s="43">
        <f t="shared" si="661"/>
        <v>46509</v>
      </c>
      <c r="B3023" s="44" t="str">
        <f t="shared" ca="1" si="650"/>
        <v>n.d</v>
      </c>
      <c r="C3023" s="45">
        <f t="shared" ca="1" si="651"/>
        <v>999.89877561000003</v>
      </c>
      <c r="D3023" s="46">
        <f ca="1">IF(A3023&lt;$B$1,VLOOKUP(A3023,[1]DI!$A$4:$B$15000,2,FALSE),0)</f>
        <v>0</v>
      </c>
      <c r="E3023" s="45">
        <f t="shared" ca="1" si="652"/>
        <v>0</v>
      </c>
      <c r="F3023" s="47">
        <f t="shared" si="662"/>
        <v>1.35</v>
      </c>
      <c r="G3023" s="48">
        <f t="shared" ca="1" si="653"/>
        <v>1</v>
      </c>
      <c r="H3023" s="45">
        <f ca="1">TRUNC(PRODUCT(G$10:G3022),15)</f>
        <v>1.9879528300668501</v>
      </c>
      <c r="I3023" s="45">
        <f t="shared" si="654"/>
        <v>1</v>
      </c>
      <c r="J3023" s="45">
        <f t="shared" ca="1" si="655"/>
        <v>1.98795283</v>
      </c>
      <c r="K3023" s="45">
        <f t="shared" ca="1" si="656"/>
        <v>987.85282506999999</v>
      </c>
      <c r="L3023" s="49">
        <f>IF(VLOOKUP(A3023,$U$12:$AD$125,8)=VLOOKUP(A3022,$U$12:$AD$125,8),0,VLOOKUP(A3023,U$12:$AD$125,8))</f>
        <v>0</v>
      </c>
      <c r="M3023" s="50">
        <f>IF(L3023&gt;0,VLOOKUP(L3023,T$12:$AC$125,7),0)</f>
        <v>0</v>
      </c>
      <c r="N3023" s="45">
        <f t="shared" si="657"/>
        <v>0</v>
      </c>
      <c r="O3023" s="45">
        <f t="shared" ca="1" si="658"/>
        <v>987.85282506999999</v>
      </c>
      <c r="P3023" s="51" t="str">
        <f t="shared" si="659"/>
        <v>A+J=</v>
      </c>
      <c r="Q3023" s="52">
        <f t="shared" si="660"/>
        <v>47129</v>
      </c>
    </row>
    <row r="3024" spans="1:17" x14ac:dyDescent="0.2">
      <c r="A3024" s="43">
        <f t="shared" si="661"/>
        <v>46510</v>
      </c>
      <c r="B3024" s="44" t="str">
        <f t="shared" ca="1" si="650"/>
        <v>n.d</v>
      </c>
      <c r="C3024" s="45">
        <f t="shared" ca="1" si="651"/>
        <v>999.89877561000003</v>
      </c>
      <c r="D3024" s="46">
        <f ca="1">IF(A3024&lt;$B$1,VLOOKUP(A3024,[1]DI!$A$4:$B$15000,2,FALSE),0)</f>
        <v>0</v>
      </c>
      <c r="E3024" s="45">
        <f t="shared" ca="1" si="652"/>
        <v>0</v>
      </c>
      <c r="F3024" s="47">
        <f t="shared" si="662"/>
        <v>1.35</v>
      </c>
      <c r="G3024" s="48">
        <f t="shared" ca="1" si="653"/>
        <v>1</v>
      </c>
      <c r="H3024" s="45">
        <f ca="1">TRUNC(PRODUCT(G$10:G3023),15)</f>
        <v>1.9879528300668501</v>
      </c>
      <c r="I3024" s="45">
        <f t="shared" si="654"/>
        <v>1</v>
      </c>
      <c r="J3024" s="45">
        <f t="shared" ca="1" si="655"/>
        <v>1.98795283</v>
      </c>
      <c r="K3024" s="45">
        <f t="shared" ca="1" si="656"/>
        <v>987.85282506999999</v>
      </c>
      <c r="L3024" s="49">
        <f>IF(VLOOKUP(A3024,$U$12:$AD$125,8)=VLOOKUP(A3023,$U$12:$AD$125,8),0,VLOOKUP(A3024,U$12:$AD$125,8))</f>
        <v>0</v>
      </c>
      <c r="M3024" s="50">
        <f>IF(L3024&gt;0,VLOOKUP(L3024,T$12:$AC$125,7),0)</f>
        <v>0</v>
      </c>
      <c r="N3024" s="45">
        <f t="shared" si="657"/>
        <v>0</v>
      </c>
      <c r="O3024" s="45">
        <f t="shared" ca="1" si="658"/>
        <v>987.85282506999999</v>
      </c>
      <c r="P3024" s="51" t="str">
        <f t="shared" si="659"/>
        <v>A+J=</v>
      </c>
      <c r="Q3024" s="52">
        <f t="shared" si="660"/>
        <v>47129</v>
      </c>
    </row>
    <row r="3025" spans="1:17" x14ac:dyDescent="0.2">
      <c r="A3025" s="43">
        <f t="shared" si="661"/>
        <v>46511</v>
      </c>
      <c r="B3025" s="44" t="str">
        <f t="shared" ca="1" si="650"/>
        <v>n.d</v>
      </c>
      <c r="C3025" s="45">
        <f t="shared" ca="1" si="651"/>
        <v>999.89877561000003</v>
      </c>
      <c r="D3025" s="46">
        <f ca="1">IF(A3025&lt;$B$1,VLOOKUP(A3025,[1]DI!$A$4:$B$15000,2,FALSE),0)</f>
        <v>0</v>
      </c>
      <c r="E3025" s="45">
        <f t="shared" ca="1" si="652"/>
        <v>0</v>
      </c>
      <c r="F3025" s="47">
        <f t="shared" si="662"/>
        <v>1.35</v>
      </c>
      <c r="G3025" s="48">
        <f t="shared" ca="1" si="653"/>
        <v>1</v>
      </c>
      <c r="H3025" s="45">
        <f ca="1">TRUNC(PRODUCT(G$10:G3024),15)</f>
        <v>1.9879528300668501</v>
      </c>
      <c r="I3025" s="45">
        <f t="shared" si="654"/>
        <v>1</v>
      </c>
      <c r="J3025" s="45">
        <f t="shared" ca="1" si="655"/>
        <v>1.98795283</v>
      </c>
      <c r="K3025" s="45">
        <f t="shared" ca="1" si="656"/>
        <v>987.85282506999999</v>
      </c>
      <c r="L3025" s="49">
        <f>IF(VLOOKUP(A3025,$U$12:$AD$125,8)=VLOOKUP(A3024,$U$12:$AD$125,8),0,VLOOKUP(A3025,U$12:$AD$125,8))</f>
        <v>0</v>
      </c>
      <c r="M3025" s="50">
        <f>IF(L3025&gt;0,VLOOKUP(L3025,T$12:$AC$125,7),0)</f>
        <v>0</v>
      </c>
      <c r="N3025" s="45">
        <f t="shared" si="657"/>
        <v>0</v>
      </c>
      <c r="O3025" s="45">
        <f t="shared" ca="1" si="658"/>
        <v>987.85282506999999</v>
      </c>
      <c r="P3025" s="51" t="str">
        <f t="shared" si="659"/>
        <v>A+J=</v>
      </c>
      <c r="Q3025" s="52">
        <f t="shared" si="660"/>
        <v>47129</v>
      </c>
    </row>
    <row r="3026" spans="1:17" x14ac:dyDescent="0.2">
      <c r="A3026" s="43">
        <f t="shared" si="661"/>
        <v>46512</v>
      </c>
      <c r="B3026" s="44" t="str">
        <f t="shared" ca="1" si="650"/>
        <v>n.d</v>
      </c>
      <c r="C3026" s="45">
        <f t="shared" ca="1" si="651"/>
        <v>999.89877561000003</v>
      </c>
      <c r="D3026" s="46">
        <f ca="1">IF(A3026&lt;$B$1,VLOOKUP(A3026,[1]DI!$A$4:$B$15000,2,FALSE),0)</f>
        <v>0</v>
      </c>
      <c r="E3026" s="45">
        <f t="shared" ca="1" si="652"/>
        <v>0</v>
      </c>
      <c r="F3026" s="47">
        <f t="shared" si="662"/>
        <v>1.35</v>
      </c>
      <c r="G3026" s="48">
        <f t="shared" ca="1" si="653"/>
        <v>1</v>
      </c>
      <c r="H3026" s="45">
        <f ca="1">TRUNC(PRODUCT(G$10:G3025),15)</f>
        <v>1.9879528300668501</v>
      </c>
      <c r="I3026" s="45">
        <f t="shared" si="654"/>
        <v>1</v>
      </c>
      <c r="J3026" s="45">
        <f t="shared" ca="1" si="655"/>
        <v>1.98795283</v>
      </c>
      <c r="K3026" s="45">
        <f t="shared" ca="1" si="656"/>
        <v>987.85282506999999</v>
      </c>
      <c r="L3026" s="49">
        <f>IF(VLOOKUP(A3026,$U$12:$AD$125,8)=VLOOKUP(A3025,$U$12:$AD$125,8),0,VLOOKUP(A3026,U$12:$AD$125,8))</f>
        <v>0</v>
      </c>
      <c r="M3026" s="50">
        <f>IF(L3026&gt;0,VLOOKUP(L3026,T$12:$AC$125,7),0)</f>
        <v>0</v>
      </c>
      <c r="N3026" s="45">
        <f t="shared" si="657"/>
        <v>0</v>
      </c>
      <c r="O3026" s="45">
        <f t="shared" ca="1" si="658"/>
        <v>987.85282506999999</v>
      </c>
      <c r="P3026" s="51" t="str">
        <f t="shared" si="659"/>
        <v>A+J=</v>
      </c>
      <c r="Q3026" s="52">
        <f t="shared" si="660"/>
        <v>47129</v>
      </c>
    </row>
    <row r="3027" spans="1:17" x14ac:dyDescent="0.2">
      <c r="A3027" s="43">
        <f t="shared" si="661"/>
        <v>46513</v>
      </c>
      <c r="B3027" s="44" t="str">
        <f t="shared" ca="1" si="650"/>
        <v>n.d</v>
      </c>
      <c r="C3027" s="45">
        <f t="shared" ca="1" si="651"/>
        <v>999.89877561000003</v>
      </c>
      <c r="D3027" s="46">
        <f ca="1">IF(A3027&lt;$B$1,VLOOKUP(A3027,[1]DI!$A$4:$B$15000,2,FALSE),0)</f>
        <v>0</v>
      </c>
      <c r="E3027" s="45">
        <f t="shared" ca="1" si="652"/>
        <v>0</v>
      </c>
      <c r="F3027" s="47">
        <f t="shared" si="662"/>
        <v>1.35</v>
      </c>
      <c r="G3027" s="48">
        <f t="shared" ca="1" si="653"/>
        <v>1</v>
      </c>
      <c r="H3027" s="45">
        <f ca="1">TRUNC(PRODUCT(G$10:G3026),15)</f>
        <v>1.9879528300668501</v>
      </c>
      <c r="I3027" s="45">
        <f t="shared" si="654"/>
        <v>1</v>
      </c>
      <c r="J3027" s="45">
        <f t="shared" ca="1" si="655"/>
        <v>1.98795283</v>
      </c>
      <c r="K3027" s="45">
        <f t="shared" ca="1" si="656"/>
        <v>987.85282506999999</v>
      </c>
      <c r="L3027" s="49">
        <f>IF(VLOOKUP(A3027,$U$12:$AD$125,8)=VLOOKUP(A3026,$U$12:$AD$125,8),0,VLOOKUP(A3027,U$12:$AD$125,8))</f>
        <v>0</v>
      </c>
      <c r="M3027" s="50">
        <f>IF(L3027&gt;0,VLOOKUP(L3027,T$12:$AC$125,7),0)</f>
        <v>0</v>
      </c>
      <c r="N3027" s="45">
        <f t="shared" si="657"/>
        <v>0</v>
      </c>
      <c r="O3027" s="45">
        <f t="shared" ca="1" si="658"/>
        <v>987.85282506999999</v>
      </c>
      <c r="P3027" s="51" t="str">
        <f t="shared" si="659"/>
        <v>A+J=</v>
      </c>
      <c r="Q3027" s="52">
        <f t="shared" si="660"/>
        <v>47129</v>
      </c>
    </row>
    <row r="3028" spans="1:17" x14ac:dyDescent="0.2">
      <c r="A3028" s="43">
        <f t="shared" si="661"/>
        <v>46514</v>
      </c>
      <c r="B3028" s="44" t="str">
        <f t="shared" ca="1" si="650"/>
        <v>n.d</v>
      </c>
      <c r="C3028" s="45">
        <f t="shared" ca="1" si="651"/>
        <v>999.89877561000003</v>
      </c>
      <c r="D3028" s="46">
        <f ca="1">IF(A3028&lt;$B$1,VLOOKUP(A3028,[1]DI!$A$4:$B$15000,2,FALSE),0)</f>
        <v>0</v>
      </c>
      <c r="E3028" s="45">
        <f t="shared" ca="1" si="652"/>
        <v>0</v>
      </c>
      <c r="F3028" s="47">
        <f t="shared" si="662"/>
        <v>1.35</v>
      </c>
      <c r="G3028" s="48">
        <f t="shared" ca="1" si="653"/>
        <v>1</v>
      </c>
      <c r="H3028" s="45">
        <f ca="1">TRUNC(PRODUCT(G$10:G3027),15)</f>
        <v>1.9879528300668501</v>
      </c>
      <c r="I3028" s="45">
        <f t="shared" si="654"/>
        <v>1</v>
      </c>
      <c r="J3028" s="45">
        <f t="shared" ca="1" si="655"/>
        <v>1.98795283</v>
      </c>
      <c r="K3028" s="45">
        <f t="shared" ca="1" si="656"/>
        <v>987.85282506999999</v>
      </c>
      <c r="L3028" s="49">
        <f>IF(VLOOKUP(A3028,$U$12:$AD$125,8)=VLOOKUP(A3027,$U$12:$AD$125,8),0,VLOOKUP(A3028,U$12:$AD$125,8))</f>
        <v>0</v>
      </c>
      <c r="M3028" s="50">
        <f>IF(L3028&gt;0,VLOOKUP(L3028,T$12:$AC$125,7),0)</f>
        <v>0</v>
      </c>
      <c r="N3028" s="45">
        <f t="shared" si="657"/>
        <v>0</v>
      </c>
      <c r="O3028" s="45">
        <f t="shared" ca="1" si="658"/>
        <v>987.85282506999999</v>
      </c>
      <c r="P3028" s="51" t="str">
        <f t="shared" si="659"/>
        <v>A+J=</v>
      </c>
      <c r="Q3028" s="52">
        <f t="shared" si="660"/>
        <v>47129</v>
      </c>
    </row>
    <row r="3029" spans="1:17" x14ac:dyDescent="0.2">
      <c r="A3029" s="43">
        <f t="shared" si="661"/>
        <v>46515</v>
      </c>
      <c r="B3029" s="44" t="str">
        <f t="shared" ca="1" si="650"/>
        <v>n.d</v>
      </c>
      <c r="C3029" s="45">
        <f t="shared" ca="1" si="651"/>
        <v>999.89877561000003</v>
      </c>
      <c r="D3029" s="46">
        <f ca="1">IF(A3029&lt;$B$1,VLOOKUP(A3029,[1]DI!$A$4:$B$15000,2,FALSE),0)</f>
        <v>0</v>
      </c>
      <c r="E3029" s="45">
        <f t="shared" ca="1" si="652"/>
        <v>0</v>
      </c>
      <c r="F3029" s="47">
        <f t="shared" si="662"/>
        <v>1.35</v>
      </c>
      <c r="G3029" s="48">
        <f t="shared" ca="1" si="653"/>
        <v>1</v>
      </c>
      <c r="H3029" s="45">
        <f ca="1">TRUNC(PRODUCT(G$10:G3028),15)</f>
        <v>1.9879528300668501</v>
      </c>
      <c r="I3029" s="45">
        <f t="shared" si="654"/>
        <v>1</v>
      </c>
      <c r="J3029" s="45">
        <f t="shared" ca="1" si="655"/>
        <v>1.98795283</v>
      </c>
      <c r="K3029" s="45">
        <f t="shared" ca="1" si="656"/>
        <v>987.85282506999999</v>
      </c>
      <c r="L3029" s="49">
        <f>IF(VLOOKUP(A3029,$U$12:$AD$125,8)=VLOOKUP(A3028,$U$12:$AD$125,8),0,VLOOKUP(A3029,U$12:$AD$125,8))</f>
        <v>0</v>
      </c>
      <c r="M3029" s="50">
        <f>IF(L3029&gt;0,VLOOKUP(L3029,T$12:$AC$125,7),0)</f>
        <v>0</v>
      </c>
      <c r="N3029" s="45">
        <f t="shared" si="657"/>
        <v>0</v>
      </c>
      <c r="O3029" s="45">
        <f t="shared" ca="1" si="658"/>
        <v>987.85282506999999</v>
      </c>
      <c r="P3029" s="51" t="str">
        <f t="shared" si="659"/>
        <v>A+J=</v>
      </c>
      <c r="Q3029" s="52">
        <f t="shared" si="660"/>
        <v>47129</v>
      </c>
    </row>
    <row r="3030" spans="1:17" x14ac:dyDescent="0.2">
      <c r="A3030" s="43">
        <f t="shared" si="661"/>
        <v>46516</v>
      </c>
      <c r="B3030" s="44" t="str">
        <f t="shared" ca="1" si="650"/>
        <v>n.d</v>
      </c>
      <c r="C3030" s="45">
        <f t="shared" ca="1" si="651"/>
        <v>999.89877561000003</v>
      </c>
      <c r="D3030" s="46">
        <f ca="1">IF(A3030&lt;$B$1,VLOOKUP(A3030,[1]DI!$A$4:$B$15000,2,FALSE),0)</f>
        <v>0</v>
      </c>
      <c r="E3030" s="45">
        <f t="shared" ca="1" si="652"/>
        <v>0</v>
      </c>
      <c r="F3030" s="47">
        <f t="shared" si="662"/>
        <v>1.35</v>
      </c>
      <c r="G3030" s="48">
        <f t="shared" ca="1" si="653"/>
        <v>1</v>
      </c>
      <c r="H3030" s="45">
        <f ca="1">TRUNC(PRODUCT(G$10:G3029),15)</f>
        <v>1.9879528300668501</v>
      </c>
      <c r="I3030" s="45">
        <f t="shared" si="654"/>
        <v>1</v>
      </c>
      <c r="J3030" s="45">
        <f t="shared" ca="1" si="655"/>
        <v>1.98795283</v>
      </c>
      <c r="K3030" s="45">
        <f t="shared" ca="1" si="656"/>
        <v>987.85282506999999</v>
      </c>
      <c r="L3030" s="49">
        <f>IF(VLOOKUP(A3030,$U$12:$AD$125,8)=VLOOKUP(A3029,$U$12:$AD$125,8),0,VLOOKUP(A3030,U$12:$AD$125,8))</f>
        <v>0</v>
      </c>
      <c r="M3030" s="50">
        <f>IF(L3030&gt;0,VLOOKUP(L3030,T$12:$AC$125,7),0)</f>
        <v>0</v>
      </c>
      <c r="N3030" s="45">
        <f t="shared" si="657"/>
        <v>0</v>
      </c>
      <c r="O3030" s="45">
        <f t="shared" ca="1" si="658"/>
        <v>987.85282506999999</v>
      </c>
      <c r="P3030" s="51" t="str">
        <f t="shared" si="659"/>
        <v>A+J=</v>
      </c>
      <c r="Q3030" s="52">
        <f t="shared" si="660"/>
        <v>47129</v>
      </c>
    </row>
    <row r="3031" spans="1:17" x14ac:dyDescent="0.2">
      <c r="A3031" s="43">
        <f t="shared" si="661"/>
        <v>46517</v>
      </c>
      <c r="B3031" s="44" t="str">
        <f t="shared" ca="1" si="650"/>
        <v>n.d</v>
      </c>
      <c r="C3031" s="45">
        <f t="shared" ca="1" si="651"/>
        <v>999.89877561000003</v>
      </c>
      <c r="D3031" s="46">
        <f ca="1">IF(A3031&lt;$B$1,VLOOKUP(A3031,[1]DI!$A$4:$B$15000,2,FALSE),0)</f>
        <v>0</v>
      </c>
      <c r="E3031" s="45">
        <f t="shared" ca="1" si="652"/>
        <v>0</v>
      </c>
      <c r="F3031" s="47">
        <f t="shared" si="662"/>
        <v>1.35</v>
      </c>
      <c r="G3031" s="48">
        <f t="shared" ca="1" si="653"/>
        <v>1</v>
      </c>
      <c r="H3031" s="45">
        <f ca="1">TRUNC(PRODUCT(G$10:G3030),15)</f>
        <v>1.9879528300668501</v>
      </c>
      <c r="I3031" s="45">
        <f t="shared" si="654"/>
        <v>1</v>
      </c>
      <c r="J3031" s="45">
        <f t="shared" ca="1" si="655"/>
        <v>1.98795283</v>
      </c>
      <c r="K3031" s="45">
        <f t="shared" ca="1" si="656"/>
        <v>987.85282506999999</v>
      </c>
      <c r="L3031" s="49">
        <f>IF(VLOOKUP(A3031,$U$12:$AD$125,8)=VLOOKUP(A3030,$U$12:$AD$125,8),0,VLOOKUP(A3031,U$12:$AD$125,8))</f>
        <v>0</v>
      </c>
      <c r="M3031" s="50">
        <f>IF(L3031&gt;0,VLOOKUP(L3031,T$12:$AC$125,7),0)</f>
        <v>0</v>
      </c>
      <c r="N3031" s="45">
        <f t="shared" si="657"/>
        <v>0</v>
      </c>
      <c r="O3031" s="45">
        <f t="shared" ca="1" si="658"/>
        <v>987.85282506999999</v>
      </c>
      <c r="P3031" s="51" t="str">
        <f t="shared" si="659"/>
        <v>A+J=</v>
      </c>
      <c r="Q3031" s="52">
        <f t="shared" si="660"/>
        <v>47129</v>
      </c>
    </row>
    <row r="3032" spans="1:17" x14ac:dyDescent="0.2">
      <c r="A3032" s="43">
        <f t="shared" si="661"/>
        <v>46518</v>
      </c>
      <c r="B3032" s="44" t="str">
        <f t="shared" ca="1" si="650"/>
        <v>n.d</v>
      </c>
      <c r="C3032" s="45">
        <f t="shared" ca="1" si="651"/>
        <v>999.89877561000003</v>
      </c>
      <c r="D3032" s="46">
        <f ca="1">IF(A3032&lt;$B$1,VLOOKUP(A3032,[1]DI!$A$4:$B$15000,2,FALSE),0)</f>
        <v>0</v>
      </c>
      <c r="E3032" s="45">
        <f t="shared" ca="1" si="652"/>
        <v>0</v>
      </c>
      <c r="F3032" s="47">
        <f t="shared" si="662"/>
        <v>1.35</v>
      </c>
      <c r="G3032" s="48">
        <f t="shared" ca="1" si="653"/>
        <v>1</v>
      </c>
      <c r="H3032" s="45">
        <f ca="1">TRUNC(PRODUCT(G$10:G3031),15)</f>
        <v>1.9879528300668501</v>
      </c>
      <c r="I3032" s="45">
        <f t="shared" si="654"/>
        <v>1</v>
      </c>
      <c r="J3032" s="45">
        <f t="shared" ca="1" si="655"/>
        <v>1.98795283</v>
      </c>
      <c r="K3032" s="45">
        <f t="shared" ca="1" si="656"/>
        <v>987.85282506999999</v>
      </c>
      <c r="L3032" s="49">
        <f>IF(VLOOKUP(A3032,$U$12:$AD$125,8)=VLOOKUP(A3031,$U$12:$AD$125,8),0,VLOOKUP(A3032,U$12:$AD$125,8))</f>
        <v>0</v>
      </c>
      <c r="M3032" s="50">
        <f>IF(L3032&gt;0,VLOOKUP(L3032,T$12:$AC$125,7),0)</f>
        <v>0</v>
      </c>
      <c r="N3032" s="45">
        <f t="shared" si="657"/>
        <v>0</v>
      </c>
      <c r="O3032" s="45">
        <f t="shared" ca="1" si="658"/>
        <v>987.85282506999999</v>
      </c>
      <c r="P3032" s="51" t="str">
        <f t="shared" si="659"/>
        <v>A+J=</v>
      </c>
      <c r="Q3032" s="52">
        <f t="shared" si="660"/>
        <v>47129</v>
      </c>
    </row>
    <row r="3033" spans="1:17" x14ac:dyDescent="0.2">
      <c r="A3033" s="43">
        <f t="shared" si="661"/>
        <v>46519</v>
      </c>
      <c r="B3033" s="44" t="str">
        <f t="shared" ref="B3033:B3096" ca="1" si="663">IF(A3033&lt;=TODAY(),C3033+K3033,IF(AND(A3033&gt;TODAY(),A3033&lt;=$B$1),IF(VLOOKUP(TODAY(),$A$10:$D$5000,4,FALSE)=0,"n.d",C3033+K3033),"n.d"))</f>
        <v>n.d</v>
      </c>
      <c r="C3033" s="45">
        <f t="shared" ref="C3033:C3096" ca="1" si="664">TRUNC(C3032-N3032,8)</f>
        <v>999.89877561000003</v>
      </c>
      <c r="D3033" s="46">
        <f ca="1">IF(A3033&lt;$B$1,VLOOKUP(A3033,[1]DI!$A$4:$B$15000,2,FALSE),0)</f>
        <v>0</v>
      </c>
      <c r="E3033" s="45">
        <f t="shared" ref="E3033:E3096" ca="1" si="665">ROUND((((1+D3033)^(1/252)-1)),8)</f>
        <v>0</v>
      </c>
      <c r="F3033" s="47">
        <f t="shared" si="662"/>
        <v>1.35</v>
      </c>
      <c r="G3033" s="48">
        <f t="shared" ref="G3033:G3096" ca="1" si="666">TRUNC((1+(E3033*F3033)),15)</f>
        <v>1</v>
      </c>
      <c r="H3033" s="45">
        <f ca="1">TRUNC(PRODUCT(G$10:G3032),15)</f>
        <v>1.9879528300668501</v>
      </c>
      <c r="I3033" s="45">
        <f t="shared" ref="I3033:I3096" si="667">IF(OR(L3032&gt;0,L3032="E"),H3032,I3032)</f>
        <v>1</v>
      </c>
      <c r="J3033" s="45">
        <f t="shared" ref="J3033:J3096" ca="1" si="668">ROUND(TRUNC(H3033/I3033,15),8)</f>
        <v>1.98795283</v>
      </c>
      <c r="K3033" s="45">
        <f t="shared" ref="K3033:K3096" ca="1" si="669">TRUNC((C3033*(J3033-1)),8)</f>
        <v>987.85282506999999</v>
      </c>
      <c r="L3033" s="49">
        <f>IF(VLOOKUP(A3033,$U$12:$AD$125,8)=VLOOKUP(A3032,$U$12:$AD$125,8),0,VLOOKUP(A3033,U$12:$AD$125,8))</f>
        <v>0</v>
      </c>
      <c r="M3033" s="50">
        <f>IF(L3033&gt;0,VLOOKUP(L3033,T$12:$AC$125,7),0)</f>
        <v>0</v>
      </c>
      <c r="N3033" s="45">
        <f t="shared" ref="N3033:N3096" si="670">IF(M3033&gt;0,(M3033*C3033*M3033),0)</f>
        <v>0</v>
      </c>
      <c r="O3033" s="45">
        <f t="shared" ref="O3033:O3096" ca="1" si="671">(K3033+N3033)</f>
        <v>987.85282506999999</v>
      </c>
      <c r="P3033" s="51" t="str">
        <f t="shared" ref="P3033:P3096" si="672">IF(L3032&gt;0,VLOOKUP(A3032,$U$12:$AD$125,9),P3032)</f>
        <v>A+J=</v>
      </c>
      <c r="Q3033" s="52">
        <f t="shared" ref="Q3033:Q3096" si="673">IF(L3032&gt;0,VLOOKUP(A3032,$U$12:$AD$125,10),Q3032)</f>
        <v>47129</v>
      </c>
    </row>
    <row r="3034" spans="1:17" x14ac:dyDescent="0.2">
      <c r="A3034" s="43">
        <f t="shared" si="661"/>
        <v>46520</v>
      </c>
      <c r="B3034" s="44" t="str">
        <f t="shared" ca="1" si="663"/>
        <v>n.d</v>
      </c>
      <c r="C3034" s="45">
        <f t="shared" ca="1" si="664"/>
        <v>999.89877561000003</v>
      </c>
      <c r="D3034" s="46">
        <f ca="1">IF(A3034&lt;$B$1,VLOOKUP(A3034,[1]DI!$A$4:$B$15000,2,FALSE),0)</f>
        <v>0</v>
      </c>
      <c r="E3034" s="45">
        <f t="shared" ca="1" si="665"/>
        <v>0</v>
      </c>
      <c r="F3034" s="47">
        <f t="shared" si="662"/>
        <v>1.35</v>
      </c>
      <c r="G3034" s="48">
        <f t="shared" ca="1" si="666"/>
        <v>1</v>
      </c>
      <c r="H3034" s="45">
        <f ca="1">TRUNC(PRODUCT(G$10:G3033),15)</f>
        <v>1.9879528300668501</v>
      </c>
      <c r="I3034" s="45">
        <f t="shared" si="667"/>
        <v>1</v>
      </c>
      <c r="J3034" s="45">
        <f t="shared" ca="1" si="668"/>
        <v>1.98795283</v>
      </c>
      <c r="K3034" s="45">
        <f t="shared" ca="1" si="669"/>
        <v>987.85282506999999</v>
      </c>
      <c r="L3034" s="49">
        <f>IF(VLOOKUP(A3034,$U$12:$AD$125,8)=VLOOKUP(A3033,$U$12:$AD$125,8),0,VLOOKUP(A3034,U$12:$AD$125,8))</f>
        <v>0</v>
      </c>
      <c r="M3034" s="50">
        <f>IF(L3034&gt;0,VLOOKUP(L3034,T$12:$AC$125,7),0)</f>
        <v>0</v>
      </c>
      <c r="N3034" s="45">
        <f t="shared" si="670"/>
        <v>0</v>
      </c>
      <c r="O3034" s="45">
        <f t="shared" ca="1" si="671"/>
        <v>987.85282506999999</v>
      </c>
      <c r="P3034" s="51" t="str">
        <f t="shared" si="672"/>
        <v>A+J=</v>
      </c>
      <c r="Q3034" s="52">
        <f t="shared" si="673"/>
        <v>47129</v>
      </c>
    </row>
    <row r="3035" spans="1:17" x14ac:dyDescent="0.2">
      <c r="A3035" s="43">
        <f t="shared" si="661"/>
        <v>46521</v>
      </c>
      <c r="B3035" s="44" t="str">
        <f t="shared" ca="1" si="663"/>
        <v>n.d</v>
      </c>
      <c r="C3035" s="45">
        <f t="shared" ca="1" si="664"/>
        <v>999.89877561000003</v>
      </c>
      <c r="D3035" s="46">
        <f ca="1">IF(A3035&lt;$B$1,VLOOKUP(A3035,[1]DI!$A$4:$B$15000,2,FALSE),0)</f>
        <v>0</v>
      </c>
      <c r="E3035" s="45">
        <f t="shared" ca="1" si="665"/>
        <v>0</v>
      </c>
      <c r="F3035" s="47">
        <f t="shared" si="662"/>
        <v>1.35</v>
      </c>
      <c r="G3035" s="48">
        <f t="shared" ca="1" si="666"/>
        <v>1</v>
      </c>
      <c r="H3035" s="45">
        <f ca="1">TRUNC(PRODUCT(G$10:G3034),15)</f>
        <v>1.9879528300668501</v>
      </c>
      <c r="I3035" s="45">
        <f t="shared" si="667"/>
        <v>1</v>
      </c>
      <c r="J3035" s="45">
        <f t="shared" ca="1" si="668"/>
        <v>1.98795283</v>
      </c>
      <c r="K3035" s="45">
        <f t="shared" ca="1" si="669"/>
        <v>987.85282506999999</v>
      </c>
      <c r="L3035" s="49">
        <f>IF(VLOOKUP(A3035,$U$12:$AD$125,8)=VLOOKUP(A3034,$U$12:$AD$125,8),0,VLOOKUP(A3035,U$12:$AD$125,8))</f>
        <v>0</v>
      </c>
      <c r="M3035" s="50">
        <f>IF(L3035&gt;0,VLOOKUP(L3035,T$12:$AC$125,7),0)</f>
        <v>0</v>
      </c>
      <c r="N3035" s="45">
        <f t="shared" si="670"/>
        <v>0</v>
      </c>
      <c r="O3035" s="45">
        <f t="shared" ca="1" si="671"/>
        <v>987.85282506999999</v>
      </c>
      <c r="P3035" s="51" t="str">
        <f t="shared" si="672"/>
        <v>A+J=</v>
      </c>
      <c r="Q3035" s="52">
        <f t="shared" si="673"/>
        <v>47129</v>
      </c>
    </row>
    <row r="3036" spans="1:17" x14ac:dyDescent="0.2">
      <c r="A3036" s="43">
        <f t="shared" si="661"/>
        <v>46522</v>
      </c>
      <c r="B3036" s="44" t="str">
        <f t="shared" ca="1" si="663"/>
        <v>n.d</v>
      </c>
      <c r="C3036" s="45">
        <f t="shared" ca="1" si="664"/>
        <v>999.89877561000003</v>
      </c>
      <c r="D3036" s="46">
        <f ca="1">IF(A3036&lt;$B$1,VLOOKUP(A3036,[1]DI!$A$4:$B$15000,2,FALSE),0)</f>
        <v>0</v>
      </c>
      <c r="E3036" s="45">
        <f t="shared" ca="1" si="665"/>
        <v>0</v>
      </c>
      <c r="F3036" s="47">
        <f t="shared" si="662"/>
        <v>1.35</v>
      </c>
      <c r="G3036" s="48">
        <f t="shared" ca="1" si="666"/>
        <v>1</v>
      </c>
      <c r="H3036" s="45">
        <f ca="1">TRUNC(PRODUCT(G$10:G3035),15)</f>
        <v>1.9879528300668501</v>
      </c>
      <c r="I3036" s="45">
        <f t="shared" si="667"/>
        <v>1</v>
      </c>
      <c r="J3036" s="45">
        <f t="shared" ca="1" si="668"/>
        <v>1.98795283</v>
      </c>
      <c r="K3036" s="45">
        <f t="shared" ca="1" si="669"/>
        <v>987.85282506999999</v>
      </c>
      <c r="L3036" s="49">
        <f>IF(VLOOKUP(A3036,$U$12:$AD$125,8)=VLOOKUP(A3035,$U$12:$AD$125,8),0,VLOOKUP(A3036,U$12:$AD$125,8))</f>
        <v>0</v>
      </c>
      <c r="M3036" s="50">
        <f>IF(L3036&gt;0,VLOOKUP(L3036,T$12:$AC$125,7),0)</f>
        <v>0</v>
      </c>
      <c r="N3036" s="45">
        <f t="shared" si="670"/>
        <v>0</v>
      </c>
      <c r="O3036" s="45">
        <f t="shared" ca="1" si="671"/>
        <v>987.85282506999999</v>
      </c>
      <c r="P3036" s="51" t="str">
        <f t="shared" si="672"/>
        <v>A+J=</v>
      </c>
      <c r="Q3036" s="52">
        <f t="shared" si="673"/>
        <v>47129</v>
      </c>
    </row>
    <row r="3037" spans="1:17" x14ac:dyDescent="0.2">
      <c r="A3037" s="43">
        <f t="shared" si="661"/>
        <v>46523</v>
      </c>
      <c r="B3037" s="44" t="str">
        <f t="shared" ca="1" si="663"/>
        <v>n.d</v>
      </c>
      <c r="C3037" s="45">
        <f t="shared" ca="1" si="664"/>
        <v>999.89877561000003</v>
      </c>
      <c r="D3037" s="46">
        <f ca="1">IF(A3037&lt;$B$1,VLOOKUP(A3037,[1]DI!$A$4:$B$15000,2,FALSE),0)</f>
        <v>0</v>
      </c>
      <c r="E3037" s="45">
        <f t="shared" ca="1" si="665"/>
        <v>0</v>
      </c>
      <c r="F3037" s="47">
        <f t="shared" si="662"/>
        <v>1.35</v>
      </c>
      <c r="G3037" s="48">
        <f t="shared" ca="1" si="666"/>
        <v>1</v>
      </c>
      <c r="H3037" s="45">
        <f ca="1">TRUNC(PRODUCT(G$10:G3036),15)</f>
        <v>1.9879528300668501</v>
      </c>
      <c r="I3037" s="45">
        <f t="shared" si="667"/>
        <v>1</v>
      </c>
      <c r="J3037" s="45">
        <f t="shared" ca="1" si="668"/>
        <v>1.98795283</v>
      </c>
      <c r="K3037" s="45">
        <f t="shared" ca="1" si="669"/>
        <v>987.85282506999999</v>
      </c>
      <c r="L3037" s="49">
        <f>IF(VLOOKUP(A3037,$U$12:$AD$125,8)=VLOOKUP(A3036,$U$12:$AD$125,8),0,VLOOKUP(A3037,U$12:$AD$125,8))</f>
        <v>0</v>
      </c>
      <c r="M3037" s="50">
        <f>IF(L3037&gt;0,VLOOKUP(L3037,T$12:$AC$125,7),0)</f>
        <v>0</v>
      </c>
      <c r="N3037" s="45">
        <f t="shared" si="670"/>
        <v>0</v>
      </c>
      <c r="O3037" s="45">
        <f t="shared" ca="1" si="671"/>
        <v>987.85282506999999</v>
      </c>
      <c r="P3037" s="51" t="str">
        <f t="shared" si="672"/>
        <v>A+J=</v>
      </c>
      <c r="Q3037" s="52">
        <f t="shared" si="673"/>
        <v>47129</v>
      </c>
    </row>
    <row r="3038" spans="1:17" x14ac:dyDescent="0.2">
      <c r="A3038" s="43">
        <f t="shared" si="661"/>
        <v>46524</v>
      </c>
      <c r="B3038" s="44" t="str">
        <f t="shared" ca="1" si="663"/>
        <v>n.d</v>
      </c>
      <c r="C3038" s="45">
        <f t="shared" ca="1" si="664"/>
        <v>999.89877561000003</v>
      </c>
      <c r="D3038" s="46">
        <f ca="1">IF(A3038&lt;$B$1,VLOOKUP(A3038,[1]DI!$A$4:$B$15000,2,FALSE),0)</f>
        <v>0</v>
      </c>
      <c r="E3038" s="45">
        <f t="shared" ca="1" si="665"/>
        <v>0</v>
      </c>
      <c r="F3038" s="47">
        <f t="shared" si="662"/>
        <v>1.35</v>
      </c>
      <c r="G3038" s="48">
        <f t="shared" ca="1" si="666"/>
        <v>1</v>
      </c>
      <c r="H3038" s="45">
        <f ca="1">TRUNC(PRODUCT(G$10:G3037),15)</f>
        <v>1.9879528300668501</v>
      </c>
      <c r="I3038" s="45">
        <f t="shared" si="667"/>
        <v>1</v>
      </c>
      <c r="J3038" s="45">
        <f t="shared" ca="1" si="668"/>
        <v>1.98795283</v>
      </c>
      <c r="K3038" s="45">
        <f t="shared" ca="1" si="669"/>
        <v>987.85282506999999</v>
      </c>
      <c r="L3038" s="49">
        <f>IF(VLOOKUP(A3038,$U$12:$AD$125,8)=VLOOKUP(A3037,$U$12:$AD$125,8),0,VLOOKUP(A3038,U$12:$AD$125,8))</f>
        <v>0</v>
      </c>
      <c r="M3038" s="50">
        <f>IF(L3038&gt;0,VLOOKUP(L3038,T$12:$AC$125,7),0)</f>
        <v>0</v>
      </c>
      <c r="N3038" s="45">
        <f t="shared" si="670"/>
        <v>0</v>
      </c>
      <c r="O3038" s="45">
        <f t="shared" ca="1" si="671"/>
        <v>987.85282506999999</v>
      </c>
      <c r="P3038" s="51" t="str">
        <f t="shared" si="672"/>
        <v>A+J=</v>
      </c>
      <c r="Q3038" s="52">
        <f t="shared" si="673"/>
        <v>47129</v>
      </c>
    </row>
    <row r="3039" spans="1:17" x14ac:dyDescent="0.2">
      <c r="A3039" s="43">
        <f t="shared" si="661"/>
        <v>46525</v>
      </c>
      <c r="B3039" s="44" t="str">
        <f t="shared" ca="1" si="663"/>
        <v>n.d</v>
      </c>
      <c r="C3039" s="45">
        <f t="shared" ca="1" si="664"/>
        <v>999.89877561000003</v>
      </c>
      <c r="D3039" s="46">
        <f ca="1">IF(A3039&lt;$B$1,VLOOKUP(A3039,[1]DI!$A$4:$B$15000,2,FALSE),0)</f>
        <v>0</v>
      </c>
      <c r="E3039" s="45">
        <f t="shared" ca="1" si="665"/>
        <v>0</v>
      </c>
      <c r="F3039" s="47">
        <f t="shared" si="662"/>
        <v>1.35</v>
      </c>
      <c r="G3039" s="48">
        <f t="shared" ca="1" si="666"/>
        <v>1</v>
      </c>
      <c r="H3039" s="45">
        <f ca="1">TRUNC(PRODUCT(G$10:G3038),15)</f>
        <v>1.9879528300668501</v>
      </c>
      <c r="I3039" s="45">
        <f t="shared" si="667"/>
        <v>1</v>
      </c>
      <c r="J3039" s="45">
        <f t="shared" ca="1" si="668"/>
        <v>1.98795283</v>
      </c>
      <c r="K3039" s="45">
        <f t="shared" ca="1" si="669"/>
        <v>987.85282506999999</v>
      </c>
      <c r="L3039" s="49">
        <f>IF(VLOOKUP(A3039,$U$12:$AD$125,8)=VLOOKUP(A3038,$U$12:$AD$125,8),0,VLOOKUP(A3039,U$12:$AD$125,8))</f>
        <v>0</v>
      </c>
      <c r="M3039" s="50">
        <f>IF(L3039&gt;0,VLOOKUP(L3039,T$12:$AC$125,7),0)</f>
        <v>0</v>
      </c>
      <c r="N3039" s="45">
        <f t="shared" si="670"/>
        <v>0</v>
      </c>
      <c r="O3039" s="45">
        <f t="shared" ca="1" si="671"/>
        <v>987.85282506999999</v>
      </c>
      <c r="P3039" s="51" t="str">
        <f t="shared" si="672"/>
        <v>A+J=</v>
      </c>
      <c r="Q3039" s="52">
        <f t="shared" si="673"/>
        <v>47129</v>
      </c>
    </row>
    <row r="3040" spans="1:17" x14ac:dyDescent="0.2">
      <c r="A3040" s="43">
        <f t="shared" si="661"/>
        <v>46526</v>
      </c>
      <c r="B3040" s="44" t="str">
        <f t="shared" ca="1" si="663"/>
        <v>n.d</v>
      </c>
      <c r="C3040" s="45">
        <f t="shared" ca="1" si="664"/>
        <v>999.89877561000003</v>
      </c>
      <c r="D3040" s="46">
        <f ca="1">IF(A3040&lt;$B$1,VLOOKUP(A3040,[1]DI!$A$4:$B$15000,2,FALSE),0)</f>
        <v>0</v>
      </c>
      <c r="E3040" s="45">
        <f t="shared" ca="1" si="665"/>
        <v>0</v>
      </c>
      <c r="F3040" s="47">
        <f t="shared" si="662"/>
        <v>1.35</v>
      </c>
      <c r="G3040" s="48">
        <f t="shared" ca="1" si="666"/>
        <v>1</v>
      </c>
      <c r="H3040" s="45">
        <f ca="1">TRUNC(PRODUCT(G$10:G3039),15)</f>
        <v>1.9879528300668501</v>
      </c>
      <c r="I3040" s="45">
        <f t="shared" si="667"/>
        <v>1</v>
      </c>
      <c r="J3040" s="45">
        <f t="shared" ca="1" si="668"/>
        <v>1.98795283</v>
      </c>
      <c r="K3040" s="45">
        <f t="shared" ca="1" si="669"/>
        <v>987.85282506999999</v>
      </c>
      <c r="L3040" s="49">
        <f>IF(VLOOKUP(A3040,$U$12:$AD$125,8)=VLOOKUP(A3039,$U$12:$AD$125,8),0,VLOOKUP(A3040,U$12:$AD$125,8))</f>
        <v>0</v>
      </c>
      <c r="M3040" s="50">
        <f>IF(L3040&gt;0,VLOOKUP(L3040,T$12:$AC$125,7),0)</f>
        <v>0</v>
      </c>
      <c r="N3040" s="45">
        <f t="shared" si="670"/>
        <v>0</v>
      </c>
      <c r="O3040" s="45">
        <f t="shared" ca="1" si="671"/>
        <v>987.85282506999999</v>
      </c>
      <c r="P3040" s="51" t="str">
        <f t="shared" si="672"/>
        <v>A+J=</v>
      </c>
      <c r="Q3040" s="52">
        <f t="shared" si="673"/>
        <v>47129</v>
      </c>
    </row>
    <row r="3041" spans="1:17" x14ac:dyDescent="0.2">
      <c r="A3041" s="43">
        <f t="shared" si="661"/>
        <v>46527</v>
      </c>
      <c r="B3041" s="44" t="str">
        <f t="shared" ca="1" si="663"/>
        <v>n.d</v>
      </c>
      <c r="C3041" s="45">
        <f t="shared" ca="1" si="664"/>
        <v>999.89877561000003</v>
      </c>
      <c r="D3041" s="46">
        <f ca="1">IF(A3041&lt;$B$1,VLOOKUP(A3041,[1]DI!$A$4:$B$15000,2,FALSE),0)</f>
        <v>0</v>
      </c>
      <c r="E3041" s="45">
        <f t="shared" ca="1" si="665"/>
        <v>0</v>
      </c>
      <c r="F3041" s="47">
        <f t="shared" si="662"/>
        <v>1.35</v>
      </c>
      <c r="G3041" s="48">
        <f t="shared" ca="1" si="666"/>
        <v>1</v>
      </c>
      <c r="H3041" s="45">
        <f ca="1">TRUNC(PRODUCT(G$10:G3040),15)</f>
        <v>1.9879528300668501</v>
      </c>
      <c r="I3041" s="45">
        <f t="shared" si="667"/>
        <v>1</v>
      </c>
      <c r="J3041" s="45">
        <f t="shared" ca="1" si="668"/>
        <v>1.98795283</v>
      </c>
      <c r="K3041" s="45">
        <f t="shared" ca="1" si="669"/>
        <v>987.85282506999999</v>
      </c>
      <c r="L3041" s="49">
        <f>IF(VLOOKUP(A3041,$U$12:$AD$125,8)=VLOOKUP(A3040,$U$12:$AD$125,8),0,VLOOKUP(A3041,U$12:$AD$125,8))</f>
        <v>0</v>
      </c>
      <c r="M3041" s="50">
        <f>IF(L3041&gt;0,VLOOKUP(L3041,T$12:$AC$125,7),0)</f>
        <v>0</v>
      </c>
      <c r="N3041" s="45">
        <f t="shared" si="670"/>
        <v>0</v>
      </c>
      <c r="O3041" s="45">
        <f t="shared" ca="1" si="671"/>
        <v>987.85282506999999</v>
      </c>
      <c r="P3041" s="51" t="str">
        <f t="shared" si="672"/>
        <v>A+J=</v>
      </c>
      <c r="Q3041" s="52">
        <f t="shared" si="673"/>
        <v>47129</v>
      </c>
    </row>
    <row r="3042" spans="1:17" x14ac:dyDescent="0.2">
      <c r="A3042" s="43">
        <f t="shared" si="661"/>
        <v>46528</v>
      </c>
      <c r="B3042" s="44" t="str">
        <f t="shared" ca="1" si="663"/>
        <v>n.d</v>
      </c>
      <c r="C3042" s="45">
        <f t="shared" ca="1" si="664"/>
        <v>999.89877561000003</v>
      </c>
      <c r="D3042" s="46">
        <f ca="1">IF(A3042&lt;$B$1,VLOOKUP(A3042,[1]DI!$A$4:$B$15000,2,FALSE),0)</f>
        <v>0</v>
      </c>
      <c r="E3042" s="45">
        <f t="shared" ca="1" si="665"/>
        <v>0</v>
      </c>
      <c r="F3042" s="47">
        <f t="shared" si="662"/>
        <v>1.35</v>
      </c>
      <c r="G3042" s="48">
        <f t="shared" ca="1" si="666"/>
        <v>1</v>
      </c>
      <c r="H3042" s="45">
        <f ca="1">TRUNC(PRODUCT(G$10:G3041),15)</f>
        <v>1.9879528300668501</v>
      </c>
      <c r="I3042" s="45">
        <f t="shared" si="667"/>
        <v>1</v>
      </c>
      <c r="J3042" s="45">
        <f t="shared" ca="1" si="668"/>
        <v>1.98795283</v>
      </c>
      <c r="K3042" s="45">
        <f t="shared" ca="1" si="669"/>
        <v>987.85282506999999</v>
      </c>
      <c r="L3042" s="49">
        <f>IF(VLOOKUP(A3042,$U$12:$AD$125,8)=VLOOKUP(A3041,$U$12:$AD$125,8),0,VLOOKUP(A3042,U$12:$AD$125,8))</f>
        <v>0</v>
      </c>
      <c r="M3042" s="50">
        <f>IF(L3042&gt;0,VLOOKUP(L3042,T$12:$AC$125,7),0)</f>
        <v>0</v>
      </c>
      <c r="N3042" s="45">
        <f t="shared" si="670"/>
        <v>0</v>
      </c>
      <c r="O3042" s="45">
        <f t="shared" ca="1" si="671"/>
        <v>987.85282506999999</v>
      </c>
      <c r="P3042" s="51" t="str">
        <f t="shared" si="672"/>
        <v>A+J=</v>
      </c>
      <c r="Q3042" s="52">
        <f t="shared" si="673"/>
        <v>47129</v>
      </c>
    </row>
    <row r="3043" spans="1:17" x14ac:dyDescent="0.2">
      <c r="A3043" s="43">
        <f t="shared" si="661"/>
        <v>46529</v>
      </c>
      <c r="B3043" s="44" t="str">
        <f t="shared" ca="1" si="663"/>
        <v>n.d</v>
      </c>
      <c r="C3043" s="45">
        <f t="shared" ca="1" si="664"/>
        <v>999.89877561000003</v>
      </c>
      <c r="D3043" s="46">
        <f ca="1">IF(A3043&lt;$B$1,VLOOKUP(A3043,[1]DI!$A$4:$B$15000,2,FALSE),0)</f>
        <v>0</v>
      </c>
      <c r="E3043" s="45">
        <f t="shared" ca="1" si="665"/>
        <v>0</v>
      </c>
      <c r="F3043" s="47">
        <f t="shared" si="662"/>
        <v>1.35</v>
      </c>
      <c r="G3043" s="48">
        <f t="shared" ca="1" si="666"/>
        <v>1</v>
      </c>
      <c r="H3043" s="45">
        <f ca="1">TRUNC(PRODUCT(G$10:G3042),15)</f>
        <v>1.9879528300668501</v>
      </c>
      <c r="I3043" s="45">
        <f t="shared" si="667"/>
        <v>1</v>
      </c>
      <c r="J3043" s="45">
        <f t="shared" ca="1" si="668"/>
        <v>1.98795283</v>
      </c>
      <c r="K3043" s="45">
        <f t="shared" ca="1" si="669"/>
        <v>987.85282506999999</v>
      </c>
      <c r="L3043" s="49">
        <f>IF(VLOOKUP(A3043,$U$12:$AD$125,8)=VLOOKUP(A3042,$U$12:$AD$125,8),0,VLOOKUP(A3043,U$12:$AD$125,8))</f>
        <v>0</v>
      </c>
      <c r="M3043" s="50">
        <f>IF(L3043&gt;0,VLOOKUP(L3043,T$12:$AC$125,7),0)</f>
        <v>0</v>
      </c>
      <c r="N3043" s="45">
        <f t="shared" si="670"/>
        <v>0</v>
      </c>
      <c r="O3043" s="45">
        <f t="shared" ca="1" si="671"/>
        <v>987.85282506999999</v>
      </c>
      <c r="P3043" s="51" t="str">
        <f t="shared" si="672"/>
        <v>A+J=</v>
      </c>
      <c r="Q3043" s="52">
        <f t="shared" si="673"/>
        <v>47129</v>
      </c>
    </row>
    <row r="3044" spans="1:17" x14ac:dyDescent="0.2">
      <c r="A3044" s="43">
        <f t="shared" si="661"/>
        <v>46530</v>
      </c>
      <c r="B3044" s="44" t="str">
        <f t="shared" ca="1" si="663"/>
        <v>n.d</v>
      </c>
      <c r="C3044" s="45">
        <f t="shared" ca="1" si="664"/>
        <v>999.89877561000003</v>
      </c>
      <c r="D3044" s="46">
        <f ca="1">IF(A3044&lt;$B$1,VLOOKUP(A3044,[1]DI!$A$4:$B$15000,2,FALSE),0)</f>
        <v>0</v>
      </c>
      <c r="E3044" s="45">
        <f t="shared" ca="1" si="665"/>
        <v>0</v>
      </c>
      <c r="F3044" s="47">
        <f t="shared" si="662"/>
        <v>1.35</v>
      </c>
      <c r="G3044" s="48">
        <f t="shared" ca="1" si="666"/>
        <v>1</v>
      </c>
      <c r="H3044" s="45">
        <f ca="1">TRUNC(PRODUCT(G$10:G3043),15)</f>
        <v>1.9879528300668501</v>
      </c>
      <c r="I3044" s="45">
        <f t="shared" si="667"/>
        <v>1</v>
      </c>
      <c r="J3044" s="45">
        <f t="shared" ca="1" si="668"/>
        <v>1.98795283</v>
      </c>
      <c r="K3044" s="45">
        <f t="shared" ca="1" si="669"/>
        <v>987.85282506999999</v>
      </c>
      <c r="L3044" s="49">
        <f>IF(VLOOKUP(A3044,$U$12:$AD$125,8)=VLOOKUP(A3043,$U$12:$AD$125,8),0,VLOOKUP(A3044,U$12:$AD$125,8))</f>
        <v>0</v>
      </c>
      <c r="M3044" s="50">
        <f>IF(L3044&gt;0,VLOOKUP(L3044,T$12:$AC$125,7),0)</f>
        <v>0</v>
      </c>
      <c r="N3044" s="45">
        <f t="shared" si="670"/>
        <v>0</v>
      </c>
      <c r="O3044" s="45">
        <f t="shared" ca="1" si="671"/>
        <v>987.85282506999999</v>
      </c>
      <c r="P3044" s="51" t="str">
        <f t="shared" si="672"/>
        <v>A+J=</v>
      </c>
      <c r="Q3044" s="52">
        <f t="shared" si="673"/>
        <v>47129</v>
      </c>
    </row>
    <row r="3045" spans="1:17" x14ac:dyDescent="0.2">
      <c r="A3045" s="43">
        <f t="shared" si="661"/>
        <v>46531</v>
      </c>
      <c r="B3045" s="44" t="str">
        <f t="shared" ca="1" si="663"/>
        <v>n.d</v>
      </c>
      <c r="C3045" s="45">
        <f t="shared" ca="1" si="664"/>
        <v>999.89877561000003</v>
      </c>
      <c r="D3045" s="46">
        <f ca="1">IF(A3045&lt;$B$1,VLOOKUP(A3045,[1]DI!$A$4:$B$15000,2,FALSE),0)</f>
        <v>0</v>
      </c>
      <c r="E3045" s="45">
        <f t="shared" ca="1" si="665"/>
        <v>0</v>
      </c>
      <c r="F3045" s="47">
        <f t="shared" si="662"/>
        <v>1.35</v>
      </c>
      <c r="G3045" s="48">
        <f t="shared" ca="1" si="666"/>
        <v>1</v>
      </c>
      <c r="H3045" s="45">
        <f ca="1">TRUNC(PRODUCT(G$10:G3044),15)</f>
        <v>1.9879528300668501</v>
      </c>
      <c r="I3045" s="45">
        <f t="shared" si="667"/>
        <v>1</v>
      </c>
      <c r="J3045" s="45">
        <f t="shared" ca="1" si="668"/>
        <v>1.98795283</v>
      </c>
      <c r="K3045" s="45">
        <f t="shared" ca="1" si="669"/>
        <v>987.85282506999999</v>
      </c>
      <c r="L3045" s="49">
        <f>IF(VLOOKUP(A3045,$U$12:$AD$125,8)=VLOOKUP(A3044,$U$12:$AD$125,8),0,VLOOKUP(A3045,U$12:$AD$125,8))</f>
        <v>0</v>
      </c>
      <c r="M3045" s="50">
        <f>IF(L3045&gt;0,VLOOKUP(L3045,T$12:$AC$125,7),0)</f>
        <v>0</v>
      </c>
      <c r="N3045" s="45">
        <f t="shared" si="670"/>
        <v>0</v>
      </c>
      <c r="O3045" s="45">
        <f t="shared" ca="1" si="671"/>
        <v>987.85282506999999</v>
      </c>
      <c r="P3045" s="51" t="str">
        <f t="shared" si="672"/>
        <v>A+J=</v>
      </c>
      <c r="Q3045" s="52">
        <f t="shared" si="673"/>
        <v>47129</v>
      </c>
    </row>
    <row r="3046" spans="1:17" x14ac:dyDescent="0.2">
      <c r="A3046" s="43">
        <f t="shared" si="661"/>
        <v>46532</v>
      </c>
      <c r="B3046" s="44" t="str">
        <f t="shared" ca="1" si="663"/>
        <v>n.d</v>
      </c>
      <c r="C3046" s="45">
        <f t="shared" ca="1" si="664"/>
        <v>999.89877561000003</v>
      </c>
      <c r="D3046" s="46">
        <f ca="1">IF(A3046&lt;$B$1,VLOOKUP(A3046,[1]DI!$A$4:$B$15000,2,FALSE),0)</f>
        <v>0</v>
      </c>
      <c r="E3046" s="45">
        <f t="shared" ca="1" si="665"/>
        <v>0</v>
      </c>
      <c r="F3046" s="47">
        <f t="shared" si="662"/>
        <v>1.35</v>
      </c>
      <c r="G3046" s="48">
        <f t="shared" ca="1" si="666"/>
        <v>1</v>
      </c>
      <c r="H3046" s="45">
        <f ca="1">TRUNC(PRODUCT(G$10:G3045),15)</f>
        <v>1.9879528300668501</v>
      </c>
      <c r="I3046" s="45">
        <f t="shared" si="667"/>
        <v>1</v>
      </c>
      <c r="J3046" s="45">
        <f t="shared" ca="1" si="668"/>
        <v>1.98795283</v>
      </c>
      <c r="K3046" s="45">
        <f t="shared" ca="1" si="669"/>
        <v>987.85282506999999</v>
      </c>
      <c r="L3046" s="49">
        <f>IF(VLOOKUP(A3046,$U$12:$AD$125,8)=VLOOKUP(A3045,$U$12:$AD$125,8),0,VLOOKUP(A3046,U$12:$AD$125,8))</f>
        <v>0</v>
      </c>
      <c r="M3046" s="50">
        <f>IF(L3046&gt;0,VLOOKUP(L3046,T$12:$AC$125,7),0)</f>
        <v>0</v>
      </c>
      <c r="N3046" s="45">
        <f t="shared" si="670"/>
        <v>0</v>
      </c>
      <c r="O3046" s="45">
        <f t="shared" ca="1" si="671"/>
        <v>987.85282506999999</v>
      </c>
      <c r="P3046" s="51" t="str">
        <f t="shared" si="672"/>
        <v>A+J=</v>
      </c>
      <c r="Q3046" s="52">
        <f t="shared" si="673"/>
        <v>47129</v>
      </c>
    </row>
    <row r="3047" spans="1:17" x14ac:dyDescent="0.2">
      <c r="A3047" s="43">
        <f t="shared" si="661"/>
        <v>46533</v>
      </c>
      <c r="B3047" s="44" t="str">
        <f t="shared" ca="1" si="663"/>
        <v>n.d</v>
      </c>
      <c r="C3047" s="45">
        <f t="shared" ca="1" si="664"/>
        <v>999.89877561000003</v>
      </c>
      <c r="D3047" s="46">
        <f ca="1">IF(A3047&lt;$B$1,VLOOKUP(A3047,[1]DI!$A$4:$B$15000,2,FALSE),0)</f>
        <v>0</v>
      </c>
      <c r="E3047" s="45">
        <f t="shared" ca="1" si="665"/>
        <v>0</v>
      </c>
      <c r="F3047" s="47">
        <f t="shared" si="662"/>
        <v>1.35</v>
      </c>
      <c r="G3047" s="48">
        <f t="shared" ca="1" si="666"/>
        <v>1</v>
      </c>
      <c r="H3047" s="45">
        <f ca="1">TRUNC(PRODUCT(G$10:G3046),15)</f>
        <v>1.9879528300668501</v>
      </c>
      <c r="I3047" s="45">
        <f t="shared" si="667"/>
        <v>1</v>
      </c>
      <c r="J3047" s="45">
        <f t="shared" ca="1" si="668"/>
        <v>1.98795283</v>
      </c>
      <c r="K3047" s="45">
        <f t="shared" ca="1" si="669"/>
        <v>987.85282506999999</v>
      </c>
      <c r="L3047" s="49">
        <f>IF(VLOOKUP(A3047,$U$12:$AD$125,8)=VLOOKUP(A3046,$U$12:$AD$125,8),0,VLOOKUP(A3047,U$12:$AD$125,8))</f>
        <v>0</v>
      </c>
      <c r="M3047" s="50">
        <f>IF(L3047&gt;0,VLOOKUP(L3047,T$12:$AC$125,7),0)</f>
        <v>0</v>
      </c>
      <c r="N3047" s="45">
        <f t="shared" si="670"/>
        <v>0</v>
      </c>
      <c r="O3047" s="45">
        <f t="shared" ca="1" si="671"/>
        <v>987.85282506999999</v>
      </c>
      <c r="P3047" s="51" t="str">
        <f t="shared" si="672"/>
        <v>A+J=</v>
      </c>
      <c r="Q3047" s="52">
        <f t="shared" si="673"/>
        <v>47129</v>
      </c>
    </row>
    <row r="3048" spans="1:17" x14ac:dyDescent="0.2">
      <c r="A3048" s="43">
        <f t="shared" si="661"/>
        <v>46534</v>
      </c>
      <c r="B3048" s="44" t="str">
        <f t="shared" ca="1" si="663"/>
        <v>n.d</v>
      </c>
      <c r="C3048" s="45">
        <f t="shared" ca="1" si="664"/>
        <v>999.89877561000003</v>
      </c>
      <c r="D3048" s="46">
        <f ca="1">IF(A3048&lt;$B$1,VLOOKUP(A3048,[1]DI!$A$4:$B$15000,2,FALSE),0)</f>
        <v>0</v>
      </c>
      <c r="E3048" s="45">
        <f t="shared" ca="1" si="665"/>
        <v>0</v>
      </c>
      <c r="F3048" s="47">
        <f t="shared" si="662"/>
        <v>1.35</v>
      </c>
      <c r="G3048" s="48">
        <f t="shared" ca="1" si="666"/>
        <v>1</v>
      </c>
      <c r="H3048" s="45">
        <f ca="1">TRUNC(PRODUCT(G$10:G3047),15)</f>
        <v>1.9879528300668501</v>
      </c>
      <c r="I3048" s="45">
        <f t="shared" si="667"/>
        <v>1</v>
      </c>
      <c r="J3048" s="45">
        <f t="shared" ca="1" si="668"/>
        <v>1.98795283</v>
      </c>
      <c r="K3048" s="45">
        <f t="shared" ca="1" si="669"/>
        <v>987.85282506999999</v>
      </c>
      <c r="L3048" s="49">
        <f>IF(VLOOKUP(A3048,$U$12:$AD$125,8)=VLOOKUP(A3047,$U$12:$AD$125,8),0,VLOOKUP(A3048,U$12:$AD$125,8))</f>
        <v>0</v>
      </c>
      <c r="M3048" s="50">
        <f>IF(L3048&gt;0,VLOOKUP(L3048,T$12:$AC$125,7),0)</f>
        <v>0</v>
      </c>
      <c r="N3048" s="45">
        <f t="shared" si="670"/>
        <v>0</v>
      </c>
      <c r="O3048" s="45">
        <f t="shared" ca="1" si="671"/>
        <v>987.85282506999999</v>
      </c>
      <c r="P3048" s="51" t="str">
        <f t="shared" si="672"/>
        <v>A+J=</v>
      </c>
      <c r="Q3048" s="52">
        <f t="shared" si="673"/>
        <v>47129</v>
      </c>
    </row>
    <row r="3049" spans="1:17" x14ac:dyDescent="0.2">
      <c r="A3049" s="43">
        <f t="shared" si="661"/>
        <v>46535</v>
      </c>
      <c r="B3049" s="44" t="str">
        <f t="shared" ca="1" si="663"/>
        <v>n.d</v>
      </c>
      <c r="C3049" s="45">
        <f t="shared" ca="1" si="664"/>
        <v>999.89877561000003</v>
      </c>
      <c r="D3049" s="46">
        <f ca="1">IF(A3049&lt;$B$1,VLOOKUP(A3049,[1]DI!$A$4:$B$15000,2,FALSE),0)</f>
        <v>0</v>
      </c>
      <c r="E3049" s="45">
        <f t="shared" ca="1" si="665"/>
        <v>0</v>
      </c>
      <c r="F3049" s="47">
        <f t="shared" si="662"/>
        <v>1.35</v>
      </c>
      <c r="G3049" s="48">
        <f t="shared" ca="1" si="666"/>
        <v>1</v>
      </c>
      <c r="H3049" s="45">
        <f ca="1">TRUNC(PRODUCT(G$10:G3048),15)</f>
        <v>1.9879528300668501</v>
      </c>
      <c r="I3049" s="45">
        <f t="shared" si="667"/>
        <v>1</v>
      </c>
      <c r="J3049" s="45">
        <f t="shared" ca="1" si="668"/>
        <v>1.98795283</v>
      </c>
      <c r="K3049" s="45">
        <f t="shared" ca="1" si="669"/>
        <v>987.85282506999999</v>
      </c>
      <c r="L3049" s="49">
        <f>IF(VLOOKUP(A3049,$U$12:$AD$125,8)=VLOOKUP(A3048,$U$12:$AD$125,8),0,VLOOKUP(A3049,U$12:$AD$125,8))</f>
        <v>0</v>
      </c>
      <c r="M3049" s="50">
        <f>IF(L3049&gt;0,VLOOKUP(L3049,T$12:$AC$125,7),0)</f>
        <v>0</v>
      </c>
      <c r="N3049" s="45">
        <f t="shared" si="670"/>
        <v>0</v>
      </c>
      <c r="O3049" s="45">
        <f t="shared" ca="1" si="671"/>
        <v>987.85282506999999</v>
      </c>
      <c r="P3049" s="51" t="str">
        <f t="shared" si="672"/>
        <v>A+J=</v>
      </c>
      <c r="Q3049" s="52">
        <f t="shared" si="673"/>
        <v>47129</v>
      </c>
    </row>
    <row r="3050" spans="1:17" x14ac:dyDescent="0.2">
      <c r="A3050" s="43">
        <f t="shared" si="661"/>
        <v>46536</v>
      </c>
      <c r="B3050" s="44" t="str">
        <f t="shared" ca="1" si="663"/>
        <v>n.d</v>
      </c>
      <c r="C3050" s="45">
        <f t="shared" ca="1" si="664"/>
        <v>999.89877561000003</v>
      </c>
      <c r="D3050" s="46">
        <f ca="1">IF(A3050&lt;$B$1,VLOOKUP(A3050,[1]DI!$A$4:$B$15000,2,FALSE),0)</f>
        <v>0</v>
      </c>
      <c r="E3050" s="45">
        <f t="shared" ca="1" si="665"/>
        <v>0</v>
      </c>
      <c r="F3050" s="47">
        <f t="shared" si="662"/>
        <v>1.35</v>
      </c>
      <c r="G3050" s="48">
        <f t="shared" ca="1" si="666"/>
        <v>1</v>
      </c>
      <c r="H3050" s="45">
        <f ca="1">TRUNC(PRODUCT(G$10:G3049),15)</f>
        <v>1.9879528300668501</v>
      </c>
      <c r="I3050" s="45">
        <f t="shared" si="667"/>
        <v>1</v>
      </c>
      <c r="J3050" s="45">
        <f t="shared" ca="1" si="668"/>
        <v>1.98795283</v>
      </c>
      <c r="K3050" s="45">
        <f t="shared" ca="1" si="669"/>
        <v>987.85282506999999</v>
      </c>
      <c r="L3050" s="49">
        <f>IF(VLOOKUP(A3050,$U$12:$AD$125,8)=VLOOKUP(A3049,$U$12:$AD$125,8),0,VLOOKUP(A3050,U$12:$AD$125,8))</f>
        <v>0</v>
      </c>
      <c r="M3050" s="50">
        <f>IF(L3050&gt;0,VLOOKUP(L3050,T$12:$AC$125,7),0)</f>
        <v>0</v>
      </c>
      <c r="N3050" s="45">
        <f t="shared" si="670"/>
        <v>0</v>
      </c>
      <c r="O3050" s="45">
        <f t="shared" ca="1" si="671"/>
        <v>987.85282506999999</v>
      </c>
      <c r="P3050" s="51" t="str">
        <f t="shared" si="672"/>
        <v>A+J=</v>
      </c>
      <c r="Q3050" s="52">
        <f t="shared" si="673"/>
        <v>47129</v>
      </c>
    </row>
    <row r="3051" spans="1:17" x14ac:dyDescent="0.2">
      <c r="A3051" s="43">
        <f t="shared" si="661"/>
        <v>46537</v>
      </c>
      <c r="B3051" s="44" t="str">
        <f t="shared" ca="1" si="663"/>
        <v>n.d</v>
      </c>
      <c r="C3051" s="45">
        <f t="shared" ca="1" si="664"/>
        <v>999.89877561000003</v>
      </c>
      <c r="D3051" s="46">
        <f ca="1">IF(A3051&lt;$B$1,VLOOKUP(A3051,[1]DI!$A$4:$B$15000,2,FALSE),0)</f>
        <v>0</v>
      </c>
      <c r="E3051" s="45">
        <f t="shared" ca="1" si="665"/>
        <v>0</v>
      </c>
      <c r="F3051" s="47">
        <f t="shared" si="662"/>
        <v>1.35</v>
      </c>
      <c r="G3051" s="48">
        <f t="shared" ca="1" si="666"/>
        <v>1</v>
      </c>
      <c r="H3051" s="45">
        <f ca="1">TRUNC(PRODUCT(G$10:G3050),15)</f>
        <v>1.9879528300668501</v>
      </c>
      <c r="I3051" s="45">
        <f t="shared" si="667"/>
        <v>1</v>
      </c>
      <c r="J3051" s="45">
        <f t="shared" ca="1" si="668"/>
        <v>1.98795283</v>
      </c>
      <c r="K3051" s="45">
        <f t="shared" ca="1" si="669"/>
        <v>987.85282506999999</v>
      </c>
      <c r="L3051" s="49">
        <f>IF(VLOOKUP(A3051,$U$12:$AD$125,8)=VLOOKUP(A3050,$U$12:$AD$125,8),0,VLOOKUP(A3051,U$12:$AD$125,8))</f>
        <v>0</v>
      </c>
      <c r="M3051" s="50">
        <f>IF(L3051&gt;0,VLOOKUP(L3051,T$12:$AC$125,7),0)</f>
        <v>0</v>
      </c>
      <c r="N3051" s="45">
        <f t="shared" si="670"/>
        <v>0</v>
      </c>
      <c r="O3051" s="45">
        <f t="shared" ca="1" si="671"/>
        <v>987.85282506999999</v>
      </c>
      <c r="P3051" s="51" t="str">
        <f t="shared" si="672"/>
        <v>A+J=</v>
      </c>
      <c r="Q3051" s="52">
        <f t="shared" si="673"/>
        <v>47129</v>
      </c>
    </row>
    <row r="3052" spans="1:17" x14ac:dyDescent="0.2">
      <c r="A3052" s="43">
        <f t="shared" si="661"/>
        <v>46538</v>
      </c>
      <c r="B3052" s="44" t="str">
        <f t="shared" ca="1" si="663"/>
        <v>n.d</v>
      </c>
      <c r="C3052" s="45">
        <f t="shared" ca="1" si="664"/>
        <v>999.89877561000003</v>
      </c>
      <c r="D3052" s="46">
        <f ca="1">IF(A3052&lt;$B$1,VLOOKUP(A3052,[1]DI!$A$4:$B$15000,2,FALSE),0)</f>
        <v>0</v>
      </c>
      <c r="E3052" s="45">
        <f t="shared" ca="1" si="665"/>
        <v>0</v>
      </c>
      <c r="F3052" s="47">
        <f t="shared" si="662"/>
        <v>1.35</v>
      </c>
      <c r="G3052" s="48">
        <f t="shared" ca="1" si="666"/>
        <v>1</v>
      </c>
      <c r="H3052" s="45">
        <f ca="1">TRUNC(PRODUCT(G$10:G3051),15)</f>
        <v>1.9879528300668501</v>
      </c>
      <c r="I3052" s="45">
        <f t="shared" si="667"/>
        <v>1</v>
      </c>
      <c r="J3052" s="45">
        <f t="shared" ca="1" si="668"/>
        <v>1.98795283</v>
      </c>
      <c r="K3052" s="45">
        <f t="shared" ca="1" si="669"/>
        <v>987.85282506999999</v>
      </c>
      <c r="L3052" s="49">
        <f>IF(VLOOKUP(A3052,$U$12:$AD$125,8)=VLOOKUP(A3051,$U$12:$AD$125,8),0,VLOOKUP(A3052,U$12:$AD$125,8))</f>
        <v>0</v>
      </c>
      <c r="M3052" s="50">
        <f>IF(L3052&gt;0,VLOOKUP(L3052,T$12:$AC$125,7),0)</f>
        <v>0</v>
      </c>
      <c r="N3052" s="45">
        <f t="shared" si="670"/>
        <v>0</v>
      </c>
      <c r="O3052" s="45">
        <f t="shared" ca="1" si="671"/>
        <v>987.85282506999999</v>
      </c>
      <c r="P3052" s="51" t="str">
        <f t="shared" si="672"/>
        <v>A+J=</v>
      </c>
      <c r="Q3052" s="52">
        <f t="shared" si="673"/>
        <v>47129</v>
      </c>
    </row>
    <row r="3053" spans="1:17" x14ac:dyDescent="0.2">
      <c r="A3053" s="43">
        <f t="shared" si="661"/>
        <v>46539</v>
      </c>
      <c r="B3053" s="44" t="str">
        <f t="shared" ca="1" si="663"/>
        <v>n.d</v>
      </c>
      <c r="C3053" s="45">
        <f t="shared" ca="1" si="664"/>
        <v>999.89877561000003</v>
      </c>
      <c r="D3053" s="46">
        <f ca="1">IF(A3053&lt;$B$1,VLOOKUP(A3053,[1]DI!$A$4:$B$15000,2,FALSE),0)</f>
        <v>0</v>
      </c>
      <c r="E3053" s="45">
        <f t="shared" ca="1" si="665"/>
        <v>0</v>
      </c>
      <c r="F3053" s="47">
        <f t="shared" si="662"/>
        <v>1.35</v>
      </c>
      <c r="G3053" s="48">
        <f t="shared" ca="1" si="666"/>
        <v>1</v>
      </c>
      <c r="H3053" s="45">
        <f ca="1">TRUNC(PRODUCT(G$10:G3052),15)</f>
        <v>1.9879528300668501</v>
      </c>
      <c r="I3053" s="45">
        <f t="shared" si="667"/>
        <v>1</v>
      </c>
      <c r="J3053" s="45">
        <f t="shared" ca="1" si="668"/>
        <v>1.98795283</v>
      </c>
      <c r="K3053" s="45">
        <f t="shared" ca="1" si="669"/>
        <v>987.85282506999999</v>
      </c>
      <c r="L3053" s="49">
        <f>IF(VLOOKUP(A3053,$U$12:$AD$125,8)=VLOOKUP(A3052,$U$12:$AD$125,8),0,VLOOKUP(A3053,U$12:$AD$125,8))</f>
        <v>0</v>
      </c>
      <c r="M3053" s="50">
        <f>IF(L3053&gt;0,VLOOKUP(L3053,T$12:$AC$125,7),0)</f>
        <v>0</v>
      </c>
      <c r="N3053" s="45">
        <f t="shared" si="670"/>
        <v>0</v>
      </c>
      <c r="O3053" s="45">
        <f t="shared" ca="1" si="671"/>
        <v>987.85282506999999</v>
      </c>
      <c r="P3053" s="51" t="str">
        <f t="shared" si="672"/>
        <v>A+J=</v>
      </c>
      <c r="Q3053" s="52">
        <f t="shared" si="673"/>
        <v>47129</v>
      </c>
    </row>
    <row r="3054" spans="1:17" x14ac:dyDescent="0.2">
      <c r="A3054" s="43">
        <f t="shared" si="661"/>
        <v>46540</v>
      </c>
      <c r="B3054" s="44" t="str">
        <f t="shared" ca="1" si="663"/>
        <v>n.d</v>
      </c>
      <c r="C3054" s="45">
        <f t="shared" ca="1" si="664"/>
        <v>999.89877561000003</v>
      </c>
      <c r="D3054" s="46">
        <f ca="1">IF(A3054&lt;$B$1,VLOOKUP(A3054,[1]DI!$A$4:$B$15000,2,FALSE),0)</f>
        <v>0</v>
      </c>
      <c r="E3054" s="45">
        <f t="shared" ca="1" si="665"/>
        <v>0</v>
      </c>
      <c r="F3054" s="47">
        <f t="shared" si="662"/>
        <v>1.35</v>
      </c>
      <c r="G3054" s="48">
        <f t="shared" ca="1" si="666"/>
        <v>1</v>
      </c>
      <c r="H3054" s="45">
        <f ca="1">TRUNC(PRODUCT(G$10:G3053),15)</f>
        <v>1.9879528300668501</v>
      </c>
      <c r="I3054" s="45">
        <f t="shared" si="667"/>
        <v>1</v>
      </c>
      <c r="J3054" s="45">
        <f t="shared" ca="1" si="668"/>
        <v>1.98795283</v>
      </c>
      <c r="K3054" s="45">
        <f t="shared" ca="1" si="669"/>
        <v>987.85282506999999</v>
      </c>
      <c r="L3054" s="49">
        <f>IF(VLOOKUP(A3054,$U$12:$AD$125,8)=VLOOKUP(A3053,$U$12:$AD$125,8),0,VLOOKUP(A3054,U$12:$AD$125,8))</f>
        <v>0</v>
      </c>
      <c r="M3054" s="50">
        <f>IF(L3054&gt;0,VLOOKUP(L3054,T$12:$AC$125,7),0)</f>
        <v>0</v>
      </c>
      <c r="N3054" s="45">
        <f t="shared" si="670"/>
        <v>0</v>
      </c>
      <c r="O3054" s="45">
        <f t="shared" ca="1" si="671"/>
        <v>987.85282506999999</v>
      </c>
      <c r="P3054" s="51" t="str">
        <f t="shared" si="672"/>
        <v>A+J=</v>
      </c>
      <c r="Q3054" s="52">
        <f t="shared" si="673"/>
        <v>47129</v>
      </c>
    </row>
    <row r="3055" spans="1:17" x14ac:dyDescent="0.2">
      <c r="A3055" s="43">
        <f t="shared" si="661"/>
        <v>46541</v>
      </c>
      <c r="B3055" s="44" t="str">
        <f t="shared" ca="1" si="663"/>
        <v>n.d</v>
      </c>
      <c r="C3055" s="45">
        <f t="shared" ca="1" si="664"/>
        <v>999.89877561000003</v>
      </c>
      <c r="D3055" s="46">
        <f ca="1">IF(A3055&lt;$B$1,VLOOKUP(A3055,[1]DI!$A$4:$B$15000,2,FALSE),0)</f>
        <v>0</v>
      </c>
      <c r="E3055" s="45">
        <f t="shared" ca="1" si="665"/>
        <v>0</v>
      </c>
      <c r="F3055" s="47">
        <f t="shared" si="662"/>
        <v>1.35</v>
      </c>
      <c r="G3055" s="48">
        <f t="shared" ca="1" si="666"/>
        <v>1</v>
      </c>
      <c r="H3055" s="45">
        <f ca="1">TRUNC(PRODUCT(G$10:G3054),15)</f>
        <v>1.9879528300668501</v>
      </c>
      <c r="I3055" s="45">
        <f t="shared" si="667"/>
        <v>1</v>
      </c>
      <c r="J3055" s="45">
        <f t="shared" ca="1" si="668"/>
        <v>1.98795283</v>
      </c>
      <c r="K3055" s="45">
        <f t="shared" ca="1" si="669"/>
        <v>987.85282506999999</v>
      </c>
      <c r="L3055" s="49">
        <f>IF(VLOOKUP(A3055,$U$12:$AD$125,8)=VLOOKUP(A3054,$U$12:$AD$125,8),0,VLOOKUP(A3055,U$12:$AD$125,8))</f>
        <v>0</v>
      </c>
      <c r="M3055" s="50">
        <f>IF(L3055&gt;0,VLOOKUP(L3055,T$12:$AC$125,7),0)</f>
        <v>0</v>
      </c>
      <c r="N3055" s="45">
        <f t="shared" si="670"/>
        <v>0</v>
      </c>
      <c r="O3055" s="45">
        <f t="shared" ca="1" si="671"/>
        <v>987.85282506999999</v>
      </c>
      <c r="P3055" s="51" t="str">
        <f t="shared" si="672"/>
        <v>A+J=</v>
      </c>
      <c r="Q3055" s="52">
        <f t="shared" si="673"/>
        <v>47129</v>
      </c>
    </row>
    <row r="3056" spans="1:17" x14ac:dyDescent="0.2">
      <c r="A3056" s="43">
        <f t="shared" si="661"/>
        <v>46542</v>
      </c>
      <c r="B3056" s="44" t="str">
        <f t="shared" ca="1" si="663"/>
        <v>n.d</v>
      </c>
      <c r="C3056" s="45">
        <f t="shared" ca="1" si="664"/>
        <v>999.89877561000003</v>
      </c>
      <c r="D3056" s="46">
        <f ca="1">IF(A3056&lt;$B$1,VLOOKUP(A3056,[1]DI!$A$4:$B$15000,2,FALSE),0)</f>
        <v>0</v>
      </c>
      <c r="E3056" s="45">
        <f t="shared" ca="1" si="665"/>
        <v>0</v>
      </c>
      <c r="F3056" s="47">
        <f t="shared" si="662"/>
        <v>1.35</v>
      </c>
      <c r="G3056" s="48">
        <f t="shared" ca="1" si="666"/>
        <v>1</v>
      </c>
      <c r="H3056" s="45">
        <f ca="1">TRUNC(PRODUCT(G$10:G3055),15)</f>
        <v>1.9879528300668501</v>
      </c>
      <c r="I3056" s="45">
        <f t="shared" si="667"/>
        <v>1</v>
      </c>
      <c r="J3056" s="45">
        <f t="shared" ca="1" si="668"/>
        <v>1.98795283</v>
      </c>
      <c r="K3056" s="45">
        <f t="shared" ca="1" si="669"/>
        <v>987.85282506999999</v>
      </c>
      <c r="L3056" s="49">
        <f>IF(VLOOKUP(A3056,$U$12:$AD$125,8)=VLOOKUP(A3055,$U$12:$AD$125,8),0,VLOOKUP(A3056,U$12:$AD$125,8))</f>
        <v>0</v>
      </c>
      <c r="M3056" s="50">
        <f>IF(L3056&gt;0,VLOOKUP(L3056,T$12:$AC$125,7),0)</f>
        <v>0</v>
      </c>
      <c r="N3056" s="45">
        <f t="shared" si="670"/>
        <v>0</v>
      </c>
      <c r="O3056" s="45">
        <f t="shared" ca="1" si="671"/>
        <v>987.85282506999999</v>
      </c>
      <c r="P3056" s="51" t="str">
        <f t="shared" si="672"/>
        <v>A+J=</v>
      </c>
      <c r="Q3056" s="52">
        <f t="shared" si="673"/>
        <v>47129</v>
      </c>
    </row>
    <row r="3057" spans="1:17" x14ac:dyDescent="0.2">
      <c r="A3057" s="43">
        <f t="shared" si="661"/>
        <v>46543</v>
      </c>
      <c r="B3057" s="44" t="str">
        <f t="shared" ca="1" si="663"/>
        <v>n.d</v>
      </c>
      <c r="C3057" s="45">
        <f t="shared" ca="1" si="664"/>
        <v>999.89877561000003</v>
      </c>
      <c r="D3057" s="46">
        <f ca="1">IF(A3057&lt;$B$1,VLOOKUP(A3057,[1]DI!$A$4:$B$15000,2,FALSE),0)</f>
        <v>0</v>
      </c>
      <c r="E3057" s="45">
        <f t="shared" ca="1" si="665"/>
        <v>0</v>
      </c>
      <c r="F3057" s="47">
        <f t="shared" si="662"/>
        <v>1.35</v>
      </c>
      <c r="G3057" s="48">
        <f t="shared" ca="1" si="666"/>
        <v>1</v>
      </c>
      <c r="H3057" s="45">
        <f ca="1">TRUNC(PRODUCT(G$10:G3056),15)</f>
        <v>1.9879528300668501</v>
      </c>
      <c r="I3057" s="45">
        <f t="shared" si="667"/>
        <v>1</v>
      </c>
      <c r="J3057" s="45">
        <f t="shared" ca="1" si="668"/>
        <v>1.98795283</v>
      </c>
      <c r="K3057" s="45">
        <f t="shared" ca="1" si="669"/>
        <v>987.85282506999999</v>
      </c>
      <c r="L3057" s="49">
        <f>IF(VLOOKUP(A3057,$U$12:$AD$125,8)=VLOOKUP(A3056,$U$12:$AD$125,8),0,VLOOKUP(A3057,U$12:$AD$125,8))</f>
        <v>0</v>
      </c>
      <c r="M3057" s="50">
        <f>IF(L3057&gt;0,VLOOKUP(L3057,T$12:$AC$125,7),0)</f>
        <v>0</v>
      </c>
      <c r="N3057" s="45">
        <f t="shared" si="670"/>
        <v>0</v>
      </c>
      <c r="O3057" s="45">
        <f t="shared" ca="1" si="671"/>
        <v>987.85282506999999</v>
      </c>
      <c r="P3057" s="51" t="str">
        <f t="shared" si="672"/>
        <v>A+J=</v>
      </c>
      <c r="Q3057" s="52">
        <f t="shared" si="673"/>
        <v>47129</v>
      </c>
    </row>
    <row r="3058" spans="1:17" x14ac:dyDescent="0.2">
      <c r="A3058" s="43">
        <f t="shared" si="661"/>
        <v>46544</v>
      </c>
      <c r="B3058" s="44" t="str">
        <f t="shared" ca="1" si="663"/>
        <v>n.d</v>
      </c>
      <c r="C3058" s="45">
        <f t="shared" ca="1" si="664"/>
        <v>999.89877561000003</v>
      </c>
      <c r="D3058" s="46">
        <f ca="1">IF(A3058&lt;$B$1,VLOOKUP(A3058,[1]DI!$A$4:$B$15000,2,FALSE),0)</f>
        <v>0</v>
      </c>
      <c r="E3058" s="45">
        <f t="shared" ca="1" si="665"/>
        <v>0</v>
      </c>
      <c r="F3058" s="47">
        <f t="shared" si="662"/>
        <v>1.35</v>
      </c>
      <c r="G3058" s="48">
        <f t="shared" ca="1" si="666"/>
        <v>1</v>
      </c>
      <c r="H3058" s="45">
        <f ca="1">TRUNC(PRODUCT(G$10:G3057),15)</f>
        <v>1.9879528300668501</v>
      </c>
      <c r="I3058" s="45">
        <f t="shared" si="667"/>
        <v>1</v>
      </c>
      <c r="J3058" s="45">
        <f t="shared" ca="1" si="668"/>
        <v>1.98795283</v>
      </c>
      <c r="K3058" s="45">
        <f t="shared" ca="1" si="669"/>
        <v>987.85282506999999</v>
      </c>
      <c r="L3058" s="49">
        <f>IF(VLOOKUP(A3058,$U$12:$AD$125,8)=VLOOKUP(A3057,$U$12:$AD$125,8),0,VLOOKUP(A3058,U$12:$AD$125,8))</f>
        <v>0</v>
      </c>
      <c r="M3058" s="50">
        <f>IF(L3058&gt;0,VLOOKUP(L3058,T$12:$AC$125,7),0)</f>
        <v>0</v>
      </c>
      <c r="N3058" s="45">
        <f t="shared" si="670"/>
        <v>0</v>
      </c>
      <c r="O3058" s="45">
        <f t="shared" ca="1" si="671"/>
        <v>987.85282506999999</v>
      </c>
      <c r="P3058" s="51" t="str">
        <f t="shared" si="672"/>
        <v>A+J=</v>
      </c>
      <c r="Q3058" s="52">
        <f t="shared" si="673"/>
        <v>47129</v>
      </c>
    </row>
    <row r="3059" spans="1:17" x14ac:dyDescent="0.2">
      <c r="A3059" s="43">
        <f t="shared" si="661"/>
        <v>46545</v>
      </c>
      <c r="B3059" s="44" t="str">
        <f t="shared" ca="1" si="663"/>
        <v>n.d</v>
      </c>
      <c r="C3059" s="45">
        <f t="shared" ca="1" si="664"/>
        <v>999.89877561000003</v>
      </c>
      <c r="D3059" s="46">
        <f ca="1">IF(A3059&lt;$B$1,VLOOKUP(A3059,[1]DI!$A$4:$B$15000,2,FALSE),0)</f>
        <v>0</v>
      </c>
      <c r="E3059" s="45">
        <f t="shared" ca="1" si="665"/>
        <v>0</v>
      </c>
      <c r="F3059" s="47">
        <f t="shared" si="662"/>
        <v>1.35</v>
      </c>
      <c r="G3059" s="48">
        <f t="shared" ca="1" si="666"/>
        <v>1</v>
      </c>
      <c r="H3059" s="45">
        <f ca="1">TRUNC(PRODUCT(G$10:G3058),15)</f>
        <v>1.9879528300668501</v>
      </c>
      <c r="I3059" s="45">
        <f t="shared" si="667"/>
        <v>1</v>
      </c>
      <c r="J3059" s="45">
        <f t="shared" ca="1" si="668"/>
        <v>1.98795283</v>
      </c>
      <c r="K3059" s="45">
        <f t="shared" ca="1" si="669"/>
        <v>987.85282506999999</v>
      </c>
      <c r="L3059" s="49">
        <f>IF(VLOOKUP(A3059,$U$12:$AD$125,8)=VLOOKUP(A3058,$U$12:$AD$125,8),0,VLOOKUP(A3059,U$12:$AD$125,8))</f>
        <v>0</v>
      </c>
      <c r="M3059" s="50">
        <f>IF(L3059&gt;0,VLOOKUP(L3059,T$12:$AC$125,7),0)</f>
        <v>0</v>
      </c>
      <c r="N3059" s="45">
        <f t="shared" si="670"/>
        <v>0</v>
      </c>
      <c r="O3059" s="45">
        <f t="shared" ca="1" si="671"/>
        <v>987.85282506999999</v>
      </c>
      <c r="P3059" s="51" t="str">
        <f t="shared" si="672"/>
        <v>A+J=</v>
      </c>
      <c r="Q3059" s="52">
        <f t="shared" si="673"/>
        <v>47129</v>
      </c>
    </row>
    <row r="3060" spans="1:17" x14ac:dyDescent="0.2">
      <c r="A3060" s="43">
        <f t="shared" si="661"/>
        <v>46546</v>
      </c>
      <c r="B3060" s="44" t="str">
        <f t="shared" ca="1" si="663"/>
        <v>n.d</v>
      </c>
      <c r="C3060" s="45">
        <f t="shared" ca="1" si="664"/>
        <v>999.89877561000003</v>
      </c>
      <c r="D3060" s="46">
        <f ca="1">IF(A3060&lt;$B$1,VLOOKUP(A3060,[1]DI!$A$4:$B$15000,2,FALSE),0)</f>
        <v>0</v>
      </c>
      <c r="E3060" s="45">
        <f t="shared" ca="1" si="665"/>
        <v>0</v>
      </c>
      <c r="F3060" s="47">
        <f t="shared" si="662"/>
        <v>1.35</v>
      </c>
      <c r="G3060" s="48">
        <f t="shared" ca="1" si="666"/>
        <v>1</v>
      </c>
      <c r="H3060" s="45">
        <f ca="1">TRUNC(PRODUCT(G$10:G3059),15)</f>
        <v>1.9879528300668501</v>
      </c>
      <c r="I3060" s="45">
        <f t="shared" si="667"/>
        <v>1</v>
      </c>
      <c r="J3060" s="45">
        <f t="shared" ca="1" si="668"/>
        <v>1.98795283</v>
      </c>
      <c r="K3060" s="45">
        <f t="shared" ca="1" si="669"/>
        <v>987.85282506999999</v>
      </c>
      <c r="L3060" s="49">
        <f>IF(VLOOKUP(A3060,$U$12:$AD$125,8)=VLOOKUP(A3059,$U$12:$AD$125,8),0,VLOOKUP(A3060,U$12:$AD$125,8))</f>
        <v>0</v>
      </c>
      <c r="M3060" s="50">
        <f>IF(L3060&gt;0,VLOOKUP(L3060,T$12:$AC$125,7),0)</f>
        <v>0</v>
      </c>
      <c r="N3060" s="45">
        <f t="shared" si="670"/>
        <v>0</v>
      </c>
      <c r="O3060" s="45">
        <f t="shared" ca="1" si="671"/>
        <v>987.85282506999999</v>
      </c>
      <c r="P3060" s="51" t="str">
        <f t="shared" si="672"/>
        <v>A+J=</v>
      </c>
      <c r="Q3060" s="52">
        <f t="shared" si="673"/>
        <v>47129</v>
      </c>
    </row>
    <row r="3061" spans="1:17" x14ac:dyDescent="0.2">
      <c r="A3061" s="43">
        <f t="shared" si="661"/>
        <v>46547</v>
      </c>
      <c r="B3061" s="44" t="str">
        <f t="shared" ca="1" si="663"/>
        <v>n.d</v>
      </c>
      <c r="C3061" s="45">
        <f t="shared" ca="1" si="664"/>
        <v>999.89877561000003</v>
      </c>
      <c r="D3061" s="46">
        <f ca="1">IF(A3061&lt;$B$1,VLOOKUP(A3061,[1]DI!$A$4:$B$15000,2,FALSE),0)</f>
        <v>0</v>
      </c>
      <c r="E3061" s="45">
        <f t="shared" ca="1" si="665"/>
        <v>0</v>
      </c>
      <c r="F3061" s="47">
        <f t="shared" si="662"/>
        <v>1.35</v>
      </c>
      <c r="G3061" s="48">
        <f t="shared" ca="1" si="666"/>
        <v>1</v>
      </c>
      <c r="H3061" s="45">
        <f ca="1">TRUNC(PRODUCT(G$10:G3060),15)</f>
        <v>1.9879528300668501</v>
      </c>
      <c r="I3061" s="45">
        <f t="shared" si="667"/>
        <v>1</v>
      </c>
      <c r="J3061" s="45">
        <f t="shared" ca="1" si="668"/>
        <v>1.98795283</v>
      </c>
      <c r="K3061" s="45">
        <f t="shared" ca="1" si="669"/>
        <v>987.85282506999999</v>
      </c>
      <c r="L3061" s="49">
        <f>IF(VLOOKUP(A3061,$U$12:$AD$125,8)=VLOOKUP(A3060,$U$12:$AD$125,8),0,VLOOKUP(A3061,U$12:$AD$125,8))</f>
        <v>0</v>
      </c>
      <c r="M3061" s="50">
        <f>IF(L3061&gt;0,VLOOKUP(L3061,T$12:$AC$125,7),0)</f>
        <v>0</v>
      </c>
      <c r="N3061" s="45">
        <f t="shared" si="670"/>
        <v>0</v>
      </c>
      <c r="O3061" s="45">
        <f t="shared" ca="1" si="671"/>
        <v>987.85282506999999</v>
      </c>
      <c r="P3061" s="51" t="str">
        <f t="shared" si="672"/>
        <v>A+J=</v>
      </c>
      <c r="Q3061" s="52">
        <f t="shared" si="673"/>
        <v>47129</v>
      </c>
    </row>
    <row r="3062" spans="1:17" x14ac:dyDescent="0.2">
      <c r="A3062" s="43">
        <f t="shared" si="661"/>
        <v>46548</v>
      </c>
      <c r="B3062" s="44" t="str">
        <f t="shared" ca="1" si="663"/>
        <v>n.d</v>
      </c>
      <c r="C3062" s="45">
        <f t="shared" ca="1" si="664"/>
        <v>999.89877561000003</v>
      </c>
      <c r="D3062" s="46">
        <f ca="1">IF(A3062&lt;$B$1,VLOOKUP(A3062,[1]DI!$A$4:$B$15000,2,FALSE),0)</f>
        <v>0</v>
      </c>
      <c r="E3062" s="45">
        <f t="shared" ca="1" si="665"/>
        <v>0</v>
      </c>
      <c r="F3062" s="47">
        <f t="shared" si="662"/>
        <v>1.35</v>
      </c>
      <c r="G3062" s="48">
        <f t="shared" ca="1" si="666"/>
        <v>1</v>
      </c>
      <c r="H3062" s="45">
        <f ca="1">TRUNC(PRODUCT(G$10:G3061),15)</f>
        <v>1.9879528300668501</v>
      </c>
      <c r="I3062" s="45">
        <f t="shared" si="667"/>
        <v>1</v>
      </c>
      <c r="J3062" s="45">
        <f t="shared" ca="1" si="668"/>
        <v>1.98795283</v>
      </c>
      <c r="K3062" s="45">
        <f t="shared" ca="1" si="669"/>
        <v>987.85282506999999</v>
      </c>
      <c r="L3062" s="49">
        <f>IF(VLOOKUP(A3062,$U$12:$AD$125,8)=VLOOKUP(A3061,$U$12:$AD$125,8),0,VLOOKUP(A3062,U$12:$AD$125,8))</f>
        <v>0</v>
      </c>
      <c r="M3062" s="50">
        <f>IF(L3062&gt;0,VLOOKUP(L3062,T$12:$AC$125,7),0)</f>
        <v>0</v>
      </c>
      <c r="N3062" s="45">
        <f t="shared" si="670"/>
        <v>0</v>
      </c>
      <c r="O3062" s="45">
        <f t="shared" ca="1" si="671"/>
        <v>987.85282506999999</v>
      </c>
      <c r="P3062" s="51" t="str">
        <f t="shared" si="672"/>
        <v>A+J=</v>
      </c>
      <c r="Q3062" s="52">
        <f t="shared" si="673"/>
        <v>47129</v>
      </c>
    </row>
    <row r="3063" spans="1:17" x14ac:dyDescent="0.2">
      <c r="A3063" s="43">
        <f t="shared" si="661"/>
        <v>46549</v>
      </c>
      <c r="B3063" s="44" t="str">
        <f t="shared" ca="1" si="663"/>
        <v>n.d</v>
      </c>
      <c r="C3063" s="45">
        <f t="shared" ca="1" si="664"/>
        <v>999.89877561000003</v>
      </c>
      <c r="D3063" s="46">
        <f ca="1">IF(A3063&lt;$B$1,VLOOKUP(A3063,[1]DI!$A$4:$B$15000,2,FALSE),0)</f>
        <v>0</v>
      </c>
      <c r="E3063" s="45">
        <f t="shared" ca="1" si="665"/>
        <v>0</v>
      </c>
      <c r="F3063" s="47">
        <f t="shared" si="662"/>
        <v>1.35</v>
      </c>
      <c r="G3063" s="48">
        <f t="shared" ca="1" si="666"/>
        <v>1</v>
      </c>
      <c r="H3063" s="45">
        <f ca="1">TRUNC(PRODUCT(G$10:G3062),15)</f>
        <v>1.9879528300668501</v>
      </c>
      <c r="I3063" s="45">
        <f t="shared" si="667"/>
        <v>1</v>
      </c>
      <c r="J3063" s="45">
        <f t="shared" ca="1" si="668"/>
        <v>1.98795283</v>
      </c>
      <c r="K3063" s="45">
        <f t="shared" ca="1" si="669"/>
        <v>987.85282506999999</v>
      </c>
      <c r="L3063" s="49">
        <f>IF(VLOOKUP(A3063,$U$12:$AD$125,8)=VLOOKUP(A3062,$U$12:$AD$125,8),0,VLOOKUP(A3063,U$12:$AD$125,8))</f>
        <v>0</v>
      </c>
      <c r="M3063" s="50">
        <f>IF(L3063&gt;0,VLOOKUP(L3063,T$12:$AC$125,7),0)</f>
        <v>0</v>
      </c>
      <c r="N3063" s="45">
        <f t="shared" si="670"/>
        <v>0</v>
      </c>
      <c r="O3063" s="45">
        <f t="shared" ca="1" si="671"/>
        <v>987.85282506999999</v>
      </c>
      <c r="P3063" s="51" t="str">
        <f t="shared" si="672"/>
        <v>A+J=</v>
      </c>
      <c r="Q3063" s="52">
        <f t="shared" si="673"/>
        <v>47129</v>
      </c>
    </row>
    <row r="3064" spans="1:17" x14ac:dyDescent="0.2">
      <c r="A3064" s="43">
        <f t="shared" si="661"/>
        <v>46550</v>
      </c>
      <c r="B3064" s="44" t="str">
        <f t="shared" ca="1" si="663"/>
        <v>n.d</v>
      </c>
      <c r="C3064" s="45">
        <f t="shared" ca="1" si="664"/>
        <v>999.89877561000003</v>
      </c>
      <c r="D3064" s="46">
        <f ca="1">IF(A3064&lt;$B$1,VLOOKUP(A3064,[1]DI!$A$4:$B$15000,2,FALSE),0)</f>
        <v>0</v>
      </c>
      <c r="E3064" s="45">
        <f t="shared" ca="1" si="665"/>
        <v>0</v>
      </c>
      <c r="F3064" s="47">
        <f t="shared" si="662"/>
        <v>1.35</v>
      </c>
      <c r="G3064" s="48">
        <f t="shared" ca="1" si="666"/>
        <v>1</v>
      </c>
      <c r="H3064" s="45">
        <f ca="1">TRUNC(PRODUCT(G$10:G3063),15)</f>
        <v>1.9879528300668501</v>
      </c>
      <c r="I3064" s="45">
        <f t="shared" si="667"/>
        <v>1</v>
      </c>
      <c r="J3064" s="45">
        <f t="shared" ca="1" si="668"/>
        <v>1.98795283</v>
      </c>
      <c r="K3064" s="45">
        <f t="shared" ca="1" si="669"/>
        <v>987.85282506999999</v>
      </c>
      <c r="L3064" s="49">
        <f>IF(VLOOKUP(A3064,$U$12:$AD$125,8)=VLOOKUP(A3063,$U$12:$AD$125,8),0,VLOOKUP(A3064,U$12:$AD$125,8))</f>
        <v>0</v>
      </c>
      <c r="M3064" s="50">
        <f>IF(L3064&gt;0,VLOOKUP(L3064,T$12:$AC$125,7),0)</f>
        <v>0</v>
      </c>
      <c r="N3064" s="45">
        <f t="shared" si="670"/>
        <v>0</v>
      </c>
      <c r="O3064" s="45">
        <f t="shared" ca="1" si="671"/>
        <v>987.85282506999999</v>
      </c>
      <c r="P3064" s="51" t="str">
        <f t="shared" si="672"/>
        <v>A+J=</v>
      </c>
      <c r="Q3064" s="52">
        <f t="shared" si="673"/>
        <v>47129</v>
      </c>
    </row>
    <row r="3065" spans="1:17" x14ac:dyDescent="0.2">
      <c r="A3065" s="43">
        <f t="shared" si="661"/>
        <v>46551</v>
      </c>
      <c r="B3065" s="44" t="str">
        <f t="shared" ca="1" si="663"/>
        <v>n.d</v>
      </c>
      <c r="C3065" s="45">
        <f t="shared" ca="1" si="664"/>
        <v>999.89877561000003</v>
      </c>
      <c r="D3065" s="46">
        <f ca="1">IF(A3065&lt;$B$1,VLOOKUP(A3065,[1]DI!$A$4:$B$15000,2,FALSE),0)</f>
        <v>0</v>
      </c>
      <c r="E3065" s="45">
        <f t="shared" ca="1" si="665"/>
        <v>0</v>
      </c>
      <c r="F3065" s="47">
        <f t="shared" si="662"/>
        <v>1.35</v>
      </c>
      <c r="G3065" s="48">
        <f t="shared" ca="1" si="666"/>
        <v>1</v>
      </c>
      <c r="H3065" s="45">
        <f ca="1">TRUNC(PRODUCT(G$10:G3064),15)</f>
        <v>1.9879528300668501</v>
      </c>
      <c r="I3065" s="45">
        <f t="shared" si="667"/>
        <v>1</v>
      </c>
      <c r="J3065" s="45">
        <f t="shared" ca="1" si="668"/>
        <v>1.98795283</v>
      </c>
      <c r="K3065" s="45">
        <f t="shared" ca="1" si="669"/>
        <v>987.85282506999999</v>
      </c>
      <c r="L3065" s="49">
        <f>IF(VLOOKUP(A3065,$U$12:$AD$125,8)=VLOOKUP(A3064,$U$12:$AD$125,8),0,VLOOKUP(A3065,U$12:$AD$125,8))</f>
        <v>0</v>
      </c>
      <c r="M3065" s="50">
        <f>IF(L3065&gt;0,VLOOKUP(L3065,T$12:$AC$125,7),0)</f>
        <v>0</v>
      </c>
      <c r="N3065" s="45">
        <f t="shared" si="670"/>
        <v>0</v>
      </c>
      <c r="O3065" s="45">
        <f t="shared" ca="1" si="671"/>
        <v>987.85282506999999</v>
      </c>
      <c r="P3065" s="51" t="str">
        <f t="shared" si="672"/>
        <v>A+J=</v>
      </c>
      <c r="Q3065" s="52">
        <f t="shared" si="673"/>
        <v>47129</v>
      </c>
    </row>
    <row r="3066" spans="1:17" x14ac:dyDescent="0.2">
      <c r="A3066" s="43">
        <f t="shared" si="661"/>
        <v>46552</v>
      </c>
      <c r="B3066" s="44" t="str">
        <f t="shared" ca="1" si="663"/>
        <v>n.d</v>
      </c>
      <c r="C3066" s="45">
        <f t="shared" ca="1" si="664"/>
        <v>999.89877561000003</v>
      </c>
      <c r="D3066" s="46">
        <f ca="1">IF(A3066&lt;$B$1,VLOOKUP(A3066,[1]DI!$A$4:$B$15000,2,FALSE),0)</f>
        <v>0</v>
      </c>
      <c r="E3066" s="45">
        <f t="shared" ca="1" si="665"/>
        <v>0</v>
      </c>
      <c r="F3066" s="47">
        <f t="shared" si="662"/>
        <v>1.35</v>
      </c>
      <c r="G3066" s="48">
        <f t="shared" ca="1" si="666"/>
        <v>1</v>
      </c>
      <c r="H3066" s="45">
        <f ca="1">TRUNC(PRODUCT(G$10:G3065),15)</f>
        <v>1.9879528300668501</v>
      </c>
      <c r="I3066" s="45">
        <f t="shared" si="667"/>
        <v>1</v>
      </c>
      <c r="J3066" s="45">
        <f t="shared" ca="1" si="668"/>
        <v>1.98795283</v>
      </c>
      <c r="K3066" s="45">
        <f t="shared" ca="1" si="669"/>
        <v>987.85282506999999</v>
      </c>
      <c r="L3066" s="49">
        <f>IF(VLOOKUP(A3066,$U$12:$AD$125,8)=VLOOKUP(A3065,$U$12:$AD$125,8),0,VLOOKUP(A3066,U$12:$AD$125,8))</f>
        <v>0</v>
      </c>
      <c r="M3066" s="50">
        <f>IF(L3066&gt;0,VLOOKUP(L3066,T$12:$AC$125,7),0)</f>
        <v>0</v>
      </c>
      <c r="N3066" s="45">
        <f t="shared" si="670"/>
        <v>0</v>
      </c>
      <c r="O3066" s="45">
        <f t="shared" ca="1" si="671"/>
        <v>987.85282506999999</v>
      </c>
      <c r="P3066" s="51" t="str">
        <f t="shared" si="672"/>
        <v>A+J=</v>
      </c>
      <c r="Q3066" s="52">
        <f t="shared" si="673"/>
        <v>47129</v>
      </c>
    </row>
    <row r="3067" spans="1:17" x14ac:dyDescent="0.2">
      <c r="A3067" s="43">
        <f t="shared" si="661"/>
        <v>46553</v>
      </c>
      <c r="B3067" s="44" t="str">
        <f t="shared" ca="1" si="663"/>
        <v>n.d</v>
      </c>
      <c r="C3067" s="45">
        <f t="shared" ca="1" si="664"/>
        <v>999.89877561000003</v>
      </c>
      <c r="D3067" s="46">
        <f ca="1">IF(A3067&lt;$B$1,VLOOKUP(A3067,[1]DI!$A$4:$B$15000,2,FALSE),0)</f>
        <v>0</v>
      </c>
      <c r="E3067" s="45">
        <f t="shared" ca="1" si="665"/>
        <v>0</v>
      </c>
      <c r="F3067" s="47">
        <f t="shared" si="662"/>
        <v>1.35</v>
      </c>
      <c r="G3067" s="48">
        <f t="shared" ca="1" si="666"/>
        <v>1</v>
      </c>
      <c r="H3067" s="45">
        <f ca="1">TRUNC(PRODUCT(G$10:G3066),15)</f>
        <v>1.9879528300668501</v>
      </c>
      <c r="I3067" s="45">
        <f t="shared" si="667"/>
        <v>1</v>
      </c>
      <c r="J3067" s="45">
        <f t="shared" ca="1" si="668"/>
        <v>1.98795283</v>
      </c>
      <c r="K3067" s="45">
        <f t="shared" ca="1" si="669"/>
        <v>987.85282506999999</v>
      </c>
      <c r="L3067" s="49">
        <f>IF(VLOOKUP(A3067,$U$12:$AD$125,8)=VLOOKUP(A3066,$U$12:$AD$125,8),0,VLOOKUP(A3067,U$12:$AD$125,8))</f>
        <v>0</v>
      </c>
      <c r="M3067" s="50">
        <f>IF(L3067&gt;0,VLOOKUP(L3067,T$12:$AC$125,7),0)</f>
        <v>0</v>
      </c>
      <c r="N3067" s="45">
        <f t="shared" si="670"/>
        <v>0</v>
      </c>
      <c r="O3067" s="45">
        <f t="shared" ca="1" si="671"/>
        <v>987.85282506999999</v>
      </c>
      <c r="P3067" s="51" t="str">
        <f t="shared" si="672"/>
        <v>A+J=</v>
      </c>
      <c r="Q3067" s="52">
        <f t="shared" si="673"/>
        <v>47129</v>
      </c>
    </row>
    <row r="3068" spans="1:17" x14ac:dyDescent="0.2">
      <c r="A3068" s="43">
        <f t="shared" si="661"/>
        <v>46554</v>
      </c>
      <c r="B3068" s="44" t="str">
        <f t="shared" ca="1" si="663"/>
        <v>n.d</v>
      </c>
      <c r="C3068" s="45">
        <f t="shared" ca="1" si="664"/>
        <v>999.89877561000003</v>
      </c>
      <c r="D3068" s="46">
        <f ca="1">IF(A3068&lt;$B$1,VLOOKUP(A3068,[1]DI!$A$4:$B$15000,2,FALSE),0)</f>
        <v>0</v>
      </c>
      <c r="E3068" s="45">
        <f t="shared" ca="1" si="665"/>
        <v>0</v>
      </c>
      <c r="F3068" s="47">
        <f t="shared" si="662"/>
        <v>1.35</v>
      </c>
      <c r="G3068" s="48">
        <f t="shared" ca="1" si="666"/>
        <v>1</v>
      </c>
      <c r="H3068" s="45">
        <f ca="1">TRUNC(PRODUCT(G$10:G3067),15)</f>
        <v>1.9879528300668501</v>
      </c>
      <c r="I3068" s="45">
        <f t="shared" si="667"/>
        <v>1</v>
      </c>
      <c r="J3068" s="45">
        <f t="shared" ca="1" si="668"/>
        <v>1.98795283</v>
      </c>
      <c r="K3068" s="45">
        <f t="shared" ca="1" si="669"/>
        <v>987.85282506999999</v>
      </c>
      <c r="L3068" s="49">
        <f>IF(VLOOKUP(A3068,$U$12:$AD$125,8)=VLOOKUP(A3067,$U$12:$AD$125,8),0,VLOOKUP(A3068,U$12:$AD$125,8))</f>
        <v>0</v>
      </c>
      <c r="M3068" s="50">
        <f>IF(L3068&gt;0,VLOOKUP(L3068,T$12:$AC$125,7),0)</f>
        <v>0</v>
      </c>
      <c r="N3068" s="45">
        <f t="shared" si="670"/>
        <v>0</v>
      </c>
      <c r="O3068" s="45">
        <f t="shared" ca="1" si="671"/>
        <v>987.85282506999999</v>
      </c>
      <c r="P3068" s="51" t="str">
        <f t="shared" si="672"/>
        <v>A+J=</v>
      </c>
      <c r="Q3068" s="52">
        <f t="shared" si="673"/>
        <v>47129</v>
      </c>
    </row>
    <row r="3069" spans="1:17" x14ac:dyDescent="0.2">
      <c r="A3069" s="43">
        <f t="shared" si="661"/>
        <v>46555</v>
      </c>
      <c r="B3069" s="44" t="str">
        <f t="shared" ca="1" si="663"/>
        <v>n.d</v>
      </c>
      <c r="C3069" s="45">
        <f t="shared" ca="1" si="664"/>
        <v>999.89877561000003</v>
      </c>
      <c r="D3069" s="46">
        <f ca="1">IF(A3069&lt;$B$1,VLOOKUP(A3069,[1]DI!$A$4:$B$15000,2,FALSE),0)</f>
        <v>0</v>
      </c>
      <c r="E3069" s="45">
        <f t="shared" ca="1" si="665"/>
        <v>0</v>
      </c>
      <c r="F3069" s="47">
        <f t="shared" si="662"/>
        <v>1.35</v>
      </c>
      <c r="G3069" s="48">
        <f t="shared" ca="1" si="666"/>
        <v>1</v>
      </c>
      <c r="H3069" s="45">
        <f ca="1">TRUNC(PRODUCT(G$10:G3068),15)</f>
        <v>1.9879528300668501</v>
      </c>
      <c r="I3069" s="45">
        <f t="shared" si="667"/>
        <v>1</v>
      </c>
      <c r="J3069" s="45">
        <f t="shared" ca="1" si="668"/>
        <v>1.98795283</v>
      </c>
      <c r="K3069" s="45">
        <f t="shared" ca="1" si="669"/>
        <v>987.85282506999999</v>
      </c>
      <c r="L3069" s="49">
        <f>IF(VLOOKUP(A3069,$U$12:$AD$125,8)=VLOOKUP(A3068,$U$12:$AD$125,8),0,VLOOKUP(A3069,U$12:$AD$125,8))</f>
        <v>0</v>
      </c>
      <c r="M3069" s="50">
        <f>IF(L3069&gt;0,VLOOKUP(L3069,T$12:$AC$125,7),0)</f>
        <v>0</v>
      </c>
      <c r="N3069" s="45">
        <f t="shared" si="670"/>
        <v>0</v>
      </c>
      <c r="O3069" s="45">
        <f t="shared" ca="1" si="671"/>
        <v>987.85282506999999</v>
      </c>
      <c r="P3069" s="51" t="str">
        <f t="shared" si="672"/>
        <v>A+J=</v>
      </c>
      <c r="Q3069" s="52">
        <f t="shared" si="673"/>
        <v>47129</v>
      </c>
    </row>
    <row r="3070" spans="1:17" x14ac:dyDescent="0.2">
      <c r="A3070" s="43">
        <f t="shared" si="661"/>
        <v>46556</v>
      </c>
      <c r="B3070" s="44" t="str">
        <f t="shared" ca="1" si="663"/>
        <v>n.d</v>
      </c>
      <c r="C3070" s="45">
        <f t="shared" ca="1" si="664"/>
        <v>999.89877561000003</v>
      </c>
      <c r="D3070" s="46">
        <f ca="1">IF(A3070&lt;$B$1,VLOOKUP(A3070,[1]DI!$A$4:$B$15000,2,FALSE),0)</f>
        <v>0</v>
      </c>
      <c r="E3070" s="45">
        <f t="shared" ca="1" si="665"/>
        <v>0</v>
      </c>
      <c r="F3070" s="47">
        <f t="shared" si="662"/>
        <v>1.35</v>
      </c>
      <c r="G3070" s="48">
        <f t="shared" ca="1" si="666"/>
        <v>1</v>
      </c>
      <c r="H3070" s="45">
        <f ca="1">TRUNC(PRODUCT(G$10:G3069),15)</f>
        <v>1.9879528300668501</v>
      </c>
      <c r="I3070" s="45">
        <f t="shared" si="667"/>
        <v>1</v>
      </c>
      <c r="J3070" s="45">
        <f t="shared" ca="1" si="668"/>
        <v>1.98795283</v>
      </c>
      <c r="K3070" s="45">
        <f t="shared" ca="1" si="669"/>
        <v>987.85282506999999</v>
      </c>
      <c r="L3070" s="49">
        <f>IF(VLOOKUP(A3070,$U$12:$AD$125,8)=VLOOKUP(A3069,$U$12:$AD$125,8),0,VLOOKUP(A3070,U$12:$AD$125,8))</f>
        <v>0</v>
      </c>
      <c r="M3070" s="50">
        <f>IF(L3070&gt;0,VLOOKUP(L3070,T$12:$AC$125,7),0)</f>
        <v>0</v>
      </c>
      <c r="N3070" s="45">
        <f t="shared" si="670"/>
        <v>0</v>
      </c>
      <c r="O3070" s="45">
        <f t="shared" ca="1" si="671"/>
        <v>987.85282506999999</v>
      </c>
      <c r="P3070" s="51" t="str">
        <f t="shared" si="672"/>
        <v>A+J=</v>
      </c>
      <c r="Q3070" s="52">
        <f t="shared" si="673"/>
        <v>47129</v>
      </c>
    </row>
    <row r="3071" spans="1:17" x14ac:dyDescent="0.2">
      <c r="A3071" s="43">
        <f t="shared" si="661"/>
        <v>46557</v>
      </c>
      <c r="B3071" s="44" t="str">
        <f t="shared" ca="1" si="663"/>
        <v>n.d</v>
      </c>
      <c r="C3071" s="45">
        <f t="shared" ca="1" si="664"/>
        <v>999.89877561000003</v>
      </c>
      <c r="D3071" s="46">
        <f ca="1">IF(A3071&lt;$B$1,VLOOKUP(A3071,[1]DI!$A$4:$B$15000,2,FALSE),0)</f>
        <v>0</v>
      </c>
      <c r="E3071" s="45">
        <f t="shared" ca="1" si="665"/>
        <v>0</v>
      </c>
      <c r="F3071" s="47">
        <f t="shared" si="662"/>
        <v>1.35</v>
      </c>
      <c r="G3071" s="48">
        <f t="shared" ca="1" si="666"/>
        <v>1</v>
      </c>
      <c r="H3071" s="45">
        <f ca="1">TRUNC(PRODUCT(G$10:G3070),15)</f>
        <v>1.9879528300668501</v>
      </c>
      <c r="I3071" s="45">
        <f t="shared" si="667"/>
        <v>1</v>
      </c>
      <c r="J3071" s="45">
        <f t="shared" ca="1" si="668"/>
        <v>1.98795283</v>
      </c>
      <c r="K3071" s="45">
        <f t="shared" ca="1" si="669"/>
        <v>987.85282506999999</v>
      </c>
      <c r="L3071" s="49">
        <f>IF(VLOOKUP(A3071,$U$12:$AD$125,8)=VLOOKUP(A3070,$U$12:$AD$125,8),0,VLOOKUP(A3071,U$12:$AD$125,8))</f>
        <v>0</v>
      </c>
      <c r="M3071" s="50">
        <f>IF(L3071&gt;0,VLOOKUP(L3071,T$12:$AC$125,7),0)</f>
        <v>0</v>
      </c>
      <c r="N3071" s="45">
        <f t="shared" si="670"/>
        <v>0</v>
      </c>
      <c r="O3071" s="45">
        <f t="shared" ca="1" si="671"/>
        <v>987.85282506999999</v>
      </c>
      <c r="P3071" s="51" t="str">
        <f t="shared" si="672"/>
        <v>A+J=</v>
      </c>
      <c r="Q3071" s="52">
        <f t="shared" si="673"/>
        <v>47129</v>
      </c>
    </row>
    <row r="3072" spans="1:17" x14ac:dyDescent="0.2">
      <c r="A3072" s="43">
        <f t="shared" si="661"/>
        <v>46558</v>
      </c>
      <c r="B3072" s="44" t="str">
        <f t="shared" ca="1" si="663"/>
        <v>n.d</v>
      </c>
      <c r="C3072" s="45">
        <f t="shared" ca="1" si="664"/>
        <v>999.89877561000003</v>
      </c>
      <c r="D3072" s="46">
        <f ca="1">IF(A3072&lt;$B$1,VLOOKUP(A3072,[1]DI!$A$4:$B$15000,2,FALSE),0)</f>
        <v>0</v>
      </c>
      <c r="E3072" s="45">
        <f t="shared" ca="1" si="665"/>
        <v>0</v>
      </c>
      <c r="F3072" s="47">
        <f t="shared" si="662"/>
        <v>1.35</v>
      </c>
      <c r="G3072" s="48">
        <f t="shared" ca="1" si="666"/>
        <v>1</v>
      </c>
      <c r="H3072" s="45">
        <f ca="1">TRUNC(PRODUCT(G$10:G3071),15)</f>
        <v>1.9879528300668501</v>
      </c>
      <c r="I3072" s="45">
        <f t="shared" si="667"/>
        <v>1</v>
      </c>
      <c r="J3072" s="45">
        <f t="shared" ca="1" si="668"/>
        <v>1.98795283</v>
      </c>
      <c r="K3072" s="45">
        <f t="shared" ca="1" si="669"/>
        <v>987.85282506999999</v>
      </c>
      <c r="L3072" s="49">
        <f>IF(VLOOKUP(A3072,$U$12:$AD$125,8)=VLOOKUP(A3071,$U$12:$AD$125,8),0,VLOOKUP(A3072,U$12:$AD$125,8))</f>
        <v>0</v>
      </c>
      <c r="M3072" s="50">
        <f>IF(L3072&gt;0,VLOOKUP(L3072,T$12:$AC$125,7),0)</f>
        <v>0</v>
      </c>
      <c r="N3072" s="45">
        <f t="shared" si="670"/>
        <v>0</v>
      </c>
      <c r="O3072" s="45">
        <f t="shared" ca="1" si="671"/>
        <v>987.85282506999999</v>
      </c>
      <c r="P3072" s="51" t="str">
        <f t="shared" si="672"/>
        <v>A+J=</v>
      </c>
      <c r="Q3072" s="52">
        <f t="shared" si="673"/>
        <v>47129</v>
      </c>
    </row>
    <row r="3073" spans="1:17" x14ac:dyDescent="0.2">
      <c r="A3073" s="43">
        <f t="shared" si="661"/>
        <v>46559</v>
      </c>
      <c r="B3073" s="44" t="str">
        <f t="shared" ca="1" si="663"/>
        <v>n.d</v>
      </c>
      <c r="C3073" s="45">
        <f t="shared" ca="1" si="664"/>
        <v>999.89877561000003</v>
      </c>
      <c r="D3073" s="46">
        <f ca="1">IF(A3073&lt;$B$1,VLOOKUP(A3073,[1]DI!$A$4:$B$15000,2,FALSE),0)</f>
        <v>0</v>
      </c>
      <c r="E3073" s="45">
        <f t="shared" ca="1" si="665"/>
        <v>0</v>
      </c>
      <c r="F3073" s="47">
        <f t="shared" si="662"/>
        <v>1.35</v>
      </c>
      <c r="G3073" s="48">
        <f t="shared" ca="1" si="666"/>
        <v>1</v>
      </c>
      <c r="H3073" s="45">
        <f ca="1">TRUNC(PRODUCT(G$10:G3072),15)</f>
        <v>1.9879528300668501</v>
      </c>
      <c r="I3073" s="45">
        <f t="shared" si="667"/>
        <v>1</v>
      </c>
      <c r="J3073" s="45">
        <f t="shared" ca="1" si="668"/>
        <v>1.98795283</v>
      </c>
      <c r="K3073" s="45">
        <f t="shared" ca="1" si="669"/>
        <v>987.85282506999999</v>
      </c>
      <c r="L3073" s="49">
        <f>IF(VLOOKUP(A3073,$U$12:$AD$125,8)=VLOOKUP(A3072,$U$12:$AD$125,8),0,VLOOKUP(A3073,U$12:$AD$125,8))</f>
        <v>0</v>
      </c>
      <c r="M3073" s="50">
        <f>IF(L3073&gt;0,VLOOKUP(L3073,T$12:$AC$125,7),0)</f>
        <v>0</v>
      </c>
      <c r="N3073" s="45">
        <f t="shared" si="670"/>
        <v>0</v>
      </c>
      <c r="O3073" s="45">
        <f t="shared" ca="1" si="671"/>
        <v>987.85282506999999</v>
      </c>
      <c r="P3073" s="51" t="str">
        <f t="shared" si="672"/>
        <v>A+J=</v>
      </c>
      <c r="Q3073" s="52">
        <f t="shared" si="673"/>
        <v>47129</v>
      </c>
    </row>
    <row r="3074" spans="1:17" x14ac:dyDescent="0.2">
      <c r="A3074" s="43">
        <f t="shared" si="661"/>
        <v>46560</v>
      </c>
      <c r="B3074" s="44" t="str">
        <f t="shared" ca="1" si="663"/>
        <v>n.d</v>
      </c>
      <c r="C3074" s="45">
        <f t="shared" ca="1" si="664"/>
        <v>999.89877561000003</v>
      </c>
      <c r="D3074" s="46">
        <f ca="1">IF(A3074&lt;$B$1,VLOOKUP(A3074,[1]DI!$A$4:$B$15000,2,FALSE),0)</f>
        <v>0</v>
      </c>
      <c r="E3074" s="45">
        <f t="shared" ca="1" si="665"/>
        <v>0</v>
      </c>
      <c r="F3074" s="47">
        <f t="shared" si="662"/>
        <v>1.35</v>
      </c>
      <c r="G3074" s="48">
        <f t="shared" ca="1" si="666"/>
        <v>1</v>
      </c>
      <c r="H3074" s="45">
        <f ca="1">TRUNC(PRODUCT(G$10:G3073),15)</f>
        <v>1.9879528300668501</v>
      </c>
      <c r="I3074" s="45">
        <f t="shared" si="667"/>
        <v>1</v>
      </c>
      <c r="J3074" s="45">
        <f t="shared" ca="1" si="668"/>
        <v>1.98795283</v>
      </c>
      <c r="K3074" s="45">
        <f t="shared" ca="1" si="669"/>
        <v>987.85282506999999</v>
      </c>
      <c r="L3074" s="49">
        <f>IF(VLOOKUP(A3074,$U$12:$AD$125,8)=VLOOKUP(A3073,$U$12:$AD$125,8),0,VLOOKUP(A3074,U$12:$AD$125,8))</f>
        <v>0</v>
      </c>
      <c r="M3074" s="50">
        <f>IF(L3074&gt;0,VLOOKUP(L3074,T$12:$AC$125,7),0)</f>
        <v>0</v>
      </c>
      <c r="N3074" s="45">
        <f t="shared" si="670"/>
        <v>0</v>
      </c>
      <c r="O3074" s="45">
        <f t="shared" ca="1" si="671"/>
        <v>987.85282506999999</v>
      </c>
      <c r="P3074" s="51" t="str">
        <f t="shared" si="672"/>
        <v>A+J=</v>
      </c>
      <c r="Q3074" s="52">
        <f t="shared" si="673"/>
        <v>47129</v>
      </c>
    </row>
    <row r="3075" spans="1:17" x14ac:dyDescent="0.2">
      <c r="A3075" s="43">
        <f t="shared" si="661"/>
        <v>46561</v>
      </c>
      <c r="B3075" s="44" t="str">
        <f t="shared" ca="1" si="663"/>
        <v>n.d</v>
      </c>
      <c r="C3075" s="45">
        <f t="shared" ca="1" si="664"/>
        <v>999.89877561000003</v>
      </c>
      <c r="D3075" s="46">
        <f ca="1">IF(A3075&lt;$B$1,VLOOKUP(A3075,[1]DI!$A$4:$B$15000,2,FALSE),0)</f>
        <v>0</v>
      </c>
      <c r="E3075" s="45">
        <f t="shared" ca="1" si="665"/>
        <v>0</v>
      </c>
      <c r="F3075" s="47">
        <f t="shared" si="662"/>
        <v>1.35</v>
      </c>
      <c r="G3075" s="48">
        <f t="shared" ca="1" si="666"/>
        <v>1</v>
      </c>
      <c r="H3075" s="45">
        <f ca="1">TRUNC(PRODUCT(G$10:G3074),15)</f>
        <v>1.9879528300668501</v>
      </c>
      <c r="I3075" s="45">
        <f t="shared" si="667"/>
        <v>1</v>
      </c>
      <c r="J3075" s="45">
        <f t="shared" ca="1" si="668"/>
        <v>1.98795283</v>
      </c>
      <c r="K3075" s="45">
        <f t="shared" ca="1" si="669"/>
        <v>987.85282506999999</v>
      </c>
      <c r="L3075" s="49">
        <f>IF(VLOOKUP(A3075,$U$12:$AD$125,8)=VLOOKUP(A3074,$U$12:$AD$125,8),0,VLOOKUP(A3075,U$12:$AD$125,8))</f>
        <v>0</v>
      </c>
      <c r="M3075" s="50">
        <f>IF(L3075&gt;0,VLOOKUP(L3075,T$12:$AC$125,7),0)</f>
        <v>0</v>
      </c>
      <c r="N3075" s="45">
        <f t="shared" si="670"/>
        <v>0</v>
      </c>
      <c r="O3075" s="45">
        <f t="shared" ca="1" si="671"/>
        <v>987.85282506999999</v>
      </c>
      <c r="P3075" s="51" t="str">
        <f t="shared" si="672"/>
        <v>A+J=</v>
      </c>
      <c r="Q3075" s="52">
        <f t="shared" si="673"/>
        <v>47129</v>
      </c>
    </row>
    <row r="3076" spans="1:17" x14ac:dyDescent="0.2">
      <c r="A3076" s="43">
        <f t="shared" si="661"/>
        <v>46562</v>
      </c>
      <c r="B3076" s="44" t="str">
        <f t="shared" ca="1" si="663"/>
        <v>n.d</v>
      </c>
      <c r="C3076" s="45">
        <f t="shared" ca="1" si="664"/>
        <v>999.89877561000003</v>
      </c>
      <c r="D3076" s="46">
        <f ca="1">IF(A3076&lt;$B$1,VLOOKUP(A3076,[1]DI!$A$4:$B$15000,2,FALSE),0)</f>
        <v>0</v>
      </c>
      <c r="E3076" s="45">
        <f t="shared" ca="1" si="665"/>
        <v>0</v>
      </c>
      <c r="F3076" s="47">
        <f t="shared" si="662"/>
        <v>1.35</v>
      </c>
      <c r="G3076" s="48">
        <f t="shared" ca="1" si="666"/>
        <v>1</v>
      </c>
      <c r="H3076" s="45">
        <f ca="1">TRUNC(PRODUCT(G$10:G3075),15)</f>
        <v>1.9879528300668501</v>
      </c>
      <c r="I3076" s="45">
        <f t="shared" si="667"/>
        <v>1</v>
      </c>
      <c r="J3076" s="45">
        <f t="shared" ca="1" si="668"/>
        <v>1.98795283</v>
      </c>
      <c r="K3076" s="45">
        <f t="shared" ca="1" si="669"/>
        <v>987.85282506999999</v>
      </c>
      <c r="L3076" s="49">
        <f>IF(VLOOKUP(A3076,$U$12:$AD$125,8)=VLOOKUP(A3075,$U$12:$AD$125,8),0,VLOOKUP(A3076,U$12:$AD$125,8))</f>
        <v>0</v>
      </c>
      <c r="M3076" s="50">
        <f>IF(L3076&gt;0,VLOOKUP(L3076,T$12:$AC$125,7),0)</f>
        <v>0</v>
      </c>
      <c r="N3076" s="45">
        <f t="shared" si="670"/>
        <v>0</v>
      </c>
      <c r="O3076" s="45">
        <f t="shared" ca="1" si="671"/>
        <v>987.85282506999999</v>
      </c>
      <c r="P3076" s="51" t="str">
        <f t="shared" si="672"/>
        <v>A+J=</v>
      </c>
      <c r="Q3076" s="52">
        <f t="shared" si="673"/>
        <v>47129</v>
      </c>
    </row>
    <row r="3077" spans="1:17" x14ac:dyDescent="0.2">
      <c r="A3077" s="43">
        <f t="shared" si="661"/>
        <v>46563</v>
      </c>
      <c r="B3077" s="44" t="str">
        <f t="shared" ca="1" si="663"/>
        <v>n.d</v>
      </c>
      <c r="C3077" s="45">
        <f t="shared" ca="1" si="664"/>
        <v>999.89877561000003</v>
      </c>
      <c r="D3077" s="46">
        <f ca="1">IF(A3077&lt;$B$1,VLOOKUP(A3077,[1]DI!$A$4:$B$15000,2,FALSE),0)</f>
        <v>0</v>
      </c>
      <c r="E3077" s="45">
        <f t="shared" ca="1" si="665"/>
        <v>0</v>
      </c>
      <c r="F3077" s="47">
        <f t="shared" si="662"/>
        <v>1.35</v>
      </c>
      <c r="G3077" s="48">
        <f t="shared" ca="1" si="666"/>
        <v>1</v>
      </c>
      <c r="H3077" s="45">
        <f ca="1">TRUNC(PRODUCT(G$10:G3076),15)</f>
        <v>1.9879528300668501</v>
      </c>
      <c r="I3077" s="45">
        <f t="shared" si="667"/>
        <v>1</v>
      </c>
      <c r="J3077" s="45">
        <f t="shared" ca="1" si="668"/>
        <v>1.98795283</v>
      </c>
      <c r="K3077" s="45">
        <f t="shared" ca="1" si="669"/>
        <v>987.85282506999999</v>
      </c>
      <c r="L3077" s="49">
        <f>IF(VLOOKUP(A3077,$U$12:$AD$125,8)=VLOOKUP(A3076,$U$12:$AD$125,8),0,VLOOKUP(A3077,U$12:$AD$125,8))</f>
        <v>0</v>
      </c>
      <c r="M3077" s="50">
        <f>IF(L3077&gt;0,VLOOKUP(L3077,T$12:$AC$125,7),0)</f>
        <v>0</v>
      </c>
      <c r="N3077" s="45">
        <f t="shared" si="670"/>
        <v>0</v>
      </c>
      <c r="O3077" s="45">
        <f t="shared" ca="1" si="671"/>
        <v>987.85282506999999</v>
      </c>
      <c r="P3077" s="51" t="str">
        <f t="shared" si="672"/>
        <v>A+J=</v>
      </c>
      <c r="Q3077" s="52">
        <f t="shared" si="673"/>
        <v>47129</v>
      </c>
    </row>
    <row r="3078" spans="1:17" x14ac:dyDescent="0.2">
      <c r="A3078" s="43">
        <f t="shared" si="661"/>
        <v>46564</v>
      </c>
      <c r="B3078" s="44" t="str">
        <f t="shared" ca="1" si="663"/>
        <v>n.d</v>
      </c>
      <c r="C3078" s="45">
        <f t="shared" ca="1" si="664"/>
        <v>999.89877561000003</v>
      </c>
      <c r="D3078" s="46">
        <f ca="1">IF(A3078&lt;$B$1,VLOOKUP(A3078,[1]DI!$A$4:$B$15000,2,FALSE),0)</f>
        <v>0</v>
      </c>
      <c r="E3078" s="45">
        <f t="shared" ca="1" si="665"/>
        <v>0</v>
      </c>
      <c r="F3078" s="47">
        <f t="shared" si="662"/>
        <v>1.35</v>
      </c>
      <c r="G3078" s="48">
        <f t="shared" ca="1" si="666"/>
        <v>1</v>
      </c>
      <c r="H3078" s="45">
        <f ca="1">TRUNC(PRODUCT(G$10:G3077),15)</f>
        <v>1.9879528300668501</v>
      </c>
      <c r="I3078" s="45">
        <f t="shared" si="667"/>
        <v>1</v>
      </c>
      <c r="J3078" s="45">
        <f t="shared" ca="1" si="668"/>
        <v>1.98795283</v>
      </c>
      <c r="K3078" s="45">
        <f t="shared" ca="1" si="669"/>
        <v>987.85282506999999</v>
      </c>
      <c r="L3078" s="49">
        <f>IF(VLOOKUP(A3078,$U$12:$AD$125,8)=VLOOKUP(A3077,$U$12:$AD$125,8),0,VLOOKUP(A3078,U$12:$AD$125,8))</f>
        <v>0</v>
      </c>
      <c r="M3078" s="50">
        <f>IF(L3078&gt;0,VLOOKUP(L3078,T$12:$AC$125,7),0)</f>
        <v>0</v>
      </c>
      <c r="N3078" s="45">
        <f t="shared" si="670"/>
        <v>0</v>
      </c>
      <c r="O3078" s="45">
        <f t="shared" ca="1" si="671"/>
        <v>987.85282506999999</v>
      </c>
      <c r="P3078" s="51" t="str">
        <f t="shared" si="672"/>
        <v>A+J=</v>
      </c>
      <c r="Q3078" s="52">
        <f t="shared" si="673"/>
        <v>47129</v>
      </c>
    </row>
    <row r="3079" spans="1:17" x14ac:dyDescent="0.2">
      <c r="A3079" s="43">
        <f t="shared" si="661"/>
        <v>46565</v>
      </c>
      <c r="B3079" s="44" t="str">
        <f t="shared" ca="1" si="663"/>
        <v>n.d</v>
      </c>
      <c r="C3079" s="45">
        <f t="shared" ca="1" si="664"/>
        <v>999.89877561000003</v>
      </c>
      <c r="D3079" s="46">
        <f ca="1">IF(A3079&lt;$B$1,VLOOKUP(A3079,[1]DI!$A$4:$B$15000,2,FALSE),0)</f>
        <v>0</v>
      </c>
      <c r="E3079" s="45">
        <f t="shared" ca="1" si="665"/>
        <v>0</v>
      </c>
      <c r="F3079" s="47">
        <f t="shared" si="662"/>
        <v>1.35</v>
      </c>
      <c r="G3079" s="48">
        <f t="shared" ca="1" si="666"/>
        <v>1</v>
      </c>
      <c r="H3079" s="45">
        <f ca="1">TRUNC(PRODUCT(G$10:G3078),15)</f>
        <v>1.9879528300668501</v>
      </c>
      <c r="I3079" s="45">
        <f t="shared" si="667"/>
        <v>1</v>
      </c>
      <c r="J3079" s="45">
        <f t="shared" ca="1" si="668"/>
        <v>1.98795283</v>
      </c>
      <c r="K3079" s="45">
        <f t="shared" ca="1" si="669"/>
        <v>987.85282506999999</v>
      </c>
      <c r="L3079" s="49">
        <f>IF(VLOOKUP(A3079,$U$12:$AD$125,8)=VLOOKUP(A3078,$U$12:$AD$125,8),0,VLOOKUP(A3079,U$12:$AD$125,8))</f>
        <v>0</v>
      </c>
      <c r="M3079" s="50">
        <f>IF(L3079&gt;0,VLOOKUP(L3079,T$12:$AC$125,7),0)</f>
        <v>0</v>
      </c>
      <c r="N3079" s="45">
        <f t="shared" si="670"/>
        <v>0</v>
      </c>
      <c r="O3079" s="45">
        <f t="shared" ca="1" si="671"/>
        <v>987.85282506999999</v>
      </c>
      <c r="P3079" s="51" t="str">
        <f t="shared" si="672"/>
        <v>A+J=</v>
      </c>
      <c r="Q3079" s="52">
        <f t="shared" si="673"/>
        <v>47129</v>
      </c>
    </row>
    <row r="3080" spans="1:17" x14ac:dyDescent="0.2">
      <c r="A3080" s="43">
        <f t="shared" si="661"/>
        <v>46566</v>
      </c>
      <c r="B3080" s="44" t="str">
        <f t="shared" ca="1" si="663"/>
        <v>n.d</v>
      </c>
      <c r="C3080" s="45">
        <f t="shared" ca="1" si="664"/>
        <v>999.89877561000003</v>
      </c>
      <c r="D3080" s="46">
        <f ca="1">IF(A3080&lt;$B$1,VLOOKUP(A3080,[1]DI!$A$4:$B$15000,2,FALSE),0)</f>
        <v>0</v>
      </c>
      <c r="E3080" s="45">
        <f t="shared" ca="1" si="665"/>
        <v>0</v>
      </c>
      <c r="F3080" s="47">
        <f t="shared" si="662"/>
        <v>1.35</v>
      </c>
      <c r="G3080" s="48">
        <f t="shared" ca="1" si="666"/>
        <v>1</v>
      </c>
      <c r="H3080" s="45">
        <f ca="1">TRUNC(PRODUCT(G$10:G3079),15)</f>
        <v>1.9879528300668501</v>
      </c>
      <c r="I3080" s="45">
        <f t="shared" si="667"/>
        <v>1</v>
      </c>
      <c r="J3080" s="45">
        <f t="shared" ca="1" si="668"/>
        <v>1.98795283</v>
      </c>
      <c r="K3080" s="45">
        <f t="shared" ca="1" si="669"/>
        <v>987.85282506999999</v>
      </c>
      <c r="L3080" s="49">
        <f>IF(VLOOKUP(A3080,$U$12:$AD$125,8)=VLOOKUP(A3079,$U$12:$AD$125,8),0,VLOOKUP(A3080,U$12:$AD$125,8))</f>
        <v>0</v>
      </c>
      <c r="M3080" s="50">
        <f>IF(L3080&gt;0,VLOOKUP(L3080,T$12:$AC$125,7),0)</f>
        <v>0</v>
      </c>
      <c r="N3080" s="45">
        <f t="shared" si="670"/>
        <v>0</v>
      </c>
      <c r="O3080" s="45">
        <f t="shared" ca="1" si="671"/>
        <v>987.85282506999999</v>
      </c>
      <c r="P3080" s="51" t="str">
        <f t="shared" si="672"/>
        <v>A+J=</v>
      </c>
      <c r="Q3080" s="52">
        <f t="shared" si="673"/>
        <v>47129</v>
      </c>
    </row>
    <row r="3081" spans="1:17" x14ac:dyDescent="0.2">
      <c r="A3081" s="43">
        <f t="shared" si="661"/>
        <v>46567</v>
      </c>
      <c r="B3081" s="44" t="str">
        <f t="shared" ca="1" si="663"/>
        <v>n.d</v>
      </c>
      <c r="C3081" s="45">
        <f t="shared" ca="1" si="664"/>
        <v>999.89877561000003</v>
      </c>
      <c r="D3081" s="46">
        <f ca="1">IF(A3081&lt;$B$1,VLOOKUP(A3081,[1]DI!$A$4:$B$15000,2,FALSE),0)</f>
        <v>0</v>
      </c>
      <c r="E3081" s="45">
        <f t="shared" ca="1" si="665"/>
        <v>0</v>
      </c>
      <c r="F3081" s="47">
        <f t="shared" si="662"/>
        <v>1.35</v>
      </c>
      <c r="G3081" s="48">
        <f t="shared" ca="1" si="666"/>
        <v>1</v>
      </c>
      <c r="H3081" s="45">
        <f ca="1">TRUNC(PRODUCT(G$10:G3080),15)</f>
        <v>1.9879528300668501</v>
      </c>
      <c r="I3081" s="45">
        <f t="shared" si="667"/>
        <v>1</v>
      </c>
      <c r="J3081" s="45">
        <f t="shared" ca="1" si="668"/>
        <v>1.98795283</v>
      </c>
      <c r="K3081" s="45">
        <f t="shared" ca="1" si="669"/>
        <v>987.85282506999999</v>
      </c>
      <c r="L3081" s="49">
        <f>IF(VLOOKUP(A3081,$U$12:$AD$125,8)=VLOOKUP(A3080,$U$12:$AD$125,8),0,VLOOKUP(A3081,U$12:$AD$125,8))</f>
        <v>0</v>
      </c>
      <c r="M3081" s="50">
        <f>IF(L3081&gt;0,VLOOKUP(L3081,T$12:$AC$125,7),0)</f>
        <v>0</v>
      </c>
      <c r="N3081" s="45">
        <f t="shared" si="670"/>
        <v>0</v>
      </c>
      <c r="O3081" s="45">
        <f t="shared" ca="1" si="671"/>
        <v>987.85282506999999</v>
      </c>
      <c r="P3081" s="51" t="str">
        <f t="shared" si="672"/>
        <v>A+J=</v>
      </c>
      <c r="Q3081" s="52">
        <f t="shared" si="673"/>
        <v>47129</v>
      </c>
    </row>
    <row r="3082" spans="1:17" x14ac:dyDescent="0.2">
      <c r="A3082" s="43">
        <f t="shared" si="661"/>
        <v>46568</v>
      </c>
      <c r="B3082" s="44" t="str">
        <f t="shared" ca="1" si="663"/>
        <v>n.d</v>
      </c>
      <c r="C3082" s="45">
        <f t="shared" ca="1" si="664"/>
        <v>999.89877561000003</v>
      </c>
      <c r="D3082" s="46">
        <f ca="1">IF(A3082&lt;$B$1,VLOOKUP(A3082,[1]DI!$A$4:$B$15000,2,FALSE),0)</f>
        <v>0</v>
      </c>
      <c r="E3082" s="45">
        <f t="shared" ca="1" si="665"/>
        <v>0</v>
      </c>
      <c r="F3082" s="47">
        <f t="shared" si="662"/>
        <v>1.35</v>
      </c>
      <c r="G3082" s="48">
        <f t="shared" ca="1" si="666"/>
        <v>1</v>
      </c>
      <c r="H3082" s="45">
        <f ca="1">TRUNC(PRODUCT(G$10:G3081),15)</f>
        <v>1.9879528300668501</v>
      </c>
      <c r="I3082" s="45">
        <f t="shared" si="667"/>
        <v>1</v>
      </c>
      <c r="J3082" s="45">
        <f t="shared" ca="1" si="668"/>
        <v>1.98795283</v>
      </c>
      <c r="K3082" s="45">
        <f t="shared" ca="1" si="669"/>
        <v>987.85282506999999</v>
      </c>
      <c r="L3082" s="49">
        <f>IF(VLOOKUP(A3082,$U$12:$AD$125,8)=VLOOKUP(A3081,$U$12:$AD$125,8),0,VLOOKUP(A3082,U$12:$AD$125,8))</f>
        <v>0</v>
      </c>
      <c r="M3082" s="50">
        <f>IF(L3082&gt;0,VLOOKUP(L3082,T$12:$AC$125,7),0)</f>
        <v>0</v>
      </c>
      <c r="N3082" s="45">
        <f t="shared" si="670"/>
        <v>0</v>
      </c>
      <c r="O3082" s="45">
        <f t="shared" ca="1" si="671"/>
        <v>987.85282506999999</v>
      </c>
      <c r="P3082" s="51" t="str">
        <f t="shared" si="672"/>
        <v>A+J=</v>
      </c>
      <c r="Q3082" s="52">
        <f t="shared" si="673"/>
        <v>47129</v>
      </c>
    </row>
    <row r="3083" spans="1:17" x14ac:dyDescent="0.2">
      <c r="A3083" s="43">
        <f t="shared" si="661"/>
        <v>46569</v>
      </c>
      <c r="B3083" s="44" t="str">
        <f t="shared" ca="1" si="663"/>
        <v>n.d</v>
      </c>
      <c r="C3083" s="45">
        <f t="shared" ca="1" si="664"/>
        <v>999.89877561000003</v>
      </c>
      <c r="D3083" s="46">
        <f ca="1">IF(A3083&lt;$B$1,VLOOKUP(A3083,[1]DI!$A$4:$B$15000,2,FALSE),0)</f>
        <v>0</v>
      </c>
      <c r="E3083" s="45">
        <f t="shared" ca="1" si="665"/>
        <v>0</v>
      </c>
      <c r="F3083" s="47">
        <f t="shared" si="662"/>
        <v>1.35</v>
      </c>
      <c r="G3083" s="48">
        <f t="shared" ca="1" si="666"/>
        <v>1</v>
      </c>
      <c r="H3083" s="45">
        <f ca="1">TRUNC(PRODUCT(G$10:G3082),15)</f>
        <v>1.9879528300668501</v>
      </c>
      <c r="I3083" s="45">
        <f t="shared" si="667"/>
        <v>1</v>
      </c>
      <c r="J3083" s="45">
        <f t="shared" ca="1" si="668"/>
        <v>1.98795283</v>
      </c>
      <c r="K3083" s="45">
        <f t="shared" ca="1" si="669"/>
        <v>987.85282506999999</v>
      </c>
      <c r="L3083" s="49">
        <f>IF(VLOOKUP(A3083,$U$12:$AD$125,8)=VLOOKUP(A3082,$U$12:$AD$125,8),0,VLOOKUP(A3083,U$12:$AD$125,8))</f>
        <v>0</v>
      </c>
      <c r="M3083" s="50">
        <f>IF(L3083&gt;0,VLOOKUP(L3083,T$12:$AC$125,7),0)</f>
        <v>0</v>
      </c>
      <c r="N3083" s="45">
        <f t="shared" si="670"/>
        <v>0</v>
      </c>
      <c r="O3083" s="45">
        <f t="shared" ca="1" si="671"/>
        <v>987.85282506999999</v>
      </c>
      <c r="P3083" s="51" t="str">
        <f t="shared" si="672"/>
        <v>A+J=</v>
      </c>
      <c r="Q3083" s="52">
        <f t="shared" si="673"/>
        <v>47129</v>
      </c>
    </row>
    <row r="3084" spans="1:17" x14ac:dyDescent="0.2">
      <c r="A3084" s="43">
        <f t="shared" si="661"/>
        <v>46570</v>
      </c>
      <c r="B3084" s="44" t="str">
        <f t="shared" ca="1" si="663"/>
        <v>n.d</v>
      </c>
      <c r="C3084" s="45">
        <f t="shared" ca="1" si="664"/>
        <v>999.89877561000003</v>
      </c>
      <c r="D3084" s="46">
        <f ca="1">IF(A3084&lt;$B$1,VLOOKUP(A3084,[1]DI!$A$4:$B$15000,2,FALSE),0)</f>
        <v>0</v>
      </c>
      <c r="E3084" s="45">
        <f t="shared" ca="1" si="665"/>
        <v>0</v>
      </c>
      <c r="F3084" s="47">
        <f t="shared" si="662"/>
        <v>1.35</v>
      </c>
      <c r="G3084" s="48">
        <f t="shared" ca="1" si="666"/>
        <v>1</v>
      </c>
      <c r="H3084" s="45">
        <f ca="1">TRUNC(PRODUCT(G$10:G3083),15)</f>
        <v>1.9879528300668501</v>
      </c>
      <c r="I3084" s="45">
        <f t="shared" si="667"/>
        <v>1</v>
      </c>
      <c r="J3084" s="45">
        <f t="shared" ca="1" si="668"/>
        <v>1.98795283</v>
      </c>
      <c r="K3084" s="45">
        <f t="shared" ca="1" si="669"/>
        <v>987.85282506999999</v>
      </c>
      <c r="L3084" s="49">
        <f>IF(VLOOKUP(A3084,$U$12:$AD$125,8)=VLOOKUP(A3083,$U$12:$AD$125,8),0,VLOOKUP(A3084,U$12:$AD$125,8))</f>
        <v>0</v>
      </c>
      <c r="M3084" s="50">
        <f>IF(L3084&gt;0,VLOOKUP(L3084,T$12:$AC$125,7),0)</f>
        <v>0</v>
      </c>
      <c r="N3084" s="45">
        <f t="shared" si="670"/>
        <v>0</v>
      </c>
      <c r="O3084" s="45">
        <f t="shared" ca="1" si="671"/>
        <v>987.85282506999999</v>
      </c>
      <c r="P3084" s="51" t="str">
        <f t="shared" si="672"/>
        <v>A+J=</v>
      </c>
      <c r="Q3084" s="52">
        <f t="shared" si="673"/>
        <v>47129</v>
      </c>
    </row>
    <row r="3085" spans="1:17" x14ac:dyDescent="0.2">
      <c r="A3085" s="43">
        <f t="shared" si="661"/>
        <v>46571</v>
      </c>
      <c r="B3085" s="44" t="str">
        <f t="shared" ca="1" si="663"/>
        <v>n.d</v>
      </c>
      <c r="C3085" s="45">
        <f t="shared" ca="1" si="664"/>
        <v>999.89877561000003</v>
      </c>
      <c r="D3085" s="46">
        <f ca="1">IF(A3085&lt;$B$1,VLOOKUP(A3085,[1]DI!$A$4:$B$15000,2,FALSE),0)</f>
        <v>0</v>
      </c>
      <c r="E3085" s="45">
        <f t="shared" ca="1" si="665"/>
        <v>0</v>
      </c>
      <c r="F3085" s="47">
        <f t="shared" si="662"/>
        <v>1.35</v>
      </c>
      <c r="G3085" s="48">
        <f t="shared" ca="1" si="666"/>
        <v>1</v>
      </c>
      <c r="H3085" s="45">
        <f ca="1">TRUNC(PRODUCT(G$10:G3084),15)</f>
        <v>1.9879528300668501</v>
      </c>
      <c r="I3085" s="45">
        <f t="shared" si="667"/>
        <v>1</v>
      </c>
      <c r="J3085" s="45">
        <f t="shared" ca="1" si="668"/>
        <v>1.98795283</v>
      </c>
      <c r="K3085" s="45">
        <f t="shared" ca="1" si="669"/>
        <v>987.85282506999999</v>
      </c>
      <c r="L3085" s="49">
        <f>IF(VLOOKUP(A3085,$U$12:$AD$125,8)=VLOOKUP(A3084,$U$12:$AD$125,8),0,VLOOKUP(A3085,U$12:$AD$125,8))</f>
        <v>0</v>
      </c>
      <c r="M3085" s="50">
        <f>IF(L3085&gt;0,VLOOKUP(L3085,T$12:$AC$125,7),0)</f>
        <v>0</v>
      </c>
      <c r="N3085" s="45">
        <f t="shared" si="670"/>
        <v>0</v>
      </c>
      <c r="O3085" s="45">
        <f t="shared" ca="1" si="671"/>
        <v>987.85282506999999</v>
      </c>
      <c r="P3085" s="51" t="str">
        <f t="shared" si="672"/>
        <v>A+J=</v>
      </c>
      <c r="Q3085" s="52">
        <f t="shared" si="673"/>
        <v>47129</v>
      </c>
    </row>
    <row r="3086" spans="1:17" x14ac:dyDescent="0.2">
      <c r="A3086" s="43">
        <f t="shared" ref="A3086:A3149" si="674">(A3085+1)</f>
        <v>46572</v>
      </c>
      <c r="B3086" s="44" t="str">
        <f t="shared" ca="1" si="663"/>
        <v>n.d</v>
      </c>
      <c r="C3086" s="45">
        <f t="shared" ca="1" si="664"/>
        <v>999.89877561000003</v>
      </c>
      <c r="D3086" s="46">
        <f ca="1">IF(A3086&lt;$B$1,VLOOKUP(A3086,[1]DI!$A$4:$B$15000,2,FALSE),0)</f>
        <v>0</v>
      </c>
      <c r="E3086" s="45">
        <f t="shared" ca="1" si="665"/>
        <v>0</v>
      </c>
      <c r="F3086" s="47">
        <f t="shared" ref="F3086:F3149" si="675">F3085</f>
        <v>1.35</v>
      </c>
      <c r="G3086" s="48">
        <f t="shared" ca="1" si="666"/>
        <v>1</v>
      </c>
      <c r="H3086" s="45">
        <f ca="1">TRUNC(PRODUCT(G$10:G3085),15)</f>
        <v>1.9879528300668501</v>
      </c>
      <c r="I3086" s="45">
        <f t="shared" si="667"/>
        <v>1</v>
      </c>
      <c r="J3086" s="45">
        <f t="shared" ca="1" si="668"/>
        <v>1.98795283</v>
      </c>
      <c r="K3086" s="45">
        <f t="shared" ca="1" si="669"/>
        <v>987.85282506999999</v>
      </c>
      <c r="L3086" s="49">
        <f>IF(VLOOKUP(A3086,$U$12:$AD$125,8)=VLOOKUP(A3085,$U$12:$AD$125,8),0,VLOOKUP(A3086,U$12:$AD$125,8))</f>
        <v>0</v>
      </c>
      <c r="M3086" s="50">
        <f>IF(L3086&gt;0,VLOOKUP(L3086,T$12:$AC$125,7),0)</f>
        <v>0</v>
      </c>
      <c r="N3086" s="45">
        <f t="shared" si="670"/>
        <v>0</v>
      </c>
      <c r="O3086" s="45">
        <f t="shared" ca="1" si="671"/>
        <v>987.85282506999999</v>
      </c>
      <c r="P3086" s="51" t="str">
        <f t="shared" si="672"/>
        <v>A+J=</v>
      </c>
      <c r="Q3086" s="52">
        <f t="shared" si="673"/>
        <v>47129</v>
      </c>
    </row>
    <row r="3087" spans="1:17" x14ac:dyDescent="0.2">
      <c r="A3087" s="43">
        <f t="shared" si="674"/>
        <v>46573</v>
      </c>
      <c r="B3087" s="44" t="str">
        <f t="shared" ca="1" si="663"/>
        <v>n.d</v>
      </c>
      <c r="C3087" s="45">
        <f t="shared" ca="1" si="664"/>
        <v>999.89877561000003</v>
      </c>
      <c r="D3087" s="46">
        <f ca="1">IF(A3087&lt;$B$1,VLOOKUP(A3087,[1]DI!$A$4:$B$15000,2,FALSE),0)</f>
        <v>0</v>
      </c>
      <c r="E3087" s="45">
        <f t="shared" ca="1" si="665"/>
        <v>0</v>
      </c>
      <c r="F3087" s="47">
        <f t="shared" si="675"/>
        <v>1.35</v>
      </c>
      <c r="G3087" s="48">
        <f t="shared" ca="1" si="666"/>
        <v>1</v>
      </c>
      <c r="H3087" s="45">
        <f ca="1">TRUNC(PRODUCT(G$10:G3086),15)</f>
        <v>1.9879528300668501</v>
      </c>
      <c r="I3087" s="45">
        <f t="shared" si="667"/>
        <v>1</v>
      </c>
      <c r="J3087" s="45">
        <f t="shared" ca="1" si="668"/>
        <v>1.98795283</v>
      </c>
      <c r="K3087" s="45">
        <f t="shared" ca="1" si="669"/>
        <v>987.85282506999999</v>
      </c>
      <c r="L3087" s="49">
        <f>IF(VLOOKUP(A3087,$U$12:$AD$125,8)=VLOOKUP(A3086,$U$12:$AD$125,8),0,VLOOKUP(A3087,U$12:$AD$125,8))</f>
        <v>0</v>
      </c>
      <c r="M3087" s="50">
        <f>IF(L3087&gt;0,VLOOKUP(L3087,T$12:$AC$125,7),0)</f>
        <v>0</v>
      </c>
      <c r="N3087" s="45">
        <f t="shared" si="670"/>
        <v>0</v>
      </c>
      <c r="O3087" s="45">
        <f t="shared" ca="1" si="671"/>
        <v>987.85282506999999</v>
      </c>
      <c r="P3087" s="51" t="str">
        <f t="shared" si="672"/>
        <v>A+J=</v>
      </c>
      <c r="Q3087" s="52">
        <f t="shared" si="673"/>
        <v>47129</v>
      </c>
    </row>
    <row r="3088" spans="1:17" x14ac:dyDescent="0.2">
      <c r="A3088" s="43">
        <f t="shared" si="674"/>
        <v>46574</v>
      </c>
      <c r="B3088" s="44" t="str">
        <f t="shared" ca="1" si="663"/>
        <v>n.d</v>
      </c>
      <c r="C3088" s="45">
        <f t="shared" ca="1" si="664"/>
        <v>999.89877561000003</v>
      </c>
      <c r="D3088" s="46">
        <f ca="1">IF(A3088&lt;$B$1,VLOOKUP(A3088,[1]DI!$A$4:$B$15000,2,FALSE),0)</f>
        <v>0</v>
      </c>
      <c r="E3088" s="45">
        <f t="shared" ca="1" si="665"/>
        <v>0</v>
      </c>
      <c r="F3088" s="47">
        <f t="shared" si="675"/>
        <v>1.35</v>
      </c>
      <c r="G3088" s="48">
        <f t="shared" ca="1" si="666"/>
        <v>1</v>
      </c>
      <c r="H3088" s="45">
        <f ca="1">TRUNC(PRODUCT(G$10:G3087),15)</f>
        <v>1.9879528300668501</v>
      </c>
      <c r="I3088" s="45">
        <f t="shared" si="667"/>
        <v>1</v>
      </c>
      <c r="J3088" s="45">
        <f t="shared" ca="1" si="668"/>
        <v>1.98795283</v>
      </c>
      <c r="K3088" s="45">
        <f t="shared" ca="1" si="669"/>
        <v>987.85282506999999</v>
      </c>
      <c r="L3088" s="49">
        <f>IF(VLOOKUP(A3088,$U$12:$AD$125,8)=VLOOKUP(A3087,$U$12:$AD$125,8),0,VLOOKUP(A3088,U$12:$AD$125,8))</f>
        <v>0</v>
      </c>
      <c r="M3088" s="50">
        <f>IF(L3088&gt;0,VLOOKUP(L3088,T$12:$AC$125,7),0)</f>
        <v>0</v>
      </c>
      <c r="N3088" s="45">
        <f t="shared" si="670"/>
        <v>0</v>
      </c>
      <c r="O3088" s="45">
        <f t="shared" ca="1" si="671"/>
        <v>987.85282506999999</v>
      </c>
      <c r="P3088" s="51" t="str">
        <f t="shared" si="672"/>
        <v>A+J=</v>
      </c>
      <c r="Q3088" s="52">
        <f t="shared" si="673"/>
        <v>47129</v>
      </c>
    </row>
    <row r="3089" spans="1:17" x14ac:dyDescent="0.2">
      <c r="A3089" s="43">
        <f t="shared" si="674"/>
        <v>46575</v>
      </c>
      <c r="B3089" s="44" t="str">
        <f t="shared" ca="1" si="663"/>
        <v>n.d</v>
      </c>
      <c r="C3089" s="45">
        <f t="shared" ca="1" si="664"/>
        <v>999.89877561000003</v>
      </c>
      <c r="D3089" s="46">
        <f ca="1">IF(A3089&lt;$B$1,VLOOKUP(A3089,[1]DI!$A$4:$B$15000,2,FALSE),0)</f>
        <v>0</v>
      </c>
      <c r="E3089" s="45">
        <f t="shared" ca="1" si="665"/>
        <v>0</v>
      </c>
      <c r="F3089" s="47">
        <f t="shared" si="675"/>
        <v>1.35</v>
      </c>
      <c r="G3089" s="48">
        <f t="shared" ca="1" si="666"/>
        <v>1</v>
      </c>
      <c r="H3089" s="45">
        <f ca="1">TRUNC(PRODUCT(G$10:G3088),15)</f>
        <v>1.9879528300668501</v>
      </c>
      <c r="I3089" s="45">
        <f t="shared" si="667"/>
        <v>1</v>
      </c>
      <c r="J3089" s="45">
        <f t="shared" ca="1" si="668"/>
        <v>1.98795283</v>
      </c>
      <c r="K3089" s="45">
        <f t="shared" ca="1" si="669"/>
        <v>987.85282506999999</v>
      </c>
      <c r="L3089" s="49">
        <f>IF(VLOOKUP(A3089,$U$12:$AD$125,8)=VLOOKUP(A3088,$U$12:$AD$125,8),0,VLOOKUP(A3089,U$12:$AD$125,8))</f>
        <v>0</v>
      </c>
      <c r="M3089" s="50">
        <f>IF(L3089&gt;0,VLOOKUP(L3089,T$12:$AC$125,7),0)</f>
        <v>0</v>
      </c>
      <c r="N3089" s="45">
        <f t="shared" si="670"/>
        <v>0</v>
      </c>
      <c r="O3089" s="45">
        <f t="shared" ca="1" si="671"/>
        <v>987.85282506999999</v>
      </c>
      <c r="P3089" s="51" t="str">
        <f t="shared" si="672"/>
        <v>A+J=</v>
      </c>
      <c r="Q3089" s="52">
        <f t="shared" si="673"/>
        <v>47129</v>
      </c>
    </row>
    <row r="3090" spans="1:17" x14ac:dyDescent="0.2">
      <c r="A3090" s="43">
        <f t="shared" si="674"/>
        <v>46576</v>
      </c>
      <c r="B3090" s="44" t="str">
        <f t="shared" ca="1" si="663"/>
        <v>n.d</v>
      </c>
      <c r="C3090" s="45">
        <f t="shared" ca="1" si="664"/>
        <v>999.89877561000003</v>
      </c>
      <c r="D3090" s="46">
        <f ca="1">IF(A3090&lt;$B$1,VLOOKUP(A3090,[1]DI!$A$4:$B$15000,2,FALSE),0)</f>
        <v>0</v>
      </c>
      <c r="E3090" s="45">
        <f t="shared" ca="1" si="665"/>
        <v>0</v>
      </c>
      <c r="F3090" s="47">
        <f t="shared" si="675"/>
        <v>1.35</v>
      </c>
      <c r="G3090" s="48">
        <f t="shared" ca="1" si="666"/>
        <v>1</v>
      </c>
      <c r="H3090" s="45">
        <f ca="1">TRUNC(PRODUCT(G$10:G3089),15)</f>
        <v>1.9879528300668501</v>
      </c>
      <c r="I3090" s="45">
        <f t="shared" si="667"/>
        <v>1</v>
      </c>
      <c r="J3090" s="45">
        <f t="shared" ca="1" si="668"/>
        <v>1.98795283</v>
      </c>
      <c r="K3090" s="45">
        <f t="shared" ca="1" si="669"/>
        <v>987.85282506999999</v>
      </c>
      <c r="L3090" s="49">
        <f>IF(VLOOKUP(A3090,$U$12:$AD$125,8)=VLOOKUP(A3089,$U$12:$AD$125,8),0,VLOOKUP(A3090,U$12:$AD$125,8))</f>
        <v>0</v>
      </c>
      <c r="M3090" s="50">
        <f>IF(L3090&gt;0,VLOOKUP(L3090,T$12:$AC$125,7),0)</f>
        <v>0</v>
      </c>
      <c r="N3090" s="45">
        <f t="shared" si="670"/>
        <v>0</v>
      </c>
      <c r="O3090" s="45">
        <f t="shared" ca="1" si="671"/>
        <v>987.85282506999999</v>
      </c>
      <c r="P3090" s="51" t="str">
        <f t="shared" si="672"/>
        <v>A+J=</v>
      </c>
      <c r="Q3090" s="52">
        <f t="shared" si="673"/>
        <v>47129</v>
      </c>
    </row>
    <row r="3091" spans="1:17" x14ac:dyDescent="0.2">
      <c r="A3091" s="43">
        <f t="shared" si="674"/>
        <v>46577</v>
      </c>
      <c r="B3091" s="44" t="str">
        <f t="shared" ca="1" si="663"/>
        <v>n.d</v>
      </c>
      <c r="C3091" s="45">
        <f t="shared" ca="1" si="664"/>
        <v>999.89877561000003</v>
      </c>
      <c r="D3091" s="46">
        <f ca="1">IF(A3091&lt;$B$1,VLOOKUP(A3091,[1]DI!$A$4:$B$15000,2,FALSE),0)</f>
        <v>0</v>
      </c>
      <c r="E3091" s="45">
        <f t="shared" ca="1" si="665"/>
        <v>0</v>
      </c>
      <c r="F3091" s="47">
        <f t="shared" si="675"/>
        <v>1.35</v>
      </c>
      <c r="G3091" s="48">
        <f t="shared" ca="1" si="666"/>
        <v>1</v>
      </c>
      <c r="H3091" s="45">
        <f ca="1">TRUNC(PRODUCT(G$10:G3090),15)</f>
        <v>1.9879528300668501</v>
      </c>
      <c r="I3091" s="45">
        <f t="shared" si="667"/>
        <v>1</v>
      </c>
      <c r="J3091" s="45">
        <f t="shared" ca="1" si="668"/>
        <v>1.98795283</v>
      </c>
      <c r="K3091" s="45">
        <f t="shared" ca="1" si="669"/>
        <v>987.85282506999999</v>
      </c>
      <c r="L3091" s="49">
        <f>IF(VLOOKUP(A3091,$U$12:$AD$125,8)=VLOOKUP(A3090,$U$12:$AD$125,8),0,VLOOKUP(A3091,U$12:$AD$125,8))</f>
        <v>0</v>
      </c>
      <c r="M3091" s="50">
        <f>IF(L3091&gt;0,VLOOKUP(L3091,T$12:$AC$125,7),0)</f>
        <v>0</v>
      </c>
      <c r="N3091" s="45">
        <f t="shared" si="670"/>
        <v>0</v>
      </c>
      <c r="O3091" s="45">
        <f t="shared" ca="1" si="671"/>
        <v>987.85282506999999</v>
      </c>
      <c r="P3091" s="51" t="str">
        <f t="shared" si="672"/>
        <v>A+J=</v>
      </c>
      <c r="Q3091" s="52">
        <f t="shared" si="673"/>
        <v>47129</v>
      </c>
    </row>
    <row r="3092" spans="1:17" x14ac:dyDescent="0.2">
      <c r="A3092" s="43">
        <f t="shared" si="674"/>
        <v>46578</v>
      </c>
      <c r="B3092" s="44" t="str">
        <f t="shared" ca="1" si="663"/>
        <v>n.d</v>
      </c>
      <c r="C3092" s="45">
        <f t="shared" ca="1" si="664"/>
        <v>999.89877561000003</v>
      </c>
      <c r="D3092" s="46">
        <f ca="1">IF(A3092&lt;$B$1,VLOOKUP(A3092,[1]DI!$A$4:$B$15000,2,FALSE),0)</f>
        <v>0</v>
      </c>
      <c r="E3092" s="45">
        <f t="shared" ca="1" si="665"/>
        <v>0</v>
      </c>
      <c r="F3092" s="47">
        <f t="shared" si="675"/>
        <v>1.35</v>
      </c>
      <c r="G3092" s="48">
        <f t="shared" ca="1" si="666"/>
        <v>1</v>
      </c>
      <c r="H3092" s="45">
        <f ca="1">TRUNC(PRODUCT(G$10:G3091),15)</f>
        <v>1.9879528300668501</v>
      </c>
      <c r="I3092" s="45">
        <f t="shared" si="667"/>
        <v>1</v>
      </c>
      <c r="J3092" s="45">
        <f t="shared" ca="1" si="668"/>
        <v>1.98795283</v>
      </c>
      <c r="K3092" s="45">
        <f t="shared" ca="1" si="669"/>
        <v>987.85282506999999</v>
      </c>
      <c r="L3092" s="49">
        <f>IF(VLOOKUP(A3092,$U$12:$AD$125,8)=VLOOKUP(A3091,$U$12:$AD$125,8),0,VLOOKUP(A3092,U$12:$AD$125,8))</f>
        <v>0</v>
      </c>
      <c r="M3092" s="50">
        <f>IF(L3092&gt;0,VLOOKUP(L3092,T$12:$AC$125,7),0)</f>
        <v>0</v>
      </c>
      <c r="N3092" s="45">
        <f t="shared" si="670"/>
        <v>0</v>
      </c>
      <c r="O3092" s="45">
        <f t="shared" ca="1" si="671"/>
        <v>987.85282506999999</v>
      </c>
      <c r="P3092" s="51" t="str">
        <f t="shared" si="672"/>
        <v>A+J=</v>
      </c>
      <c r="Q3092" s="52">
        <f t="shared" si="673"/>
        <v>47129</v>
      </c>
    </row>
    <row r="3093" spans="1:17" x14ac:dyDescent="0.2">
      <c r="A3093" s="43">
        <f t="shared" si="674"/>
        <v>46579</v>
      </c>
      <c r="B3093" s="44" t="str">
        <f t="shared" ca="1" si="663"/>
        <v>n.d</v>
      </c>
      <c r="C3093" s="45">
        <f t="shared" ca="1" si="664"/>
        <v>999.89877561000003</v>
      </c>
      <c r="D3093" s="46">
        <f ca="1">IF(A3093&lt;$B$1,VLOOKUP(A3093,[1]DI!$A$4:$B$15000,2,FALSE),0)</f>
        <v>0</v>
      </c>
      <c r="E3093" s="45">
        <f t="shared" ca="1" si="665"/>
        <v>0</v>
      </c>
      <c r="F3093" s="47">
        <f t="shared" si="675"/>
        <v>1.35</v>
      </c>
      <c r="G3093" s="48">
        <f t="shared" ca="1" si="666"/>
        <v>1</v>
      </c>
      <c r="H3093" s="45">
        <f ca="1">TRUNC(PRODUCT(G$10:G3092),15)</f>
        <v>1.9879528300668501</v>
      </c>
      <c r="I3093" s="45">
        <f t="shared" si="667"/>
        <v>1</v>
      </c>
      <c r="J3093" s="45">
        <f t="shared" ca="1" si="668"/>
        <v>1.98795283</v>
      </c>
      <c r="K3093" s="45">
        <f t="shared" ca="1" si="669"/>
        <v>987.85282506999999</v>
      </c>
      <c r="L3093" s="49">
        <f>IF(VLOOKUP(A3093,$U$12:$AD$125,8)=VLOOKUP(A3092,$U$12:$AD$125,8),0,VLOOKUP(A3093,U$12:$AD$125,8))</f>
        <v>0</v>
      </c>
      <c r="M3093" s="50">
        <f>IF(L3093&gt;0,VLOOKUP(L3093,T$12:$AC$125,7),0)</f>
        <v>0</v>
      </c>
      <c r="N3093" s="45">
        <f t="shared" si="670"/>
        <v>0</v>
      </c>
      <c r="O3093" s="45">
        <f t="shared" ca="1" si="671"/>
        <v>987.85282506999999</v>
      </c>
      <c r="P3093" s="51" t="str">
        <f t="shared" si="672"/>
        <v>A+J=</v>
      </c>
      <c r="Q3093" s="52">
        <f t="shared" si="673"/>
        <v>47129</v>
      </c>
    </row>
    <row r="3094" spans="1:17" x14ac:dyDescent="0.2">
      <c r="A3094" s="43">
        <f t="shared" si="674"/>
        <v>46580</v>
      </c>
      <c r="B3094" s="44" t="str">
        <f t="shared" ca="1" si="663"/>
        <v>n.d</v>
      </c>
      <c r="C3094" s="45">
        <f t="shared" ca="1" si="664"/>
        <v>999.89877561000003</v>
      </c>
      <c r="D3094" s="46">
        <f ca="1">IF(A3094&lt;$B$1,VLOOKUP(A3094,[1]DI!$A$4:$B$15000,2,FALSE),0)</f>
        <v>0</v>
      </c>
      <c r="E3094" s="45">
        <f t="shared" ca="1" si="665"/>
        <v>0</v>
      </c>
      <c r="F3094" s="47">
        <f t="shared" si="675"/>
        <v>1.35</v>
      </c>
      <c r="G3094" s="48">
        <f t="shared" ca="1" si="666"/>
        <v>1</v>
      </c>
      <c r="H3094" s="45">
        <f ca="1">TRUNC(PRODUCT(G$10:G3093),15)</f>
        <v>1.9879528300668501</v>
      </c>
      <c r="I3094" s="45">
        <f t="shared" si="667"/>
        <v>1</v>
      </c>
      <c r="J3094" s="45">
        <f t="shared" ca="1" si="668"/>
        <v>1.98795283</v>
      </c>
      <c r="K3094" s="45">
        <f t="shared" ca="1" si="669"/>
        <v>987.85282506999999</v>
      </c>
      <c r="L3094" s="49">
        <f>IF(VLOOKUP(A3094,$U$12:$AD$125,8)=VLOOKUP(A3093,$U$12:$AD$125,8),0,VLOOKUP(A3094,U$12:$AD$125,8))</f>
        <v>0</v>
      </c>
      <c r="M3094" s="50">
        <f>IF(L3094&gt;0,VLOOKUP(L3094,T$12:$AC$125,7),0)</f>
        <v>0</v>
      </c>
      <c r="N3094" s="45">
        <f t="shared" si="670"/>
        <v>0</v>
      </c>
      <c r="O3094" s="45">
        <f t="shared" ca="1" si="671"/>
        <v>987.85282506999999</v>
      </c>
      <c r="P3094" s="51" t="str">
        <f t="shared" si="672"/>
        <v>A+J=</v>
      </c>
      <c r="Q3094" s="52">
        <f t="shared" si="673"/>
        <v>47129</v>
      </c>
    </row>
    <row r="3095" spans="1:17" x14ac:dyDescent="0.2">
      <c r="A3095" s="43">
        <f t="shared" si="674"/>
        <v>46581</v>
      </c>
      <c r="B3095" s="44" t="str">
        <f t="shared" ca="1" si="663"/>
        <v>n.d</v>
      </c>
      <c r="C3095" s="45">
        <f t="shared" ca="1" si="664"/>
        <v>999.89877561000003</v>
      </c>
      <c r="D3095" s="46">
        <f ca="1">IF(A3095&lt;$B$1,VLOOKUP(A3095,[1]DI!$A$4:$B$15000,2,FALSE),0)</f>
        <v>0</v>
      </c>
      <c r="E3095" s="45">
        <f t="shared" ca="1" si="665"/>
        <v>0</v>
      </c>
      <c r="F3095" s="47">
        <f t="shared" si="675"/>
        <v>1.35</v>
      </c>
      <c r="G3095" s="48">
        <f t="shared" ca="1" si="666"/>
        <v>1</v>
      </c>
      <c r="H3095" s="45">
        <f ca="1">TRUNC(PRODUCT(G$10:G3094),15)</f>
        <v>1.9879528300668501</v>
      </c>
      <c r="I3095" s="45">
        <f t="shared" si="667"/>
        <v>1</v>
      </c>
      <c r="J3095" s="45">
        <f t="shared" ca="1" si="668"/>
        <v>1.98795283</v>
      </c>
      <c r="K3095" s="45">
        <f t="shared" ca="1" si="669"/>
        <v>987.85282506999999</v>
      </c>
      <c r="L3095" s="49">
        <f>IF(VLOOKUP(A3095,$U$12:$AD$125,8)=VLOOKUP(A3094,$U$12:$AD$125,8),0,VLOOKUP(A3095,U$12:$AD$125,8))</f>
        <v>0</v>
      </c>
      <c r="M3095" s="50">
        <f>IF(L3095&gt;0,VLOOKUP(L3095,T$12:$AC$125,7),0)</f>
        <v>0</v>
      </c>
      <c r="N3095" s="45">
        <f t="shared" si="670"/>
        <v>0</v>
      </c>
      <c r="O3095" s="45">
        <f t="shared" ca="1" si="671"/>
        <v>987.85282506999999</v>
      </c>
      <c r="P3095" s="51" t="str">
        <f t="shared" si="672"/>
        <v>A+J=</v>
      </c>
      <c r="Q3095" s="52">
        <f t="shared" si="673"/>
        <v>47129</v>
      </c>
    </row>
    <row r="3096" spans="1:17" x14ac:dyDescent="0.2">
      <c r="A3096" s="43">
        <f t="shared" si="674"/>
        <v>46582</v>
      </c>
      <c r="B3096" s="44" t="str">
        <f t="shared" ca="1" si="663"/>
        <v>n.d</v>
      </c>
      <c r="C3096" s="45">
        <f t="shared" ca="1" si="664"/>
        <v>999.89877561000003</v>
      </c>
      <c r="D3096" s="46">
        <f ca="1">IF(A3096&lt;$B$1,VLOOKUP(A3096,[1]DI!$A$4:$B$15000,2,FALSE),0)</f>
        <v>0</v>
      </c>
      <c r="E3096" s="45">
        <f t="shared" ca="1" si="665"/>
        <v>0</v>
      </c>
      <c r="F3096" s="47">
        <f t="shared" si="675"/>
        <v>1.35</v>
      </c>
      <c r="G3096" s="48">
        <f t="shared" ca="1" si="666"/>
        <v>1</v>
      </c>
      <c r="H3096" s="45">
        <f ca="1">TRUNC(PRODUCT(G$10:G3095),15)</f>
        <v>1.9879528300668501</v>
      </c>
      <c r="I3096" s="45">
        <f t="shared" si="667"/>
        <v>1</v>
      </c>
      <c r="J3096" s="45">
        <f t="shared" ca="1" si="668"/>
        <v>1.98795283</v>
      </c>
      <c r="K3096" s="45">
        <f t="shared" ca="1" si="669"/>
        <v>987.85282506999999</v>
      </c>
      <c r="L3096" s="49">
        <f>IF(VLOOKUP(A3096,$U$12:$AD$125,8)=VLOOKUP(A3095,$U$12:$AD$125,8),0,VLOOKUP(A3096,U$12:$AD$125,8))</f>
        <v>0</v>
      </c>
      <c r="M3096" s="50">
        <f>IF(L3096&gt;0,VLOOKUP(L3096,T$12:$AC$125,7),0)</f>
        <v>0</v>
      </c>
      <c r="N3096" s="45">
        <f t="shared" si="670"/>
        <v>0</v>
      </c>
      <c r="O3096" s="45">
        <f t="shared" ca="1" si="671"/>
        <v>987.85282506999999</v>
      </c>
      <c r="P3096" s="51" t="str">
        <f t="shared" si="672"/>
        <v>A+J=</v>
      </c>
      <c r="Q3096" s="52">
        <f t="shared" si="673"/>
        <v>47129</v>
      </c>
    </row>
    <row r="3097" spans="1:17" x14ac:dyDescent="0.2">
      <c r="A3097" s="43">
        <f t="shared" si="674"/>
        <v>46583</v>
      </c>
      <c r="B3097" s="44" t="str">
        <f t="shared" ref="B3097:B3160" ca="1" si="676">IF(A3097&lt;=TODAY(),C3097+K3097,IF(AND(A3097&gt;TODAY(),A3097&lt;=$B$1),IF(VLOOKUP(TODAY(),$A$10:$D$5000,4,FALSE)=0,"n.d",C3097+K3097),"n.d"))</f>
        <v>n.d</v>
      </c>
      <c r="C3097" s="45">
        <f t="shared" ref="C3097:C3160" ca="1" si="677">TRUNC(C3096-N3096,8)</f>
        <v>999.89877561000003</v>
      </c>
      <c r="D3097" s="46">
        <f ca="1">IF(A3097&lt;$B$1,VLOOKUP(A3097,[1]DI!$A$4:$B$15000,2,FALSE),0)</f>
        <v>0</v>
      </c>
      <c r="E3097" s="45">
        <f t="shared" ref="E3097:E3160" ca="1" si="678">ROUND((((1+D3097)^(1/252)-1)),8)</f>
        <v>0</v>
      </c>
      <c r="F3097" s="47">
        <f t="shared" si="675"/>
        <v>1.35</v>
      </c>
      <c r="G3097" s="48">
        <f t="shared" ref="G3097:G3160" ca="1" si="679">TRUNC((1+(E3097*F3097)),15)</f>
        <v>1</v>
      </c>
      <c r="H3097" s="45">
        <f ca="1">TRUNC(PRODUCT(G$10:G3096),15)</f>
        <v>1.9879528300668501</v>
      </c>
      <c r="I3097" s="45">
        <f t="shared" ref="I3097:I3160" si="680">IF(OR(L3096&gt;0,L3096="E"),H3096,I3096)</f>
        <v>1</v>
      </c>
      <c r="J3097" s="45">
        <f t="shared" ref="J3097:J3160" ca="1" si="681">ROUND(TRUNC(H3097/I3097,15),8)</f>
        <v>1.98795283</v>
      </c>
      <c r="K3097" s="45">
        <f t="shared" ref="K3097:K3160" ca="1" si="682">TRUNC((C3097*(J3097-1)),8)</f>
        <v>987.85282506999999</v>
      </c>
      <c r="L3097" s="49">
        <f>IF(VLOOKUP(A3097,$U$12:$AD$125,8)=VLOOKUP(A3096,$U$12:$AD$125,8),0,VLOOKUP(A3097,U$12:$AD$125,8))</f>
        <v>0</v>
      </c>
      <c r="M3097" s="50">
        <f>IF(L3097&gt;0,VLOOKUP(L3097,T$12:$AC$125,7),0)</f>
        <v>0</v>
      </c>
      <c r="N3097" s="45">
        <f t="shared" ref="N3097:N3160" si="683">IF(M3097&gt;0,(M3097*C3097*M3097),0)</f>
        <v>0</v>
      </c>
      <c r="O3097" s="45">
        <f t="shared" ref="O3097:O3160" ca="1" si="684">(K3097+N3097)</f>
        <v>987.85282506999999</v>
      </c>
      <c r="P3097" s="51" t="str">
        <f t="shared" ref="P3097:P3160" si="685">IF(L3096&gt;0,VLOOKUP(A3096,$U$12:$AD$125,9),P3096)</f>
        <v>A+J=</v>
      </c>
      <c r="Q3097" s="52">
        <f t="shared" ref="Q3097:Q3160" si="686">IF(L3096&gt;0,VLOOKUP(A3096,$U$12:$AD$125,10),Q3096)</f>
        <v>47129</v>
      </c>
    </row>
    <row r="3098" spans="1:17" x14ac:dyDescent="0.2">
      <c r="A3098" s="43">
        <f t="shared" si="674"/>
        <v>46584</v>
      </c>
      <c r="B3098" s="44" t="str">
        <f t="shared" ca="1" si="676"/>
        <v>n.d</v>
      </c>
      <c r="C3098" s="45">
        <f t="shared" ca="1" si="677"/>
        <v>999.89877561000003</v>
      </c>
      <c r="D3098" s="46">
        <f ca="1">IF(A3098&lt;$B$1,VLOOKUP(A3098,[1]DI!$A$4:$B$15000,2,FALSE),0)</f>
        <v>0</v>
      </c>
      <c r="E3098" s="45">
        <f t="shared" ca="1" si="678"/>
        <v>0</v>
      </c>
      <c r="F3098" s="47">
        <f t="shared" si="675"/>
        <v>1.35</v>
      </c>
      <c r="G3098" s="48">
        <f t="shared" ca="1" si="679"/>
        <v>1</v>
      </c>
      <c r="H3098" s="45">
        <f ca="1">TRUNC(PRODUCT(G$10:G3097),15)</f>
        <v>1.9879528300668501</v>
      </c>
      <c r="I3098" s="45">
        <f t="shared" si="680"/>
        <v>1</v>
      </c>
      <c r="J3098" s="45">
        <f t="shared" ca="1" si="681"/>
        <v>1.98795283</v>
      </c>
      <c r="K3098" s="45">
        <f t="shared" ca="1" si="682"/>
        <v>987.85282506999999</v>
      </c>
      <c r="L3098" s="49">
        <f>IF(VLOOKUP(A3098,$U$12:$AD$125,8)=VLOOKUP(A3097,$U$12:$AD$125,8),0,VLOOKUP(A3098,U$12:$AD$125,8))</f>
        <v>0</v>
      </c>
      <c r="M3098" s="50">
        <f>IF(L3098&gt;0,VLOOKUP(L3098,T$12:$AC$125,7),0)</f>
        <v>0</v>
      </c>
      <c r="N3098" s="45">
        <f t="shared" si="683"/>
        <v>0</v>
      </c>
      <c r="O3098" s="45">
        <f t="shared" ca="1" si="684"/>
        <v>987.85282506999999</v>
      </c>
      <c r="P3098" s="51" t="str">
        <f t="shared" si="685"/>
        <v>A+J=</v>
      </c>
      <c r="Q3098" s="52">
        <f t="shared" si="686"/>
        <v>47129</v>
      </c>
    </row>
    <row r="3099" spans="1:17" x14ac:dyDescent="0.2">
      <c r="A3099" s="43">
        <f t="shared" si="674"/>
        <v>46585</v>
      </c>
      <c r="B3099" s="44" t="str">
        <f t="shared" ca="1" si="676"/>
        <v>n.d</v>
      </c>
      <c r="C3099" s="45">
        <f t="shared" ca="1" si="677"/>
        <v>999.89877561000003</v>
      </c>
      <c r="D3099" s="46">
        <f ca="1">IF(A3099&lt;$B$1,VLOOKUP(A3099,[1]DI!$A$4:$B$15000,2,FALSE),0)</f>
        <v>0</v>
      </c>
      <c r="E3099" s="45">
        <f t="shared" ca="1" si="678"/>
        <v>0</v>
      </c>
      <c r="F3099" s="47">
        <f t="shared" si="675"/>
        <v>1.35</v>
      </c>
      <c r="G3099" s="48">
        <f t="shared" ca="1" si="679"/>
        <v>1</v>
      </c>
      <c r="H3099" s="45">
        <f ca="1">TRUNC(PRODUCT(G$10:G3098),15)</f>
        <v>1.9879528300668501</v>
      </c>
      <c r="I3099" s="45">
        <f t="shared" si="680"/>
        <v>1</v>
      </c>
      <c r="J3099" s="45">
        <f t="shared" ca="1" si="681"/>
        <v>1.98795283</v>
      </c>
      <c r="K3099" s="45">
        <f t="shared" ca="1" si="682"/>
        <v>987.85282506999999</v>
      </c>
      <c r="L3099" s="49">
        <f>IF(VLOOKUP(A3099,$U$12:$AD$125,8)=VLOOKUP(A3098,$U$12:$AD$125,8),0,VLOOKUP(A3099,U$12:$AD$125,8))</f>
        <v>0</v>
      </c>
      <c r="M3099" s="50">
        <f>IF(L3099&gt;0,VLOOKUP(L3099,T$12:$AC$125,7),0)</f>
        <v>0</v>
      </c>
      <c r="N3099" s="45">
        <f t="shared" si="683"/>
        <v>0</v>
      </c>
      <c r="O3099" s="45">
        <f t="shared" ca="1" si="684"/>
        <v>987.85282506999999</v>
      </c>
      <c r="P3099" s="51" t="str">
        <f t="shared" si="685"/>
        <v>A+J=</v>
      </c>
      <c r="Q3099" s="52">
        <f t="shared" si="686"/>
        <v>47129</v>
      </c>
    </row>
    <row r="3100" spans="1:17" x14ac:dyDescent="0.2">
      <c r="A3100" s="43">
        <f t="shared" si="674"/>
        <v>46586</v>
      </c>
      <c r="B3100" s="44" t="str">
        <f t="shared" ca="1" si="676"/>
        <v>n.d</v>
      </c>
      <c r="C3100" s="45">
        <f t="shared" ca="1" si="677"/>
        <v>999.89877561000003</v>
      </c>
      <c r="D3100" s="46">
        <f ca="1">IF(A3100&lt;$B$1,VLOOKUP(A3100,[1]DI!$A$4:$B$15000,2,FALSE),0)</f>
        <v>0</v>
      </c>
      <c r="E3100" s="45">
        <f t="shared" ca="1" si="678"/>
        <v>0</v>
      </c>
      <c r="F3100" s="47">
        <f t="shared" si="675"/>
        <v>1.35</v>
      </c>
      <c r="G3100" s="48">
        <f t="shared" ca="1" si="679"/>
        <v>1</v>
      </c>
      <c r="H3100" s="45">
        <f ca="1">TRUNC(PRODUCT(G$10:G3099),15)</f>
        <v>1.9879528300668501</v>
      </c>
      <c r="I3100" s="45">
        <f t="shared" si="680"/>
        <v>1</v>
      </c>
      <c r="J3100" s="45">
        <f t="shared" ca="1" si="681"/>
        <v>1.98795283</v>
      </c>
      <c r="K3100" s="45">
        <f t="shared" ca="1" si="682"/>
        <v>987.85282506999999</v>
      </c>
      <c r="L3100" s="49">
        <f>IF(VLOOKUP(A3100,$U$12:$AD$125,8)=VLOOKUP(A3099,$U$12:$AD$125,8),0,VLOOKUP(A3100,U$12:$AD$125,8))</f>
        <v>0</v>
      </c>
      <c r="M3100" s="50">
        <f>IF(L3100&gt;0,VLOOKUP(L3100,T$12:$AC$125,7),0)</f>
        <v>0</v>
      </c>
      <c r="N3100" s="45">
        <f t="shared" si="683"/>
        <v>0</v>
      </c>
      <c r="O3100" s="45">
        <f t="shared" ca="1" si="684"/>
        <v>987.85282506999999</v>
      </c>
      <c r="P3100" s="51" t="str">
        <f t="shared" si="685"/>
        <v>A+J=</v>
      </c>
      <c r="Q3100" s="52">
        <f t="shared" si="686"/>
        <v>47129</v>
      </c>
    </row>
    <row r="3101" spans="1:17" x14ac:dyDescent="0.2">
      <c r="A3101" s="43">
        <f t="shared" si="674"/>
        <v>46587</v>
      </c>
      <c r="B3101" s="44" t="str">
        <f t="shared" ca="1" si="676"/>
        <v>n.d</v>
      </c>
      <c r="C3101" s="45">
        <f t="shared" ca="1" si="677"/>
        <v>999.89877561000003</v>
      </c>
      <c r="D3101" s="46">
        <f ca="1">IF(A3101&lt;$B$1,VLOOKUP(A3101,[1]DI!$A$4:$B$15000,2,FALSE),0)</f>
        <v>0</v>
      </c>
      <c r="E3101" s="45">
        <f t="shared" ca="1" si="678"/>
        <v>0</v>
      </c>
      <c r="F3101" s="47">
        <f t="shared" si="675"/>
        <v>1.35</v>
      </c>
      <c r="G3101" s="48">
        <f t="shared" ca="1" si="679"/>
        <v>1</v>
      </c>
      <c r="H3101" s="45">
        <f ca="1">TRUNC(PRODUCT(G$10:G3100),15)</f>
        <v>1.9879528300668501</v>
      </c>
      <c r="I3101" s="45">
        <f t="shared" si="680"/>
        <v>1</v>
      </c>
      <c r="J3101" s="45">
        <f t="shared" ca="1" si="681"/>
        <v>1.98795283</v>
      </c>
      <c r="K3101" s="45">
        <f t="shared" ca="1" si="682"/>
        <v>987.85282506999999</v>
      </c>
      <c r="L3101" s="49">
        <f>IF(VLOOKUP(A3101,$U$12:$AD$125,8)=VLOOKUP(A3100,$U$12:$AD$125,8),0,VLOOKUP(A3101,U$12:$AD$125,8))</f>
        <v>0</v>
      </c>
      <c r="M3101" s="50">
        <f>IF(L3101&gt;0,VLOOKUP(L3101,T$12:$AC$125,7),0)</f>
        <v>0</v>
      </c>
      <c r="N3101" s="45">
        <f t="shared" si="683"/>
        <v>0</v>
      </c>
      <c r="O3101" s="45">
        <f t="shared" ca="1" si="684"/>
        <v>987.85282506999999</v>
      </c>
      <c r="P3101" s="51" t="str">
        <f t="shared" si="685"/>
        <v>A+J=</v>
      </c>
      <c r="Q3101" s="52">
        <f t="shared" si="686"/>
        <v>47129</v>
      </c>
    </row>
    <row r="3102" spans="1:17" x14ac:dyDescent="0.2">
      <c r="A3102" s="43">
        <f t="shared" si="674"/>
        <v>46588</v>
      </c>
      <c r="B3102" s="44" t="str">
        <f t="shared" ca="1" si="676"/>
        <v>n.d</v>
      </c>
      <c r="C3102" s="45">
        <f t="shared" ca="1" si="677"/>
        <v>999.89877561000003</v>
      </c>
      <c r="D3102" s="46">
        <f ca="1">IF(A3102&lt;$B$1,VLOOKUP(A3102,[1]DI!$A$4:$B$15000,2,FALSE),0)</f>
        <v>0</v>
      </c>
      <c r="E3102" s="45">
        <f t="shared" ca="1" si="678"/>
        <v>0</v>
      </c>
      <c r="F3102" s="47">
        <f t="shared" si="675"/>
        <v>1.35</v>
      </c>
      <c r="G3102" s="48">
        <f t="shared" ca="1" si="679"/>
        <v>1</v>
      </c>
      <c r="H3102" s="45">
        <f ca="1">TRUNC(PRODUCT(G$10:G3101),15)</f>
        <v>1.9879528300668501</v>
      </c>
      <c r="I3102" s="45">
        <f t="shared" si="680"/>
        <v>1</v>
      </c>
      <c r="J3102" s="45">
        <f t="shared" ca="1" si="681"/>
        <v>1.98795283</v>
      </c>
      <c r="K3102" s="45">
        <f t="shared" ca="1" si="682"/>
        <v>987.85282506999999</v>
      </c>
      <c r="L3102" s="49">
        <f>IF(VLOOKUP(A3102,$U$12:$AD$125,8)=VLOOKUP(A3101,$U$12:$AD$125,8),0,VLOOKUP(A3102,U$12:$AD$125,8))</f>
        <v>0</v>
      </c>
      <c r="M3102" s="50">
        <f>IF(L3102&gt;0,VLOOKUP(L3102,T$12:$AC$125,7),0)</f>
        <v>0</v>
      </c>
      <c r="N3102" s="45">
        <f t="shared" si="683"/>
        <v>0</v>
      </c>
      <c r="O3102" s="45">
        <f t="shared" ca="1" si="684"/>
        <v>987.85282506999999</v>
      </c>
      <c r="P3102" s="51" t="str">
        <f t="shared" si="685"/>
        <v>A+J=</v>
      </c>
      <c r="Q3102" s="52">
        <f t="shared" si="686"/>
        <v>47129</v>
      </c>
    </row>
    <row r="3103" spans="1:17" x14ac:dyDescent="0.2">
      <c r="A3103" s="43">
        <f t="shared" si="674"/>
        <v>46589</v>
      </c>
      <c r="B3103" s="44" t="str">
        <f t="shared" ca="1" si="676"/>
        <v>n.d</v>
      </c>
      <c r="C3103" s="45">
        <f t="shared" ca="1" si="677"/>
        <v>999.89877561000003</v>
      </c>
      <c r="D3103" s="46">
        <f ca="1">IF(A3103&lt;$B$1,VLOOKUP(A3103,[1]DI!$A$4:$B$15000,2,FALSE),0)</f>
        <v>0</v>
      </c>
      <c r="E3103" s="45">
        <f t="shared" ca="1" si="678"/>
        <v>0</v>
      </c>
      <c r="F3103" s="47">
        <f t="shared" si="675"/>
        <v>1.35</v>
      </c>
      <c r="G3103" s="48">
        <f t="shared" ca="1" si="679"/>
        <v>1</v>
      </c>
      <c r="H3103" s="45">
        <f ca="1">TRUNC(PRODUCT(G$10:G3102),15)</f>
        <v>1.9879528300668501</v>
      </c>
      <c r="I3103" s="45">
        <f t="shared" si="680"/>
        <v>1</v>
      </c>
      <c r="J3103" s="45">
        <f t="shared" ca="1" si="681"/>
        <v>1.98795283</v>
      </c>
      <c r="K3103" s="45">
        <f t="shared" ca="1" si="682"/>
        <v>987.85282506999999</v>
      </c>
      <c r="L3103" s="49">
        <f>IF(VLOOKUP(A3103,$U$12:$AD$125,8)=VLOOKUP(A3102,$U$12:$AD$125,8),0,VLOOKUP(A3103,U$12:$AD$125,8))</f>
        <v>0</v>
      </c>
      <c r="M3103" s="50">
        <f>IF(L3103&gt;0,VLOOKUP(L3103,T$12:$AC$125,7),0)</f>
        <v>0</v>
      </c>
      <c r="N3103" s="45">
        <f t="shared" si="683"/>
        <v>0</v>
      </c>
      <c r="O3103" s="45">
        <f t="shared" ca="1" si="684"/>
        <v>987.85282506999999</v>
      </c>
      <c r="P3103" s="51" t="str">
        <f t="shared" si="685"/>
        <v>A+J=</v>
      </c>
      <c r="Q3103" s="52">
        <f t="shared" si="686"/>
        <v>47129</v>
      </c>
    </row>
    <row r="3104" spans="1:17" x14ac:dyDescent="0.2">
      <c r="A3104" s="43">
        <f t="shared" si="674"/>
        <v>46590</v>
      </c>
      <c r="B3104" s="44" t="str">
        <f t="shared" ca="1" si="676"/>
        <v>n.d</v>
      </c>
      <c r="C3104" s="45">
        <f t="shared" ca="1" si="677"/>
        <v>999.89877561000003</v>
      </c>
      <c r="D3104" s="46">
        <f ca="1">IF(A3104&lt;$B$1,VLOOKUP(A3104,[1]DI!$A$4:$B$15000,2,FALSE),0)</f>
        <v>0</v>
      </c>
      <c r="E3104" s="45">
        <f t="shared" ca="1" si="678"/>
        <v>0</v>
      </c>
      <c r="F3104" s="47">
        <f t="shared" si="675"/>
        <v>1.35</v>
      </c>
      <c r="G3104" s="48">
        <f t="shared" ca="1" si="679"/>
        <v>1</v>
      </c>
      <c r="H3104" s="45">
        <f ca="1">TRUNC(PRODUCT(G$10:G3103),15)</f>
        <v>1.9879528300668501</v>
      </c>
      <c r="I3104" s="45">
        <f t="shared" si="680"/>
        <v>1</v>
      </c>
      <c r="J3104" s="45">
        <f t="shared" ca="1" si="681"/>
        <v>1.98795283</v>
      </c>
      <c r="K3104" s="45">
        <f t="shared" ca="1" si="682"/>
        <v>987.85282506999999</v>
      </c>
      <c r="L3104" s="49">
        <f>IF(VLOOKUP(A3104,$U$12:$AD$125,8)=VLOOKUP(A3103,$U$12:$AD$125,8),0,VLOOKUP(A3104,U$12:$AD$125,8))</f>
        <v>0</v>
      </c>
      <c r="M3104" s="50">
        <f>IF(L3104&gt;0,VLOOKUP(L3104,T$12:$AC$125,7),0)</f>
        <v>0</v>
      </c>
      <c r="N3104" s="45">
        <f t="shared" si="683"/>
        <v>0</v>
      </c>
      <c r="O3104" s="45">
        <f t="shared" ca="1" si="684"/>
        <v>987.85282506999999</v>
      </c>
      <c r="P3104" s="51" t="str">
        <f t="shared" si="685"/>
        <v>A+J=</v>
      </c>
      <c r="Q3104" s="52">
        <f t="shared" si="686"/>
        <v>47129</v>
      </c>
    </row>
    <row r="3105" spans="1:17" x14ac:dyDescent="0.2">
      <c r="A3105" s="43">
        <f t="shared" si="674"/>
        <v>46591</v>
      </c>
      <c r="B3105" s="44" t="str">
        <f t="shared" ca="1" si="676"/>
        <v>n.d</v>
      </c>
      <c r="C3105" s="45">
        <f t="shared" ca="1" si="677"/>
        <v>999.89877561000003</v>
      </c>
      <c r="D3105" s="46">
        <f ca="1">IF(A3105&lt;$B$1,VLOOKUP(A3105,[1]DI!$A$4:$B$15000,2,FALSE),0)</f>
        <v>0</v>
      </c>
      <c r="E3105" s="45">
        <f t="shared" ca="1" si="678"/>
        <v>0</v>
      </c>
      <c r="F3105" s="47">
        <f t="shared" si="675"/>
        <v>1.35</v>
      </c>
      <c r="G3105" s="48">
        <f t="shared" ca="1" si="679"/>
        <v>1</v>
      </c>
      <c r="H3105" s="45">
        <f ca="1">TRUNC(PRODUCT(G$10:G3104),15)</f>
        <v>1.9879528300668501</v>
      </c>
      <c r="I3105" s="45">
        <f t="shared" si="680"/>
        <v>1</v>
      </c>
      <c r="J3105" s="45">
        <f t="shared" ca="1" si="681"/>
        <v>1.98795283</v>
      </c>
      <c r="K3105" s="45">
        <f t="shared" ca="1" si="682"/>
        <v>987.85282506999999</v>
      </c>
      <c r="L3105" s="49">
        <f>IF(VLOOKUP(A3105,$U$12:$AD$125,8)=VLOOKUP(A3104,$U$12:$AD$125,8),0,VLOOKUP(A3105,U$12:$AD$125,8))</f>
        <v>0</v>
      </c>
      <c r="M3105" s="50">
        <f>IF(L3105&gt;0,VLOOKUP(L3105,T$12:$AC$125,7),0)</f>
        <v>0</v>
      </c>
      <c r="N3105" s="45">
        <f t="shared" si="683"/>
        <v>0</v>
      </c>
      <c r="O3105" s="45">
        <f t="shared" ca="1" si="684"/>
        <v>987.85282506999999</v>
      </c>
      <c r="P3105" s="51" t="str">
        <f t="shared" si="685"/>
        <v>A+J=</v>
      </c>
      <c r="Q3105" s="52">
        <f t="shared" si="686"/>
        <v>47129</v>
      </c>
    </row>
    <row r="3106" spans="1:17" x14ac:dyDescent="0.2">
      <c r="A3106" s="43">
        <f t="shared" si="674"/>
        <v>46592</v>
      </c>
      <c r="B3106" s="44" t="str">
        <f t="shared" ca="1" si="676"/>
        <v>n.d</v>
      </c>
      <c r="C3106" s="45">
        <f t="shared" ca="1" si="677"/>
        <v>999.89877561000003</v>
      </c>
      <c r="D3106" s="46">
        <f ca="1">IF(A3106&lt;$B$1,VLOOKUP(A3106,[1]DI!$A$4:$B$15000,2,FALSE),0)</f>
        <v>0</v>
      </c>
      <c r="E3106" s="45">
        <f t="shared" ca="1" si="678"/>
        <v>0</v>
      </c>
      <c r="F3106" s="47">
        <f t="shared" si="675"/>
        <v>1.35</v>
      </c>
      <c r="G3106" s="48">
        <f t="shared" ca="1" si="679"/>
        <v>1</v>
      </c>
      <c r="H3106" s="45">
        <f ca="1">TRUNC(PRODUCT(G$10:G3105),15)</f>
        <v>1.9879528300668501</v>
      </c>
      <c r="I3106" s="45">
        <f t="shared" si="680"/>
        <v>1</v>
      </c>
      <c r="J3106" s="45">
        <f t="shared" ca="1" si="681"/>
        <v>1.98795283</v>
      </c>
      <c r="K3106" s="45">
        <f t="shared" ca="1" si="682"/>
        <v>987.85282506999999</v>
      </c>
      <c r="L3106" s="49">
        <f>IF(VLOOKUP(A3106,$U$12:$AD$125,8)=VLOOKUP(A3105,$U$12:$AD$125,8),0,VLOOKUP(A3106,U$12:$AD$125,8))</f>
        <v>0</v>
      </c>
      <c r="M3106" s="50">
        <f>IF(L3106&gt;0,VLOOKUP(L3106,T$12:$AC$125,7),0)</f>
        <v>0</v>
      </c>
      <c r="N3106" s="45">
        <f t="shared" si="683"/>
        <v>0</v>
      </c>
      <c r="O3106" s="45">
        <f t="shared" ca="1" si="684"/>
        <v>987.85282506999999</v>
      </c>
      <c r="P3106" s="51" t="str">
        <f t="shared" si="685"/>
        <v>A+J=</v>
      </c>
      <c r="Q3106" s="52">
        <f t="shared" si="686"/>
        <v>47129</v>
      </c>
    </row>
    <row r="3107" spans="1:17" x14ac:dyDescent="0.2">
      <c r="A3107" s="43">
        <f t="shared" si="674"/>
        <v>46593</v>
      </c>
      <c r="B3107" s="44" t="str">
        <f t="shared" ca="1" si="676"/>
        <v>n.d</v>
      </c>
      <c r="C3107" s="45">
        <f t="shared" ca="1" si="677"/>
        <v>999.89877561000003</v>
      </c>
      <c r="D3107" s="46">
        <f ca="1">IF(A3107&lt;$B$1,VLOOKUP(A3107,[1]DI!$A$4:$B$15000,2,FALSE),0)</f>
        <v>0</v>
      </c>
      <c r="E3107" s="45">
        <f t="shared" ca="1" si="678"/>
        <v>0</v>
      </c>
      <c r="F3107" s="47">
        <f t="shared" si="675"/>
        <v>1.35</v>
      </c>
      <c r="G3107" s="48">
        <f t="shared" ca="1" si="679"/>
        <v>1</v>
      </c>
      <c r="H3107" s="45">
        <f ca="1">TRUNC(PRODUCT(G$10:G3106),15)</f>
        <v>1.9879528300668501</v>
      </c>
      <c r="I3107" s="45">
        <f t="shared" si="680"/>
        <v>1</v>
      </c>
      <c r="J3107" s="45">
        <f t="shared" ca="1" si="681"/>
        <v>1.98795283</v>
      </c>
      <c r="K3107" s="45">
        <f t="shared" ca="1" si="682"/>
        <v>987.85282506999999</v>
      </c>
      <c r="L3107" s="49">
        <f>IF(VLOOKUP(A3107,$U$12:$AD$125,8)=VLOOKUP(A3106,$U$12:$AD$125,8),0,VLOOKUP(A3107,U$12:$AD$125,8))</f>
        <v>0</v>
      </c>
      <c r="M3107" s="50">
        <f>IF(L3107&gt;0,VLOOKUP(L3107,T$12:$AC$125,7),0)</f>
        <v>0</v>
      </c>
      <c r="N3107" s="45">
        <f t="shared" si="683"/>
        <v>0</v>
      </c>
      <c r="O3107" s="45">
        <f t="shared" ca="1" si="684"/>
        <v>987.85282506999999</v>
      </c>
      <c r="P3107" s="51" t="str">
        <f t="shared" si="685"/>
        <v>A+J=</v>
      </c>
      <c r="Q3107" s="52">
        <f t="shared" si="686"/>
        <v>47129</v>
      </c>
    </row>
    <row r="3108" spans="1:17" x14ac:dyDescent="0.2">
      <c r="A3108" s="43">
        <f t="shared" si="674"/>
        <v>46594</v>
      </c>
      <c r="B3108" s="44" t="str">
        <f t="shared" ca="1" si="676"/>
        <v>n.d</v>
      </c>
      <c r="C3108" s="45">
        <f t="shared" ca="1" si="677"/>
        <v>999.89877561000003</v>
      </c>
      <c r="D3108" s="46">
        <f ca="1">IF(A3108&lt;$B$1,VLOOKUP(A3108,[1]DI!$A$4:$B$15000,2,FALSE),0)</f>
        <v>0</v>
      </c>
      <c r="E3108" s="45">
        <f t="shared" ca="1" si="678"/>
        <v>0</v>
      </c>
      <c r="F3108" s="47">
        <f t="shared" si="675"/>
        <v>1.35</v>
      </c>
      <c r="G3108" s="48">
        <f t="shared" ca="1" si="679"/>
        <v>1</v>
      </c>
      <c r="H3108" s="45">
        <f ca="1">TRUNC(PRODUCT(G$10:G3107),15)</f>
        <v>1.9879528300668501</v>
      </c>
      <c r="I3108" s="45">
        <f t="shared" si="680"/>
        <v>1</v>
      </c>
      <c r="J3108" s="45">
        <f t="shared" ca="1" si="681"/>
        <v>1.98795283</v>
      </c>
      <c r="K3108" s="45">
        <f t="shared" ca="1" si="682"/>
        <v>987.85282506999999</v>
      </c>
      <c r="L3108" s="49">
        <f>IF(VLOOKUP(A3108,$U$12:$AD$125,8)=VLOOKUP(A3107,$U$12:$AD$125,8),0,VLOOKUP(A3108,U$12:$AD$125,8))</f>
        <v>0</v>
      </c>
      <c r="M3108" s="50">
        <f>IF(L3108&gt;0,VLOOKUP(L3108,T$12:$AC$125,7),0)</f>
        <v>0</v>
      </c>
      <c r="N3108" s="45">
        <f t="shared" si="683"/>
        <v>0</v>
      </c>
      <c r="O3108" s="45">
        <f t="shared" ca="1" si="684"/>
        <v>987.85282506999999</v>
      </c>
      <c r="P3108" s="51" t="str">
        <f t="shared" si="685"/>
        <v>A+J=</v>
      </c>
      <c r="Q3108" s="52">
        <f t="shared" si="686"/>
        <v>47129</v>
      </c>
    </row>
    <row r="3109" spans="1:17" x14ac:dyDescent="0.2">
      <c r="A3109" s="43">
        <f t="shared" si="674"/>
        <v>46595</v>
      </c>
      <c r="B3109" s="44" t="str">
        <f t="shared" ca="1" si="676"/>
        <v>n.d</v>
      </c>
      <c r="C3109" s="45">
        <f t="shared" ca="1" si="677"/>
        <v>999.89877561000003</v>
      </c>
      <c r="D3109" s="46">
        <f ca="1">IF(A3109&lt;$B$1,VLOOKUP(A3109,[1]DI!$A$4:$B$15000,2,FALSE),0)</f>
        <v>0</v>
      </c>
      <c r="E3109" s="45">
        <f t="shared" ca="1" si="678"/>
        <v>0</v>
      </c>
      <c r="F3109" s="47">
        <f t="shared" si="675"/>
        <v>1.35</v>
      </c>
      <c r="G3109" s="48">
        <f t="shared" ca="1" si="679"/>
        <v>1</v>
      </c>
      <c r="H3109" s="45">
        <f ca="1">TRUNC(PRODUCT(G$10:G3108),15)</f>
        <v>1.9879528300668501</v>
      </c>
      <c r="I3109" s="45">
        <f t="shared" si="680"/>
        <v>1</v>
      </c>
      <c r="J3109" s="45">
        <f t="shared" ca="1" si="681"/>
        <v>1.98795283</v>
      </c>
      <c r="K3109" s="45">
        <f t="shared" ca="1" si="682"/>
        <v>987.85282506999999</v>
      </c>
      <c r="L3109" s="49">
        <f>IF(VLOOKUP(A3109,$U$12:$AD$125,8)=VLOOKUP(A3108,$U$12:$AD$125,8),0,VLOOKUP(A3109,U$12:$AD$125,8))</f>
        <v>0</v>
      </c>
      <c r="M3109" s="50">
        <f>IF(L3109&gt;0,VLOOKUP(L3109,T$12:$AC$125,7),0)</f>
        <v>0</v>
      </c>
      <c r="N3109" s="45">
        <f t="shared" si="683"/>
        <v>0</v>
      </c>
      <c r="O3109" s="45">
        <f t="shared" ca="1" si="684"/>
        <v>987.85282506999999</v>
      </c>
      <c r="P3109" s="51" t="str">
        <f t="shared" si="685"/>
        <v>A+J=</v>
      </c>
      <c r="Q3109" s="52">
        <f t="shared" si="686"/>
        <v>47129</v>
      </c>
    </row>
    <row r="3110" spans="1:17" x14ac:dyDescent="0.2">
      <c r="A3110" s="43">
        <f t="shared" si="674"/>
        <v>46596</v>
      </c>
      <c r="B3110" s="44" t="str">
        <f t="shared" ca="1" si="676"/>
        <v>n.d</v>
      </c>
      <c r="C3110" s="45">
        <f t="shared" ca="1" si="677"/>
        <v>999.89877561000003</v>
      </c>
      <c r="D3110" s="46">
        <f ca="1">IF(A3110&lt;$B$1,VLOOKUP(A3110,[1]DI!$A$4:$B$15000,2,FALSE),0)</f>
        <v>0</v>
      </c>
      <c r="E3110" s="45">
        <f t="shared" ca="1" si="678"/>
        <v>0</v>
      </c>
      <c r="F3110" s="47">
        <f t="shared" si="675"/>
        <v>1.35</v>
      </c>
      <c r="G3110" s="48">
        <f t="shared" ca="1" si="679"/>
        <v>1</v>
      </c>
      <c r="H3110" s="45">
        <f ca="1">TRUNC(PRODUCT(G$10:G3109),15)</f>
        <v>1.9879528300668501</v>
      </c>
      <c r="I3110" s="45">
        <f t="shared" si="680"/>
        <v>1</v>
      </c>
      <c r="J3110" s="45">
        <f t="shared" ca="1" si="681"/>
        <v>1.98795283</v>
      </c>
      <c r="K3110" s="45">
        <f t="shared" ca="1" si="682"/>
        <v>987.85282506999999</v>
      </c>
      <c r="L3110" s="49">
        <f>IF(VLOOKUP(A3110,$U$12:$AD$125,8)=VLOOKUP(A3109,$U$12:$AD$125,8),0,VLOOKUP(A3110,U$12:$AD$125,8))</f>
        <v>0</v>
      </c>
      <c r="M3110" s="50">
        <f>IF(L3110&gt;0,VLOOKUP(L3110,T$12:$AC$125,7),0)</f>
        <v>0</v>
      </c>
      <c r="N3110" s="45">
        <f t="shared" si="683"/>
        <v>0</v>
      </c>
      <c r="O3110" s="45">
        <f t="shared" ca="1" si="684"/>
        <v>987.85282506999999</v>
      </c>
      <c r="P3110" s="51" t="str">
        <f t="shared" si="685"/>
        <v>A+J=</v>
      </c>
      <c r="Q3110" s="52">
        <f t="shared" si="686"/>
        <v>47129</v>
      </c>
    </row>
    <row r="3111" spans="1:17" x14ac:dyDescent="0.2">
      <c r="A3111" s="43">
        <f t="shared" si="674"/>
        <v>46597</v>
      </c>
      <c r="B3111" s="44" t="str">
        <f t="shared" ca="1" si="676"/>
        <v>n.d</v>
      </c>
      <c r="C3111" s="45">
        <f t="shared" ca="1" si="677"/>
        <v>999.89877561000003</v>
      </c>
      <c r="D3111" s="46">
        <f ca="1">IF(A3111&lt;$B$1,VLOOKUP(A3111,[1]DI!$A$4:$B$15000,2,FALSE),0)</f>
        <v>0</v>
      </c>
      <c r="E3111" s="45">
        <f t="shared" ca="1" si="678"/>
        <v>0</v>
      </c>
      <c r="F3111" s="47">
        <f t="shared" si="675"/>
        <v>1.35</v>
      </c>
      <c r="G3111" s="48">
        <f t="shared" ca="1" si="679"/>
        <v>1</v>
      </c>
      <c r="H3111" s="45">
        <f ca="1">TRUNC(PRODUCT(G$10:G3110),15)</f>
        <v>1.9879528300668501</v>
      </c>
      <c r="I3111" s="45">
        <f t="shared" si="680"/>
        <v>1</v>
      </c>
      <c r="J3111" s="45">
        <f t="shared" ca="1" si="681"/>
        <v>1.98795283</v>
      </c>
      <c r="K3111" s="45">
        <f t="shared" ca="1" si="682"/>
        <v>987.85282506999999</v>
      </c>
      <c r="L3111" s="49">
        <f>IF(VLOOKUP(A3111,$U$12:$AD$125,8)=VLOOKUP(A3110,$U$12:$AD$125,8),0,VLOOKUP(A3111,U$12:$AD$125,8))</f>
        <v>0</v>
      </c>
      <c r="M3111" s="50">
        <f>IF(L3111&gt;0,VLOOKUP(L3111,T$12:$AC$125,7),0)</f>
        <v>0</v>
      </c>
      <c r="N3111" s="45">
        <f t="shared" si="683"/>
        <v>0</v>
      </c>
      <c r="O3111" s="45">
        <f t="shared" ca="1" si="684"/>
        <v>987.85282506999999</v>
      </c>
      <c r="P3111" s="51" t="str">
        <f t="shared" si="685"/>
        <v>A+J=</v>
      </c>
      <c r="Q3111" s="52">
        <f t="shared" si="686"/>
        <v>47129</v>
      </c>
    </row>
    <row r="3112" spans="1:17" x14ac:dyDescent="0.2">
      <c r="A3112" s="43">
        <f t="shared" si="674"/>
        <v>46598</v>
      </c>
      <c r="B3112" s="44" t="str">
        <f t="shared" ca="1" si="676"/>
        <v>n.d</v>
      </c>
      <c r="C3112" s="45">
        <f t="shared" ca="1" si="677"/>
        <v>999.89877561000003</v>
      </c>
      <c r="D3112" s="46">
        <f ca="1">IF(A3112&lt;$B$1,VLOOKUP(A3112,[1]DI!$A$4:$B$15000,2,FALSE),0)</f>
        <v>0</v>
      </c>
      <c r="E3112" s="45">
        <f t="shared" ca="1" si="678"/>
        <v>0</v>
      </c>
      <c r="F3112" s="47">
        <f t="shared" si="675"/>
        <v>1.35</v>
      </c>
      <c r="G3112" s="48">
        <f t="shared" ca="1" si="679"/>
        <v>1</v>
      </c>
      <c r="H3112" s="45">
        <f ca="1">TRUNC(PRODUCT(G$10:G3111),15)</f>
        <v>1.9879528300668501</v>
      </c>
      <c r="I3112" s="45">
        <f t="shared" si="680"/>
        <v>1</v>
      </c>
      <c r="J3112" s="45">
        <f t="shared" ca="1" si="681"/>
        <v>1.98795283</v>
      </c>
      <c r="K3112" s="45">
        <f t="shared" ca="1" si="682"/>
        <v>987.85282506999999</v>
      </c>
      <c r="L3112" s="49">
        <f>IF(VLOOKUP(A3112,$U$12:$AD$125,8)=VLOOKUP(A3111,$U$12:$AD$125,8),0,VLOOKUP(A3112,U$12:$AD$125,8))</f>
        <v>0</v>
      </c>
      <c r="M3112" s="50">
        <f>IF(L3112&gt;0,VLOOKUP(L3112,T$12:$AC$125,7),0)</f>
        <v>0</v>
      </c>
      <c r="N3112" s="45">
        <f t="shared" si="683"/>
        <v>0</v>
      </c>
      <c r="O3112" s="45">
        <f t="shared" ca="1" si="684"/>
        <v>987.85282506999999</v>
      </c>
      <c r="P3112" s="51" t="str">
        <f t="shared" si="685"/>
        <v>A+J=</v>
      </c>
      <c r="Q3112" s="52">
        <f t="shared" si="686"/>
        <v>47129</v>
      </c>
    </row>
    <row r="3113" spans="1:17" x14ac:dyDescent="0.2">
      <c r="A3113" s="43">
        <f t="shared" si="674"/>
        <v>46599</v>
      </c>
      <c r="B3113" s="44" t="str">
        <f t="shared" ca="1" si="676"/>
        <v>n.d</v>
      </c>
      <c r="C3113" s="45">
        <f t="shared" ca="1" si="677"/>
        <v>999.89877561000003</v>
      </c>
      <c r="D3113" s="46">
        <f ca="1">IF(A3113&lt;$B$1,VLOOKUP(A3113,[1]DI!$A$4:$B$15000,2,FALSE),0)</f>
        <v>0</v>
      </c>
      <c r="E3113" s="45">
        <f t="shared" ca="1" si="678"/>
        <v>0</v>
      </c>
      <c r="F3113" s="47">
        <f t="shared" si="675"/>
        <v>1.35</v>
      </c>
      <c r="G3113" s="48">
        <f t="shared" ca="1" si="679"/>
        <v>1</v>
      </c>
      <c r="H3113" s="45">
        <f ca="1">TRUNC(PRODUCT(G$10:G3112),15)</f>
        <v>1.9879528300668501</v>
      </c>
      <c r="I3113" s="45">
        <f t="shared" si="680"/>
        <v>1</v>
      </c>
      <c r="J3113" s="45">
        <f t="shared" ca="1" si="681"/>
        <v>1.98795283</v>
      </c>
      <c r="K3113" s="45">
        <f t="shared" ca="1" si="682"/>
        <v>987.85282506999999</v>
      </c>
      <c r="L3113" s="49">
        <f>IF(VLOOKUP(A3113,$U$12:$AD$125,8)=VLOOKUP(A3112,$U$12:$AD$125,8),0,VLOOKUP(A3113,U$12:$AD$125,8))</f>
        <v>0</v>
      </c>
      <c r="M3113" s="50">
        <f>IF(L3113&gt;0,VLOOKUP(L3113,T$12:$AC$125,7),0)</f>
        <v>0</v>
      </c>
      <c r="N3113" s="45">
        <f t="shared" si="683"/>
        <v>0</v>
      </c>
      <c r="O3113" s="45">
        <f t="shared" ca="1" si="684"/>
        <v>987.85282506999999</v>
      </c>
      <c r="P3113" s="51" t="str">
        <f t="shared" si="685"/>
        <v>A+J=</v>
      </c>
      <c r="Q3113" s="52">
        <f t="shared" si="686"/>
        <v>47129</v>
      </c>
    </row>
    <row r="3114" spans="1:17" x14ac:dyDescent="0.2">
      <c r="A3114" s="43">
        <f t="shared" si="674"/>
        <v>46600</v>
      </c>
      <c r="B3114" s="44" t="str">
        <f t="shared" ca="1" si="676"/>
        <v>n.d</v>
      </c>
      <c r="C3114" s="45">
        <f t="shared" ca="1" si="677"/>
        <v>999.89877561000003</v>
      </c>
      <c r="D3114" s="46">
        <f ca="1">IF(A3114&lt;$B$1,VLOOKUP(A3114,[1]DI!$A$4:$B$15000,2,FALSE),0)</f>
        <v>0</v>
      </c>
      <c r="E3114" s="45">
        <f t="shared" ca="1" si="678"/>
        <v>0</v>
      </c>
      <c r="F3114" s="47">
        <f t="shared" si="675"/>
        <v>1.35</v>
      </c>
      <c r="G3114" s="48">
        <f t="shared" ca="1" si="679"/>
        <v>1</v>
      </c>
      <c r="H3114" s="45">
        <f ca="1">TRUNC(PRODUCT(G$10:G3113),15)</f>
        <v>1.9879528300668501</v>
      </c>
      <c r="I3114" s="45">
        <f t="shared" si="680"/>
        <v>1</v>
      </c>
      <c r="J3114" s="45">
        <f t="shared" ca="1" si="681"/>
        <v>1.98795283</v>
      </c>
      <c r="K3114" s="45">
        <f t="shared" ca="1" si="682"/>
        <v>987.85282506999999</v>
      </c>
      <c r="L3114" s="49">
        <f>IF(VLOOKUP(A3114,$U$12:$AD$125,8)=VLOOKUP(A3113,$U$12:$AD$125,8),0,VLOOKUP(A3114,U$12:$AD$125,8))</f>
        <v>0</v>
      </c>
      <c r="M3114" s="50">
        <f>IF(L3114&gt;0,VLOOKUP(L3114,T$12:$AC$125,7),0)</f>
        <v>0</v>
      </c>
      <c r="N3114" s="45">
        <f t="shared" si="683"/>
        <v>0</v>
      </c>
      <c r="O3114" s="45">
        <f t="shared" ca="1" si="684"/>
        <v>987.85282506999999</v>
      </c>
      <c r="P3114" s="51" t="str">
        <f t="shared" si="685"/>
        <v>A+J=</v>
      </c>
      <c r="Q3114" s="52">
        <f t="shared" si="686"/>
        <v>47129</v>
      </c>
    </row>
    <row r="3115" spans="1:17" x14ac:dyDescent="0.2">
      <c r="A3115" s="43">
        <f t="shared" si="674"/>
        <v>46601</v>
      </c>
      <c r="B3115" s="44" t="str">
        <f t="shared" ca="1" si="676"/>
        <v>n.d</v>
      </c>
      <c r="C3115" s="45">
        <f t="shared" ca="1" si="677"/>
        <v>999.89877561000003</v>
      </c>
      <c r="D3115" s="46">
        <f ca="1">IF(A3115&lt;$B$1,VLOOKUP(A3115,[1]DI!$A$4:$B$15000,2,FALSE),0)</f>
        <v>0</v>
      </c>
      <c r="E3115" s="45">
        <f t="shared" ca="1" si="678"/>
        <v>0</v>
      </c>
      <c r="F3115" s="47">
        <f t="shared" si="675"/>
        <v>1.35</v>
      </c>
      <c r="G3115" s="48">
        <f t="shared" ca="1" si="679"/>
        <v>1</v>
      </c>
      <c r="H3115" s="45">
        <f ca="1">TRUNC(PRODUCT(G$10:G3114),15)</f>
        <v>1.9879528300668501</v>
      </c>
      <c r="I3115" s="45">
        <f t="shared" si="680"/>
        <v>1</v>
      </c>
      <c r="J3115" s="45">
        <f t="shared" ca="1" si="681"/>
        <v>1.98795283</v>
      </c>
      <c r="K3115" s="45">
        <f t="shared" ca="1" si="682"/>
        <v>987.85282506999999</v>
      </c>
      <c r="L3115" s="49">
        <f>IF(VLOOKUP(A3115,$U$12:$AD$125,8)=VLOOKUP(A3114,$U$12:$AD$125,8),0,VLOOKUP(A3115,U$12:$AD$125,8))</f>
        <v>0</v>
      </c>
      <c r="M3115" s="50">
        <f>IF(L3115&gt;0,VLOOKUP(L3115,T$12:$AC$125,7),0)</f>
        <v>0</v>
      </c>
      <c r="N3115" s="45">
        <f t="shared" si="683"/>
        <v>0</v>
      </c>
      <c r="O3115" s="45">
        <f t="shared" ca="1" si="684"/>
        <v>987.85282506999999</v>
      </c>
      <c r="P3115" s="51" t="str">
        <f t="shared" si="685"/>
        <v>A+J=</v>
      </c>
      <c r="Q3115" s="52">
        <f t="shared" si="686"/>
        <v>47129</v>
      </c>
    </row>
    <row r="3116" spans="1:17" x14ac:dyDescent="0.2">
      <c r="A3116" s="43">
        <f t="shared" si="674"/>
        <v>46602</v>
      </c>
      <c r="B3116" s="44" t="str">
        <f t="shared" ca="1" si="676"/>
        <v>n.d</v>
      </c>
      <c r="C3116" s="45">
        <f t="shared" ca="1" si="677"/>
        <v>999.89877561000003</v>
      </c>
      <c r="D3116" s="46">
        <f ca="1">IF(A3116&lt;$B$1,VLOOKUP(A3116,[1]DI!$A$4:$B$15000,2,FALSE),0)</f>
        <v>0</v>
      </c>
      <c r="E3116" s="45">
        <f t="shared" ca="1" si="678"/>
        <v>0</v>
      </c>
      <c r="F3116" s="47">
        <f t="shared" si="675"/>
        <v>1.35</v>
      </c>
      <c r="G3116" s="48">
        <f t="shared" ca="1" si="679"/>
        <v>1</v>
      </c>
      <c r="H3116" s="45">
        <f ca="1">TRUNC(PRODUCT(G$10:G3115),15)</f>
        <v>1.9879528300668501</v>
      </c>
      <c r="I3116" s="45">
        <f t="shared" si="680"/>
        <v>1</v>
      </c>
      <c r="J3116" s="45">
        <f t="shared" ca="1" si="681"/>
        <v>1.98795283</v>
      </c>
      <c r="K3116" s="45">
        <f t="shared" ca="1" si="682"/>
        <v>987.85282506999999</v>
      </c>
      <c r="L3116" s="49">
        <f>IF(VLOOKUP(A3116,$U$12:$AD$125,8)=VLOOKUP(A3115,$U$12:$AD$125,8),0,VLOOKUP(A3116,U$12:$AD$125,8))</f>
        <v>0</v>
      </c>
      <c r="M3116" s="50">
        <f>IF(L3116&gt;0,VLOOKUP(L3116,T$12:$AC$125,7),0)</f>
        <v>0</v>
      </c>
      <c r="N3116" s="45">
        <f t="shared" si="683"/>
        <v>0</v>
      </c>
      <c r="O3116" s="45">
        <f t="shared" ca="1" si="684"/>
        <v>987.85282506999999</v>
      </c>
      <c r="P3116" s="51" t="str">
        <f t="shared" si="685"/>
        <v>A+J=</v>
      </c>
      <c r="Q3116" s="52">
        <f t="shared" si="686"/>
        <v>47129</v>
      </c>
    </row>
    <row r="3117" spans="1:17" x14ac:dyDescent="0.2">
      <c r="A3117" s="43">
        <f t="shared" si="674"/>
        <v>46603</v>
      </c>
      <c r="B3117" s="44" t="str">
        <f t="shared" ca="1" si="676"/>
        <v>n.d</v>
      </c>
      <c r="C3117" s="45">
        <f t="shared" ca="1" si="677"/>
        <v>999.89877561000003</v>
      </c>
      <c r="D3117" s="46">
        <f ca="1">IF(A3117&lt;$B$1,VLOOKUP(A3117,[1]DI!$A$4:$B$15000,2,FALSE),0)</f>
        <v>0</v>
      </c>
      <c r="E3117" s="45">
        <f t="shared" ca="1" si="678"/>
        <v>0</v>
      </c>
      <c r="F3117" s="47">
        <f t="shared" si="675"/>
        <v>1.35</v>
      </c>
      <c r="G3117" s="48">
        <f t="shared" ca="1" si="679"/>
        <v>1</v>
      </c>
      <c r="H3117" s="45">
        <f ca="1">TRUNC(PRODUCT(G$10:G3116),15)</f>
        <v>1.9879528300668501</v>
      </c>
      <c r="I3117" s="45">
        <f t="shared" si="680"/>
        <v>1</v>
      </c>
      <c r="J3117" s="45">
        <f t="shared" ca="1" si="681"/>
        <v>1.98795283</v>
      </c>
      <c r="K3117" s="45">
        <f t="shared" ca="1" si="682"/>
        <v>987.85282506999999</v>
      </c>
      <c r="L3117" s="49">
        <f>IF(VLOOKUP(A3117,$U$12:$AD$125,8)=VLOOKUP(A3116,$U$12:$AD$125,8),0,VLOOKUP(A3117,U$12:$AD$125,8))</f>
        <v>0</v>
      </c>
      <c r="M3117" s="50">
        <f>IF(L3117&gt;0,VLOOKUP(L3117,T$12:$AC$125,7),0)</f>
        <v>0</v>
      </c>
      <c r="N3117" s="45">
        <f t="shared" si="683"/>
        <v>0</v>
      </c>
      <c r="O3117" s="45">
        <f t="shared" ca="1" si="684"/>
        <v>987.85282506999999</v>
      </c>
      <c r="P3117" s="51" t="str">
        <f t="shared" si="685"/>
        <v>A+J=</v>
      </c>
      <c r="Q3117" s="52">
        <f t="shared" si="686"/>
        <v>47129</v>
      </c>
    </row>
    <row r="3118" spans="1:17" x14ac:dyDescent="0.2">
      <c r="A3118" s="43">
        <f t="shared" si="674"/>
        <v>46604</v>
      </c>
      <c r="B3118" s="44" t="str">
        <f t="shared" ca="1" si="676"/>
        <v>n.d</v>
      </c>
      <c r="C3118" s="45">
        <f t="shared" ca="1" si="677"/>
        <v>999.89877561000003</v>
      </c>
      <c r="D3118" s="46">
        <f ca="1">IF(A3118&lt;$B$1,VLOOKUP(A3118,[1]DI!$A$4:$B$15000,2,FALSE),0)</f>
        <v>0</v>
      </c>
      <c r="E3118" s="45">
        <f t="shared" ca="1" si="678"/>
        <v>0</v>
      </c>
      <c r="F3118" s="47">
        <f t="shared" si="675"/>
        <v>1.35</v>
      </c>
      <c r="G3118" s="48">
        <f t="shared" ca="1" si="679"/>
        <v>1</v>
      </c>
      <c r="H3118" s="45">
        <f ca="1">TRUNC(PRODUCT(G$10:G3117),15)</f>
        <v>1.9879528300668501</v>
      </c>
      <c r="I3118" s="45">
        <f t="shared" si="680"/>
        <v>1</v>
      </c>
      <c r="J3118" s="45">
        <f t="shared" ca="1" si="681"/>
        <v>1.98795283</v>
      </c>
      <c r="K3118" s="45">
        <f t="shared" ca="1" si="682"/>
        <v>987.85282506999999</v>
      </c>
      <c r="L3118" s="49">
        <f>IF(VLOOKUP(A3118,$U$12:$AD$125,8)=VLOOKUP(A3117,$U$12:$AD$125,8),0,VLOOKUP(A3118,U$12:$AD$125,8))</f>
        <v>0</v>
      </c>
      <c r="M3118" s="50">
        <f>IF(L3118&gt;0,VLOOKUP(L3118,T$12:$AC$125,7),0)</f>
        <v>0</v>
      </c>
      <c r="N3118" s="45">
        <f t="shared" si="683"/>
        <v>0</v>
      </c>
      <c r="O3118" s="45">
        <f t="shared" ca="1" si="684"/>
        <v>987.85282506999999</v>
      </c>
      <c r="P3118" s="51" t="str">
        <f t="shared" si="685"/>
        <v>A+J=</v>
      </c>
      <c r="Q3118" s="52">
        <f t="shared" si="686"/>
        <v>47129</v>
      </c>
    </row>
    <row r="3119" spans="1:17" x14ac:dyDescent="0.2">
      <c r="A3119" s="43">
        <f t="shared" si="674"/>
        <v>46605</v>
      </c>
      <c r="B3119" s="44" t="str">
        <f t="shared" ca="1" si="676"/>
        <v>n.d</v>
      </c>
      <c r="C3119" s="45">
        <f t="shared" ca="1" si="677"/>
        <v>999.89877561000003</v>
      </c>
      <c r="D3119" s="46">
        <f ca="1">IF(A3119&lt;$B$1,VLOOKUP(A3119,[1]DI!$A$4:$B$15000,2,FALSE),0)</f>
        <v>0</v>
      </c>
      <c r="E3119" s="45">
        <f t="shared" ca="1" si="678"/>
        <v>0</v>
      </c>
      <c r="F3119" s="47">
        <f t="shared" si="675"/>
        <v>1.35</v>
      </c>
      <c r="G3119" s="48">
        <f t="shared" ca="1" si="679"/>
        <v>1</v>
      </c>
      <c r="H3119" s="45">
        <f ca="1">TRUNC(PRODUCT(G$10:G3118),15)</f>
        <v>1.9879528300668501</v>
      </c>
      <c r="I3119" s="45">
        <f t="shared" si="680"/>
        <v>1</v>
      </c>
      <c r="J3119" s="45">
        <f t="shared" ca="1" si="681"/>
        <v>1.98795283</v>
      </c>
      <c r="K3119" s="45">
        <f t="shared" ca="1" si="682"/>
        <v>987.85282506999999</v>
      </c>
      <c r="L3119" s="49">
        <f>IF(VLOOKUP(A3119,$U$12:$AD$125,8)=VLOOKUP(A3118,$U$12:$AD$125,8),0,VLOOKUP(A3119,U$12:$AD$125,8))</f>
        <v>0</v>
      </c>
      <c r="M3119" s="50">
        <f>IF(L3119&gt;0,VLOOKUP(L3119,T$12:$AC$125,7),0)</f>
        <v>0</v>
      </c>
      <c r="N3119" s="45">
        <f t="shared" si="683"/>
        <v>0</v>
      </c>
      <c r="O3119" s="45">
        <f t="shared" ca="1" si="684"/>
        <v>987.85282506999999</v>
      </c>
      <c r="P3119" s="51" t="str">
        <f t="shared" si="685"/>
        <v>A+J=</v>
      </c>
      <c r="Q3119" s="52">
        <f t="shared" si="686"/>
        <v>47129</v>
      </c>
    </row>
    <row r="3120" spans="1:17" x14ac:dyDescent="0.2">
      <c r="A3120" s="43">
        <f t="shared" si="674"/>
        <v>46606</v>
      </c>
      <c r="B3120" s="44" t="str">
        <f t="shared" ca="1" si="676"/>
        <v>n.d</v>
      </c>
      <c r="C3120" s="45">
        <f t="shared" ca="1" si="677"/>
        <v>999.89877561000003</v>
      </c>
      <c r="D3120" s="46">
        <f ca="1">IF(A3120&lt;$B$1,VLOOKUP(A3120,[1]DI!$A$4:$B$15000,2,FALSE),0)</f>
        <v>0</v>
      </c>
      <c r="E3120" s="45">
        <f t="shared" ca="1" si="678"/>
        <v>0</v>
      </c>
      <c r="F3120" s="47">
        <f t="shared" si="675"/>
        <v>1.35</v>
      </c>
      <c r="G3120" s="48">
        <f t="shared" ca="1" si="679"/>
        <v>1</v>
      </c>
      <c r="H3120" s="45">
        <f ca="1">TRUNC(PRODUCT(G$10:G3119),15)</f>
        <v>1.9879528300668501</v>
      </c>
      <c r="I3120" s="45">
        <f t="shared" si="680"/>
        <v>1</v>
      </c>
      <c r="J3120" s="45">
        <f t="shared" ca="1" si="681"/>
        <v>1.98795283</v>
      </c>
      <c r="K3120" s="45">
        <f t="shared" ca="1" si="682"/>
        <v>987.85282506999999</v>
      </c>
      <c r="L3120" s="49">
        <f>IF(VLOOKUP(A3120,$U$12:$AD$125,8)=VLOOKUP(A3119,$U$12:$AD$125,8),0,VLOOKUP(A3120,U$12:$AD$125,8))</f>
        <v>0</v>
      </c>
      <c r="M3120" s="50">
        <f>IF(L3120&gt;0,VLOOKUP(L3120,T$12:$AC$125,7),0)</f>
        <v>0</v>
      </c>
      <c r="N3120" s="45">
        <f t="shared" si="683"/>
        <v>0</v>
      </c>
      <c r="O3120" s="45">
        <f t="shared" ca="1" si="684"/>
        <v>987.85282506999999</v>
      </c>
      <c r="P3120" s="51" t="str">
        <f t="shared" si="685"/>
        <v>A+J=</v>
      </c>
      <c r="Q3120" s="52">
        <f t="shared" si="686"/>
        <v>47129</v>
      </c>
    </row>
    <row r="3121" spans="1:17" x14ac:dyDescent="0.2">
      <c r="A3121" s="43">
        <f t="shared" si="674"/>
        <v>46607</v>
      </c>
      <c r="B3121" s="44" t="str">
        <f t="shared" ca="1" si="676"/>
        <v>n.d</v>
      </c>
      <c r="C3121" s="45">
        <f t="shared" ca="1" si="677"/>
        <v>999.89877561000003</v>
      </c>
      <c r="D3121" s="46">
        <f ca="1">IF(A3121&lt;$B$1,VLOOKUP(A3121,[1]DI!$A$4:$B$15000,2,FALSE),0)</f>
        <v>0</v>
      </c>
      <c r="E3121" s="45">
        <f t="shared" ca="1" si="678"/>
        <v>0</v>
      </c>
      <c r="F3121" s="47">
        <f t="shared" si="675"/>
        <v>1.35</v>
      </c>
      <c r="G3121" s="48">
        <f t="shared" ca="1" si="679"/>
        <v>1</v>
      </c>
      <c r="H3121" s="45">
        <f ca="1">TRUNC(PRODUCT(G$10:G3120),15)</f>
        <v>1.9879528300668501</v>
      </c>
      <c r="I3121" s="45">
        <f t="shared" si="680"/>
        <v>1</v>
      </c>
      <c r="J3121" s="45">
        <f t="shared" ca="1" si="681"/>
        <v>1.98795283</v>
      </c>
      <c r="K3121" s="45">
        <f t="shared" ca="1" si="682"/>
        <v>987.85282506999999</v>
      </c>
      <c r="L3121" s="49">
        <f>IF(VLOOKUP(A3121,$U$12:$AD$125,8)=VLOOKUP(A3120,$U$12:$AD$125,8),0,VLOOKUP(A3121,U$12:$AD$125,8))</f>
        <v>0</v>
      </c>
      <c r="M3121" s="50">
        <f>IF(L3121&gt;0,VLOOKUP(L3121,T$12:$AC$125,7),0)</f>
        <v>0</v>
      </c>
      <c r="N3121" s="45">
        <f t="shared" si="683"/>
        <v>0</v>
      </c>
      <c r="O3121" s="45">
        <f t="shared" ca="1" si="684"/>
        <v>987.85282506999999</v>
      </c>
      <c r="P3121" s="51" t="str">
        <f t="shared" si="685"/>
        <v>A+J=</v>
      </c>
      <c r="Q3121" s="52">
        <f t="shared" si="686"/>
        <v>47129</v>
      </c>
    </row>
    <row r="3122" spans="1:17" x14ac:dyDescent="0.2">
      <c r="A3122" s="43">
        <f t="shared" si="674"/>
        <v>46608</v>
      </c>
      <c r="B3122" s="44" t="str">
        <f t="shared" ca="1" si="676"/>
        <v>n.d</v>
      </c>
      <c r="C3122" s="45">
        <f t="shared" ca="1" si="677"/>
        <v>999.89877561000003</v>
      </c>
      <c r="D3122" s="46">
        <f ca="1">IF(A3122&lt;$B$1,VLOOKUP(A3122,[1]DI!$A$4:$B$15000,2,FALSE),0)</f>
        <v>0</v>
      </c>
      <c r="E3122" s="45">
        <f t="shared" ca="1" si="678"/>
        <v>0</v>
      </c>
      <c r="F3122" s="47">
        <f t="shared" si="675"/>
        <v>1.35</v>
      </c>
      <c r="G3122" s="48">
        <f t="shared" ca="1" si="679"/>
        <v>1</v>
      </c>
      <c r="H3122" s="45">
        <f ca="1">TRUNC(PRODUCT(G$10:G3121),15)</f>
        <v>1.9879528300668501</v>
      </c>
      <c r="I3122" s="45">
        <f t="shared" si="680"/>
        <v>1</v>
      </c>
      <c r="J3122" s="45">
        <f t="shared" ca="1" si="681"/>
        <v>1.98795283</v>
      </c>
      <c r="K3122" s="45">
        <f t="shared" ca="1" si="682"/>
        <v>987.85282506999999</v>
      </c>
      <c r="L3122" s="49">
        <f>IF(VLOOKUP(A3122,$U$12:$AD$125,8)=VLOOKUP(A3121,$U$12:$AD$125,8),0,VLOOKUP(A3122,U$12:$AD$125,8))</f>
        <v>0</v>
      </c>
      <c r="M3122" s="50">
        <f>IF(L3122&gt;0,VLOOKUP(L3122,T$12:$AC$125,7),0)</f>
        <v>0</v>
      </c>
      <c r="N3122" s="45">
        <f t="shared" si="683"/>
        <v>0</v>
      </c>
      <c r="O3122" s="45">
        <f t="shared" ca="1" si="684"/>
        <v>987.85282506999999</v>
      </c>
      <c r="P3122" s="51" t="str">
        <f t="shared" si="685"/>
        <v>A+J=</v>
      </c>
      <c r="Q3122" s="52">
        <f t="shared" si="686"/>
        <v>47129</v>
      </c>
    </row>
    <row r="3123" spans="1:17" x14ac:dyDescent="0.2">
      <c r="A3123" s="43">
        <f t="shared" si="674"/>
        <v>46609</v>
      </c>
      <c r="B3123" s="44" t="str">
        <f t="shared" ca="1" si="676"/>
        <v>n.d</v>
      </c>
      <c r="C3123" s="45">
        <f t="shared" ca="1" si="677"/>
        <v>999.89877561000003</v>
      </c>
      <c r="D3123" s="46">
        <f ca="1">IF(A3123&lt;$B$1,VLOOKUP(A3123,[1]DI!$A$4:$B$15000,2,FALSE),0)</f>
        <v>0</v>
      </c>
      <c r="E3123" s="45">
        <f t="shared" ca="1" si="678"/>
        <v>0</v>
      </c>
      <c r="F3123" s="47">
        <f t="shared" si="675"/>
        <v>1.35</v>
      </c>
      <c r="G3123" s="48">
        <f t="shared" ca="1" si="679"/>
        <v>1</v>
      </c>
      <c r="H3123" s="45">
        <f ca="1">TRUNC(PRODUCT(G$10:G3122),15)</f>
        <v>1.9879528300668501</v>
      </c>
      <c r="I3123" s="45">
        <f t="shared" si="680"/>
        <v>1</v>
      </c>
      <c r="J3123" s="45">
        <f t="shared" ca="1" si="681"/>
        <v>1.98795283</v>
      </c>
      <c r="K3123" s="45">
        <f t="shared" ca="1" si="682"/>
        <v>987.85282506999999</v>
      </c>
      <c r="L3123" s="49">
        <f>IF(VLOOKUP(A3123,$U$12:$AD$125,8)=VLOOKUP(A3122,$U$12:$AD$125,8),0,VLOOKUP(A3123,U$12:$AD$125,8))</f>
        <v>0</v>
      </c>
      <c r="M3123" s="50">
        <f>IF(L3123&gt;0,VLOOKUP(L3123,T$12:$AC$125,7),0)</f>
        <v>0</v>
      </c>
      <c r="N3123" s="45">
        <f t="shared" si="683"/>
        <v>0</v>
      </c>
      <c r="O3123" s="45">
        <f t="shared" ca="1" si="684"/>
        <v>987.85282506999999</v>
      </c>
      <c r="P3123" s="51" t="str">
        <f t="shared" si="685"/>
        <v>A+J=</v>
      </c>
      <c r="Q3123" s="52">
        <f t="shared" si="686"/>
        <v>47129</v>
      </c>
    </row>
    <row r="3124" spans="1:17" x14ac:dyDescent="0.2">
      <c r="A3124" s="43">
        <f t="shared" si="674"/>
        <v>46610</v>
      </c>
      <c r="B3124" s="44" t="str">
        <f t="shared" ca="1" si="676"/>
        <v>n.d</v>
      </c>
      <c r="C3124" s="45">
        <f t="shared" ca="1" si="677"/>
        <v>999.89877561000003</v>
      </c>
      <c r="D3124" s="46">
        <f ca="1">IF(A3124&lt;$B$1,VLOOKUP(A3124,[1]DI!$A$4:$B$15000,2,FALSE),0)</f>
        <v>0</v>
      </c>
      <c r="E3124" s="45">
        <f t="shared" ca="1" si="678"/>
        <v>0</v>
      </c>
      <c r="F3124" s="47">
        <f t="shared" si="675"/>
        <v>1.35</v>
      </c>
      <c r="G3124" s="48">
        <f t="shared" ca="1" si="679"/>
        <v>1</v>
      </c>
      <c r="H3124" s="45">
        <f ca="1">TRUNC(PRODUCT(G$10:G3123),15)</f>
        <v>1.9879528300668501</v>
      </c>
      <c r="I3124" s="45">
        <f t="shared" si="680"/>
        <v>1</v>
      </c>
      <c r="J3124" s="45">
        <f t="shared" ca="1" si="681"/>
        <v>1.98795283</v>
      </c>
      <c r="K3124" s="45">
        <f t="shared" ca="1" si="682"/>
        <v>987.85282506999999</v>
      </c>
      <c r="L3124" s="49">
        <f>IF(VLOOKUP(A3124,$U$12:$AD$125,8)=VLOOKUP(A3123,$U$12:$AD$125,8),0,VLOOKUP(A3124,U$12:$AD$125,8))</f>
        <v>0</v>
      </c>
      <c r="M3124" s="50">
        <f>IF(L3124&gt;0,VLOOKUP(L3124,T$12:$AC$125,7),0)</f>
        <v>0</v>
      </c>
      <c r="N3124" s="45">
        <f t="shared" si="683"/>
        <v>0</v>
      </c>
      <c r="O3124" s="45">
        <f t="shared" ca="1" si="684"/>
        <v>987.85282506999999</v>
      </c>
      <c r="P3124" s="51" t="str">
        <f t="shared" si="685"/>
        <v>A+J=</v>
      </c>
      <c r="Q3124" s="52">
        <f t="shared" si="686"/>
        <v>47129</v>
      </c>
    </row>
    <row r="3125" spans="1:17" x14ac:dyDescent="0.2">
      <c r="A3125" s="43">
        <f t="shared" si="674"/>
        <v>46611</v>
      </c>
      <c r="B3125" s="44" t="str">
        <f t="shared" ca="1" si="676"/>
        <v>n.d</v>
      </c>
      <c r="C3125" s="45">
        <f t="shared" ca="1" si="677"/>
        <v>999.89877561000003</v>
      </c>
      <c r="D3125" s="46">
        <f ca="1">IF(A3125&lt;$B$1,VLOOKUP(A3125,[1]DI!$A$4:$B$15000,2,FALSE),0)</f>
        <v>0</v>
      </c>
      <c r="E3125" s="45">
        <f t="shared" ca="1" si="678"/>
        <v>0</v>
      </c>
      <c r="F3125" s="47">
        <f t="shared" si="675"/>
        <v>1.35</v>
      </c>
      <c r="G3125" s="48">
        <f t="shared" ca="1" si="679"/>
        <v>1</v>
      </c>
      <c r="H3125" s="45">
        <f ca="1">TRUNC(PRODUCT(G$10:G3124),15)</f>
        <v>1.9879528300668501</v>
      </c>
      <c r="I3125" s="45">
        <f t="shared" si="680"/>
        <v>1</v>
      </c>
      <c r="J3125" s="45">
        <f t="shared" ca="1" si="681"/>
        <v>1.98795283</v>
      </c>
      <c r="K3125" s="45">
        <f t="shared" ca="1" si="682"/>
        <v>987.85282506999999</v>
      </c>
      <c r="L3125" s="49">
        <f>IF(VLOOKUP(A3125,$U$12:$AD$125,8)=VLOOKUP(A3124,$U$12:$AD$125,8),0,VLOOKUP(A3125,U$12:$AD$125,8))</f>
        <v>0</v>
      </c>
      <c r="M3125" s="50">
        <f>IF(L3125&gt;0,VLOOKUP(L3125,T$12:$AC$125,7),0)</f>
        <v>0</v>
      </c>
      <c r="N3125" s="45">
        <f t="shared" si="683"/>
        <v>0</v>
      </c>
      <c r="O3125" s="45">
        <f t="shared" ca="1" si="684"/>
        <v>987.85282506999999</v>
      </c>
      <c r="P3125" s="51" t="str">
        <f t="shared" si="685"/>
        <v>A+J=</v>
      </c>
      <c r="Q3125" s="52">
        <f t="shared" si="686"/>
        <v>47129</v>
      </c>
    </row>
    <row r="3126" spans="1:17" x14ac:dyDescent="0.2">
      <c r="A3126" s="43">
        <f t="shared" si="674"/>
        <v>46612</v>
      </c>
      <c r="B3126" s="44" t="str">
        <f t="shared" ca="1" si="676"/>
        <v>n.d</v>
      </c>
      <c r="C3126" s="45">
        <f t="shared" ca="1" si="677"/>
        <v>999.89877561000003</v>
      </c>
      <c r="D3126" s="46">
        <f ca="1">IF(A3126&lt;$B$1,VLOOKUP(A3126,[1]DI!$A$4:$B$15000,2,FALSE),0)</f>
        <v>0</v>
      </c>
      <c r="E3126" s="45">
        <f t="shared" ca="1" si="678"/>
        <v>0</v>
      </c>
      <c r="F3126" s="47">
        <f t="shared" si="675"/>
        <v>1.35</v>
      </c>
      <c r="G3126" s="48">
        <f t="shared" ca="1" si="679"/>
        <v>1</v>
      </c>
      <c r="H3126" s="45">
        <f ca="1">TRUNC(PRODUCT(G$10:G3125),15)</f>
        <v>1.9879528300668501</v>
      </c>
      <c r="I3126" s="45">
        <f t="shared" si="680"/>
        <v>1</v>
      </c>
      <c r="J3126" s="45">
        <f t="shared" ca="1" si="681"/>
        <v>1.98795283</v>
      </c>
      <c r="K3126" s="45">
        <f t="shared" ca="1" si="682"/>
        <v>987.85282506999999</v>
      </c>
      <c r="L3126" s="49">
        <f>IF(VLOOKUP(A3126,$U$12:$AD$125,8)=VLOOKUP(A3125,$U$12:$AD$125,8),0,VLOOKUP(A3126,U$12:$AD$125,8))</f>
        <v>0</v>
      </c>
      <c r="M3126" s="50">
        <f>IF(L3126&gt;0,VLOOKUP(L3126,T$12:$AC$125,7),0)</f>
        <v>0</v>
      </c>
      <c r="N3126" s="45">
        <f t="shared" si="683"/>
        <v>0</v>
      </c>
      <c r="O3126" s="45">
        <f t="shared" ca="1" si="684"/>
        <v>987.85282506999999</v>
      </c>
      <c r="P3126" s="51" t="str">
        <f t="shared" si="685"/>
        <v>A+J=</v>
      </c>
      <c r="Q3126" s="52">
        <f t="shared" si="686"/>
        <v>47129</v>
      </c>
    </row>
    <row r="3127" spans="1:17" x14ac:dyDescent="0.2">
      <c r="A3127" s="43">
        <f t="shared" si="674"/>
        <v>46613</v>
      </c>
      <c r="B3127" s="44" t="str">
        <f t="shared" ca="1" si="676"/>
        <v>n.d</v>
      </c>
      <c r="C3127" s="45">
        <f t="shared" ca="1" si="677"/>
        <v>999.89877561000003</v>
      </c>
      <c r="D3127" s="46">
        <f ca="1">IF(A3127&lt;$B$1,VLOOKUP(A3127,[1]DI!$A$4:$B$15000,2,FALSE),0)</f>
        <v>0</v>
      </c>
      <c r="E3127" s="45">
        <f t="shared" ca="1" si="678"/>
        <v>0</v>
      </c>
      <c r="F3127" s="47">
        <f t="shared" si="675"/>
        <v>1.35</v>
      </c>
      <c r="G3127" s="48">
        <f t="shared" ca="1" si="679"/>
        <v>1</v>
      </c>
      <c r="H3127" s="45">
        <f ca="1">TRUNC(PRODUCT(G$10:G3126),15)</f>
        <v>1.9879528300668501</v>
      </c>
      <c r="I3127" s="45">
        <f t="shared" si="680"/>
        <v>1</v>
      </c>
      <c r="J3127" s="45">
        <f t="shared" ca="1" si="681"/>
        <v>1.98795283</v>
      </c>
      <c r="K3127" s="45">
        <f t="shared" ca="1" si="682"/>
        <v>987.85282506999999</v>
      </c>
      <c r="L3127" s="49">
        <f>IF(VLOOKUP(A3127,$U$12:$AD$125,8)=VLOOKUP(A3126,$U$12:$AD$125,8),0,VLOOKUP(A3127,U$12:$AD$125,8))</f>
        <v>0</v>
      </c>
      <c r="M3127" s="50">
        <f>IF(L3127&gt;0,VLOOKUP(L3127,T$12:$AC$125,7),0)</f>
        <v>0</v>
      </c>
      <c r="N3127" s="45">
        <f t="shared" si="683"/>
        <v>0</v>
      </c>
      <c r="O3127" s="45">
        <f t="shared" ca="1" si="684"/>
        <v>987.85282506999999</v>
      </c>
      <c r="P3127" s="51" t="str">
        <f t="shared" si="685"/>
        <v>A+J=</v>
      </c>
      <c r="Q3127" s="52">
        <f t="shared" si="686"/>
        <v>47129</v>
      </c>
    </row>
    <row r="3128" spans="1:17" x14ac:dyDescent="0.2">
      <c r="A3128" s="43">
        <f t="shared" si="674"/>
        <v>46614</v>
      </c>
      <c r="B3128" s="44" t="str">
        <f t="shared" ca="1" si="676"/>
        <v>n.d</v>
      </c>
      <c r="C3128" s="45">
        <f t="shared" ca="1" si="677"/>
        <v>999.89877561000003</v>
      </c>
      <c r="D3128" s="46">
        <f ca="1">IF(A3128&lt;$B$1,VLOOKUP(A3128,[1]DI!$A$4:$B$15000,2,FALSE),0)</f>
        <v>0</v>
      </c>
      <c r="E3128" s="45">
        <f t="shared" ca="1" si="678"/>
        <v>0</v>
      </c>
      <c r="F3128" s="47">
        <f t="shared" si="675"/>
        <v>1.35</v>
      </c>
      <c r="G3128" s="48">
        <f t="shared" ca="1" si="679"/>
        <v>1</v>
      </c>
      <c r="H3128" s="45">
        <f ca="1">TRUNC(PRODUCT(G$10:G3127),15)</f>
        <v>1.9879528300668501</v>
      </c>
      <c r="I3128" s="45">
        <f t="shared" si="680"/>
        <v>1</v>
      </c>
      <c r="J3128" s="45">
        <f t="shared" ca="1" si="681"/>
        <v>1.98795283</v>
      </c>
      <c r="K3128" s="45">
        <f t="shared" ca="1" si="682"/>
        <v>987.85282506999999</v>
      </c>
      <c r="L3128" s="49">
        <f>IF(VLOOKUP(A3128,$U$12:$AD$125,8)=VLOOKUP(A3127,$U$12:$AD$125,8),0,VLOOKUP(A3128,U$12:$AD$125,8))</f>
        <v>0</v>
      </c>
      <c r="M3128" s="50">
        <f>IF(L3128&gt;0,VLOOKUP(L3128,T$12:$AC$125,7),0)</f>
        <v>0</v>
      </c>
      <c r="N3128" s="45">
        <f t="shared" si="683"/>
        <v>0</v>
      </c>
      <c r="O3128" s="45">
        <f t="shared" ca="1" si="684"/>
        <v>987.85282506999999</v>
      </c>
      <c r="P3128" s="51" t="str">
        <f t="shared" si="685"/>
        <v>A+J=</v>
      </c>
      <c r="Q3128" s="52">
        <f t="shared" si="686"/>
        <v>47129</v>
      </c>
    </row>
    <row r="3129" spans="1:17" x14ac:dyDescent="0.2">
      <c r="A3129" s="43">
        <f t="shared" si="674"/>
        <v>46615</v>
      </c>
      <c r="B3129" s="44" t="str">
        <f t="shared" ca="1" si="676"/>
        <v>n.d</v>
      </c>
      <c r="C3129" s="45">
        <f t="shared" ca="1" si="677"/>
        <v>999.89877561000003</v>
      </c>
      <c r="D3129" s="46">
        <f ca="1">IF(A3129&lt;$B$1,VLOOKUP(A3129,[1]DI!$A$4:$B$15000,2,FALSE),0)</f>
        <v>0</v>
      </c>
      <c r="E3129" s="45">
        <f t="shared" ca="1" si="678"/>
        <v>0</v>
      </c>
      <c r="F3129" s="47">
        <f t="shared" si="675"/>
        <v>1.35</v>
      </c>
      <c r="G3129" s="48">
        <f t="shared" ca="1" si="679"/>
        <v>1</v>
      </c>
      <c r="H3129" s="45">
        <f ca="1">TRUNC(PRODUCT(G$10:G3128),15)</f>
        <v>1.9879528300668501</v>
      </c>
      <c r="I3129" s="45">
        <f t="shared" si="680"/>
        <v>1</v>
      </c>
      <c r="J3129" s="45">
        <f t="shared" ca="1" si="681"/>
        <v>1.98795283</v>
      </c>
      <c r="K3129" s="45">
        <f t="shared" ca="1" si="682"/>
        <v>987.85282506999999</v>
      </c>
      <c r="L3129" s="49">
        <f>IF(VLOOKUP(A3129,$U$12:$AD$125,8)=VLOOKUP(A3128,$U$12:$AD$125,8),0,VLOOKUP(A3129,U$12:$AD$125,8))</f>
        <v>0</v>
      </c>
      <c r="M3129" s="50">
        <f>IF(L3129&gt;0,VLOOKUP(L3129,T$12:$AC$125,7),0)</f>
        <v>0</v>
      </c>
      <c r="N3129" s="45">
        <f t="shared" si="683"/>
        <v>0</v>
      </c>
      <c r="O3129" s="45">
        <f t="shared" ca="1" si="684"/>
        <v>987.85282506999999</v>
      </c>
      <c r="P3129" s="51" t="str">
        <f t="shared" si="685"/>
        <v>A+J=</v>
      </c>
      <c r="Q3129" s="52">
        <f t="shared" si="686"/>
        <v>47129</v>
      </c>
    </row>
    <row r="3130" spans="1:17" x14ac:dyDescent="0.2">
      <c r="A3130" s="43">
        <f t="shared" si="674"/>
        <v>46616</v>
      </c>
      <c r="B3130" s="44" t="str">
        <f t="shared" ca="1" si="676"/>
        <v>n.d</v>
      </c>
      <c r="C3130" s="45">
        <f t="shared" ca="1" si="677"/>
        <v>999.89877561000003</v>
      </c>
      <c r="D3130" s="46">
        <f ca="1">IF(A3130&lt;$B$1,VLOOKUP(A3130,[1]DI!$A$4:$B$15000,2,FALSE),0)</f>
        <v>0</v>
      </c>
      <c r="E3130" s="45">
        <f t="shared" ca="1" si="678"/>
        <v>0</v>
      </c>
      <c r="F3130" s="47">
        <f t="shared" si="675"/>
        <v>1.35</v>
      </c>
      <c r="G3130" s="48">
        <f t="shared" ca="1" si="679"/>
        <v>1</v>
      </c>
      <c r="H3130" s="45">
        <f ca="1">TRUNC(PRODUCT(G$10:G3129),15)</f>
        <v>1.9879528300668501</v>
      </c>
      <c r="I3130" s="45">
        <f t="shared" si="680"/>
        <v>1</v>
      </c>
      <c r="J3130" s="45">
        <f t="shared" ca="1" si="681"/>
        <v>1.98795283</v>
      </c>
      <c r="K3130" s="45">
        <f t="shared" ca="1" si="682"/>
        <v>987.85282506999999</v>
      </c>
      <c r="L3130" s="49">
        <f>IF(VLOOKUP(A3130,$U$12:$AD$125,8)=VLOOKUP(A3129,$U$12:$AD$125,8),0,VLOOKUP(A3130,U$12:$AD$125,8))</f>
        <v>0</v>
      </c>
      <c r="M3130" s="50">
        <f>IF(L3130&gt;0,VLOOKUP(L3130,T$12:$AC$125,7),0)</f>
        <v>0</v>
      </c>
      <c r="N3130" s="45">
        <f t="shared" si="683"/>
        <v>0</v>
      </c>
      <c r="O3130" s="45">
        <f t="shared" ca="1" si="684"/>
        <v>987.85282506999999</v>
      </c>
      <c r="P3130" s="51" t="str">
        <f t="shared" si="685"/>
        <v>A+J=</v>
      </c>
      <c r="Q3130" s="52">
        <f t="shared" si="686"/>
        <v>47129</v>
      </c>
    </row>
    <row r="3131" spans="1:17" x14ac:dyDescent="0.2">
      <c r="A3131" s="43">
        <f t="shared" si="674"/>
        <v>46617</v>
      </c>
      <c r="B3131" s="44" t="str">
        <f t="shared" ca="1" si="676"/>
        <v>n.d</v>
      </c>
      <c r="C3131" s="45">
        <f t="shared" ca="1" si="677"/>
        <v>999.89877561000003</v>
      </c>
      <c r="D3131" s="46">
        <f ca="1">IF(A3131&lt;$B$1,VLOOKUP(A3131,[1]DI!$A$4:$B$15000,2,FALSE),0)</f>
        <v>0</v>
      </c>
      <c r="E3131" s="45">
        <f t="shared" ca="1" si="678"/>
        <v>0</v>
      </c>
      <c r="F3131" s="47">
        <f t="shared" si="675"/>
        <v>1.35</v>
      </c>
      <c r="G3131" s="48">
        <f t="shared" ca="1" si="679"/>
        <v>1</v>
      </c>
      <c r="H3131" s="45">
        <f ca="1">TRUNC(PRODUCT(G$10:G3130),15)</f>
        <v>1.9879528300668501</v>
      </c>
      <c r="I3131" s="45">
        <f t="shared" si="680"/>
        <v>1</v>
      </c>
      <c r="J3131" s="45">
        <f t="shared" ca="1" si="681"/>
        <v>1.98795283</v>
      </c>
      <c r="K3131" s="45">
        <f t="shared" ca="1" si="682"/>
        <v>987.85282506999999</v>
      </c>
      <c r="L3131" s="49">
        <f>IF(VLOOKUP(A3131,$U$12:$AD$125,8)=VLOOKUP(A3130,$U$12:$AD$125,8),0,VLOOKUP(A3131,U$12:$AD$125,8))</f>
        <v>0</v>
      </c>
      <c r="M3131" s="50">
        <f>IF(L3131&gt;0,VLOOKUP(L3131,T$12:$AC$125,7),0)</f>
        <v>0</v>
      </c>
      <c r="N3131" s="45">
        <f t="shared" si="683"/>
        <v>0</v>
      </c>
      <c r="O3131" s="45">
        <f t="shared" ca="1" si="684"/>
        <v>987.85282506999999</v>
      </c>
      <c r="P3131" s="51" t="str">
        <f t="shared" si="685"/>
        <v>A+J=</v>
      </c>
      <c r="Q3131" s="52">
        <f t="shared" si="686"/>
        <v>47129</v>
      </c>
    </row>
    <row r="3132" spans="1:17" x14ac:dyDescent="0.2">
      <c r="A3132" s="43">
        <f t="shared" si="674"/>
        <v>46618</v>
      </c>
      <c r="B3132" s="44" t="str">
        <f t="shared" ca="1" si="676"/>
        <v>n.d</v>
      </c>
      <c r="C3132" s="45">
        <f t="shared" ca="1" si="677"/>
        <v>999.89877561000003</v>
      </c>
      <c r="D3132" s="46">
        <f ca="1">IF(A3132&lt;$B$1,VLOOKUP(A3132,[1]DI!$A$4:$B$15000,2,FALSE),0)</f>
        <v>0</v>
      </c>
      <c r="E3132" s="45">
        <f t="shared" ca="1" si="678"/>
        <v>0</v>
      </c>
      <c r="F3132" s="47">
        <f t="shared" si="675"/>
        <v>1.35</v>
      </c>
      <c r="G3132" s="48">
        <f t="shared" ca="1" si="679"/>
        <v>1</v>
      </c>
      <c r="H3132" s="45">
        <f ca="1">TRUNC(PRODUCT(G$10:G3131),15)</f>
        <v>1.9879528300668501</v>
      </c>
      <c r="I3132" s="45">
        <f t="shared" si="680"/>
        <v>1</v>
      </c>
      <c r="J3132" s="45">
        <f t="shared" ca="1" si="681"/>
        <v>1.98795283</v>
      </c>
      <c r="K3132" s="45">
        <f t="shared" ca="1" si="682"/>
        <v>987.85282506999999</v>
      </c>
      <c r="L3132" s="49">
        <f>IF(VLOOKUP(A3132,$U$12:$AD$125,8)=VLOOKUP(A3131,$U$12:$AD$125,8),0,VLOOKUP(A3132,U$12:$AD$125,8))</f>
        <v>0</v>
      </c>
      <c r="M3132" s="50">
        <f>IF(L3132&gt;0,VLOOKUP(L3132,T$12:$AC$125,7),0)</f>
        <v>0</v>
      </c>
      <c r="N3132" s="45">
        <f t="shared" si="683"/>
        <v>0</v>
      </c>
      <c r="O3132" s="45">
        <f t="shared" ca="1" si="684"/>
        <v>987.85282506999999</v>
      </c>
      <c r="P3132" s="51" t="str">
        <f t="shared" si="685"/>
        <v>A+J=</v>
      </c>
      <c r="Q3132" s="52">
        <f t="shared" si="686"/>
        <v>47129</v>
      </c>
    </row>
    <row r="3133" spans="1:17" x14ac:dyDescent="0.2">
      <c r="A3133" s="43">
        <f t="shared" si="674"/>
        <v>46619</v>
      </c>
      <c r="B3133" s="44" t="str">
        <f t="shared" ca="1" si="676"/>
        <v>n.d</v>
      </c>
      <c r="C3133" s="45">
        <f t="shared" ca="1" si="677"/>
        <v>999.89877561000003</v>
      </c>
      <c r="D3133" s="46">
        <f ca="1">IF(A3133&lt;$B$1,VLOOKUP(A3133,[1]DI!$A$4:$B$15000,2,FALSE),0)</f>
        <v>0</v>
      </c>
      <c r="E3133" s="45">
        <f t="shared" ca="1" si="678"/>
        <v>0</v>
      </c>
      <c r="F3133" s="47">
        <f t="shared" si="675"/>
        <v>1.35</v>
      </c>
      <c r="G3133" s="48">
        <f t="shared" ca="1" si="679"/>
        <v>1</v>
      </c>
      <c r="H3133" s="45">
        <f ca="1">TRUNC(PRODUCT(G$10:G3132),15)</f>
        <v>1.9879528300668501</v>
      </c>
      <c r="I3133" s="45">
        <f t="shared" si="680"/>
        <v>1</v>
      </c>
      <c r="J3133" s="45">
        <f t="shared" ca="1" si="681"/>
        <v>1.98795283</v>
      </c>
      <c r="K3133" s="45">
        <f t="shared" ca="1" si="682"/>
        <v>987.85282506999999</v>
      </c>
      <c r="L3133" s="49">
        <f>IF(VLOOKUP(A3133,$U$12:$AD$125,8)=VLOOKUP(A3132,$U$12:$AD$125,8),0,VLOOKUP(A3133,U$12:$AD$125,8))</f>
        <v>0</v>
      </c>
      <c r="M3133" s="50">
        <f>IF(L3133&gt;0,VLOOKUP(L3133,T$12:$AC$125,7),0)</f>
        <v>0</v>
      </c>
      <c r="N3133" s="45">
        <f t="shared" si="683"/>
        <v>0</v>
      </c>
      <c r="O3133" s="45">
        <f t="shared" ca="1" si="684"/>
        <v>987.85282506999999</v>
      </c>
      <c r="P3133" s="51" t="str">
        <f t="shared" si="685"/>
        <v>A+J=</v>
      </c>
      <c r="Q3133" s="52">
        <f t="shared" si="686"/>
        <v>47129</v>
      </c>
    </row>
    <row r="3134" spans="1:17" x14ac:dyDescent="0.2">
      <c r="A3134" s="43">
        <f t="shared" si="674"/>
        <v>46620</v>
      </c>
      <c r="B3134" s="44" t="str">
        <f t="shared" ca="1" si="676"/>
        <v>n.d</v>
      </c>
      <c r="C3134" s="45">
        <f t="shared" ca="1" si="677"/>
        <v>999.89877561000003</v>
      </c>
      <c r="D3134" s="46">
        <f ca="1">IF(A3134&lt;$B$1,VLOOKUP(A3134,[1]DI!$A$4:$B$15000,2,FALSE),0)</f>
        <v>0</v>
      </c>
      <c r="E3134" s="45">
        <f t="shared" ca="1" si="678"/>
        <v>0</v>
      </c>
      <c r="F3134" s="47">
        <f t="shared" si="675"/>
        <v>1.35</v>
      </c>
      <c r="G3134" s="48">
        <f t="shared" ca="1" si="679"/>
        <v>1</v>
      </c>
      <c r="H3134" s="45">
        <f ca="1">TRUNC(PRODUCT(G$10:G3133),15)</f>
        <v>1.9879528300668501</v>
      </c>
      <c r="I3134" s="45">
        <f t="shared" si="680"/>
        <v>1</v>
      </c>
      <c r="J3134" s="45">
        <f t="shared" ca="1" si="681"/>
        <v>1.98795283</v>
      </c>
      <c r="K3134" s="45">
        <f t="shared" ca="1" si="682"/>
        <v>987.85282506999999</v>
      </c>
      <c r="L3134" s="49">
        <f>IF(VLOOKUP(A3134,$U$12:$AD$125,8)=VLOOKUP(A3133,$U$12:$AD$125,8),0,VLOOKUP(A3134,U$12:$AD$125,8))</f>
        <v>0</v>
      </c>
      <c r="M3134" s="50">
        <f>IF(L3134&gt;0,VLOOKUP(L3134,T$12:$AC$125,7),0)</f>
        <v>0</v>
      </c>
      <c r="N3134" s="45">
        <f t="shared" si="683"/>
        <v>0</v>
      </c>
      <c r="O3134" s="45">
        <f t="shared" ca="1" si="684"/>
        <v>987.85282506999999</v>
      </c>
      <c r="P3134" s="51" t="str">
        <f t="shared" si="685"/>
        <v>A+J=</v>
      </c>
      <c r="Q3134" s="52">
        <f t="shared" si="686"/>
        <v>47129</v>
      </c>
    </row>
    <row r="3135" spans="1:17" x14ac:dyDescent="0.2">
      <c r="A3135" s="43">
        <f t="shared" si="674"/>
        <v>46621</v>
      </c>
      <c r="B3135" s="44" t="str">
        <f t="shared" ca="1" si="676"/>
        <v>n.d</v>
      </c>
      <c r="C3135" s="45">
        <f t="shared" ca="1" si="677"/>
        <v>999.89877561000003</v>
      </c>
      <c r="D3135" s="46">
        <f ca="1">IF(A3135&lt;$B$1,VLOOKUP(A3135,[1]DI!$A$4:$B$15000,2,FALSE),0)</f>
        <v>0</v>
      </c>
      <c r="E3135" s="45">
        <f t="shared" ca="1" si="678"/>
        <v>0</v>
      </c>
      <c r="F3135" s="47">
        <f t="shared" si="675"/>
        <v>1.35</v>
      </c>
      <c r="G3135" s="48">
        <f t="shared" ca="1" si="679"/>
        <v>1</v>
      </c>
      <c r="H3135" s="45">
        <f ca="1">TRUNC(PRODUCT(G$10:G3134),15)</f>
        <v>1.9879528300668501</v>
      </c>
      <c r="I3135" s="45">
        <f t="shared" si="680"/>
        <v>1</v>
      </c>
      <c r="J3135" s="45">
        <f t="shared" ca="1" si="681"/>
        <v>1.98795283</v>
      </c>
      <c r="K3135" s="45">
        <f t="shared" ca="1" si="682"/>
        <v>987.85282506999999</v>
      </c>
      <c r="L3135" s="49">
        <f>IF(VLOOKUP(A3135,$U$12:$AD$125,8)=VLOOKUP(A3134,$U$12:$AD$125,8),0,VLOOKUP(A3135,U$12:$AD$125,8))</f>
        <v>0</v>
      </c>
      <c r="M3135" s="50">
        <f>IF(L3135&gt;0,VLOOKUP(L3135,T$12:$AC$125,7),0)</f>
        <v>0</v>
      </c>
      <c r="N3135" s="45">
        <f t="shared" si="683"/>
        <v>0</v>
      </c>
      <c r="O3135" s="45">
        <f t="shared" ca="1" si="684"/>
        <v>987.85282506999999</v>
      </c>
      <c r="P3135" s="51" t="str">
        <f t="shared" si="685"/>
        <v>A+J=</v>
      </c>
      <c r="Q3135" s="52">
        <f t="shared" si="686"/>
        <v>47129</v>
      </c>
    </row>
    <row r="3136" spans="1:17" x14ac:dyDescent="0.2">
      <c r="A3136" s="43">
        <f t="shared" si="674"/>
        <v>46622</v>
      </c>
      <c r="B3136" s="44" t="str">
        <f t="shared" ca="1" si="676"/>
        <v>n.d</v>
      </c>
      <c r="C3136" s="45">
        <f t="shared" ca="1" si="677"/>
        <v>999.89877561000003</v>
      </c>
      <c r="D3136" s="46">
        <f ca="1">IF(A3136&lt;$B$1,VLOOKUP(A3136,[1]DI!$A$4:$B$15000,2,FALSE),0)</f>
        <v>0</v>
      </c>
      <c r="E3136" s="45">
        <f t="shared" ca="1" si="678"/>
        <v>0</v>
      </c>
      <c r="F3136" s="47">
        <f t="shared" si="675"/>
        <v>1.35</v>
      </c>
      <c r="G3136" s="48">
        <f t="shared" ca="1" si="679"/>
        <v>1</v>
      </c>
      <c r="H3136" s="45">
        <f ca="1">TRUNC(PRODUCT(G$10:G3135),15)</f>
        <v>1.9879528300668501</v>
      </c>
      <c r="I3136" s="45">
        <f t="shared" si="680"/>
        <v>1</v>
      </c>
      <c r="J3136" s="45">
        <f t="shared" ca="1" si="681"/>
        <v>1.98795283</v>
      </c>
      <c r="K3136" s="45">
        <f t="shared" ca="1" si="682"/>
        <v>987.85282506999999</v>
      </c>
      <c r="L3136" s="49">
        <f>IF(VLOOKUP(A3136,$U$12:$AD$125,8)=VLOOKUP(A3135,$U$12:$AD$125,8),0,VLOOKUP(A3136,U$12:$AD$125,8))</f>
        <v>0</v>
      </c>
      <c r="M3136" s="50">
        <f>IF(L3136&gt;0,VLOOKUP(L3136,T$12:$AC$125,7),0)</f>
        <v>0</v>
      </c>
      <c r="N3136" s="45">
        <f t="shared" si="683"/>
        <v>0</v>
      </c>
      <c r="O3136" s="45">
        <f t="shared" ca="1" si="684"/>
        <v>987.85282506999999</v>
      </c>
      <c r="P3136" s="51" t="str">
        <f t="shared" si="685"/>
        <v>A+J=</v>
      </c>
      <c r="Q3136" s="52">
        <f t="shared" si="686"/>
        <v>47129</v>
      </c>
    </row>
    <row r="3137" spans="1:17" x14ac:dyDescent="0.2">
      <c r="A3137" s="43">
        <f t="shared" si="674"/>
        <v>46623</v>
      </c>
      <c r="B3137" s="44" t="str">
        <f t="shared" ca="1" si="676"/>
        <v>n.d</v>
      </c>
      <c r="C3137" s="45">
        <f t="shared" ca="1" si="677"/>
        <v>999.89877561000003</v>
      </c>
      <c r="D3137" s="46">
        <f ca="1">IF(A3137&lt;$B$1,VLOOKUP(A3137,[1]DI!$A$4:$B$15000,2,FALSE),0)</f>
        <v>0</v>
      </c>
      <c r="E3137" s="45">
        <f t="shared" ca="1" si="678"/>
        <v>0</v>
      </c>
      <c r="F3137" s="47">
        <f t="shared" si="675"/>
        <v>1.35</v>
      </c>
      <c r="G3137" s="48">
        <f t="shared" ca="1" si="679"/>
        <v>1</v>
      </c>
      <c r="H3137" s="45">
        <f ca="1">TRUNC(PRODUCT(G$10:G3136),15)</f>
        <v>1.9879528300668501</v>
      </c>
      <c r="I3137" s="45">
        <f t="shared" si="680"/>
        <v>1</v>
      </c>
      <c r="J3137" s="45">
        <f t="shared" ca="1" si="681"/>
        <v>1.98795283</v>
      </c>
      <c r="K3137" s="45">
        <f t="shared" ca="1" si="682"/>
        <v>987.85282506999999</v>
      </c>
      <c r="L3137" s="49">
        <f>IF(VLOOKUP(A3137,$U$12:$AD$125,8)=VLOOKUP(A3136,$U$12:$AD$125,8),0,VLOOKUP(A3137,U$12:$AD$125,8))</f>
        <v>0</v>
      </c>
      <c r="M3137" s="50">
        <f>IF(L3137&gt;0,VLOOKUP(L3137,T$12:$AC$125,7),0)</f>
        <v>0</v>
      </c>
      <c r="N3137" s="45">
        <f t="shared" si="683"/>
        <v>0</v>
      </c>
      <c r="O3137" s="45">
        <f t="shared" ca="1" si="684"/>
        <v>987.85282506999999</v>
      </c>
      <c r="P3137" s="51" t="str">
        <f t="shared" si="685"/>
        <v>A+J=</v>
      </c>
      <c r="Q3137" s="52">
        <f t="shared" si="686"/>
        <v>47129</v>
      </c>
    </row>
    <row r="3138" spans="1:17" x14ac:dyDescent="0.2">
      <c r="A3138" s="43">
        <f t="shared" si="674"/>
        <v>46624</v>
      </c>
      <c r="B3138" s="44" t="str">
        <f t="shared" ca="1" si="676"/>
        <v>n.d</v>
      </c>
      <c r="C3138" s="45">
        <f t="shared" ca="1" si="677"/>
        <v>999.89877561000003</v>
      </c>
      <c r="D3138" s="46">
        <f ca="1">IF(A3138&lt;$B$1,VLOOKUP(A3138,[1]DI!$A$4:$B$15000,2,FALSE),0)</f>
        <v>0</v>
      </c>
      <c r="E3138" s="45">
        <f t="shared" ca="1" si="678"/>
        <v>0</v>
      </c>
      <c r="F3138" s="47">
        <f t="shared" si="675"/>
        <v>1.35</v>
      </c>
      <c r="G3138" s="48">
        <f t="shared" ca="1" si="679"/>
        <v>1</v>
      </c>
      <c r="H3138" s="45">
        <f ca="1">TRUNC(PRODUCT(G$10:G3137),15)</f>
        <v>1.9879528300668501</v>
      </c>
      <c r="I3138" s="45">
        <f t="shared" si="680"/>
        <v>1</v>
      </c>
      <c r="J3138" s="45">
        <f t="shared" ca="1" si="681"/>
        <v>1.98795283</v>
      </c>
      <c r="K3138" s="45">
        <f t="shared" ca="1" si="682"/>
        <v>987.85282506999999</v>
      </c>
      <c r="L3138" s="49">
        <f>IF(VLOOKUP(A3138,$U$12:$AD$125,8)=VLOOKUP(A3137,$U$12:$AD$125,8),0,VLOOKUP(A3138,U$12:$AD$125,8))</f>
        <v>0</v>
      </c>
      <c r="M3138" s="50">
        <f>IF(L3138&gt;0,VLOOKUP(L3138,T$12:$AC$125,7),0)</f>
        <v>0</v>
      </c>
      <c r="N3138" s="45">
        <f t="shared" si="683"/>
        <v>0</v>
      </c>
      <c r="O3138" s="45">
        <f t="shared" ca="1" si="684"/>
        <v>987.85282506999999</v>
      </c>
      <c r="P3138" s="51" t="str">
        <f t="shared" si="685"/>
        <v>A+J=</v>
      </c>
      <c r="Q3138" s="52">
        <f t="shared" si="686"/>
        <v>47129</v>
      </c>
    </row>
    <row r="3139" spans="1:17" x14ac:dyDescent="0.2">
      <c r="A3139" s="43">
        <f t="shared" si="674"/>
        <v>46625</v>
      </c>
      <c r="B3139" s="44" t="str">
        <f t="shared" ca="1" si="676"/>
        <v>n.d</v>
      </c>
      <c r="C3139" s="45">
        <f t="shared" ca="1" si="677"/>
        <v>999.89877561000003</v>
      </c>
      <c r="D3139" s="46">
        <f ca="1">IF(A3139&lt;$B$1,VLOOKUP(A3139,[1]DI!$A$4:$B$15000,2,FALSE),0)</f>
        <v>0</v>
      </c>
      <c r="E3139" s="45">
        <f t="shared" ca="1" si="678"/>
        <v>0</v>
      </c>
      <c r="F3139" s="47">
        <f t="shared" si="675"/>
        <v>1.35</v>
      </c>
      <c r="G3139" s="48">
        <f t="shared" ca="1" si="679"/>
        <v>1</v>
      </c>
      <c r="H3139" s="45">
        <f ca="1">TRUNC(PRODUCT(G$10:G3138),15)</f>
        <v>1.9879528300668501</v>
      </c>
      <c r="I3139" s="45">
        <f t="shared" si="680"/>
        <v>1</v>
      </c>
      <c r="J3139" s="45">
        <f t="shared" ca="1" si="681"/>
        <v>1.98795283</v>
      </c>
      <c r="K3139" s="45">
        <f t="shared" ca="1" si="682"/>
        <v>987.85282506999999</v>
      </c>
      <c r="L3139" s="49">
        <f>IF(VLOOKUP(A3139,$U$12:$AD$125,8)=VLOOKUP(A3138,$U$12:$AD$125,8),0,VLOOKUP(A3139,U$12:$AD$125,8))</f>
        <v>0</v>
      </c>
      <c r="M3139" s="50">
        <f>IF(L3139&gt;0,VLOOKUP(L3139,T$12:$AC$125,7),0)</f>
        <v>0</v>
      </c>
      <c r="N3139" s="45">
        <f t="shared" si="683"/>
        <v>0</v>
      </c>
      <c r="O3139" s="45">
        <f t="shared" ca="1" si="684"/>
        <v>987.85282506999999</v>
      </c>
      <c r="P3139" s="51" t="str">
        <f t="shared" si="685"/>
        <v>A+J=</v>
      </c>
      <c r="Q3139" s="52">
        <f t="shared" si="686"/>
        <v>47129</v>
      </c>
    </row>
    <row r="3140" spans="1:17" x14ac:dyDescent="0.2">
      <c r="A3140" s="43">
        <f t="shared" si="674"/>
        <v>46626</v>
      </c>
      <c r="B3140" s="44" t="str">
        <f t="shared" ca="1" si="676"/>
        <v>n.d</v>
      </c>
      <c r="C3140" s="45">
        <f t="shared" ca="1" si="677"/>
        <v>999.89877561000003</v>
      </c>
      <c r="D3140" s="46">
        <f ca="1">IF(A3140&lt;$B$1,VLOOKUP(A3140,[1]DI!$A$4:$B$15000,2,FALSE),0)</f>
        <v>0</v>
      </c>
      <c r="E3140" s="45">
        <f t="shared" ca="1" si="678"/>
        <v>0</v>
      </c>
      <c r="F3140" s="47">
        <f t="shared" si="675"/>
        <v>1.35</v>
      </c>
      <c r="G3140" s="48">
        <f t="shared" ca="1" si="679"/>
        <v>1</v>
      </c>
      <c r="H3140" s="45">
        <f ca="1">TRUNC(PRODUCT(G$10:G3139),15)</f>
        <v>1.9879528300668501</v>
      </c>
      <c r="I3140" s="45">
        <f t="shared" si="680"/>
        <v>1</v>
      </c>
      <c r="J3140" s="45">
        <f t="shared" ca="1" si="681"/>
        <v>1.98795283</v>
      </c>
      <c r="K3140" s="45">
        <f t="shared" ca="1" si="682"/>
        <v>987.85282506999999</v>
      </c>
      <c r="L3140" s="49">
        <f>IF(VLOOKUP(A3140,$U$12:$AD$125,8)=VLOOKUP(A3139,$U$12:$AD$125,8),0,VLOOKUP(A3140,U$12:$AD$125,8))</f>
        <v>0</v>
      </c>
      <c r="M3140" s="50">
        <f>IF(L3140&gt;0,VLOOKUP(L3140,T$12:$AC$125,7),0)</f>
        <v>0</v>
      </c>
      <c r="N3140" s="45">
        <f t="shared" si="683"/>
        <v>0</v>
      </c>
      <c r="O3140" s="45">
        <f t="shared" ca="1" si="684"/>
        <v>987.85282506999999</v>
      </c>
      <c r="P3140" s="51" t="str">
        <f t="shared" si="685"/>
        <v>A+J=</v>
      </c>
      <c r="Q3140" s="52">
        <f t="shared" si="686"/>
        <v>47129</v>
      </c>
    </row>
    <row r="3141" spans="1:17" x14ac:dyDescent="0.2">
      <c r="A3141" s="43">
        <f t="shared" si="674"/>
        <v>46627</v>
      </c>
      <c r="B3141" s="44" t="str">
        <f t="shared" ca="1" si="676"/>
        <v>n.d</v>
      </c>
      <c r="C3141" s="45">
        <f t="shared" ca="1" si="677"/>
        <v>999.89877561000003</v>
      </c>
      <c r="D3141" s="46">
        <f ca="1">IF(A3141&lt;$B$1,VLOOKUP(A3141,[1]DI!$A$4:$B$15000,2,FALSE),0)</f>
        <v>0</v>
      </c>
      <c r="E3141" s="45">
        <f t="shared" ca="1" si="678"/>
        <v>0</v>
      </c>
      <c r="F3141" s="47">
        <f t="shared" si="675"/>
        <v>1.35</v>
      </c>
      <c r="G3141" s="48">
        <f t="shared" ca="1" si="679"/>
        <v>1</v>
      </c>
      <c r="H3141" s="45">
        <f ca="1">TRUNC(PRODUCT(G$10:G3140),15)</f>
        <v>1.9879528300668501</v>
      </c>
      <c r="I3141" s="45">
        <f t="shared" si="680"/>
        <v>1</v>
      </c>
      <c r="J3141" s="45">
        <f t="shared" ca="1" si="681"/>
        <v>1.98795283</v>
      </c>
      <c r="K3141" s="45">
        <f t="shared" ca="1" si="682"/>
        <v>987.85282506999999</v>
      </c>
      <c r="L3141" s="49">
        <f>IF(VLOOKUP(A3141,$U$12:$AD$125,8)=VLOOKUP(A3140,$U$12:$AD$125,8),0,VLOOKUP(A3141,U$12:$AD$125,8))</f>
        <v>0</v>
      </c>
      <c r="M3141" s="50">
        <f>IF(L3141&gt;0,VLOOKUP(L3141,T$12:$AC$125,7),0)</f>
        <v>0</v>
      </c>
      <c r="N3141" s="45">
        <f t="shared" si="683"/>
        <v>0</v>
      </c>
      <c r="O3141" s="45">
        <f t="shared" ca="1" si="684"/>
        <v>987.85282506999999</v>
      </c>
      <c r="P3141" s="51" t="str">
        <f t="shared" si="685"/>
        <v>A+J=</v>
      </c>
      <c r="Q3141" s="52">
        <f t="shared" si="686"/>
        <v>47129</v>
      </c>
    </row>
    <row r="3142" spans="1:17" x14ac:dyDescent="0.2">
      <c r="A3142" s="43">
        <f t="shared" si="674"/>
        <v>46628</v>
      </c>
      <c r="B3142" s="44" t="str">
        <f t="shared" ca="1" si="676"/>
        <v>n.d</v>
      </c>
      <c r="C3142" s="45">
        <f t="shared" ca="1" si="677"/>
        <v>999.89877561000003</v>
      </c>
      <c r="D3142" s="46">
        <f ca="1">IF(A3142&lt;$B$1,VLOOKUP(A3142,[1]DI!$A$4:$B$15000,2,FALSE),0)</f>
        <v>0</v>
      </c>
      <c r="E3142" s="45">
        <f t="shared" ca="1" si="678"/>
        <v>0</v>
      </c>
      <c r="F3142" s="47">
        <f t="shared" si="675"/>
        <v>1.35</v>
      </c>
      <c r="G3142" s="48">
        <f t="shared" ca="1" si="679"/>
        <v>1</v>
      </c>
      <c r="H3142" s="45">
        <f ca="1">TRUNC(PRODUCT(G$10:G3141),15)</f>
        <v>1.9879528300668501</v>
      </c>
      <c r="I3142" s="45">
        <f t="shared" si="680"/>
        <v>1</v>
      </c>
      <c r="J3142" s="45">
        <f t="shared" ca="1" si="681"/>
        <v>1.98795283</v>
      </c>
      <c r="K3142" s="45">
        <f t="shared" ca="1" si="682"/>
        <v>987.85282506999999</v>
      </c>
      <c r="L3142" s="49">
        <f>IF(VLOOKUP(A3142,$U$12:$AD$125,8)=VLOOKUP(A3141,$U$12:$AD$125,8),0,VLOOKUP(A3142,U$12:$AD$125,8))</f>
        <v>0</v>
      </c>
      <c r="M3142" s="50">
        <f>IF(L3142&gt;0,VLOOKUP(L3142,T$12:$AC$125,7),0)</f>
        <v>0</v>
      </c>
      <c r="N3142" s="45">
        <f t="shared" si="683"/>
        <v>0</v>
      </c>
      <c r="O3142" s="45">
        <f t="shared" ca="1" si="684"/>
        <v>987.85282506999999</v>
      </c>
      <c r="P3142" s="51" t="str">
        <f t="shared" si="685"/>
        <v>A+J=</v>
      </c>
      <c r="Q3142" s="52">
        <f t="shared" si="686"/>
        <v>47129</v>
      </c>
    </row>
    <row r="3143" spans="1:17" x14ac:dyDescent="0.2">
      <c r="A3143" s="43">
        <f t="shared" si="674"/>
        <v>46629</v>
      </c>
      <c r="B3143" s="44" t="str">
        <f t="shared" ca="1" si="676"/>
        <v>n.d</v>
      </c>
      <c r="C3143" s="45">
        <f t="shared" ca="1" si="677"/>
        <v>999.89877561000003</v>
      </c>
      <c r="D3143" s="46">
        <f ca="1">IF(A3143&lt;$B$1,VLOOKUP(A3143,[1]DI!$A$4:$B$15000,2,FALSE),0)</f>
        <v>0</v>
      </c>
      <c r="E3143" s="45">
        <f t="shared" ca="1" si="678"/>
        <v>0</v>
      </c>
      <c r="F3143" s="47">
        <f t="shared" si="675"/>
        <v>1.35</v>
      </c>
      <c r="G3143" s="48">
        <f t="shared" ca="1" si="679"/>
        <v>1</v>
      </c>
      <c r="H3143" s="45">
        <f ca="1">TRUNC(PRODUCT(G$10:G3142),15)</f>
        <v>1.9879528300668501</v>
      </c>
      <c r="I3143" s="45">
        <f t="shared" si="680"/>
        <v>1</v>
      </c>
      <c r="J3143" s="45">
        <f t="shared" ca="1" si="681"/>
        <v>1.98795283</v>
      </c>
      <c r="K3143" s="45">
        <f t="shared" ca="1" si="682"/>
        <v>987.85282506999999</v>
      </c>
      <c r="L3143" s="49">
        <f>IF(VLOOKUP(A3143,$U$12:$AD$125,8)=VLOOKUP(A3142,$U$12:$AD$125,8),0,VLOOKUP(A3143,U$12:$AD$125,8))</f>
        <v>0</v>
      </c>
      <c r="M3143" s="50">
        <f>IF(L3143&gt;0,VLOOKUP(L3143,T$12:$AC$125,7),0)</f>
        <v>0</v>
      </c>
      <c r="N3143" s="45">
        <f t="shared" si="683"/>
        <v>0</v>
      </c>
      <c r="O3143" s="45">
        <f t="shared" ca="1" si="684"/>
        <v>987.85282506999999</v>
      </c>
      <c r="P3143" s="51" t="str">
        <f t="shared" si="685"/>
        <v>A+J=</v>
      </c>
      <c r="Q3143" s="52">
        <f t="shared" si="686"/>
        <v>47129</v>
      </c>
    </row>
    <row r="3144" spans="1:17" x14ac:dyDescent="0.2">
      <c r="A3144" s="43">
        <f t="shared" si="674"/>
        <v>46630</v>
      </c>
      <c r="B3144" s="44" t="str">
        <f t="shared" ca="1" si="676"/>
        <v>n.d</v>
      </c>
      <c r="C3144" s="45">
        <f t="shared" ca="1" si="677"/>
        <v>999.89877561000003</v>
      </c>
      <c r="D3144" s="46">
        <f ca="1">IF(A3144&lt;$B$1,VLOOKUP(A3144,[1]DI!$A$4:$B$15000,2,FALSE),0)</f>
        <v>0</v>
      </c>
      <c r="E3144" s="45">
        <f t="shared" ca="1" si="678"/>
        <v>0</v>
      </c>
      <c r="F3144" s="47">
        <f t="shared" si="675"/>
        <v>1.35</v>
      </c>
      <c r="G3144" s="48">
        <f t="shared" ca="1" si="679"/>
        <v>1</v>
      </c>
      <c r="H3144" s="45">
        <f ca="1">TRUNC(PRODUCT(G$10:G3143),15)</f>
        <v>1.9879528300668501</v>
      </c>
      <c r="I3144" s="45">
        <f t="shared" si="680"/>
        <v>1</v>
      </c>
      <c r="J3144" s="45">
        <f t="shared" ca="1" si="681"/>
        <v>1.98795283</v>
      </c>
      <c r="K3144" s="45">
        <f t="shared" ca="1" si="682"/>
        <v>987.85282506999999</v>
      </c>
      <c r="L3144" s="49">
        <f>IF(VLOOKUP(A3144,$U$12:$AD$125,8)=VLOOKUP(A3143,$U$12:$AD$125,8),0,VLOOKUP(A3144,U$12:$AD$125,8))</f>
        <v>0</v>
      </c>
      <c r="M3144" s="50">
        <f>IF(L3144&gt;0,VLOOKUP(L3144,T$12:$AC$125,7),0)</f>
        <v>0</v>
      </c>
      <c r="N3144" s="45">
        <f t="shared" si="683"/>
        <v>0</v>
      </c>
      <c r="O3144" s="45">
        <f t="shared" ca="1" si="684"/>
        <v>987.85282506999999</v>
      </c>
      <c r="P3144" s="51" t="str">
        <f t="shared" si="685"/>
        <v>A+J=</v>
      </c>
      <c r="Q3144" s="52">
        <f t="shared" si="686"/>
        <v>47129</v>
      </c>
    </row>
    <row r="3145" spans="1:17" x14ac:dyDescent="0.2">
      <c r="A3145" s="43">
        <f t="shared" si="674"/>
        <v>46631</v>
      </c>
      <c r="B3145" s="44" t="str">
        <f t="shared" ca="1" si="676"/>
        <v>n.d</v>
      </c>
      <c r="C3145" s="45">
        <f t="shared" ca="1" si="677"/>
        <v>999.89877561000003</v>
      </c>
      <c r="D3145" s="46">
        <f ca="1">IF(A3145&lt;$B$1,VLOOKUP(A3145,[1]DI!$A$4:$B$15000,2,FALSE),0)</f>
        <v>0</v>
      </c>
      <c r="E3145" s="45">
        <f t="shared" ca="1" si="678"/>
        <v>0</v>
      </c>
      <c r="F3145" s="47">
        <f t="shared" si="675"/>
        <v>1.35</v>
      </c>
      <c r="G3145" s="48">
        <f t="shared" ca="1" si="679"/>
        <v>1</v>
      </c>
      <c r="H3145" s="45">
        <f ca="1">TRUNC(PRODUCT(G$10:G3144),15)</f>
        <v>1.9879528300668501</v>
      </c>
      <c r="I3145" s="45">
        <f t="shared" si="680"/>
        <v>1</v>
      </c>
      <c r="J3145" s="45">
        <f t="shared" ca="1" si="681"/>
        <v>1.98795283</v>
      </c>
      <c r="K3145" s="45">
        <f t="shared" ca="1" si="682"/>
        <v>987.85282506999999</v>
      </c>
      <c r="L3145" s="49">
        <f>IF(VLOOKUP(A3145,$U$12:$AD$125,8)=VLOOKUP(A3144,$U$12:$AD$125,8),0,VLOOKUP(A3145,U$12:$AD$125,8))</f>
        <v>0</v>
      </c>
      <c r="M3145" s="50">
        <f>IF(L3145&gt;0,VLOOKUP(L3145,T$12:$AC$125,7),0)</f>
        <v>0</v>
      </c>
      <c r="N3145" s="45">
        <f t="shared" si="683"/>
        <v>0</v>
      </c>
      <c r="O3145" s="45">
        <f t="shared" ca="1" si="684"/>
        <v>987.85282506999999</v>
      </c>
      <c r="P3145" s="51" t="str">
        <f t="shared" si="685"/>
        <v>A+J=</v>
      </c>
      <c r="Q3145" s="52">
        <f t="shared" si="686"/>
        <v>47129</v>
      </c>
    </row>
    <row r="3146" spans="1:17" x14ac:dyDescent="0.2">
      <c r="A3146" s="43">
        <f t="shared" si="674"/>
        <v>46632</v>
      </c>
      <c r="B3146" s="44" t="str">
        <f t="shared" ca="1" si="676"/>
        <v>n.d</v>
      </c>
      <c r="C3146" s="45">
        <f t="shared" ca="1" si="677"/>
        <v>999.89877561000003</v>
      </c>
      <c r="D3146" s="46">
        <f ca="1">IF(A3146&lt;$B$1,VLOOKUP(A3146,[1]DI!$A$4:$B$15000,2,FALSE),0)</f>
        <v>0</v>
      </c>
      <c r="E3146" s="45">
        <f t="shared" ca="1" si="678"/>
        <v>0</v>
      </c>
      <c r="F3146" s="47">
        <f t="shared" si="675"/>
        <v>1.35</v>
      </c>
      <c r="G3146" s="48">
        <f t="shared" ca="1" si="679"/>
        <v>1</v>
      </c>
      <c r="H3146" s="45">
        <f ca="1">TRUNC(PRODUCT(G$10:G3145),15)</f>
        <v>1.9879528300668501</v>
      </c>
      <c r="I3146" s="45">
        <f t="shared" si="680"/>
        <v>1</v>
      </c>
      <c r="J3146" s="45">
        <f t="shared" ca="1" si="681"/>
        <v>1.98795283</v>
      </c>
      <c r="K3146" s="45">
        <f t="shared" ca="1" si="682"/>
        <v>987.85282506999999</v>
      </c>
      <c r="L3146" s="49">
        <f>IF(VLOOKUP(A3146,$U$12:$AD$125,8)=VLOOKUP(A3145,$U$12:$AD$125,8),0,VLOOKUP(A3146,U$12:$AD$125,8))</f>
        <v>0</v>
      </c>
      <c r="M3146" s="50">
        <f>IF(L3146&gt;0,VLOOKUP(L3146,T$12:$AC$125,7),0)</f>
        <v>0</v>
      </c>
      <c r="N3146" s="45">
        <f t="shared" si="683"/>
        <v>0</v>
      </c>
      <c r="O3146" s="45">
        <f t="shared" ca="1" si="684"/>
        <v>987.85282506999999</v>
      </c>
      <c r="P3146" s="51" t="str">
        <f t="shared" si="685"/>
        <v>A+J=</v>
      </c>
      <c r="Q3146" s="52">
        <f t="shared" si="686"/>
        <v>47129</v>
      </c>
    </row>
    <row r="3147" spans="1:17" x14ac:dyDescent="0.2">
      <c r="A3147" s="43">
        <f t="shared" si="674"/>
        <v>46633</v>
      </c>
      <c r="B3147" s="44" t="str">
        <f t="shared" ca="1" si="676"/>
        <v>n.d</v>
      </c>
      <c r="C3147" s="45">
        <f t="shared" ca="1" si="677"/>
        <v>999.89877561000003</v>
      </c>
      <c r="D3147" s="46">
        <f ca="1">IF(A3147&lt;$B$1,VLOOKUP(A3147,[1]DI!$A$4:$B$15000,2,FALSE),0)</f>
        <v>0</v>
      </c>
      <c r="E3147" s="45">
        <f t="shared" ca="1" si="678"/>
        <v>0</v>
      </c>
      <c r="F3147" s="47">
        <f t="shared" si="675"/>
        <v>1.35</v>
      </c>
      <c r="G3147" s="48">
        <f t="shared" ca="1" si="679"/>
        <v>1</v>
      </c>
      <c r="H3147" s="45">
        <f ca="1">TRUNC(PRODUCT(G$10:G3146),15)</f>
        <v>1.9879528300668501</v>
      </c>
      <c r="I3147" s="45">
        <f t="shared" si="680"/>
        <v>1</v>
      </c>
      <c r="J3147" s="45">
        <f t="shared" ca="1" si="681"/>
        <v>1.98795283</v>
      </c>
      <c r="K3147" s="45">
        <f t="shared" ca="1" si="682"/>
        <v>987.85282506999999</v>
      </c>
      <c r="L3147" s="49">
        <f>IF(VLOOKUP(A3147,$U$12:$AD$125,8)=VLOOKUP(A3146,$U$12:$AD$125,8),0,VLOOKUP(A3147,U$12:$AD$125,8))</f>
        <v>0</v>
      </c>
      <c r="M3147" s="50">
        <f>IF(L3147&gt;0,VLOOKUP(L3147,T$12:$AC$125,7),0)</f>
        <v>0</v>
      </c>
      <c r="N3147" s="45">
        <f t="shared" si="683"/>
        <v>0</v>
      </c>
      <c r="O3147" s="45">
        <f t="shared" ca="1" si="684"/>
        <v>987.85282506999999</v>
      </c>
      <c r="P3147" s="51" t="str">
        <f t="shared" si="685"/>
        <v>A+J=</v>
      </c>
      <c r="Q3147" s="52">
        <f t="shared" si="686"/>
        <v>47129</v>
      </c>
    </row>
    <row r="3148" spans="1:17" x14ac:dyDescent="0.2">
      <c r="A3148" s="43">
        <f t="shared" si="674"/>
        <v>46634</v>
      </c>
      <c r="B3148" s="44" t="str">
        <f t="shared" ca="1" si="676"/>
        <v>n.d</v>
      </c>
      <c r="C3148" s="45">
        <f t="shared" ca="1" si="677"/>
        <v>999.89877561000003</v>
      </c>
      <c r="D3148" s="46">
        <f ca="1">IF(A3148&lt;$B$1,VLOOKUP(A3148,[1]DI!$A$4:$B$15000,2,FALSE),0)</f>
        <v>0</v>
      </c>
      <c r="E3148" s="45">
        <f t="shared" ca="1" si="678"/>
        <v>0</v>
      </c>
      <c r="F3148" s="47">
        <f t="shared" si="675"/>
        <v>1.35</v>
      </c>
      <c r="G3148" s="48">
        <f t="shared" ca="1" si="679"/>
        <v>1</v>
      </c>
      <c r="H3148" s="45">
        <f ca="1">TRUNC(PRODUCT(G$10:G3147),15)</f>
        <v>1.9879528300668501</v>
      </c>
      <c r="I3148" s="45">
        <f t="shared" si="680"/>
        <v>1</v>
      </c>
      <c r="J3148" s="45">
        <f t="shared" ca="1" si="681"/>
        <v>1.98795283</v>
      </c>
      <c r="K3148" s="45">
        <f t="shared" ca="1" si="682"/>
        <v>987.85282506999999</v>
      </c>
      <c r="L3148" s="49">
        <f>IF(VLOOKUP(A3148,$U$12:$AD$125,8)=VLOOKUP(A3147,$U$12:$AD$125,8),0,VLOOKUP(A3148,U$12:$AD$125,8))</f>
        <v>0</v>
      </c>
      <c r="M3148" s="50">
        <f>IF(L3148&gt;0,VLOOKUP(L3148,T$12:$AC$125,7),0)</f>
        <v>0</v>
      </c>
      <c r="N3148" s="45">
        <f t="shared" si="683"/>
        <v>0</v>
      </c>
      <c r="O3148" s="45">
        <f t="shared" ca="1" si="684"/>
        <v>987.85282506999999</v>
      </c>
      <c r="P3148" s="51" t="str">
        <f t="shared" si="685"/>
        <v>A+J=</v>
      </c>
      <c r="Q3148" s="52">
        <f t="shared" si="686"/>
        <v>47129</v>
      </c>
    </row>
    <row r="3149" spans="1:17" x14ac:dyDescent="0.2">
      <c r="A3149" s="43">
        <f t="shared" si="674"/>
        <v>46635</v>
      </c>
      <c r="B3149" s="44" t="str">
        <f t="shared" ca="1" si="676"/>
        <v>n.d</v>
      </c>
      <c r="C3149" s="45">
        <f t="shared" ca="1" si="677"/>
        <v>999.89877561000003</v>
      </c>
      <c r="D3149" s="46">
        <f ca="1">IF(A3149&lt;$B$1,VLOOKUP(A3149,[1]DI!$A$4:$B$15000,2,FALSE),0)</f>
        <v>0</v>
      </c>
      <c r="E3149" s="45">
        <f t="shared" ca="1" si="678"/>
        <v>0</v>
      </c>
      <c r="F3149" s="47">
        <f t="shared" si="675"/>
        <v>1.35</v>
      </c>
      <c r="G3149" s="48">
        <f t="shared" ca="1" si="679"/>
        <v>1</v>
      </c>
      <c r="H3149" s="45">
        <f ca="1">TRUNC(PRODUCT(G$10:G3148),15)</f>
        <v>1.9879528300668501</v>
      </c>
      <c r="I3149" s="45">
        <f t="shared" si="680"/>
        <v>1</v>
      </c>
      <c r="J3149" s="45">
        <f t="shared" ca="1" si="681"/>
        <v>1.98795283</v>
      </c>
      <c r="K3149" s="45">
        <f t="shared" ca="1" si="682"/>
        <v>987.85282506999999</v>
      </c>
      <c r="L3149" s="49">
        <f>IF(VLOOKUP(A3149,$U$12:$AD$125,8)=VLOOKUP(A3148,$U$12:$AD$125,8),0,VLOOKUP(A3149,U$12:$AD$125,8))</f>
        <v>0</v>
      </c>
      <c r="M3149" s="50">
        <f>IF(L3149&gt;0,VLOOKUP(L3149,T$12:$AC$125,7),0)</f>
        <v>0</v>
      </c>
      <c r="N3149" s="45">
        <f t="shared" si="683"/>
        <v>0</v>
      </c>
      <c r="O3149" s="45">
        <f t="shared" ca="1" si="684"/>
        <v>987.85282506999999</v>
      </c>
      <c r="P3149" s="51" t="str">
        <f t="shared" si="685"/>
        <v>A+J=</v>
      </c>
      <c r="Q3149" s="52">
        <f t="shared" si="686"/>
        <v>47129</v>
      </c>
    </row>
    <row r="3150" spans="1:17" x14ac:dyDescent="0.2">
      <c r="A3150" s="43">
        <f t="shared" ref="A3150:A3213" si="687">(A3149+1)</f>
        <v>46636</v>
      </c>
      <c r="B3150" s="44" t="str">
        <f t="shared" ca="1" si="676"/>
        <v>n.d</v>
      </c>
      <c r="C3150" s="45">
        <f t="shared" ca="1" si="677"/>
        <v>999.89877561000003</v>
      </c>
      <c r="D3150" s="46">
        <f ca="1">IF(A3150&lt;$B$1,VLOOKUP(A3150,[1]DI!$A$4:$B$15000,2,FALSE),0)</f>
        <v>0</v>
      </c>
      <c r="E3150" s="45">
        <f t="shared" ca="1" si="678"/>
        <v>0</v>
      </c>
      <c r="F3150" s="47">
        <f t="shared" ref="F3150:F3213" si="688">F3149</f>
        <v>1.35</v>
      </c>
      <c r="G3150" s="48">
        <f t="shared" ca="1" si="679"/>
        <v>1</v>
      </c>
      <c r="H3150" s="45">
        <f ca="1">TRUNC(PRODUCT(G$10:G3149),15)</f>
        <v>1.9879528300668501</v>
      </c>
      <c r="I3150" s="45">
        <f t="shared" si="680"/>
        <v>1</v>
      </c>
      <c r="J3150" s="45">
        <f t="shared" ca="1" si="681"/>
        <v>1.98795283</v>
      </c>
      <c r="K3150" s="45">
        <f t="shared" ca="1" si="682"/>
        <v>987.85282506999999</v>
      </c>
      <c r="L3150" s="49">
        <f>IF(VLOOKUP(A3150,$U$12:$AD$125,8)=VLOOKUP(A3149,$U$12:$AD$125,8),0,VLOOKUP(A3150,U$12:$AD$125,8))</f>
        <v>0</v>
      </c>
      <c r="M3150" s="50">
        <f>IF(L3150&gt;0,VLOOKUP(L3150,T$12:$AC$125,7),0)</f>
        <v>0</v>
      </c>
      <c r="N3150" s="45">
        <f t="shared" si="683"/>
        <v>0</v>
      </c>
      <c r="O3150" s="45">
        <f t="shared" ca="1" si="684"/>
        <v>987.85282506999999</v>
      </c>
      <c r="P3150" s="51" t="str">
        <f t="shared" si="685"/>
        <v>A+J=</v>
      </c>
      <c r="Q3150" s="52">
        <f t="shared" si="686"/>
        <v>47129</v>
      </c>
    </row>
    <row r="3151" spans="1:17" x14ac:dyDescent="0.2">
      <c r="A3151" s="43">
        <f t="shared" si="687"/>
        <v>46637</v>
      </c>
      <c r="B3151" s="44" t="str">
        <f t="shared" ca="1" si="676"/>
        <v>n.d</v>
      </c>
      <c r="C3151" s="45">
        <f t="shared" ca="1" si="677"/>
        <v>999.89877561000003</v>
      </c>
      <c r="D3151" s="46">
        <f ca="1">IF(A3151&lt;$B$1,VLOOKUP(A3151,[1]DI!$A$4:$B$15000,2,FALSE),0)</f>
        <v>0</v>
      </c>
      <c r="E3151" s="45">
        <f t="shared" ca="1" si="678"/>
        <v>0</v>
      </c>
      <c r="F3151" s="47">
        <f t="shared" si="688"/>
        <v>1.35</v>
      </c>
      <c r="G3151" s="48">
        <f t="shared" ca="1" si="679"/>
        <v>1</v>
      </c>
      <c r="H3151" s="45">
        <f ca="1">TRUNC(PRODUCT(G$10:G3150),15)</f>
        <v>1.9879528300668501</v>
      </c>
      <c r="I3151" s="45">
        <f t="shared" si="680"/>
        <v>1</v>
      </c>
      <c r="J3151" s="45">
        <f t="shared" ca="1" si="681"/>
        <v>1.98795283</v>
      </c>
      <c r="K3151" s="45">
        <f t="shared" ca="1" si="682"/>
        <v>987.85282506999999</v>
      </c>
      <c r="L3151" s="49">
        <f>IF(VLOOKUP(A3151,$U$12:$AD$125,8)=VLOOKUP(A3150,$U$12:$AD$125,8),0,VLOOKUP(A3151,U$12:$AD$125,8))</f>
        <v>0</v>
      </c>
      <c r="M3151" s="50">
        <f>IF(L3151&gt;0,VLOOKUP(L3151,T$12:$AC$125,7),0)</f>
        <v>0</v>
      </c>
      <c r="N3151" s="45">
        <f t="shared" si="683"/>
        <v>0</v>
      </c>
      <c r="O3151" s="45">
        <f t="shared" ca="1" si="684"/>
        <v>987.85282506999999</v>
      </c>
      <c r="P3151" s="51" t="str">
        <f t="shared" si="685"/>
        <v>A+J=</v>
      </c>
      <c r="Q3151" s="52">
        <f t="shared" si="686"/>
        <v>47129</v>
      </c>
    </row>
    <row r="3152" spans="1:17" x14ac:dyDescent="0.2">
      <c r="A3152" s="43">
        <f t="shared" si="687"/>
        <v>46638</v>
      </c>
      <c r="B3152" s="44" t="str">
        <f t="shared" ca="1" si="676"/>
        <v>n.d</v>
      </c>
      <c r="C3152" s="45">
        <f t="shared" ca="1" si="677"/>
        <v>999.89877561000003</v>
      </c>
      <c r="D3152" s="46">
        <f ca="1">IF(A3152&lt;$B$1,VLOOKUP(A3152,[1]DI!$A$4:$B$15000,2,FALSE),0)</f>
        <v>0</v>
      </c>
      <c r="E3152" s="45">
        <f t="shared" ca="1" si="678"/>
        <v>0</v>
      </c>
      <c r="F3152" s="47">
        <f t="shared" si="688"/>
        <v>1.35</v>
      </c>
      <c r="G3152" s="48">
        <f t="shared" ca="1" si="679"/>
        <v>1</v>
      </c>
      <c r="H3152" s="45">
        <f ca="1">TRUNC(PRODUCT(G$10:G3151),15)</f>
        <v>1.9879528300668501</v>
      </c>
      <c r="I3152" s="45">
        <f t="shared" si="680"/>
        <v>1</v>
      </c>
      <c r="J3152" s="45">
        <f t="shared" ca="1" si="681"/>
        <v>1.98795283</v>
      </c>
      <c r="K3152" s="45">
        <f t="shared" ca="1" si="682"/>
        <v>987.85282506999999</v>
      </c>
      <c r="L3152" s="49">
        <f>IF(VLOOKUP(A3152,$U$12:$AD$125,8)=VLOOKUP(A3151,$U$12:$AD$125,8),0,VLOOKUP(A3152,U$12:$AD$125,8))</f>
        <v>0</v>
      </c>
      <c r="M3152" s="50">
        <f>IF(L3152&gt;0,VLOOKUP(L3152,T$12:$AC$125,7),0)</f>
        <v>0</v>
      </c>
      <c r="N3152" s="45">
        <f t="shared" si="683"/>
        <v>0</v>
      </c>
      <c r="O3152" s="45">
        <f t="shared" ca="1" si="684"/>
        <v>987.85282506999999</v>
      </c>
      <c r="P3152" s="51" t="str">
        <f t="shared" si="685"/>
        <v>A+J=</v>
      </c>
      <c r="Q3152" s="52">
        <f t="shared" si="686"/>
        <v>47129</v>
      </c>
    </row>
    <row r="3153" spans="1:17" x14ac:dyDescent="0.2">
      <c r="A3153" s="43">
        <f t="shared" si="687"/>
        <v>46639</v>
      </c>
      <c r="B3153" s="44" t="str">
        <f t="shared" ca="1" si="676"/>
        <v>n.d</v>
      </c>
      <c r="C3153" s="45">
        <f t="shared" ca="1" si="677"/>
        <v>999.89877561000003</v>
      </c>
      <c r="D3153" s="46">
        <f ca="1">IF(A3153&lt;$B$1,VLOOKUP(A3153,[1]DI!$A$4:$B$15000,2,FALSE),0)</f>
        <v>0</v>
      </c>
      <c r="E3153" s="45">
        <f t="shared" ca="1" si="678"/>
        <v>0</v>
      </c>
      <c r="F3153" s="47">
        <f t="shared" si="688"/>
        <v>1.35</v>
      </c>
      <c r="G3153" s="48">
        <f t="shared" ca="1" si="679"/>
        <v>1</v>
      </c>
      <c r="H3153" s="45">
        <f ca="1">TRUNC(PRODUCT(G$10:G3152),15)</f>
        <v>1.9879528300668501</v>
      </c>
      <c r="I3153" s="45">
        <f t="shared" si="680"/>
        <v>1</v>
      </c>
      <c r="J3153" s="45">
        <f t="shared" ca="1" si="681"/>
        <v>1.98795283</v>
      </c>
      <c r="K3153" s="45">
        <f t="shared" ca="1" si="682"/>
        <v>987.85282506999999</v>
      </c>
      <c r="L3153" s="49">
        <f>IF(VLOOKUP(A3153,$U$12:$AD$125,8)=VLOOKUP(A3152,$U$12:$AD$125,8),0,VLOOKUP(A3153,U$12:$AD$125,8))</f>
        <v>0</v>
      </c>
      <c r="M3153" s="50">
        <f>IF(L3153&gt;0,VLOOKUP(L3153,T$12:$AC$125,7),0)</f>
        <v>0</v>
      </c>
      <c r="N3153" s="45">
        <f t="shared" si="683"/>
        <v>0</v>
      </c>
      <c r="O3153" s="45">
        <f t="shared" ca="1" si="684"/>
        <v>987.85282506999999</v>
      </c>
      <c r="P3153" s="51" t="str">
        <f t="shared" si="685"/>
        <v>A+J=</v>
      </c>
      <c r="Q3153" s="52">
        <f t="shared" si="686"/>
        <v>47129</v>
      </c>
    </row>
    <row r="3154" spans="1:17" x14ac:dyDescent="0.2">
      <c r="A3154" s="43">
        <f t="shared" si="687"/>
        <v>46640</v>
      </c>
      <c r="B3154" s="44" t="str">
        <f t="shared" ca="1" si="676"/>
        <v>n.d</v>
      </c>
      <c r="C3154" s="45">
        <f t="shared" ca="1" si="677"/>
        <v>999.89877561000003</v>
      </c>
      <c r="D3154" s="46">
        <f ca="1">IF(A3154&lt;$B$1,VLOOKUP(A3154,[1]DI!$A$4:$B$15000,2,FALSE),0)</f>
        <v>0</v>
      </c>
      <c r="E3154" s="45">
        <f t="shared" ca="1" si="678"/>
        <v>0</v>
      </c>
      <c r="F3154" s="47">
        <f t="shared" si="688"/>
        <v>1.35</v>
      </c>
      <c r="G3154" s="48">
        <f t="shared" ca="1" si="679"/>
        <v>1</v>
      </c>
      <c r="H3154" s="45">
        <f ca="1">TRUNC(PRODUCT(G$10:G3153),15)</f>
        <v>1.9879528300668501</v>
      </c>
      <c r="I3154" s="45">
        <f t="shared" si="680"/>
        <v>1</v>
      </c>
      <c r="J3154" s="45">
        <f t="shared" ca="1" si="681"/>
        <v>1.98795283</v>
      </c>
      <c r="K3154" s="45">
        <f t="shared" ca="1" si="682"/>
        <v>987.85282506999999</v>
      </c>
      <c r="L3154" s="49">
        <f>IF(VLOOKUP(A3154,$U$12:$AD$125,8)=VLOOKUP(A3153,$U$12:$AD$125,8),0,VLOOKUP(A3154,U$12:$AD$125,8))</f>
        <v>0</v>
      </c>
      <c r="M3154" s="50">
        <f>IF(L3154&gt;0,VLOOKUP(L3154,T$12:$AC$125,7),0)</f>
        <v>0</v>
      </c>
      <c r="N3154" s="45">
        <f t="shared" si="683"/>
        <v>0</v>
      </c>
      <c r="O3154" s="45">
        <f t="shared" ca="1" si="684"/>
        <v>987.85282506999999</v>
      </c>
      <c r="P3154" s="51" t="str">
        <f t="shared" si="685"/>
        <v>A+J=</v>
      </c>
      <c r="Q3154" s="52">
        <f t="shared" si="686"/>
        <v>47129</v>
      </c>
    </row>
    <row r="3155" spans="1:17" x14ac:dyDescent="0.2">
      <c r="A3155" s="43">
        <f t="shared" si="687"/>
        <v>46641</v>
      </c>
      <c r="B3155" s="44" t="str">
        <f t="shared" ca="1" si="676"/>
        <v>n.d</v>
      </c>
      <c r="C3155" s="45">
        <f t="shared" ca="1" si="677"/>
        <v>999.89877561000003</v>
      </c>
      <c r="D3155" s="46">
        <f ca="1">IF(A3155&lt;$B$1,VLOOKUP(A3155,[1]DI!$A$4:$B$15000,2,FALSE),0)</f>
        <v>0</v>
      </c>
      <c r="E3155" s="45">
        <f t="shared" ca="1" si="678"/>
        <v>0</v>
      </c>
      <c r="F3155" s="47">
        <f t="shared" si="688"/>
        <v>1.35</v>
      </c>
      <c r="G3155" s="48">
        <f t="shared" ca="1" si="679"/>
        <v>1</v>
      </c>
      <c r="H3155" s="45">
        <f ca="1">TRUNC(PRODUCT(G$10:G3154),15)</f>
        <v>1.9879528300668501</v>
      </c>
      <c r="I3155" s="45">
        <f t="shared" si="680"/>
        <v>1</v>
      </c>
      <c r="J3155" s="45">
        <f t="shared" ca="1" si="681"/>
        <v>1.98795283</v>
      </c>
      <c r="K3155" s="45">
        <f t="shared" ca="1" si="682"/>
        <v>987.85282506999999</v>
      </c>
      <c r="L3155" s="49">
        <f>IF(VLOOKUP(A3155,$U$12:$AD$125,8)=VLOOKUP(A3154,$U$12:$AD$125,8),0,VLOOKUP(A3155,U$12:$AD$125,8))</f>
        <v>0</v>
      </c>
      <c r="M3155" s="50">
        <f>IF(L3155&gt;0,VLOOKUP(L3155,T$12:$AC$125,7),0)</f>
        <v>0</v>
      </c>
      <c r="N3155" s="45">
        <f t="shared" si="683"/>
        <v>0</v>
      </c>
      <c r="O3155" s="45">
        <f t="shared" ca="1" si="684"/>
        <v>987.85282506999999</v>
      </c>
      <c r="P3155" s="51" t="str">
        <f t="shared" si="685"/>
        <v>A+J=</v>
      </c>
      <c r="Q3155" s="52">
        <f t="shared" si="686"/>
        <v>47129</v>
      </c>
    </row>
    <row r="3156" spans="1:17" x14ac:dyDescent="0.2">
      <c r="A3156" s="43">
        <f t="shared" si="687"/>
        <v>46642</v>
      </c>
      <c r="B3156" s="44" t="str">
        <f t="shared" ca="1" si="676"/>
        <v>n.d</v>
      </c>
      <c r="C3156" s="45">
        <f t="shared" ca="1" si="677"/>
        <v>999.89877561000003</v>
      </c>
      <c r="D3156" s="46">
        <f ca="1">IF(A3156&lt;$B$1,VLOOKUP(A3156,[1]DI!$A$4:$B$15000,2,FALSE),0)</f>
        <v>0</v>
      </c>
      <c r="E3156" s="45">
        <f t="shared" ca="1" si="678"/>
        <v>0</v>
      </c>
      <c r="F3156" s="47">
        <f t="shared" si="688"/>
        <v>1.35</v>
      </c>
      <c r="G3156" s="48">
        <f t="shared" ca="1" si="679"/>
        <v>1</v>
      </c>
      <c r="H3156" s="45">
        <f ca="1">TRUNC(PRODUCT(G$10:G3155),15)</f>
        <v>1.9879528300668501</v>
      </c>
      <c r="I3156" s="45">
        <f t="shared" si="680"/>
        <v>1</v>
      </c>
      <c r="J3156" s="45">
        <f t="shared" ca="1" si="681"/>
        <v>1.98795283</v>
      </c>
      <c r="K3156" s="45">
        <f t="shared" ca="1" si="682"/>
        <v>987.85282506999999</v>
      </c>
      <c r="L3156" s="49">
        <f>IF(VLOOKUP(A3156,$U$12:$AD$125,8)=VLOOKUP(A3155,$U$12:$AD$125,8),0,VLOOKUP(A3156,U$12:$AD$125,8))</f>
        <v>0</v>
      </c>
      <c r="M3156" s="50">
        <f>IF(L3156&gt;0,VLOOKUP(L3156,T$12:$AC$125,7),0)</f>
        <v>0</v>
      </c>
      <c r="N3156" s="45">
        <f t="shared" si="683"/>
        <v>0</v>
      </c>
      <c r="O3156" s="45">
        <f t="shared" ca="1" si="684"/>
        <v>987.85282506999999</v>
      </c>
      <c r="P3156" s="51" t="str">
        <f t="shared" si="685"/>
        <v>A+J=</v>
      </c>
      <c r="Q3156" s="52">
        <f t="shared" si="686"/>
        <v>47129</v>
      </c>
    </row>
    <row r="3157" spans="1:17" x14ac:dyDescent="0.2">
      <c r="A3157" s="43">
        <f t="shared" si="687"/>
        <v>46643</v>
      </c>
      <c r="B3157" s="44" t="str">
        <f t="shared" ca="1" si="676"/>
        <v>n.d</v>
      </c>
      <c r="C3157" s="45">
        <f t="shared" ca="1" si="677"/>
        <v>999.89877561000003</v>
      </c>
      <c r="D3157" s="46">
        <f ca="1">IF(A3157&lt;$B$1,VLOOKUP(A3157,[1]DI!$A$4:$B$15000,2,FALSE),0)</f>
        <v>0</v>
      </c>
      <c r="E3157" s="45">
        <f t="shared" ca="1" si="678"/>
        <v>0</v>
      </c>
      <c r="F3157" s="47">
        <f t="shared" si="688"/>
        <v>1.35</v>
      </c>
      <c r="G3157" s="48">
        <f t="shared" ca="1" si="679"/>
        <v>1</v>
      </c>
      <c r="H3157" s="45">
        <f ca="1">TRUNC(PRODUCT(G$10:G3156),15)</f>
        <v>1.9879528300668501</v>
      </c>
      <c r="I3157" s="45">
        <f t="shared" si="680"/>
        <v>1</v>
      </c>
      <c r="J3157" s="45">
        <f t="shared" ca="1" si="681"/>
        <v>1.98795283</v>
      </c>
      <c r="K3157" s="45">
        <f t="shared" ca="1" si="682"/>
        <v>987.85282506999999</v>
      </c>
      <c r="L3157" s="49">
        <f>IF(VLOOKUP(A3157,$U$12:$AD$125,8)=VLOOKUP(A3156,$U$12:$AD$125,8),0,VLOOKUP(A3157,U$12:$AD$125,8))</f>
        <v>0</v>
      </c>
      <c r="M3157" s="50">
        <f>IF(L3157&gt;0,VLOOKUP(L3157,T$12:$AC$125,7),0)</f>
        <v>0</v>
      </c>
      <c r="N3157" s="45">
        <f t="shared" si="683"/>
        <v>0</v>
      </c>
      <c r="O3157" s="45">
        <f t="shared" ca="1" si="684"/>
        <v>987.85282506999999</v>
      </c>
      <c r="P3157" s="51" t="str">
        <f t="shared" si="685"/>
        <v>A+J=</v>
      </c>
      <c r="Q3157" s="52">
        <f t="shared" si="686"/>
        <v>47129</v>
      </c>
    </row>
    <row r="3158" spans="1:17" x14ac:dyDescent="0.2">
      <c r="A3158" s="43">
        <f t="shared" si="687"/>
        <v>46644</v>
      </c>
      <c r="B3158" s="44" t="str">
        <f t="shared" ca="1" si="676"/>
        <v>n.d</v>
      </c>
      <c r="C3158" s="45">
        <f t="shared" ca="1" si="677"/>
        <v>999.89877561000003</v>
      </c>
      <c r="D3158" s="46">
        <f ca="1">IF(A3158&lt;$B$1,VLOOKUP(A3158,[1]DI!$A$4:$B$15000,2,FALSE),0)</f>
        <v>0</v>
      </c>
      <c r="E3158" s="45">
        <f t="shared" ca="1" si="678"/>
        <v>0</v>
      </c>
      <c r="F3158" s="47">
        <f t="shared" si="688"/>
        <v>1.35</v>
      </c>
      <c r="G3158" s="48">
        <f t="shared" ca="1" si="679"/>
        <v>1</v>
      </c>
      <c r="H3158" s="45">
        <f ca="1">TRUNC(PRODUCT(G$10:G3157),15)</f>
        <v>1.9879528300668501</v>
      </c>
      <c r="I3158" s="45">
        <f t="shared" si="680"/>
        <v>1</v>
      </c>
      <c r="J3158" s="45">
        <f t="shared" ca="1" si="681"/>
        <v>1.98795283</v>
      </c>
      <c r="K3158" s="45">
        <f t="shared" ca="1" si="682"/>
        <v>987.85282506999999</v>
      </c>
      <c r="L3158" s="49">
        <f>IF(VLOOKUP(A3158,$U$12:$AD$125,8)=VLOOKUP(A3157,$U$12:$AD$125,8),0,VLOOKUP(A3158,U$12:$AD$125,8))</f>
        <v>0</v>
      </c>
      <c r="M3158" s="50">
        <f>IF(L3158&gt;0,VLOOKUP(L3158,T$12:$AC$125,7),0)</f>
        <v>0</v>
      </c>
      <c r="N3158" s="45">
        <f t="shared" si="683"/>
        <v>0</v>
      </c>
      <c r="O3158" s="45">
        <f t="shared" ca="1" si="684"/>
        <v>987.85282506999999</v>
      </c>
      <c r="P3158" s="51" t="str">
        <f t="shared" si="685"/>
        <v>A+J=</v>
      </c>
      <c r="Q3158" s="52">
        <f t="shared" si="686"/>
        <v>47129</v>
      </c>
    </row>
    <row r="3159" spans="1:17" x14ac:dyDescent="0.2">
      <c r="A3159" s="43">
        <f t="shared" si="687"/>
        <v>46645</v>
      </c>
      <c r="B3159" s="44" t="str">
        <f t="shared" ca="1" si="676"/>
        <v>n.d</v>
      </c>
      <c r="C3159" s="45">
        <f t="shared" ca="1" si="677"/>
        <v>999.89877561000003</v>
      </c>
      <c r="D3159" s="46">
        <f ca="1">IF(A3159&lt;$B$1,VLOOKUP(A3159,[1]DI!$A$4:$B$15000,2,FALSE),0)</f>
        <v>0</v>
      </c>
      <c r="E3159" s="45">
        <f t="shared" ca="1" si="678"/>
        <v>0</v>
      </c>
      <c r="F3159" s="47">
        <f t="shared" si="688"/>
        <v>1.35</v>
      </c>
      <c r="G3159" s="48">
        <f t="shared" ca="1" si="679"/>
        <v>1</v>
      </c>
      <c r="H3159" s="45">
        <f ca="1">TRUNC(PRODUCT(G$10:G3158),15)</f>
        <v>1.9879528300668501</v>
      </c>
      <c r="I3159" s="45">
        <f t="shared" si="680"/>
        <v>1</v>
      </c>
      <c r="J3159" s="45">
        <f t="shared" ca="1" si="681"/>
        <v>1.98795283</v>
      </c>
      <c r="K3159" s="45">
        <f t="shared" ca="1" si="682"/>
        <v>987.85282506999999</v>
      </c>
      <c r="L3159" s="49">
        <f>IF(VLOOKUP(A3159,$U$12:$AD$125,8)=VLOOKUP(A3158,$U$12:$AD$125,8),0,VLOOKUP(A3159,U$12:$AD$125,8))</f>
        <v>0</v>
      </c>
      <c r="M3159" s="50">
        <f>IF(L3159&gt;0,VLOOKUP(L3159,T$12:$AC$125,7),0)</f>
        <v>0</v>
      </c>
      <c r="N3159" s="45">
        <f t="shared" si="683"/>
        <v>0</v>
      </c>
      <c r="O3159" s="45">
        <f t="shared" ca="1" si="684"/>
        <v>987.85282506999999</v>
      </c>
      <c r="P3159" s="51" t="str">
        <f t="shared" si="685"/>
        <v>A+J=</v>
      </c>
      <c r="Q3159" s="52">
        <f t="shared" si="686"/>
        <v>47129</v>
      </c>
    </row>
    <row r="3160" spans="1:17" x14ac:dyDescent="0.2">
      <c r="A3160" s="43">
        <f t="shared" si="687"/>
        <v>46646</v>
      </c>
      <c r="B3160" s="44" t="str">
        <f t="shared" ca="1" si="676"/>
        <v>n.d</v>
      </c>
      <c r="C3160" s="45">
        <f t="shared" ca="1" si="677"/>
        <v>999.89877561000003</v>
      </c>
      <c r="D3160" s="46">
        <f ca="1">IF(A3160&lt;$B$1,VLOOKUP(A3160,[1]DI!$A$4:$B$15000,2,FALSE),0)</f>
        <v>0</v>
      </c>
      <c r="E3160" s="45">
        <f t="shared" ca="1" si="678"/>
        <v>0</v>
      </c>
      <c r="F3160" s="47">
        <f t="shared" si="688"/>
        <v>1.35</v>
      </c>
      <c r="G3160" s="48">
        <f t="shared" ca="1" si="679"/>
        <v>1</v>
      </c>
      <c r="H3160" s="45">
        <f ca="1">TRUNC(PRODUCT(G$10:G3159),15)</f>
        <v>1.9879528300668501</v>
      </c>
      <c r="I3160" s="45">
        <f t="shared" si="680"/>
        <v>1</v>
      </c>
      <c r="J3160" s="45">
        <f t="shared" ca="1" si="681"/>
        <v>1.98795283</v>
      </c>
      <c r="K3160" s="45">
        <f t="shared" ca="1" si="682"/>
        <v>987.85282506999999</v>
      </c>
      <c r="L3160" s="49">
        <f>IF(VLOOKUP(A3160,$U$12:$AD$125,8)=VLOOKUP(A3159,$U$12:$AD$125,8),0,VLOOKUP(A3160,U$12:$AD$125,8))</f>
        <v>0</v>
      </c>
      <c r="M3160" s="50">
        <f>IF(L3160&gt;0,VLOOKUP(L3160,T$12:$AC$125,7),0)</f>
        <v>0</v>
      </c>
      <c r="N3160" s="45">
        <f t="shared" si="683"/>
        <v>0</v>
      </c>
      <c r="O3160" s="45">
        <f t="shared" ca="1" si="684"/>
        <v>987.85282506999999</v>
      </c>
      <c r="P3160" s="51" t="str">
        <f t="shared" si="685"/>
        <v>A+J=</v>
      </c>
      <c r="Q3160" s="52">
        <f t="shared" si="686"/>
        <v>47129</v>
      </c>
    </row>
    <row r="3161" spans="1:17" x14ac:dyDescent="0.2">
      <c r="A3161" s="43">
        <f t="shared" si="687"/>
        <v>46647</v>
      </c>
      <c r="B3161" s="44" t="str">
        <f t="shared" ref="B3161:B3224" ca="1" si="689">IF(A3161&lt;=TODAY(),C3161+K3161,IF(AND(A3161&gt;TODAY(),A3161&lt;=$B$1),IF(VLOOKUP(TODAY(),$A$10:$D$5000,4,FALSE)=0,"n.d",C3161+K3161),"n.d"))</f>
        <v>n.d</v>
      </c>
      <c r="C3161" s="45">
        <f t="shared" ref="C3161:C3224" ca="1" si="690">TRUNC(C3160-N3160,8)</f>
        <v>999.89877561000003</v>
      </c>
      <c r="D3161" s="46">
        <f ca="1">IF(A3161&lt;$B$1,VLOOKUP(A3161,[1]DI!$A$4:$B$15000,2,FALSE),0)</f>
        <v>0</v>
      </c>
      <c r="E3161" s="45">
        <f t="shared" ref="E3161:E3224" ca="1" si="691">ROUND((((1+D3161)^(1/252)-1)),8)</f>
        <v>0</v>
      </c>
      <c r="F3161" s="47">
        <f t="shared" si="688"/>
        <v>1.35</v>
      </c>
      <c r="G3161" s="48">
        <f t="shared" ref="G3161:G3224" ca="1" si="692">TRUNC((1+(E3161*F3161)),15)</f>
        <v>1</v>
      </c>
      <c r="H3161" s="45">
        <f ca="1">TRUNC(PRODUCT(G$10:G3160),15)</f>
        <v>1.9879528300668501</v>
      </c>
      <c r="I3161" s="45">
        <f t="shared" ref="I3161:I3224" si="693">IF(OR(L3160&gt;0,L3160="E"),H3160,I3160)</f>
        <v>1</v>
      </c>
      <c r="J3161" s="45">
        <f t="shared" ref="J3161:J3224" ca="1" si="694">ROUND(TRUNC(H3161/I3161,15),8)</f>
        <v>1.98795283</v>
      </c>
      <c r="K3161" s="45">
        <f t="shared" ref="K3161:K3224" ca="1" si="695">TRUNC((C3161*(J3161-1)),8)</f>
        <v>987.85282506999999</v>
      </c>
      <c r="L3161" s="49">
        <f>IF(VLOOKUP(A3161,$U$12:$AD$125,8)=VLOOKUP(A3160,$U$12:$AD$125,8),0,VLOOKUP(A3161,U$12:$AD$125,8))</f>
        <v>0</v>
      </c>
      <c r="M3161" s="50">
        <f>IF(L3161&gt;0,VLOOKUP(L3161,T$12:$AC$125,7),0)</f>
        <v>0</v>
      </c>
      <c r="N3161" s="45">
        <f t="shared" ref="N3161:N3224" si="696">IF(M3161&gt;0,(M3161*C3161*M3161),0)</f>
        <v>0</v>
      </c>
      <c r="O3161" s="45">
        <f t="shared" ref="O3161:O3224" ca="1" si="697">(K3161+N3161)</f>
        <v>987.85282506999999</v>
      </c>
      <c r="P3161" s="51" t="str">
        <f t="shared" ref="P3161:P3224" si="698">IF(L3160&gt;0,VLOOKUP(A3160,$U$12:$AD$125,9),P3160)</f>
        <v>A+J=</v>
      </c>
      <c r="Q3161" s="52">
        <f t="shared" ref="Q3161:Q3224" si="699">IF(L3160&gt;0,VLOOKUP(A3160,$U$12:$AD$125,10),Q3160)</f>
        <v>47129</v>
      </c>
    </row>
    <row r="3162" spans="1:17" x14ac:dyDescent="0.2">
      <c r="A3162" s="43">
        <f t="shared" si="687"/>
        <v>46648</v>
      </c>
      <c r="B3162" s="44" t="str">
        <f t="shared" ca="1" si="689"/>
        <v>n.d</v>
      </c>
      <c r="C3162" s="45">
        <f t="shared" ca="1" si="690"/>
        <v>999.89877561000003</v>
      </c>
      <c r="D3162" s="46">
        <f ca="1">IF(A3162&lt;$B$1,VLOOKUP(A3162,[1]DI!$A$4:$B$15000,2,FALSE),0)</f>
        <v>0</v>
      </c>
      <c r="E3162" s="45">
        <f t="shared" ca="1" si="691"/>
        <v>0</v>
      </c>
      <c r="F3162" s="47">
        <f t="shared" si="688"/>
        <v>1.35</v>
      </c>
      <c r="G3162" s="48">
        <f t="shared" ca="1" si="692"/>
        <v>1</v>
      </c>
      <c r="H3162" s="45">
        <f ca="1">TRUNC(PRODUCT(G$10:G3161),15)</f>
        <v>1.9879528300668501</v>
      </c>
      <c r="I3162" s="45">
        <f t="shared" si="693"/>
        <v>1</v>
      </c>
      <c r="J3162" s="45">
        <f t="shared" ca="1" si="694"/>
        <v>1.98795283</v>
      </c>
      <c r="K3162" s="45">
        <f t="shared" ca="1" si="695"/>
        <v>987.85282506999999</v>
      </c>
      <c r="L3162" s="49">
        <f>IF(VLOOKUP(A3162,$U$12:$AD$125,8)=VLOOKUP(A3161,$U$12:$AD$125,8),0,VLOOKUP(A3162,U$12:$AD$125,8))</f>
        <v>0</v>
      </c>
      <c r="M3162" s="50">
        <f>IF(L3162&gt;0,VLOOKUP(L3162,T$12:$AC$125,7),0)</f>
        <v>0</v>
      </c>
      <c r="N3162" s="45">
        <f t="shared" si="696"/>
        <v>0</v>
      </c>
      <c r="O3162" s="45">
        <f t="shared" ca="1" si="697"/>
        <v>987.85282506999999</v>
      </c>
      <c r="P3162" s="51" t="str">
        <f t="shared" si="698"/>
        <v>A+J=</v>
      </c>
      <c r="Q3162" s="52">
        <f t="shared" si="699"/>
        <v>47129</v>
      </c>
    </row>
    <row r="3163" spans="1:17" x14ac:dyDescent="0.2">
      <c r="A3163" s="43">
        <f t="shared" si="687"/>
        <v>46649</v>
      </c>
      <c r="B3163" s="44" t="str">
        <f t="shared" ca="1" si="689"/>
        <v>n.d</v>
      </c>
      <c r="C3163" s="45">
        <f t="shared" ca="1" si="690"/>
        <v>999.89877561000003</v>
      </c>
      <c r="D3163" s="46">
        <f ca="1">IF(A3163&lt;$B$1,VLOOKUP(A3163,[1]DI!$A$4:$B$15000,2,FALSE),0)</f>
        <v>0</v>
      </c>
      <c r="E3163" s="45">
        <f t="shared" ca="1" si="691"/>
        <v>0</v>
      </c>
      <c r="F3163" s="47">
        <f t="shared" si="688"/>
        <v>1.35</v>
      </c>
      <c r="G3163" s="48">
        <f t="shared" ca="1" si="692"/>
        <v>1</v>
      </c>
      <c r="H3163" s="45">
        <f ca="1">TRUNC(PRODUCT(G$10:G3162),15)</f>
        <v>1.9879528300668501</v>
      </c>
      <c r="I3163" s="45">
        <f t="shared" si="693"/>
        <v>1</v>
      </c>
      <c r="J3163" s="45">
        <f t="shared" ca="1" si="694"/>
        <v>1.98795283</v>
      </c>
      <c r="K3163" s="45">
        <f t="shared" ca="1" si="695"/>
        <v>987.85282506999999</v>
      </c>
      <c r="L3163" s="49">
        <f>IF(VLOOKUP(A3163,$U$12:$AD$125,8)=VLOOKUP(A3162,$U$12:$AD$125,8),0,VLOOKUP(A3163,U$12:$AD$125,8))</f>
        <v>0</v>
      </c>
      <c r="M3163" s="50">
        <f>IF(L3163&gt;0,VLOOKUP(L3163,T$12:$AC$125,7),0)</f>
        <v>0</v>
      </c>
      <c r="N3163" s="45">
        <f t="shared" si="696"/>
        <v>0</v>
      </c>
      <c r="O3163" s="45">
        <f t="shared" ca="1" si="697"/>
        <v>987.85282506999999</v>
      </c>
      <c r="P3163" s="51" t="str">
        <f t="shared" si="698"/>
        <v>A+J=</v>
      </c>
      <c r="Q3163" s="52">
        <f t="shared" si="699"/>
        <v>47129</v>
      </c>
    </row>
    <row r="3164" spans="1:17" x14ac:dyDescent="0.2">
      <c r="A3164" s="43">
        <f t="shared" si="687"/>
        <v>46650</v>
      </c>
      <c r="B3164" s="44" t="str">
        <f t="shared" ca="1" si="689"/>
        <v>n.d</v>
      </c>
      <c r="C3164" s="45">
        <f t="shared" ca="1" si="690"/>
        <v>999.89877561000003</v>
      </c>
      <c r="D3164" s="46">
        <f ca="1">IF(A3164&lt;$B$1,VLOOKUP(A3164,[1]DI!$A$4:$B$15000,2,FALSE),0)</f>
        <v>0</v>
      </c>
      <c r="E3164" s="45">
        <f t="shared" ca="1" si="691"/>
        <v>0</v>
      </c>
      <c r="F3164" s="47">
        <f t="shared" si="688"/>
        <v>1.35</v>
      </c>
      <c r="G3164" s="48">
        <f t="shared" ca="1" si="692"/>
        <v>1</v>
      </c>
      <c r="H3164" s="45">
        <f ca="1">TRUNC(PRODUCT(G$10:G3163),15)</f>
        <v>1.9879528300668501</v>
      </c>
      <c r="I3164" s="45">
        <f t="shared" si="693"/>
        <v>1</v>
      </c>
      <c r="J3164" s="45">
        <f t="shared" ca="1" si="694"/>
        <v>1.98795283</v>
      </c>
      <c r="K3164" s="45">
        <f t="shared" ca="1" si="695"/>
        <v>987.85282506999999</v>
      </c>
      <c r="L3164" s="49">
        <f>IF(VLOOKUP(A3164,$U$12:$AD$125,8)=VLOOKUP(A3163,$U$12:$AD$125,8),0,VLOOKUP(A3164,U$12:$AD$125,8))</f>
        <v>0</v>
      </c>
      <c r="M3164" s="50">
        <f>IF(L3164&gt;0,VLOOKUP(L3164,T$12:$AC$125,7),0)</f>
        <v>0</v>
      </c>
      <c r="N3164" s="45">
        <f t="shared" si="696"/>
        <v>0</v>
      </c>
      <c r="O3164" s="45">
        <f t="shared" ca="1" si="697"/>
        <v>987.85282506999999</v>
      </c>
      <c r="P3164" s="51" t="str">
        <f t="shared" si="698"/>
        <v>A+J=</v>
      </c>
      <c r="Q3164" s="52">
        <f t="shared" si="699"/>
        <v>47129</v>
      </c>
    </row>
    <row r="3165" spans="1:17" x14ac:dyDescent="0.2">
      <c r="A3165" s="43">
        <f t="shared" si="687"/>
        <v>46651</v>
      </c>
      <c r="B3165" s="44" t="str">
        <f t="shared" ca="1" si="689"/>
        <v>n.d</v>
      </c>
      <c r="C3165" s="45">
        <f t="shared" ca="1" si="690"/>
        <v>999.89877561000003</v>
      </c>
      <c r="D3165" s="46">
        <f ca="1">IF(A3165&lt;$B$1,VLOOKUP(A3165,[1]DI!$A$4:$B$15000,2,FALSE),0)</f>
        <v>0</v>
      </c>
      <c r="E3165" s="45">
        <f t="shared" ca="1" si="691"/>
        <v>0</v>
      </c>
      <c r="F3165" s="47">
        <f t="shared" si="688"/>
        <v>1.35</v>
      </c>
      <c r="G3165" s="48">
        <f t="shared" ca="1" si="692"/>
        <v>1</v>
      </c>
      <c r="H3165" s="45">
        <f ca="1">TRUNC(PRODUCT(G$10:G3164),15)</f>
        <v>1.9879528300668501</v>
      </c>
      <c r="I3165" s="45">
        <f t="shared" si="693"/>
        <v>1</v>
      </c>
      <c r="J3165" s="45">
        <f t="shared" ca="1" si="694"/>
        <v>1.98795283</v>
      </c>
      <c r="K3165" s="45">
        <f t="shared" ca="1" si="695"/>
        <v>987.85282506999999</v>
      </c>
      <c r="L3165" s="49">
        <f>IF(VLOOKUP(A3165,$U$12:$AD$125,8)=VLOOKUP(A3164,$U$12:$AD$125,8),0,VLOOKUP(A3165,U$12:$AD$125,8))</f>
        <v>0</v>
      </c>
      <c r="M3165" s="50">
        <f>IF(L3165&gt;0,VLOOKUP(L3165,T$12:$AC$125,7),0)</f>
        <v>0</v>
      </c>
      <c r="N3165" s="45">
        <f t="shared" si="696"/>
        <v>0</v>
      </c>
      <c r="O3165" s="45">
        <f t="shared" ca="1" si="697"/>
        <v>987.85282506999999</v>
      </c>
      <c r="P3165" s="51" t="str">
        <f t="shared" si="698"/>
        <v>A+J=</v>
      </c>
      <c r="Q3165" s="52">
        <f t="shared" si="699"/>
        <v>47129</v>
      </c>
    </row>
    <row r="3166" spans="1:17" x14ac:dyDescent="0.2">
      <c r="A3166" s="43">
        <f t="shared" si="687"/>
        <v>46652</v>
      </c>
      <c r="B3166" s="44" t="str">
        <f t="shared" ca="1" si="689"/>
        <v>n.d</v>
      </c>
      <c r="C3166" s="45">
        <f t="shared" ca="1" si="690"/>
        <v>999.89877561000003</v>
      </c>
      <c r="D3166" s="46">
        <f ca="1">IF(A3166&lt;$B$1,VLOOKUP(A3166,[1]DI!$A$4:$B$15000,2,FALSE),0)</f>
        <v>0</v>
      </c>
      <c r="E3166" s="45">
        <f t="shared" ca="1" si="691"/>
        <v>0</v>
      </c>
      <c r="F3166" s="47">
        <f t="shared" si="688"/>
        <v>1.35</v>
      </c>
      <c r="G3166" s="48">
        <f t="shared" ca="1" si="692"/>
        <v>1</v>
      </c>
      <c r="H3166" s="45">
        <f ca="1">TRUNC(PRODUCT(G$10:G3165),15)</f>
        <v>1.9879528300668501</v>
      </c>
      <c r="I3166" s="45">
        <f t="shared" si="693"/>
        <v>1</v>
      </c>
      <c r="J3166" s="45">
        <f t="shared" ca="1" si="694"/>
        <v>1.98795283</v>
      </c>
      <c r="K3166" s="45">
        <f t="shared" ca="1" si="695"/>
        <v>987.85282506999999</v>
      </c>
      <c r="L3166" s="49">
        <f>IF(VLOOKUP(A3166,$U$12:$AD$125,8)=VLOOKUP(A3165,$U$12:$AD$125,8),0,VLOOKUP(A3166,U$12:$AD$125,8))</f>
        <v>0</v>
      </c>
      <c r="M3166" s="50">
        <f>IF(L3166&gt;0,VLOOKUP(L3166,T$12:$AC$125,7),0)</f>
        <v>0</v>
      </c>
      <c r="N3166" s="45">
        <f t="shared" si="696"/>
        <v>0</v>
      </c>
      <c r="O3166" s="45">
        <f t="shared" ca="1" si="697"/>
        <v>987.85282506999999</v>
      </c>
      <c r="P3166" s="51" t="str">
        <f t="shared" si="698"/>
        <v>A+J=</v>
      </c>
      <c r="Q3166" s="52">
        <f t="shared" si="699"/>
        <v>47129</v>
      </c>
    </row>
    <row r="3167" spans="1:17" x14ac:dyDescent="0.2">
      <c r="A3167" s="43">
        <f t="shared" si="687"/>
        <v>46653</v>
      </c>
      <c r="B3167" s="44" t="str">
        <f t="shared" ca="1" si="689"/>
        <v>n.d</v>
      </c>
      <c r="C3167" s="45">
        <f t="shared" ca="1" si="690"/>
        <v>999.89877561000003</v>
      </c>
      <c r="D3167" s="46">
        <f ca="1">IF(A3167&lt;$B$1,VLOOKUP(A3167,[1]DI!$A$4:$B$15000,2,FALSE),0)</f>
        <v>0</v>
      </c>
      <c r="E3167" s="45">
        <f t="shared" ca="1" si="691"/>
        <v>0</v>
      </c>
      <c r="F3167" s="47">
        <f t="shared" si="688"/>
        <v>1.35</v>
      </c>
      <c r="G3167" s="48">
        <f t="shared" ca="1" si="692"/>
        <v>1</v>
      </c>
      <c r="H3167" s="45">
        <f ca="1">TRUNC(PRODUCT(G$10:G3166),15)</f>
        <v>1.9879528300668501</v>
      </c>
      <c r="I3167" s="45">
        <f t="shared" si="693"/>
        <v>1</v>
      </c>
      <c r="J3167" s="45">
        <f t="shared" ca="1" si="694"/>
        <v>1.98795283</v>
      </c>
      <c r="K3167" s="45">
        <f t="shared" ca="1" si="695"/>
        <v>987.85282506999999</v>
      </c>
      <c r="L3167" s="49">
        <f>IF(VLOOKUP(A3167,$U$12:$AD$125,8)=VLOOKUP(A3166,$U$12:$AD$125,8),0,VLOOKUP(A3167,U$12:$AD$125,8))</f>
        <v>0</v>
      </c>
      <c r="M3167" s="50">
        <f>IF(L3167&gt;0,VLOOKUP(L3167,T$12:$AC$125,7),0)</f>
        <v>0</v>
      </c>
      <c r="N3167" s="45">
        <f t="shared" si="696"/>
        <v>0</v>
      </c>
      <c r="O3167" s="45">
        <f t="shared" ca="1" si="697"/>
        <v>987.85282506999999</v>
      </c>
      <c r="P3167" s="51" t="str">
        <f t="shared" si="698"/>
        <v>A+J=</v>
      </c>
      <c r="Q3167" s="52">
        <f t="shared" si="699"/>
        <v>47129</v>
      </c>
    </row>
    <row r="3168" spans="1:17" x14ac:dyDescent="0.2">
      <c r="A3168" s="43">
        <f t="shared" si="687"/>
        <v>46654</v>
      </c>
      <c r="B3168" s="44" t="str">
        <f t="shared" ca="1" si="689"/>
        <v>n.d</v>
      </c>
      <c r="C3168" s="45">
        <f t="shared" ca="1" si="690"/>
        <v>999.89877561000003</v>
      </c>
      <c r="D3168" s="46">
        <f ca="1">IF(A3168&lt;$B$1,VLOOKUP(A3168,[1]DI!$A$4:$B$15000,2,FALSE),0)</f>
        <v>0</v>
      </c>
      <c r="E3168" s="45">
        <f t="shared" ca="1" si="691"/>
        <v>0</v>
      </c>
      <c r="F3168" s="47">
        <f t="shared" si="688"/>
        <v>1.35</v>
      </c>
      <c r="G3168" s="48">
        <f t="shared" ca="1" si="692"/>
        <v>1</v>
      </c>
      <c r="H3168" s="45">
        <f ca="1">TRUNC(PRODUCT(G$10:G3167),15)</f>
        <v>1.9879528300668501</v>
      </c>
      <c r="I3168" s="45">
        <f t="shared" si="693"/>
        <v>1</v>
      </c>
      <c r="J3168" s="45">
        <f t="shared" ca="1" si="694"/>
        <v>1.98795283</v>
      </c>
      <c r="K3168" s="45">
        <f t="shared" ca="1" si="695"/>
        <v>987.85282506999999</v>
      </c>
      <c r="L3168" s="49">
        <f>IF(VLOOKUP(A3168,$U$12:$AD$125,8)=VLOOKUP(A3167,$U$12:$AD$125,8),0,VLOOKUP(A3168,U$12:$AD$125,8))</f>
        <v>0</v>
      </c>
      <c r="M3168" s="50">
        <f>IF(L3168&gt;0,VLOOKUP(L3168,T$12:$AC$125,7),0)</f>
        <v>0</v>
      </c>
      <c r="N3168" s="45">
        <f t="shared" si="696"/>
        <v>0</v>
      </c>
      <c r="O3168" s="45">
        <f t="shared" ca="1" si="697"/>
        <v>987.85282506999999</v>
      </c>
      <c r="P3168" s="51" t="str">
        <f t="shared" si="698"/>
        <v>A+J=</v>
      </c>
      <c r="Q3168" s="52">
        <f t="shared" si="699"/>
        <v>47129</v>
      </c>
    </row>
    <row r="3169" spans="1:17" x14ac:dyDescent="0.2">
      <c r="A3169" s="43">
        <f t="shared" si="687"/>
        <v>46655</v>
      </c>
      <c r="B3169" s="44" t="str">
        <f t="shared" ca="1" si="689"/>
        <v>n.d</v>
      </c>
      <c r="C3169" s="45">
        <f t="shared" ca="1" si="690"/>
        <v>999.89877561000003</v>
      </c>
      <c r="D3169" s="46">
        <f ca="1">IF(A3169&lt;$B$1,VLOOKUP(A3169,[1]DI!$A$4:$B$15000,2,FALSE),0)</f>
        <v>0</v>
      </c>
      <c r="E3169" s="45">
        <f t="shared" ca="1" si="691"/>
        <v>0</v>
      </c>
      <c r="F3169" s="47">
        <f t="shared" si="688"/>
        <v>1.35</v>
      </c>
      <c r="G3169" s="48">
        <f t="shared" ca="1" si="692"/>
        <v>1</v>
      </c>
      <c r="H3169" s="45">
        <f ca="1">TRUNC(PRODUCT(G$10:G3168),15)</f>
        <v>1.9879528300668501</v>
      </c>
      <c r="I3169" s="45">
        <f t="shared" si="693"/>
        <v>1</v>
      </c>
      <c r="J3169" s="45">
        <f t="shared" ca="1" si="694"/>
        <v>1.98795283</v>
      </c>
      <c r="K3169" s="45">
        <f t="shared" ca="1" si="695"/>
        <v>987.85282506999999</v>
      </c>
      <c r="L3169" s="49">
        <f>IF(VLOOKUP(A3169,$U$12:$AD$125,8)=VLOOKUP(A3168,$U$12:$AD$125,8),0,VLOOKUP(A3169,U$12:$AD$125,8))</f>
        <v>0</v>
      </c>
      <c r="M3169" s="50">
        <f>IF(L3169&gt;0,VLOOKUP(L3169,T$12:$AC$125,7),0)</f>
        <v>0</v>
      </c>
      <c r="N3169" s="45">
        <f t="shared" si="696"/>
        <v>0</v>
      </c>
      <c r="O3169" s="45">
        <f t="shared" ca="1" si="697"/>
        <v>987.85282506999999</v>
      </c>
      <c r="P3169" s="51" t="str">
        <f t="shared" si="698"/>
        <v>A+J=</v>
      </c>
      <c r="Q3169" s="52">
        <f t="shared" si="699"/>
        <v>47129</v>
      </c>
    </row>
    <row r="3170" spans="1:17" x14ac:dyDescent="0.2">
      <c r="A3170" s="43">
        <f t="shared" si="687"/>
        <v>46656</v>
      </c>
      <c r="B3170" s="44" t="str">
        <f t="shared" ca="1" si="689"/>
        <v>n.d</v>
      </c>
      <c r="C3170" s="45">
        <f t="shared" ca="1" si="690"/>
        <v>999.89877561000003</v>
      </c>
      <c r="D3170" s="46">
        <f ca="1">IF(A3170&lt;$B$1,VLOOKUP(A3170,[1]DI!$A$4:$B$15000,2,FALSE),0)</f>
        <v>0</v>
      </c>
      <c r="E3170" s="45">
        <f t="shared" ca="1" si="691"/>
        <v>0</v>
      </c>
      <c r="F3170" s="47">
        <f t="shared" si="688"/>
        <v>1.35</v>
      </c>
      <c r="G3170" s="48">
        <f t="shared" ca="1" si="692"/>
        <v>1</v>
      </c>
      <c r="H3170" s="45">
        <f ca="1">TRUNC(PRODUCT(G$10:G3169),15)</f>
        <v>1.9879528300668501</v>
      </c>
      <c r="I3170" s="45">
        <f t="shared" si="693"/>
        <v>1</v>
      </c>
      <c r="J3170" s="45">
        <f t="shared" ca="1" si="694"/>
        <v>1.98795283</v>
      </c>
      <c r="K3170" s="45">
        <f t="shared" ca="1" si="695"/>
        <v>987.85282506999999</v>
      </c>
      <c r="L3170" s="49">
        <f>IF(VLOOKUP(A3170,$U$12:$AD$125,8)=VLOOKUP(A3169,$U$12:$AD$125,8),0,VLOOKUP(A3170,U$12:$AD$125,8))</f>
        <v>0</v>
      </c>
      <c r="M3170" s="50">
        <f>IF(L3170&gt;0,VLOOKUP(L3170,T$12:$AC$125,7),0)</f>
        <v>0</v>
      </c>
      <c r="N3170" s="45">
        <f t="shared" si="696"/>
        <v>0</v>
      </c>
      <c r="O3170" s="45">
        <f t="shared" ca="1" si="697"/>
        <v>987.85282506999999</v>
      </c>
      <c r="P3170" s="51" t="str">
        <f t="shared" si="698"/>
        <v>A+J=</v>
      </c>
      <c r="Q3170" s="52">
        <f t="shared" si="699"/>
        <v>47129</v>
      </c>
    </row>
    <row r="3171" spans="1:17" x14ac:dyDescent="0.2">
      <c r="A3171" s="43">
        <f t="shared" si="687"/>
        <v>46657</v>
      </c>
      <c r="B3171" s="44" t="str">
        <f t="shared" ca="1" si="689"/>
        <v>n.d</v>
      </c>
      <c r="C3171" s="45">
        <f t="shared" ca="1" si="690"/>
        <v>999.89877561000003</v>
      </c>
      <c r="D3171" s="46">
        <f ca="1">IF(A3171&lt;$B$1,VLOOKUP(A3171,[1]DI!$A$4:$B$15000,2,FALSE),0)</f>
        <v>0</v>
      </c>
      <c r="E3171" s="45">
        <f t="shared" ca="1" si="691"/>
        <v>0</v>
      </c>
      <c r="F3171" s="47">
        <f t="shared" si="688"/>
        <v>1.35</v>
      </c>
      <c r="G3171" s="48">
        <f t="shared" ca="1" si="692"/>
        <v>1</v>
      </c>
      <c r="H3171" s="45">
        <f ca="1">TRUNC(PRODUCT(G$10:G3170),15)</f>
        <v>1.9879528300668501</v>
      </c>
      <c r="I3171" s="45">
        <f t="shared" si="693"/>
        <v>1</v>
      </c>
      <c r="J3171" s="45">
        <f t="shared" ca="1" si="694"/>
        <v>1.98795283</v>
      </c>
      <c r="K3171" s="45">
        <f t="shared" ca="1" si="695"/>
        <v>987.85282506999999</v>
      </c>
      <c r="L3171" s="49">
        <f>IF(VLOOKUP(A3171,$U$12:$AD$125,8)=VLOOKUP(A3170,$U$12:$AD$125,8),0,VLOOKUP(A3171,U$12:$AD$125,8))</f>
        <v>0</v>
      </c>
      <c r="M3171" s="50">
        <f>IF(L3171&gt;0,VLOOKUP(L3171,T$12:$AC$125,7),0)</f>
        <v>0</v>
      </c>
      <c r="N3171" s="45">
        <f t="shared" si="696"/>
        <v>0</v>
      </c>
      <c r="O3171" s="45">
        <f t="shared" ca="1" si="697"/>
        <v>987.85282506999999</v>
      </c>
      <c r="P3171" s="51" t="str">
        <f t="shared" si="698"/>
        <v>A+J=</v>
      </c>
      <c r="Q3171" s="52">
        <f t="shared" si="699"/>
        <v>47129</v>
      </c>
    </row>
    <row r="3172" spans="1:17" x14ac:dyDescent="0.2">
      <c r="A3172" s="43">
        <f t="shared" si="687"/>
        <v>46658</v>
      </c>
      <c r="B3172" s="44" t="str">
        <f t="shared" ca="1" si="689"/>
        <v>n.d</v>
      </c>
      <c r="C3172" s="45">
        <f t="shared" ca="1" si="690"/>
        <v>999.89877561000003</v>
      </c>
      <c r="D3172" s="46">
        <f ca="1">IF(A3172&lt;$B$1,VLOOKUP(A3172,[1]DI!$A$4:$B$15000,2,FALSE),0)</f>
        <v>0</v>
      </c>
      <c r="E3172" s="45">
        <f t="shared" ca="1" si="691"/>
        <v>0</v>
      </c>
      <c r="F3172" s="47">
        <f t="shared" si="688"/>
        <v>1.35</v>
      </c>
      <c r="G3172" s="48">
        <f t="shared" ca="1" si="692"/>
        <v>1</v>
      </c>
      <c r="H3172" s="45">
        <f ca="1">TRUNC(PRODUCT(G$10:G3171),15)</f>
        <v>1.9879528300668501</v>
      </c>
      <c r="I3172" s="45">
        <f t="shared" si="693"/>
        <v>1</v>
      </c>
      <c r="J3172" s="45">
        <f t="shared" ca="1" si="694"/>
        <v>1.98795283</v>
      </c>
      <c r="K3172" s="45">
        <f t="shared" ca="1" si="695"/>
        <v>987.85282506999999</v>
      </c>
      <c r="L3172" s="49">
        <f>IF(VLOOKUP(A3172,$U$12:$AD$125,8)=VLOOKUP(A3171,$U$12:$AD$125,8),0,VLOOKUP(A3172,U$12:$AD$125,8))</f>
        <v>0</v>
      </c>
      <c r="M3172" s="50">
        <f>IF(L3172&gt;0,VLOOKUP(L3172,T$12:$AC$125,7),0)</f>
        <v>0</v>
      </c>
      <c r="N3172" s="45">
        <f t="shared" si="696"/>
        <v>0</v>
      </c>
      <c r="O3172" s="45">
        <f t="shared" ca="1" si="697"/>
        <v>987.85282506999999</v>
      </c>
      <c r="P3172" s="51" t="str">
        <f t="shared" si="698"/>
        <v>A+J=</v>
      </c>
      <c r="Q3172" s="52">
        <f t="shared" si="699"/>
        <v>47129</v>
      </c>
    </row>
    <row r="3173" spans="1:17" x14ac:dyDescent="0.2">
      <c r="A3173" s="43">
        <f t="shared" si="687"/>
        <v>46659</v>
      </c>
      <c r="B3173" s="44" t="str">
        <f t="shared" ca="1" si="689"/>
        <v>n.d</v>
      </c>
      <c r="C3173" s="45">
        <f t="shared" ca="1" si="690"/>
        <v>999.89877561000003</v>
      </c>
      <c r="D3173" s="46">
        <f ca="1">IF(A3173&lt;$B$1,VLOOKUP(A3173,[1]DI!$A$4:$B$15000,2,FALSE),0)</f>
        <v>0</v>
      </c>
      <c r="E3173" s="45">
        <f t="shared" ca="1" si="691"/>
        <v>0</v>
      </c>
      <c r="F3173" s="47">
        <f t="shared" si="688"/>
        <v>1.35</v>
      </c>
      <c r="G3173" s="48">
        <f t="shared" ca="1" si="692"/>
        <v>1</v>
      </c>
      <c r="H3173" s="45">
        <f ca="1">TRUNC(PRODUCT(G$10:G3172),15)</f>
        <v>1.9879528300668501</v>
      </c>
      <c r="I3173" s="45">
        <f t="shared" si="693"/>
        <v>1</v>
      </c>
      <c r="J3173" s="45">
        <f t="shared" ca="1" si="694"/>
        <v>1.98795283</v>
      </c>
      <c r="K3173" s="45">
        <f t="shared" ca="1" si="695"/>
        <v>987.85282506999999</v>
      </c>
      <c r="L3173" s="49">
        <f>IF(VLOOKUP(A3173,$U$12:$AD$125,8)=VLOOKUP(A3172,$U$12:$AD$125,8),0,VLOOKUP(A3173,U$12:$AD$125,8))</f>
        <v>0</v>
      </c>
      <c r="M3173" s="50">
        <f>IF(L3173&gt;0,VLOOKUP(L3173,T$12:$AC$125,7),0)</f>
        <v>0</v>
      </c>
      <c r="N3173" s="45">
        <f t="shared" si="696"/>
        <v>0</v>
      </c>
      <c r="O3173" s="45">
        <f t="shared" ca="1" si="697"/>
        <v>987.85282506999999</v>
      </c>
      <c r="P3173" s="51" t="str">
        <f t="shared" si="698"/>
        <v>A+J=</v>
      </c>
      <c r="Q3173" s="52">
        <f t="shared" si="699"/>
        <v>47129</v>
      </c>
    </row>
    <row r="3174" spans="1:17" x14ac:dyDescent="0.2">
      <c r="A3174" s="43">
        <f t="shared" si="687"/>
        <v>46660</v>
      </c>
      <c r="B3174" s="44" t="str">
        <f t="shared" ca="1" si="689"/>
        <v>n.d</v>
      </c>
      <c r="C3174" s="45">
        <f t="shared" ca="1" si="690"/>
        <v>999.89877561000003</v>
      </c>
      <c r="D3174" s="46">
        <f ca="1">IF(A3174&lt;$B$1,VLOOKUP(A3174,[1]DI!$A$4:$B$15000,2,FALSE),0)</f>
        <v>0</v>
      </c>
      <c r="E3174" s="45">
        <f t="shared" ca="1" si="691"/>
        <v>0</v>
      </c>
      <c r="F3174" s="47">
        <f t="shared" si="688"/>
        <v>1.35</v>
      </c>
      <c r="G3174" s="48">
        <f t="shared" ca="1" si="692"/>
        <v>1</v>
      </c>
      <c r="H3174" s="45">
        <f ca="1">TRUNC(PRODUCT(G$10:G3173),15)</f>
        <v>1.9879528300668501</v>
      </c>
      <c r="I3174" s="45">
        <f t="shared" si="693"/>
        <v>1</v>
      </c>
      <c r="J3174" s="45">
        <f t="shared" ca="1" si="694"/>
        <v>1.98795283</v>
      </c>
      <c r="K3174" s="45">
        <f t="shared" ca="1" si="695"/>
        <v>987.85282506999999</v>
      </c>
      <c r="L3174" s="49">
        <f>IF(VLOOKUP(A3174,$U$12:$AD$125,8)=VLOOKUP(A3173,$U$12:$AD$125,8),0,VLOOKUP(A3174,U$12:$AD$125,8))</f>
        <v>0</v>
      </c>
      <c r="M3174" s="50">
        <f>IF(L3174&gt;0,VLOOKUP(L3174,T$12:$AC$125,7),0)</f>
        <v>0</v>
      </c>
      <c r="N3174" s="45">
        <f t="shared" si="696"/>
        <v>0</v>
      </c>
      <c r="O3174" s="45">
        <f t="shared" ca="1" si="697"/>
        <v>987.85282506999999</v>
      </c>
      <c r="P3174" s="51" t="str">
        <f t="shared" si="698"/>
        <v>A+J=</v>
      </c>
      <c r="Q3174" s="52">
        <f t="shared" si="699"/>
        <v>47129</v>
      </c>
    </row>
    <row r="3175" spans="1:17" x14ac:dyDescent="0.2">
      <c r="A3175" s="43">
        <f t="shared" si="687"/>
        <v>46661</v>
      </c>
      <c r="B3175" s="44" t="str">
        <f t="shared" ca="1" si="689"/>
        <v>n.d</v>
      </c>
      <c r="C3175" s="45">
        <f t="shared" ca="1" si="690"/>
        <v>999.89877561000003</v>
      </c>
      <c r="D3175" s="46">
        <f ca="1">IF(A3175&lt;$B$1,VLOOKUP(A3175,[1]DI!$A$4:$B$15000,2,FALSE),0)</f>
        <v>0</v>
      </c>
      <c r="E3175" s="45">
        <f t="shared" ca="1" si="691"/>
        <v>0</v>
      </c>
      <c r="F3175" s="47">
        <f t="shared" si="688"/>
        <v>1.35</v>
      </c>
      <c r="G3175" s="48">
        <f t="shared" ca="1" si="692"/>
        <v>1</v>
      </c>
      <c r="H3175" s="45">
        <f ca="1">TRUNC(PRODUCT(G$10:G3174),15)</f>
        <v>1.9879528300668501</v>
      </c>
      <c r="I3175" s="45">
        <f t="shared" si="693"/>
        <v>1</v>
      </c>
      <c r="J3175" s="45">
        <f t="shared" ca="1" si="694"/>
        <v>1.98795283</v>
      </c>
      <c r="K3175" s="45">
        <f t="shared" ca="1" si="695"/>
        <v>987.85282506999999</v>
      </c>
      <c r="L3175" s="49">
        <f>IF(VLOOKUP(A3175,$U$12:$AD$125,8)=VLOOKUP(A3174,$U$12:$AD$125,8),0,VLOOKUP(A3175,U$12:$AD$125,8))</f>
        <v>0</v>
      </c>
      <c r="M3175" s="50">
        <f>IF(L3175&gt;0,VLOOKUP(L3175,T$12:$AC$125,7),0)</f>
        <v>0</v>
      </c>
      <c r="N3175" s="45">
        <f t="shared" si="696"/>
        <v>0</v>
      </c>
      <c r="O3175" s="45">
        <f t="shared" ca="1" si="697"/>
        <v>987.85282506999999</v>
      </c>
      <c r="P3175" s="51" t="str">
        <f t="shared" si="698"/>
        <v>A+J=</v>
      </c>
      <c r="Q3175" s="52">
        <f t="shared" si="699"/>
        <v>47129</v>
      </c>
    </row>
    <row r="3176" spans="1:17" x14ac:dyDescent="0.2">
      <c r="A3176" s="43">
        <f t="shared" si="687"/>
        <v>46662</v>
      </c>
      <c r="B3176" s="44" t="str">
        <f t="shared" ca="1" si="689"/>
        <v>n.d</v>
      </c>
      <c r="C3176" s="45">
        <f t="shared" ca="1" si="690"/>
        <v>999.89877561000003</v>
      </c>
      <c r="D3176" s="46">
        <f ca="1">IF(A3176&lt;$B$1,VLOOKUP(A3176,[1]DI!$A$4:$B$15000,2,FALSE),0)</f>
        <v>0</v>
      </c>
      <c r="E3176" s="45">
        <f t="shared" ca="1" si="691"/>
        <v>0</v>
      </c>
      <c r="F3176" s="47">
        <f t="shared" si="688"/>
        <v>1.35</v>
      </c>
      <c r="G3176" s="48">
        <f t="shared" ca="1" si="692"/>
        <v>1</v>
      </c>
      <c r="H3176" s="45">
        <f ca="1">TRUNC(PRODUCT(G$10:G3175),15)</f>
        <v>1.9879528300668501</v>
      </c>
      <c r="I3176" s="45">
        <f t="shared" si="693"/>
        <v>1</v>
      </c>
      <c r="J3176" s="45">
        <f t="shared" ca="1" si="694"/>
        <v>1.98795283</v>
      </c>
      <c r="K3176" s="45">
        <f t="shared" ca="1" si="695"/>
        <v>987.85282506999999</v>
      </c>
      <c r="L3176" s="49">
        <f>IF(VLOOKUP(A3176,$U$12:$AD$125,8)=VLOOKUP(A3175,$U$12:$AD$125,8),0,VLOOKUP(A3176,U$12:$AD$125,8))</f>
        <v>0</v>
      </c>
      <c r="M3176" s="50">
        <f>IF(L3176&gt;0,VLOOKUP(L3176,T$12:$AC$125,7),0)</f>
        <v>0</v>
      </c>
      <c r="N3176" s="45">
        <f t="shared" si="696"/>
        <v>0</v>
      </c>
      <c r="O3176" s="45">
        <f t="shared" ca="1" si="697"/>
        <v>987.85282506999999</v>
      </c>
      <c r="P3176" s="51" t="str">
        <f t="shared" si="698"/>
        <v>A+J=</v>
      </c>
      <c r="Q3176" s="52">
        <f t="shared" si="699"/>
        <v>47129</v>
      </c>
    </row>
    <row r="3177" spans="1:17" x14ac:dyDescent="0.2">
      <c r="A3177" s="43">
        <f t="shared" si="687"/>
        <v>46663</v>
      </c>
      <c r="B3177" s="44" t="str">
        <f t="shared" ca="1" si="689"/>
        <v>n.d</v>
      </c>
      <c r="C3177" s="45">
        <f t="shared" ca="1" si="690"/>
        <v>999.89877561000003</v>
      </c>
      <c r="D3177" s="46">
        <f ca="1">IF(A3177&lt;$B$1,VLOOKUP(A3177,[1]DI!$A$4:$B$15000,2,FALSE),0)</f>
        <v>0</v>
      </c>
      <c r="E3177" s="45">
        <f t="shared" ca="1" si="691"/>
        <v>0</v>
      </c>
      <c r="F3177" s="47">
        <f t="shared" si="688"/>
        <v>1.35</v>
      </c>
      <c r="G3177" s="48">
        <f t="shared" ca="1" si="692"/>
        <v>1</v>
      </c>
      <c r="H3177" s="45">
        <f ca="1">TRUNC(PRODUCT(G$10:G3176),15)</f>
        <v>1.9879528300668501</v>
      </c>
      <c r="I3177" s="45">
        <f t="shared" si="693"/>
        <v>1</v>
      </c>
      <c r="J3177" s="45">
        <f t="shared" ca="1" si="694"/>
        <v>1.98795283</v>
      </c>
      <c r="K3177" s="45">
        <f t="shared" ca="1" si="695"/>
        <v>987.85282506999999</v>
      </c>
      <c r="L3177" s="49">
        <f>IF(VLOOKUP(A3177,$U$12:$AD$125,8)=VLOOKUP(A3176,$U$12:$AD$125,8),0,VLOOKUP(A3177,U$12:$AD$125,8))</f>
        <v>0</v>
      </c>
      <c r="M3177" s="50">
        <f>IF(L3177&gt;0,VLOOKUP(L3177,T$12:$AC$125,7),0)</f>
        <v>0</v>
      </c>
      <c r="N3177" s="45">
        <f t="shared" si="696"/>
        <v>0</v>
      </c>
      <c r="O3177" s="45">
        <f t="shared" ca="1" si="697"/>
        <v>987.85282506999999</v>
      </c>
      <c r="P3177" s="51" t="str">
        <f t="shared" si="698"/>
        <v>A+J=</v>
      </c>
      <c r="Q3177" s="52">
        <f t="shared" si="699"/>
        <v>47129</v>
      </c>
    </row>
    <row r="3178" spans="1:17" x14ac:dyDescent="0.2">
      <c r="A3178" s="43">
        <f t="shared" si="687"/>
        <v>46664</v>
      </c>
      <c r="B3178" s="44" t="str">
        <f t="shared" ca="1" si="689"/>
        <v>n.d</v>
      </c>
      <c r="C3178" s="45">
        <f t="shared" ca="1" si="690"/>
        <v>999.89877561000003</v>
      </c>
      <c r="D3178" s="46">
        <f ca="1">IF(A3178&lt;$B$1,VLOOKUP(A3178,[1]DI!$A$4:$B$15000,2,FALSE),0)</f>
        <v>0</v>
      </c>
      <c r="E3178" s="45">
        <f t="shared" ca="1" si="691"/>
        <v>0</v>
      </c>
      <c r="F3178" s="47">
        <f t="shared" si="688"/>
        <v>1.35</v>
      </c>
      <c r="G3178" s="48">
        <f t="shared" ca="1" si="692"/>
        <v>1</v>
      </c>
      <c r="H3178" s="45">
        <f ca="1">TRUNC(PRODUCT(G$10:G3177),15)</f>
        <v>1.9879528300668501</v>
      </c>
      <c r="I3178" s="45">
        <f t="shared" si="693"/>
        <v>1</v>
      </c>
      <c r="J3178" s="45">
        <f t="shared" ca="1" si="694"/>
        <v>1.98795283</v>
      </c>
      <c r="K3178" s="45">
        <f t="shared" ca="1" si="695"/>
        <v>987.85282506999999</v>
      </c>
      <c r="L3178" s="49">
        <f>IF(VLOOKUP(A3178,$U$12:$AD$125,8)=VLOOKUP(A3177,$U$12:$AD$125,8),0,VLOOKUP(A3178,U$12:$AD$125,8))</f>
        <v>0</v>
      </c>
      <c r="M3178" s="50">
        <f>IF(L3178&gt;0,VLOOKUP(L3178,T$12:$AC$125,7),0)</f>
        <v>0</v>
      </c>
      <c r="N3178" s="45">
        <f t="shared" si="696"/>
        <v>0</v>
      </c>
      <c r="O3178" s="45">
        <f t="shared" ca="1" si="697"/>
        <v>987.85282506999999</v>
      </c>
      <c r="P3178" s="51" t="str">
        <f t="shared" si="698"/>
        <v>A+J=</v>
      </c>
      <c r="Q3178" s="52">
        <f t="shared" si="699"/>
        <v>47129</v>
      </c>
    </row>
    <row r="3179" spans="1:17" x14ac:dyDescent="0.2">
      <c r="A3179" s="43">
        <f t="shared" si="687"/>
        <v>46665</v>
      </c>
      <c r="B3179" s="44" t="str">
        <f t="shared" ca="1" si="689"/>
        <v>n.d</v>
      </c>
      <c r="C3179" s="45">
        <f t="shared" ca="1" si="690"/>
        <v>999.89877561000003</v>
      </c>
      <c r="D3179" s="46">
        <f ca="1">IF(A3179&lt;$B$1,VLOOKUP(A3179,[1]DI!$A$4:$B$15000,2,FALSE),0)</f>
        <v>0</v>
      </c>
      <c r="E3179" s="45">
        <f t="shared" ca="1" si="691"/>
        <v>0</v>
      </c>
      <c r="F3179" s="47">
        <f t="shared" si="688"/>
        <v>1.35</v>
      </c>
      <c r="G3179" s="48">
        <f t="shared" ca="1" si="692"/>
        <v>1</v>
      </c>
      <c r="H3179" s="45">
        <f ca="1">TRUNC(PRODUCT(G$10:G3178),15)</f>
        <v>1.9879528300668501</v>
      </c>
      <c r="I3179" s="45">
        <f t="shared" si="693"/>
        <v>1</v>
      </c>
      <c r="J3179" s="45">
        <f t="shared" ca="1" si="694"/>
        <v>1.98795283</v>
      </c>
      <c r="K3179" s="45">
        <f t="shared" ca="1" si="695"/>
        <v>987.85282506999999</v>
      </c>
      <c r="L3179" s="49">
        <f>IF(VLOOKUP(A3179,$U$12:$AD$125,8)=VLOOKUP(A3178,$U$12:$AD$125,8),0,VLOOKUP(A3179,U$12:$AD$125,8))</f>
        <v>0</v>
      </c>
      <c r="M3179" s="50">
        <f>IF(L3179&gt;0,VLOOKUP(L3179,T$12:$AC$125,7),0)</f>
        <v>0</v>
      </c>
      <c r="N3179" s="45">
        <f t="shared" si="696"/>
        <v>0</v>
      </c>
      <c r="O3179" s="45">
        <f t="shared" ca="1" si="697"/>
        <v>987.85282506999999</v>
      </c>
      <c r="P3179" s="51" t="str">
        <f t="shared" si="698"/>
        <v>A+J=</v>
      </c>
      <c r="Q3179" s="52">
        <f t="shared" si="699"/>
        <v>47129</v>
      </c>
    </row>
    <row r="3180" spans="1:17" x14ac:dyDescent="0.2">
      <c r="A3180" s="43">
        <f t="shared" si="687"/>
        <v>46666</v>
      </c>
      <c r="B3180" s="44" t="str">
        <f t="shared" ca="1" si="689"/>
        <v>n.d</v>
      </c>
      <c r="C3180" s="45">
        <f t="shared" ca="1" si="690"/>
        <v>999.89877561000003</v>
      </c>
      <c r="D3180" s="46">
        <f ca="1">IF(A3180&lt;$B$1,VLOOKUP(A3180,[1]DI!$A$4:$B$15000,2,FALSE),0)</f>
        <v>0</v>
      </c>
      <c r="E3180" s="45">
        <f t="shared" ca="1" si="691"/>
        <v>0</v>
      </c>
      <c r="F3180" s="47">
        <f t="shared" si="688"/>
        <v>1.35</v>
      </c>
      <c r="G3180" s="48">
        <f t="shared" ca="1" si="692"/>
        <v>1</v>
      </c>
      <c r="H3180" s="45">
        <f ca="1">TRUNC(PRODUCT(G$10:G3179),15)</f>
        <v>1.9879528300668501</v>
      </c>
      <c r="I3180" s="45">
        <f t="shared" si="693"/>
        <v>1</v>
      </c>
      <c r="J3180" s="45">
        <f t="shared" ca="1" si="694"/>
        <v>1.98795283</v>
      </c>
      <c r="K3180" s="45">
        <f t="shared" ca="1" si="695"/>
        <v>987.85282506999999</v>
      </c>
      <c r="L3180" s="49">
        <f>IF(VLOOKUP(A3180,$U$12:$AD$125,8)=VLOOKUP(A3179,$U$12:$AD$125,8),0,VLOOKUP(A3180,U$12:$AD$125,8))</f>
        <v>0</v>
      </c>
      <c r="M3180" s="50">
        <f>IF(L3180&gt;0,VLOOKUP(L3180,T$12:$AC$125,7),0)</f>
        <v>0</v>
      </c>
      <c r="N3180" s="45">
        <f t="shared" si="696"/>
        <v>0</v>
      </c>
      <c r="O3180" s="45">
        <f t="shared" ca="1" si="697"/>
        <v>987.85282506999999</v>
      </c>
      <c r="P3180" s="51" t="str">
        <f t="shared" si="698"/>
        <v>A+J=</v>
      </c>
      <c r="Q3180" s="52">
        <f t="shared" si="699"/>
        <v>47129</v>
      </c>
    </row>
    <row r="3181" spans="1:17" x14ac:dyDescent="0.2">
      <c r="A3181" s="43">
        <f t="shared" si="687"/>
        <v>46667</v>
      </c>
      <c r="B3181" s="44" t="str">
        <f t="shared" ca="1" si="689"/>
        <v>n.d</v>
      </c>
      <c r="C3181" s="45">
        <f t="shared" ca="1" si="690"/>
        <v>999.89877561000003</v>
      </c>
      <c r="D3181" s="46">
        <f ca="1">IF(A3181&lt;$B$1,VLOOKUP(A3181,[1]DI!$A$4:$B$15000,2,FALSE),0)</f>
        <v>0</v>
      </c>
      <c r="E3181" s="45">
        <f t="shared" ca="1" si="691"/>
        <v>0</v>
      </c>
      <c r="F3181" s="47">
        <f t="shared" si="688"/>
        <v>1.35</v>
      </c>
      <c r="G3181" s="48">
        <f t="shared" ca="1" si="692"/>
        <v>1</v>
      </c>
      <c r="H3181" s="45">
        <f ca="1">TRUNC(PRODUCT(G$10:G3180),15)</f>
        <v>1.9879528300668501</v>
      </c>
      <c r="I3181" s="45">
        <f t="shared" si="693"/>
        <v>1</v>
      </c>
      <c r="J3181" s="45">
        <f t="shared" ca="1" si="694"/>
        <v>1.98795283</v>
      </c>
      <c r="K3181" s="45">
        <f t="shared" ca="1" si="695"/>
        <v>987.85282506999999</v>
      </c>
      <c r="L3181" s="49">
        <f>IF(VLOOKUP(A3181,$U$12:$AD$125,8)=VLOOKUP(A3180,$U$12:$AD$125,8),0,VLOOKUP(A3181,U$12:$AD$125,8))</f>
        <v>0</v>
      </c>
      <c r="M3181" s="50">
        <f>IF(L3181&gt;0,VLOOKUP(L3181,T$12:$AC$125,7),0)</f>
        <v>0</v>
      </c>
      <c r="N3181" s="45">
        <f t="shared" si="696"/>
        <v>0</v>
      </c>
      <c r="O3181" s="45">
        <f t="shared" ca="1" si="697"/>
        <v>987.85282506999999</v>
      </c>
      <c r="P3181" s="51" t="str">
        <f t="shared" si="698"/>
        <v>A+J=</v>
      </c>
      <c r="Q3181" s="52">
        <f t="shared" si="699"/>
        <v>47129</v>
      </c>
    </row>
    <row r="3182" spans="1:17" x14ac:dyDescent="0.2">
      <c r="A3182" s="43">
        <f t="shared" si="687"/>
        <v>46668</v>
      </c>
      <c r="B3182" s="44" t="str">
        <f t="shared" ca="1" si="689"/>
        <v>n.d</v>
      </c>
      <c r="C3182" s="45">
        <f t="shared" ca="1" si="690"/>
        <v>999.89877561000003</v>
      </c>
      <c r="D3182" s="46">
        <f ca="1">IF(A3182&lt;$B$1,VLOOKUP(A3182,[1]DI!$A$4:$B$15000,2,FALSE),0)</f>
        <v>0</v>
      </c>
      <c r="E3182" s="45">
        <f t="shared" ca="1" si="691"/>
        <v>0</v>
      </c>
      <c r="F3182" s="47">
        <f t="shared" si="688"/>
        <v>1.35</v>
      </c>
      <c r="G3182" s="48">
        <f t="shared" ca="1" si="692"/>
        <v>1</v>
      </c>
      <c r="H3182" s="45">
        <f ca="1">TRUNC(PRODUCT(G$10:G3181),15)</f>
        <v>1.9879528300668501</v>
      </c>
      <c r="I3182" s="45">
        <f t="shared" si="693"/>
        <v>1</v>
      </c>
      <c r="J3182" s="45">
        <f t="shared" ca="1" si="694"/>
        <v>1.98795283</v>
      </c>
      <c r="K3182" s="45">
        <f t="shared" ca="1" si="695"/>
        <v>987.85282506999999</v>
      </c>
      <c r="L3182" s="49">
        <f>IF(VLOOKUP(A3182,$U$12:$AD$125,8)=VLOOKUP(A3181,$U$12:$AD$125,8),0,VLOOKUP(A3182,U$12:$AD$125,8))</f>
        <v>0</v>
      </c>
      <c r="M3182" s="50">
        <f>IF(L3182&gt;0,VLOOKUP(L3182,T$12:$AC$125,7),0)</f>
        <v>0</v>
      </c>
      <c r="N3182" s="45">
        <f t="shared" si="696"/>
        <v>0</v>
      </c>
      <c r="O3182" s="45">
        <f t="shared" ca="1" si="697"/>
        <v>987.85282506999999</v>
      </c>
      <c r="P3182" s="51" t="str">
        <f t="shared" si="698"/>
        <v>A+J=</v>
      </c>
      <c r="Q3182" s="52">
        <f t="shared" si="699"/>
        <v>47129</v>
      </c>
    </row>
    <row r="3183" spans="1:17" x14ac:dyDescent="0.2">
      <c r="A3183" s="43">
        <f t="shared" si="687"/>
        <v>46669</v>
      </c>
      <c r="B3183" s="44" t="str">
        <f t="shared" ca="1" si="689"/>
        <v>n.d</v>
      </c>
      <c r="C3183" s="45">
        <f t="shared" ca="1" si="690"/>
        <v>999.89877561000003</v>
      </c>
      <c r="D3183" s="46">
        <f ca="1">IF(A3183&lt;$B$1,VLOOKUP(A3183,[1]DI!$A$4:$B$15000,2,FALSE),0)</f>
        <v>0</v>
      </c>
      <c r="E3183" s="45">
        <f t="shared" ca="1" si="691"/>
        <v>0</v>
      </c>
      <c r="F3183" s="47">
        <f t="shared" si="688"/>
        <v>1.35</v>
      </c>
      <c r="G3183" s="48">
        <f t="shared" ca="1" si="692"/>
        <v>1</v>
      </c>
      <c r="H3183" s="45">
        <f ca="1">TRUNC(PRODUCT(G$10:G3182),15)</f>
        <v>1.9879528300668501</v>
      </c>
      <c r="I3183" s="45">
        <f t="shared" si="693"/>
        <v>1</v>
      </c>
      <c r="J3183" s="45">
        <f t="shared" ca="1" si="694"/>
        <v>1.98795283</v>
      </c>
      <c r="K3183" s="45">
        <f t="shared" ca="1" si="695"/>
        <v>987.85282506999999</v>
      </c>
      <c r="L3183" s="49">
        <f>IF(VLOOKUP(A3183,$U$12:$AD$125,8)=VLOOKUP(A3182,$U$12:$AD$125,8),0,VLOOKUP(A3183,U$12:$AD$125,8))</f>
        <v>0</v>
      </c>
      <c r="M3183" s="50">
        <f>IF(L3183&gt;0,VLOOKUP(L3183,T$12:$AC$125,7),0)</f>
        <v>0</v>
      </c>
      <c r="N3183" s="45">
        <f t="shared" si="696"/>
        <v>0</v>
      </c>
      <c r="O3183" s="45">
        <f t="shared" ca="1" si="697"/>
        <v>987.85282506999999</v>
      </c>
      <c r="P3183" s="51" t="str">
        <f t="shared" si="698"/>
        <v>A+J=</v>
      </c>
      <c r="Q3183" s="52">
        <f t="shared" si="699"/>
        <v>47129</v>
      </c>
    </row>
    <row r="3184" spans="1:17" x14ac:dyDescent="0.2">
      <c r="A3184" s="43">
        <f t="shared" si="687"/>
        <v>46670</v>
      </c>
      <c r="B3184" s="44" t="str">
        <f t="shared" ca="1" si="689"/>
        <v>n.d</v>
      </c>
      <c r="C3184" s="45">
        <f t="shared" ca="1" si="690"/>
        <v>999.89877561000003</v>
      </c>
      <c r="D3184" s="46">
        <f ca="1">IF(A3184&lt;$B$1,VLOOKUP(A3184,[1]DI!$A$4:$B$15000,2,FALSE),0)</f>
        <v>0</v>
      </c>
      <c r="E3184" s="45">
        <f t="shared" ca="1" si="691"/>
        <v>0</v>
      </c>
      <c r="F3184" s="47">
        <f t="shared" si="688"/>
        <v>1.35</v>
      </c>
      <c r="G3184" s="48">
        <f t="shared" ca="1" si="692"/>
        <v>1</v>
      </c>
      <c r="H3184" s="45">
        <f ca="1">TRUNC(PRODUCT(G$10:G3183),15)</f>
        <v>1.9879528300668501</v>
      </c>
      <c r="I3184" s="45">
        <f t="shared" si="693"/>
        <v>1</v>
      </c>
      <c r="J3184" s="45">
        <f t="shared" ca="1" si="694"/>
        <v>1.98795283</v>
      </c>
      <c r="K3184" s="45">
        <f t="shared" ca="1" si="695"/>
        <v>987.85282506999999</v>
      </c>
      <c r="L3184" s="49">
        <f>IF(VLOOKUP(A3184,$U$12:$AD$125,8)=VLOOKUP(A3183,$U$12:$AD$125,8),0,VLOOKUP(A3184,U$12:$AD$125,8))</f>
        <v>0</v>
      </c>
      <c r="M3184" s="50">
        <f>IF(L3184&gt;0,VLOOKUP(L3184,T$12:$AC$125,7),0)</f>
        <v>0</v>
      </c>
      <c r="N3184" s="45">
        <f t="shared" si="696"/>
        <v>0</v>
      </c>
      <c r="O3184" s="45">
        <f t="shared" ca="1" si="697"/>
        <v>987.85282506999999</v>
      </c>
      <c r="P3184" s="51" t="str">
        <f t="shared" si="698"/>
        <v>A+J=</v>
      </c>
      <c r="Q3184" s="52">
        <f t="shared" si="699"/>
        <v>47129</v>
      </c>
    </row>
    <row r="3185" spans="1:17" x14ac:dyDescent="0.2">
      <c r="A3185" s="43">
        <f t="shared" si="687"/>
        <v>46671</v>
      </c>
      <c r="B3185" s="44" t="str">
        <f t="shared" ca="1" si="689"/>
        <v>n.d</v>
      </c>
      <c r="C3185" s="45">
        <f t="shared" ca="1" si="690"/>
        <v>999.89877561000003</v>
      </c>
      <c r="D3185" s="46">
        <f ca="1">IF(A3185&lt;$B$1,VLOOKUP(A3185,[1]DI!$A$4:$B$15000,2,FALSE),0)</f>
        <v>0</v>
      </c>
      <c r="E3185" s="45">
        <f t="shared" ca="1" si="691"/>
        <v>0</v>
      </c>
      <c r="F3185" s="47">
        <f t="shared" si="688"/>
        <v>1.35</v>
      </c>
      <c r="G3185" s="48">
        <f t="shared" ca="1" si="692"/>
        <v>1</v>
      </c>
      <c r="H3185" s="45">
        <f ca="1">TRUNC(PRODUCT(G$10:G3184),15)</f>
        <v>1.9879528300668501</v>
      </c>
      <c r="I3185" s="45">
        <f t="shared" si="693"/>
        <v>1</v>
      </c>
      <c r="J3185" s="45">
        <f t="shared" ca="1" si="694"/>
        <v>1.98795283</v>
      </c>
      <c r="K3185" s="45">
        <f t="shared" ca="1" si="695"/>
        <v>987.85282506999999</v>
      </c>
      <c r="L3185" s="49">
        <f>IF(VLOOKUP(A3185,$U$12:$AD$125,8)=VLOOKUP(A3184,$U$12:$AD$125,8),0,VLOOKUP(A3185,U$12:$AD$125,8))</f>
        <v>0</v>
      </c>
      <c r="M3185" s="50">
        <f>IF(L3185&gt;0,VLOOKUP(L3185,T$12:$AC$125,7),0)</f>
        <v>0</v>
      </c>
      <c r="N3185" s="45">
        <f t="shared" si="696"/>
        <v>0</v>
      </c>
      <c r="O3185" s="45">
        <f t="shared" ca="1" si="697"/>
        <v>987.85282506999999</v>
      </c>
      <c r="P3185" s="51" t="str">
        <f t="shared" si="698"/>
        <v>A+J=</v>
      </c>
      <c r="Q3185" s="52">
        <f t="shared" si="699"/>
        <v>47129</v>
      </c>
    </row>
    <row r="3186" spans="1:17" x14ac:dyDescent="0.2">
      <c r="A3186" s="43">
        <f t="shared" si="687"/>
        <v>46672</v>
      </c>
      <c r="B3186" s="44" t="str">
        <f t="shared" ca="1" si="689"/>
        <v>n.d</v>
      </c>
      <c r="C3186" s="45">
        <f t="shared" ca="1" si="690"/>
        <v>999.89877561000003</v>
      </c>
      <c r="D3186" s="46">
        <f ca="1">IF(A3186&lt;$B$1,VLOOKUP(A3186,[1]DI!$A$4:$B$15000,2,FALSE),0)</f>
        <v>0</v>
      </c>
      <c r="E3186" s="45">
        <f t="shared" ca="1" si="691"/>
        <v>0</v>
      </c>
      <c r="F3186" s="47">
        <f t="shared" si="688"/>
        <v>1.35</v>
      </c>
      <c r="G3186" s="48">
        <f t="shared" ca="1" si="692"/>
        <v>1</v>
      </c>
      <c r="H3186" s="45">
        <f ca="1">TRUNC(PRODUCT(G$10:G3185),15)</f>
        <v>1.9879528300668501</v>
      </c>
      <c r="I3186" s="45">
        <f t="shared" si="693"/>
        <v>1</v>
      </c>
      <c r="J3186" s="45">
        <f t="shared" ca="1" si="694"/>
        <v>1.98795283</v>
      </c>
      <c r="K3186" s="45">
        <f t="shared" ca="1" si="695"/>
        <v>987.85282506999999</v>
      </c>
      <c r="L3186" s="49">
        <f>IF(VLOOKUP(A3186,$U$12:$AD$125,8)=VLOOKUP(A3185,$U$12:$AD$125,8),0,VLOOKUP(A3186,U$12:$AD$125,8))</f>
        <v>0</v>
      </c>
      <c r="M3186" s="50">
        <f>IF(L3186&gt;0,VLOOKUP(L3186,T$12:$AC$125,7),0)</f>
        <v>0</v>
      </c>
      <c r="N3186" s="45">
        <f t="shared" si="696"/>
        <v>0</v>
      </c>
      <c r="O3186" s="45">
        <f t="shared" ca="1" si="697"/>
        <v>987.85282506999999</v>
      </c>
      <c r="P3186" s="51" t="str">
        <f t="shared" si="698"/>
        <v>A+J=</v>
      </c>
      <c r="Q3186" s="52">
        <f t="shared" si="699"/>
        <v>47129</v>
      </c>
    </row>
    <row r="3187" spans="1:17" x14ac:dyDescent="0.2">
      <c r="A3187" s="43">
        <f t="shared" si="687"/>
        <v>46673</v>
      </c>
      <c r="B3187" s="44" t="str">
        <f t="shared" ca="1" si="689"/>
        <v>n.d</v>
      </c>
      <c r="C3187" s="45">
        <f t="shared" ca="1" si="690"/>
        <v>999.89877561000003</v>
      </c>
      <c r="D3187" s="46">
        <f ca="1">IF(A3187&lt;$B$1,VLOOKUP(A3187,[1]DI!$A$4:$B$15000,2,FALSE),0)</f>
        <v>0</v>
      </c>
      <c r="E3187" s="45">
        <f t="shared" ca="1" si="691"/>
        <v>0</v>
      </c>
      <c r="F3187" s="47">
        <f t="shared" si="688"/>
        <v>1.35</v>
      </c>
      <c r="G3187" s="48">
        <f t="shared" ca="1" si="692"/>
        <v>1</v>
      </c>
      <c r="H3187" s="45">
        <f ca="1">TRUNC(PRODUCT(G$10:G3186),15)</f>
        <v>1.9879528300668501</v>
      </c>
      <c r="I3187" s="45">
        <f t="shared" si="693"/>
        <v>1</v>
      </c>
      <c r="J3187" s="45">
        <f t="shared" ca="1" si="694"/>
        <v>1.98795283</v>
      </c>
      <c r="K3187" s="45">
        <f t="shared" ca="1" si="695"/>
        <v>987.85282506999999</v>
      </c>
      <c r="L3187" s="49">
        <f>IF(VLOOKUP(A3187,$U$12:$AD$125,8)=VLOOKUP(A3186,$U$12:$AD$125,8),0,VLOOKUP(A3187,U$12:$AD$125,8))</f>
        <v>0</v>
      </c>
      <c r="M3187" s="50">
        <f>IF(L3187&gt;0,VLOOKUP(L3187,T$12:$AC$125,7),0)</f>
        <v>0</v>
      </c>
      <c r="N3187" s="45">
        <f t="shared" si="696"/>
        <v>0</v>
      </c>
      <c r="O3187" s="45">
        <f t="shared" ca="1" si="697"/>
        <v>987.85282506999999</v>
      </c>
      <c r="P3187" s="51" t="str">
        <f t="shared" si="698"/>
        <v>A+J=</v>
      </c>
      <c r="Q3187" s="52">
        <f t="shared" si="699"/>
        <v>47129</v>
      </c>
    </row>
    <row r="3188" spans="1:17" x14ac:dyDescent="0.2">
      <c r="A3188" s="43">
        <f t="shared" si="687"/>
        <v>46674</v>
      </c>
      <c r="B3188" s="44" t="str">
        <f t="shared" ca="1" si="689"/>
        <v>n.d</v>
      </c>
      <c r="C3188" s="45">
        <f t="shared" ca="1" si="690"/>
        <v>999.89877561000003</v>
      </c>
      <c r="D3188" s="46">
        <f ca="1">IF(A3188&lt;$B$1,VLOOKUP(A3188,[1]DI!$A$4:$B$15000,2,FALSE),0)</f>
        <v>0</v>
      </c>
      <c r="E3188" s="45">
        <f t="shared" ca="1" si="691"/>
        <v>0</v>
      </c>
      <c r="F3188" s="47">
        <f t="shared" si="688"/>
        <v>1.35</v>
      </c>
      <c r="G3188" s="48">
        <f t="shared" ca="1" si="692"/>
        <v>1</v>
      </c>
      <c r="H3188" s="45">
        <f ca="1">TRUNC(PRODUCT(G$10:G3187),15)</f>
        <v>1.9879528300668501</v>
      </c>
      <c r="I3188" s="45">
        <f t="shared" si="693"/>
        <v>1</v>
      </c>
      <c r="J3188" s="45">
        <f t="shared" ca="1" si="694"/>
        <v>1.98795283</v>
      </c>
      <c r="K3188" s="45">
        <f t="shared" ca="1" si="695"/>
        <v>987.85282506999999</v>
      </c>
      <c r="L3188" s="49">
        <f>IF(VLOOKUP(A3188,$U$12:$AD$125,8)=VLOOKUP(A3187,$U$12:$AD$125,8),0,VLOOKUP(A3188,U$12:$AD$125,8))</f>
        <v>0</v>
      </c>
      <c r="M3188" s="50">
        <f>IF(L3188&gt;0,VLOOKUP(L3188,T$12:$AC$125,7),0)</f>
        <v>0</v>
      </c>
      <c r="N3188" s="45">
        <f t="shared" si="696"/>
        <v>0</v>
      </c>
      <c r="O3188" s="45">
        <f t="shared" ca="1" si="697"/>
        <v>987.85282506999999</v>
      </c>
      <c r="P3188" s="51" t="str">
        <f t="shared" si="698"/>
        <v>A+J=</v>
      </c>
      <c r="Q3188" s="52">
        <f t="shared" si="699"/>
        <v>47129</v>
      </c>
    </row>
    <row r="3189" spans="1:17" x14ac:dyDescent="0.2">
      <c r="A3189" s="43">
        <f t="shared" si="687"/>
        <v>46675</v>
      </c>
      <c r="B3189" s="44" t="str">
        <f t="shared" ca="1" si="689"/>
        <v>n.d</v>
      </c>
      <c r="C3189" s="45">
        <f t="shared" ca="1" si="690"/>
        <v>999.89877561000003</v>
      </c>
      <c r="D3189" s="46">
        <f ca="1">IF(A3189&lt;$B$1,VLOOKUP(A3189,[1]DI!$A$4:$B$15000,2,FALSE),0)</f>
        <v>0</v>
      </c>
      <c r="E3189" s="45">
        <f t="shared" ca="1" si="691"/>
        <v>0</v>
      </c>
      <c r="F3189" s="47">
        <f t="shared" si="688"/>
        <v>1.35</v>
      </c>
      <c r="G3189" s="48">
        <f t="shared" ca="1" si="692"/>
        <v>1</v>
      </c>
      <c r="H3189" s="45">
        <f ca="1">TRUNC(PRODUCT(G$10:G3188),15)</f>
        <v>1.9879528300668501</v>
      </c>
      <c r="I3189" s="45">
        <f t="shared" si="693"/>
        <v>1</v>
      </c>
      <c r="J3189" s="45">
        <f t="shared" ca="1" si="694"/>
        <v>1.98795283</v>
      </c>
      <c r="K3189" s="45">
        <f t="shared" ca="1" si="695"/>
        <v>987.85282506999999</v>
      </c>
      <c r="L3189" s="49">
        <f>IF(VLOOKUP(A3189,$U$12:$AD$125,8)=VLOOKUP(A3188,$U$12:$AD$125,8),0,VLOOKUP(A3189,U$12:$AD$125,8))</f>
        <v>0</v>
      </c>
      <c r="M3189" s="50">
        <f>IF(L3189&gt;0,VLOOKUP(L3189,T$12:$AC$125,7),0)</f>
        <v>0</v>
      </c>
      <c r="N3189" s="45">
        <f t="shared" si="696"/>
        <v>0</v>
      </c>
      <c r="O3189" s="45">
        <f t="shared" ca="1" si="697"/>
        <v>987.85282506999999</v>
      </c>
      <c r="P3189" s="51" t="str">
        <f t="shared" si="698"/>
        <v>A+J=</v>
      </c>
      <c r="Q3189" s="52">
        <f t="shared" si="699"/>
        <v>47129</v>
      </c>
    </row>
    <row r="3190" spans="1:17" x14ac:dyDescent="0.2">
      <c r="A3190" s="43">
        <f t="shared" si="687"/>
        <v>46676</v>
      </c>
      <c r="B3190" s="44" t="str">
        <f t="shared" ca="1" si="689"/>
        <v>n.d</v>
      </c>
      <c r="C3190" s="45">
        <f t="shared" ca="1" si="690"/>
        <v>999.89877561000003</v>
      </c>
      <c r="D3190" s="46">
        <f ca="1">IF(A3190&lt;$B$1,VLOOKUP(A3190,[1]DI!$A$4:$B$15000,2,FALSE),0)</f>
        <v>0</v>
      </c>
      <c r="E3190" s="45">
        <f t="shared" ca="1" si="691"/>
        <v>0</v>
      </c>
      <c r="F3190" s="47">
        <f t="shared" si="688"/>
        <v>1.35</v>
      </c>
      <c r="G3190" s="48">
        <f t="shared" ca="1" si="692"/>
        <v>1</v>
      </c>
      <c r="H3190" s="45">
        <f ca="1">TRUNC(PRODUCT(G$10:G3189),15)</f>
        <v>1.9879528300668501</v>
      </c>
      <c r="I3190" s="45">
        <f t="shared" si="693"/>
        <v>1</v>
      </c>
      <c r="J3190" s="45">
        <f t="shared" ca="1" si="694"/>
        <v>1.98795283</v>
      </c>
      <c r="K3190" s="45">
        <f t="shared" ca="1" si="695"/>
        <v>987.85282506999999</v>
      </c>
      <c r="L3190" s="49">
        <f>IF(VLOOKUP(A3190,$U$12:$AD$125,8)=VLOOKUP(A3189,$U$12:$AD$125,8),0,VLOOKUP(A3190,U$12:$AD$125,8))</f>
        <v>0</v>
      </c>
      <c r="M3190" s="50">
        <f>IF(L3190&gt;0,VLOOKUP(L3190,T$12:$AC$125,7),0)</f>
        <v>0</v>
      </c>
      <c r="N3190" s="45">
        <f t="shared" si="696"/>
        <v>0</v>
      </c>
      <c r="O3190" s="45">
        <f t="shared" ca="1" si="697"/>
        <v>987.85282506999999</v>
      </c>
      <c r="P3190" s="51" t="str">
        <f t="shared" si="698"/>
        <v>A+J=</v>
      </c>
      <c r="Q3190" s="52">
        <f t="shared" si="699"/>
        <v>47129</v>
      </c>
    </row>
    <row r="3191" spans="1:17" x14ac:dyDescent="0.2">
      <c r="A3191" s="43">
        <f t="shared" si="687"/>
        <v>46677</v>
      </c>
      <c r="B3191" s="44" t="str">
        <f t="shared" ca="1" si="689"/>
        <v>n.d</v>
      </c>
      <c r="C3191" s="45">
        <f t="shared" ca="1" si="690"/>
        <v>999.89877561000003</v>
      </c>
      <c r="D3191" s="46">
        <f ca="1">IF(A3191&lt;$B$1,VLOOKUP(A3191,[1]DI!$A$4:$B$15000,2,FALSE),0)</f>
        <v>0</v>
      </c>
      <c r="E3191" s="45">
        <f t="shared" ca="1" si="691"/>
        <v>0</v>
      </c>
      <c r="F3191" s="47">
        <f t="shared" si="688"/>
        <v>1.35</v>
      </c>
      <c r="G3191" s="48">
        <f t="shared" ca="1" si="692"/>
        <v>1</v>
      </c>
      <c r="H3191" s="45">
        <f ca="1">TRUNC(PRODUCT(G$10:G3190),15)</f>
        <v>1.9879528300668501</v>
      </c>
      <c r="I3191" s="45">
        <f t="shared" si="693"/>
        <v>1</v>
      </c>
      <c r="J3191" s="45">
        <f t="shared" ca="1" si="694"/>
        <v>1.98795283</v>
      </c>
      <c r="K3191" s="45">
        <f t="shared" ca="1" si="695"/>
        <v>987.85282506999999</v>
      </c>
      <c r="L3191" s="49">
        <f>IF(VLOOKUP(A3191,$U$12:$AD$125,8)=VLOOKUP(A3190,$U$12:$AD$125,8),0,VLOOKUP(A3191,U$12:$AD$125,8))</f>
        <v>0</v>
      </c>
      <c r="M3191" s="50">
        <f>IF(L3191&gt;0,VLOOKUP(L3191,T$12:$AC$125,7),0)</f>
        <v>0</v>
      </c>
      <c r="N3191" s="45">
        <f t="shared" si="696"/>
        <v>0</v>
      </c>
      <c r="O3191" s="45">
        <f t="shared" ca="1" si="697"/>
        <v>987.85282506999999</v>
      </c>
      <c r="P3191" s="51" t="str">
        <f t="shared" si="698"/>
        <v>A+J=</v>
      </c>
      <c r="Q3191" s="52">
        <f t="shared" si="699"/>
        <v>47129</v>
      </c>
    </row>
    <row r="3192" spans="1:17" x14ac:dyDescent="0.2">
      <c r="A3192" s="43">
        <f t="shared" si="687"/>
        <v>46678</v>
      </c>
      <c r="B3192" s="44" t="str">
        <f t="shared" ca="1" si="689"/>
        <v>n.d</v>
      </c>
      <c r="C3192" s="45">
        <f t="shared" ca="1" si="690"/>
        <v>999.89877561000003</v>
      </c>
      <c r="D3192" s="46">
        <f ca="1">IF(A3192&lt;$B$1,VLOOKUP(A3192,[1]DI!$A$4:$B$15000,2,FALSE),0)</f>
        <v>0</v>
      </c>
      <c r="E3192" s="45">
        <f t="shared" ca="1" si="691"/>
        <v>0</v>
      </c>
      <c r="F3192" s="47">
        <f t="shared" si="688"/>
        <v>1.35</v>
      </c>
      <c r="G3192" s="48">
        <f t="shared" ca="1" si="692"/>
        <v>1</v>
      </c>
      <c r="H3192" s="45">
        <f ca="1">TRUNC(PRODUCT(G$10:G3191),15)</f>
        <v>1.9879528300668501</v>
      </c>
      <c r="I3192" s="45">
        <f t="shared" si="693"/>
        <v>1</v>
      </c>
      <c r="J3192" s="45">
        <f t="shared" ca="1" si="694"/>
        <v>1.98795283</v>
      </c>
      <c r="K3192" s="45">
        <f t="shared" ca="1" si="695"/>
        <v>987.85282506999999</v>
      </c>
      <c r="L3192" s="49">
        <f>IF(VLOOKUP(A3192,$U$12:$AD$125,8)=VLOOKUP(A3191,$U$12:$AD$125,8),0,VLOOKUP(A3192,U$12:$AD$125,8))</f>
        <v>0</v>
      </c>
      <c r="M3192" s="50">
        <f>IF(L3192&gt;0,VLOOKUP(L3192,T$12:$AC$125,7),0)</f>
        <v>0</v>
      </c>
      <c r="N3192" s="45">
        <f t="shared" si="696"/>
        <v>0</v>
      </c>
      <c r="O3192" s="45">
        <f t="shared" ca="1" si="697"/>
        <v>987.85282506999999</v>
      </c>
      <c r="P3192" s="51" t="str">
        <f t="shared" si="698"/>
        <v>A+J=</v>
      </c>
      <c r="Q3192" s="52">
        <f t="shared" si="699"/>
        <v>47129</v>
      </c>
    </row>
    <row r="3193" spans="1:17" x14ac:dyDescent="0.2">
      <c r="A3193" s="43">
        <f t="shared" si="687"/>
        <v>46679</v>
      </c>
      <c r="B3193" s="44" t="str">
        <f t="shared" ca="1" si="689"/>
        <v>n.d</v>
      </c>
      <c r="C3193" s="45">
        <f t="shared" ca="1" si="690"/>
        <v>999.89877561000003</v>
      </c>
      <c r="D3193" s="46">
        <f ca="1">IF(A3193&lt;$B$1,VLOOKUP(A3193,[1]DI!$A$4:$B$15000,2,FALSE),0)</f>
        <v>0</v>
      </c>
      <c r="E3193" s="45">
        <f t="shared" ca="1" si="691"/>
        <v>0</v>
      </c>
      <c r="F3193" s="47">
        <f t="shared" si="688"/>
        <v>1.35</v>
      </c>
      <c r="G3193" s="48">
        <f t="shared" ca="1" si="692"/>
        <v>1</v>
      </c>
      <c r="H3193" s="45">
        <f ca="1">TRUNC(PRODUCT(G$10:G3192),15)</f>
        <v>1.9879528300668501</v>
      </c>
      <c r="I3193" s="45">
        <f t="shared" si="693"/>
        <v>1</v>
      </c>
      <c r="J3193" s="45">
        <f t="shared" ca="1" si="694"/>
        <v>1.98795283</v>
      </c>
      <c r="K3193" s="45">
        <f t="shared" ca="1" si="695"/>
        <v>987.85282506999999</v>
      </c>
      <c r="L3193" s="49">
        <f>IF(VLOOKUP(A3193,$U$12:$AD$125,8)=VLOOKUP(A3192,$U$12:$AD$125,8),0,VLOOKUP(A3193,U$12:$AD$125,8))</f>
        <v>0</v>
      </c>
      <c r="M3193" s="50">
        <f>IF(L3193&gt;0,VLOOKUP(L3193,T$12:$AC$125,7),0)</f>
        <v>0</v>
      </c>
      <c r="N3193" s="45">
        <f t="shared" si="696"/>
        <v>0</v>
      </c>
      <c r="O3193" s="45">
        <f t="shared" ca="1" si="697"/>
        <v>987.85282506999999</v>
      </c>
      <c r="P3193" s="51" t="str">
        <f t="shared" si="698"/>
        <v>A+J=</v>
      </c>
      <c r="Q3193" s="52">
        <f t="shared" si="699"/>
        <v>47129</v>
      </c>
    </row>
    <row r="3194" spans="1:17" x14ac:dyDescent="0.2">
      <c r="A3194" s="43">
        <f t="shared" si="687"/>
        <v>46680</v>
      </c>
      <c r="B3194" s="44" t="str">
        <f t="shared" ca="1" si="689"/>
        <v>n.d</v>
      </c>
      <c r="C3194" s="45">
        <f t="shared" ca="1" si="690"/>
        <v>999.89877561000003</v>
      </c>
      <c r="D3194" s="46">
        <f ca="1">IF(A3194&lt;$B$1,VLOOKUP(A3194,[1]DI!$A$4:$B$15000,2,FALSE),0)</f>
        <v>0</v>
      </c>
      <c r="E3194" s="45">
        <f t="shared" ca="1" si="691"/>
        <v>0</v>
      </c>
      <c r="F3194" s="47">
        <f t="shared" si="688"/>
        <v>1.35</v>
      </c>
      <c r="G3194" s="48">
        <f t="shared" ca="1" si="692"/>
        <v>1</v>
      </c>
      <c r="H3194" s="45">
        <f ca="1">TRUNC(PRODUCT(G$10:G3193),15)</f>
        <v>1.9879528300668501</v>
      </c>
      <c r="I3194" s="45">
        <f t="shared" si="693"/>
        <v>1</v>
      </c>
      <c r="J3194" s="45">
        <f t="shared" ca="1" si="694"/>
        <v>1.98795283</v>
      </c>
      <c r="K3194" s="45">
        <f t="shared" ca="1" si="695"/>
        <v>987.85282506999999</v>
      </c>
      <c r="L3194" s="49">
        <f>IF(VLOOKUP(A3194,$U$12:$AD$125,8)=VLOOKUP(A3193,$U$12:$AD$125,8),0,VLOOKUP(A3194,U$12:$AD$125,8))</f>
        <v>0</v>
      </c>
      <c r="M3194" s="50">
        <f>IF(L3194&gt;0,VLOOKUP(L3194,T$12:$AC$125,7),0)</f>
        <v>0</v>
      </c>
      <c r="N3194" s="45">
        <f t="shared" si="696"/>
        <v>0</v>
      </c>
      <c r="O3194" s="45">
        <f t="shared" ca="1" si="697"/>
        <v>987.85282506999999</v>
      </c>
      <c r="P3194" s="51" t="str">
        <f t="shared" si="698"/>
        <v>A+J=</v>
      </c>
      <c r="Q3194" s="52">
        <f t="shared" si="699"/>
        <v>47129</v>
      </c>
    </row>
    <row r="3195" spans="1:17" x14ac:dyDescent="0.2">
      <c r="A3195" s="43">
        <f t="shared" si="687"/>
        <v>46681</v>
      </c>
      <c r="B3195" s="44" t="str">
        <f t="shared" ca="1" si="689"/>
        <v>n.d</v>
      </c>
      <c r="C3195" s="45">
        <f t="shared" ca="1" si="690"/>
        <v>999.89877561000003</v>
      </c>
      <c r="D3195" s="46">
        <f ca="1">IF(A3195&lt;$B$1,VLOOKUP(A3195,[1]DI!$A$4:$B$15000,2,FALSE),0)</f>
        <v>0</v>
      </c>
      <c r="E3195" s="45">
        <f t="shared" ca="1" si="691"/>
        <v>0</v>
      </c>
      <c r="F3195" s="47">
        <f t="shared" si="688"/>
        <v>1.35</v>
      </c>
      <c r="G3195" s="48">
        <f t="shared" ca="1" si="692"/>
        <v>1</v>
      </c>
      <c r="H3195" s="45">
        <f ca="1">TRUNC(PRODUCT(G$10:G3194),15)</f>
        <v>1.9879528300668501</v>
      </c>
      <c r="I3195" s="45">
        <f t="shared" si="693"/>
        <v>1</v>
      </c>
      <c r="J3195" s="45">
        <f t="shared" ca="1" si="694"/>
        <v>1.98795283</v>
      </c>
      <c r="K3195" s="45">
        <f t="shared" ca="1" si="695"/>
        <v>987.85282506999999</v>
      </c>
      <c r="L3195" s="49">
        <f>IF(VLOOKUP(A3195,$U$12:$AD$125,8)=VLOOKUP(A3194,$U$12:$AD$125,8),0,VLOOKUP(A3195,U$12:$AD$125,8))</f>
        <v>0</v>
      </c>
      <c r="M3195" s="50">
        <f>IF(L3195&gt;0,VLOOKUP(L3195,T$12:$AC$125,7),0)</f>
        <v>0</v>
      </c>
      <c r="N3195" s="45">
        <f t="shared" si="696"/>
        <v>0</v>
      </c>
      <c r="O3195" s="45">
        <f t="shared" ca="1" si="697"/>
        <v>987.85282506999999</v>
      </c>
      <c r="P3195" s="51" t="str">
        <f t="shared" si="698"/>
        <v>A+J=</v>
      </c>
      <c r="Q3195" s="52">
        <f t="shared" si="699"/>
        <v>47129</v>
      </c>
    </row>
    <row r="3196" spans="1:17" x14ac:dyDescent="0.2">
      <c r="A3196" s="43">
        <f t="shared" si="687"/>
        <v>46682</v>
      </c>
      <c r="B3196" s="44" t="str">
        <f t="shared" ca="1" si="689"/>
        <v>n.d</v>
      </c>
      <c r="C3196" s="45">
        <f t="shared" ca="1" si="690"/>
        <v>999.89877561000003</v>
      </c>
      <c r="D3196" s="46">
        <f ca="1">IF(A3196&lt;$B$1,VLOOKUP(A3196,[1]DI!$A$4:$B$15000,2,FALSE),0)</f>
        <v>0</v>
      </c>
      <c r="E3196" s="45">
        <f t="shared" ca="1" si="691"/>
        <v>0</v>
      </c>
      <c r="F3196" s="47">
        <f t="shared" si="688"/>
        <v>1.35</v>
      </c>
      <c r="G3196" s="48">
        <f t="shared" ca="1" si="692"/>
        <v>1</v>
      </c>
      <c r="H3196" s="45">
        <f ca="1">TRUNC(PRODUCT(G$10:G3195),15)</f>
        <v>1.9879528300668501</v>
      </c>
      <c r="I3196" s="45">
        <f t="shared" si="693"/>
        <v>1</v>
      </c>
      <c r="J3196" s="45">
        <f t="shared" ca="1" si="694"/>
        <v>1.98795283</v>
      </c>
      <c r="K3196" s="45">
        <f t="shared" ca="1" si="695"/>
        <v>987.85282506999999</v>
      </c>
      <c r="L3196" s="49">
        <f>IF(VLOOKUP(A3196,$U$12:$AD$125,8)=VLOOKUP(A3195,$U$12:$AD$125,8),0,VLOOKUP(A3196,U$12:$AD$125,8))</f>
        <v>0</v>
      </c>
      <c r="M3196" s="50">
        <f>IF(L3196&gt;0,VLOOKUP(L3196,T$12:$AC$125,7),0)</f>
        <v>0</v>
      </c>
      <c r="N3196" s="45">
        <f t="shared" si="696"/>
        <v>0</v>
      </c>
      <c r="O3196" s="45">
        <f t="shared" ca="1" si="697"/>
        <v>987.85282506999999</v>
      </c>
      <c r="P3196" s="51" t="str">
        <f t="shared" si="698"/>
        <v>A+J=</v>
      </c>
      <c r="Q3196" s="52">
        <f t="shared" si="699"/>
        <v>47129</v>
      </c>
    </row>
    <row r="3197" spans="1:17" x14ac:dyDescent="0.2">
      <c r="A3197" s="43">
        <f t="shared" si="687"/>
        <v>46683</v>
      </c>
      <c r="B3197" s="44" t="str">
        <f t="shared" ca="1" si="689"/>
        <v>n.d</v>
      </c>
      <c r="C3197" s="45">
        <f t="shared" ca="1" si="690"/>
        <v>999.89877561000003</v>
      </c>
      <c r="D3197" s="46">
        <f ca="1">IF(A3197&lt;$B$1,VLOOKUP(A3197,[1]DI!$A$4:$B$15000,2,FALSE),0)</f>
        <v>0</v>
      </c>
      <c r="E3197" s="45">
        <f t="shared" ca="1" si="691"/>
        <v>0</v>
      </c>
      <c r="F3197" s="47">
        <f t="shared" si="688"/>
        <v>1.35</v>
      </c>
      <c r="G3197" s="48">
        <f t="shared" ca="1" si="692"/>
        <v>1</v>
      </c>
      <c r="H3197" s="45">
        <f ca="1">TRUNC(PRODUCT(G$10:G3196),15)</f>
        <v>1.9879528300668501</v>
      </c>
      <c r="I3197" s="45">
        <f t="shared" si="693"/>
        <v>1</v>
      </c>
      <c r="J3197" s="45">
        <f t="shared" ca="1" si="694"/>
        <v>1.98795283</v>
      </c>
      <c r="K3197" s="45">
        <f t="shared" ca="1" si="695"/>
        <v>987.85282506999999</v>
      </c>
      <c r="L3197" s="49">
        <f>IF(VLOOKUP(A3197,$U$12:$AD$125,8)=VLOOKUP(A3196,$U$12:$AD$125,8),0,VLOOKUP(A3197,U$12:$AD$125,8))</f>
        <v>0</v>
      </c>
      <c r="M3197" s="50">
        <f>IF(L3197&gt;0,VLOOKUP(L3197,T$12:$AC$125,7),0)</f>
        <v>0</v>
      </c>
      <c r="N3197" s="45">
        <f t="shared" si="696"/>
        <v>0</v>
      </c>
      <c r="O3197" s="45">
        <f t="shared" ca="1" si="697"/>
        <v>987.85282506999999</v>
      </c>
      <c r="P3197" s="51" t="str">
        <f t="shared" si="698"/>
        <v>A+J=</v>
      </c>
      <c r="Q3197" s="52">
        <f t="shared" si="699"/>
        <v>47129</v>
      </c>
    </row>
    <row r="3198" spans="1:17" x14ac:dyDescent="0.2">
      <c r="A3198" s="43">
        <f t="shared" si="687"/>
        <v>46684</v>
      </c>
      <c r="B3198" s="44" t="str">
        <f t="shared" ca="1" si="689"/>
        <v>n.d</v>
      </c>
      <c r="C3198" s="45">
        <f t="shared" ca="1" si="690"/>
        <v>999.89877561000003</v>
      </c>
      <c r="D3198" s="46">
        <f ca="1">IF(A3198&lt;$B$1,VLOOKUP(A3198,[1]DI!$A$4:$B$15000,2,FALSE),0)</f>
        <v>0</v>
      </c>
      <c r="E3198" s="45">
        <f t="shared" ca="1" si="691"/>
        <v>0</v>
      </c>
      <c r="F3198" s="47">
        <f t="shared" si="688"/>
        <v>1.35</v>
      </c>
      <c r="G3198" s="48">
        <f t="shared" ca="1" si="692"/>
        <v>1</v>
      </c>
      <c r="H3198" s="45">
        <f ca="1">TRUNC(PRODUCT(G$10:G3197),15)</f>
        <v>1.9879528300668501</v>
      </c>
      <c r="I3198" s="45">
        <f t="shared" si="693"/>
        <v>1</v>
      </c>
      <c r="J3198" s="45">
        <f t="shared" ca="1" si="694"/>
        <v>1.98795283</v>
      </c>
      <c r="K3198" s="45">
        <f t="shared" ca="1" si="695"/>
        <v>987.85282506999999</v>
      </c>
      <c r="L3198" s="49">
        <f>IF(VLOOKUP(A3198,$U$12:$AD$125,8)=VLOOKUP(A3197,$U$12:$AD$125,8),0,VLOOKUP(A3198,U$12:$AD$125,8))</f>
        <v>0</v>
      </c>
      <c r="M3198" s="50">
        <f>IF(L3198&gt;0,VLOOKUP(L3198,T$12:$AC$125,7),0)</f>
        <v>0</v>
      </c>
      <c r="N3198" s="45">
        <f t="shared" si="696"/>
        <v>0</v>
      </c>
      <c r="O3198" s="45">
        <f t="shared" ca="1" si="697"/>
        <v>987.85282506999999</v>
      </c>
      <c r="P3198" s="51" t="str">
        <f t="shared" si="698"/>
        <v>A+J=</v>
      </c>
      <c r="Q3198" s="52">
        <f t="shared" si="699"/>
        <v>47129</v>
      </c>
    </row>
    <row r="3199" spans="1:17" x14ac:dyDescent="0.2">
      <c r="A3199" s="43">
        <f t="shared" si="687"/>
        <v>46685</v>
      </c>
      <c r="B3199" s="44" t="str">
        <f t="shared" ca="1" si="689"/>
        <v>n.d</v>
      </c>
      <c r="C3199" s="45">
        <f t="shared" ca="1" si="690"/>
        <v>999.89877561000003</v>
      </c>
      <c r="D3199" s="46">
        <f ca="1">IF(A3199&lt;$B$1,VLOOKUP(A3199,[1]DI!$A$4:$B$15000,2,FALSE),0)</f>
        <v>0</v>
      </c>
      <c r="E3199" s="45">
        <f t="shared" ca="1" si="691"/>
        <v>0</v>
      </c>
      <c r="F3199" s="47">
        <f t="shared" si="688"/>
        <v>1.35</v>
      </c>
      <c r="G3199" s="48">
        <f t="shared" ca="1" si="692"/>
        <v>1</v>
      </c>
      <c r="H3199" s="45">
        <f ca="1">TRUNC(PRODUCT(G$10:G3198),15)</f>
        <v>1.9879528300668501</v>
      </c>
      <c r="I3199" s="45">
        <f t="shared" si="693"/>
        <v>1</v>
      </c>
      <c r="J3199" s="45">
        <f t="shared" ca="1" si="694"/>
        <v>1.98795283</v>
      </c>
      <c r="K3199" s="45">
        <f t="shared" ca="1" si="695"/>
        <v>987.85282506999999</v>
      </c>
      <c r="L3199" s="49">
        <f>IF(VLOOKUP(A3199,$U$12:$AD$125,8)=VLOOKUP(A3198,$U$12:$AD$125,8),0,VLOOKUP(A3199,U$12:$AD$125,8))</f>
        <v>0</v>
      </c>
      <c r="M3199" s="50">
        <f>IF(L3199&gt;0,VLOOKUP(L3199,T$12:$AC$125,7),0)</f>
        <v>0</v>
      </c>
      <c r="N3199" s="45">
        <f t="shared" si="696"/>
        <v>0</v>
      </c>
      <c r="O3199" s="45">
        <f t="shared" ca="1" si="697"/>
        <v>987.85282506999999</v>
      </c>
      <c r="P3199" s="51" t="str">
        <f t="shared" si="698"/>
        <v>A+J=</v>
      </c>
      <c r="Q3199" s="52">
        <f t="shared" si="699"/>
        <v>47129</v>
      </c>
    </row>
    <row r="3200" spans="1:17" x14ac:dyDescent="0.2">
      <c r="A3200" s="43">
        <f t="shared" si="687"/>
        <v>46686</v>
      </c>
      <c r="B3200" s="44" t="str">
        <f t="shared" ca="1" si="689"/>
        <v>n.d</v>
      </c>
      <c r="C3200" s="45">
        <f t="shared" ca="1" si="690"/>
        <v>999.89877561000003</v>
      </c>
      <c r="D3200" s="46">
        <f ca="1">IF(A3200&lt;$B$1,VLOOKUP(A3200,[1]DI!$A$4:$B$15000,2,FALSE),0)</f>
        <v>0</v>
      </c>
      <c r="E3200" s="45">
        <f t="shared" ca="1" si="691"/>
        <v>0</v>
      </c>
      <c r="F3200" s="47">
        <f t="shared" si="688"/>
        <v>1.35</v>
      </c>
      <c r="G3200" s="48">
        <f t="shared" ca="1" si="692"/>
        <v>1</v>
      </c>
      <c r="H3200" s="45">
        <f ca="1">TRUNC(PRODUCT(G$10:G3199),15)</f>
        <v>1.9879528300668501</v>
      </c>
      <c r="I3200" s="45">
        <f t="shared" si="693"/>
        <v>1</v>
      </c>
      <c r="J3200" s="45">
        <f t="shared" ca="1" si="694"/>
        <v>1.98795283</v>
      </c>
      <c r="K3200" s="45">
        <f t="shared" ca="1" si="695"/>
        <v>987.85282506999999</v>
      </c>
      <c r="L3200" s="49">
        <f>IF(VLOOKUP(A3200,$U$12:$AD$125,8)=VLOOKUP(A3199,$U$12:$AD$125,8),0,VLOOKUP(A3200,U$12:$AD$125,8))</f>
        <v>0</v>
      </c>
      <c r="M3200" s="50">
        <f>IF(L3200&gt;0,VLOOKUP(L3200,T$12:$AC$125,7),0)</f>
        <v>0</v>
      </c>
      <c r="N3200" s="45">
        <f t="shared" si="696"/>
        <v>0</v>
      </c>
      <c r="O3200" s="45">
        <f t="shared" ca="1" si="697"/>
        <v>987.85282506999999</v>
      </c>
      <c r="P3200" s="51" t="str">
        <f t="shared" si="698"/>
        <v>A+J=</v>
      </c>
      <c r="Q3200" s="52">
        <f t="shared" si="699"/>
        <v>47129</v>
      </c>
    </row>
    <row r="3201" spans="1:17" x14ac:dyDescent="0.2">
      <c r="A3201" s="43">
        <f t="shared" si="687"/>
        <v>46687</v>
      </c>
      <c r="B3201" s="44" t="str">
        <f t="shared" ca="1" si="689"/>
        <v>n.d</v>
      </c>
      <c r="C3201" s="45">
        <f t="shared" ca="1" si="690"/>
        <v>999.89877561000003</v>
      </c>
      <c r="D3201" s="46">
        <f ca="1">IF(A3201&lt;$B$1,VLOOKUP(A3201,[1]DI!$A$4:$B$15000,2,FALSE),0)</f>
        <v>0</v>
      </c>
      <c r="E3201" s="45">
        <f t="shared" ca="1" si="691"/>
        <v>0</v>
      </c>
      <c r="F3201" s="47">
        <f t="shared" si="688"/>
        <v>1.35</v>
      </c>
      <c r="G3201" s="48">
        <f t="shared" ca="1" si="692"/>
        <v>1</v>
      </c>
      <c r="H3201" s="45">
        <f ca="1">TRUNC(PRODUCT(G$10:G3200),15)</f>
        <v>1.9879528300668501</v>
      </c>
      <c r="I3201" s="45">
        <f t="shared" si="693"/>
        <v>1</v>
      </c>
      <c r="J3201" s="45">
        <f t="shared" ca="1" si="694"/>
        <v>1.98795283</v>
      </c>
      <c r="K3201" s="45">
        <f t="shared" ca="1" si="695"/>
        <v>987.85282506999999</v>
      </c>
      <c r="L3201" s="49">
        <f>IF(VLOOKUP(A3201,$U$12:$AD$125,8)=VLOOKUP(A3200,$U$12:$AD$125,8),0,VLOOKUP(A3201,U$12:$AD$125,8))</f>
        <v>0</v>
      </c>
      <c r="M3201" s="50">
        <f>IF(L3201&gt;0,VLOOKUP(L3201,T$12:$AC$125,7),0)</f>
        <v>0</v>
      </c>
      <c r="N3201" s="45">
        <f t="shared" si="696"/>
        <v>0</v>
      </c>
      <c r="O3201" s="45">
        <f t="shared" ca="1" si="697"/>
        <v>987.85282506999999</v>
      </c>
      <c r="P3201" s="51" t="str">
        <f t="shared" si="698"/>
        <v>A+J=</v>
      </c>
      <c r="Q3201" s="52">
        <f t="shared" si="699"/>
        <v>47129</v>
      </c>
    </row>
    <row r="3202" spans="1:17" x14ac:dyDescent="0.2">
      <c r="A3202" s="43">
        <f t="shared" si="687"/>
        <v>46688</v>
      </c>
      <c r="B3202" s="44" t="str">
        <f t="shared" ca="1" si="689"/>
        <v>n.d</v>
      </c>
      <c r="C3202" s="45">
        <f t="shared" ca="1" si="690"/>
        <v>999.89877561000003</v>
      </c>
      <c r="D3202" s="46">
        <f ca="1">IF(A3202&lt;$B$1,VLOOKUP(A3202,[1]DI!$A$4:$B$15000,2,FALSE),0)</f>
        <v>0</v>
      </c>
      <c r="E3202" s="45">
        <f t="shared" ca="1" si="691"/>
        <v>0</v>
      </c>
      <c r="F3202" s="47">
        <f t="shared" si="688"/>
        <v>1.35</v>
      </c>
      <c r="G3202" s="48">
        <f t="shared" ca="1" si="692"/>
        <v>1</v>
      </c>
      <c r="H3202" s="45">
        <f ca="1">TRUNC(PRODUCT(G$10:G3201),15)</f>
        <v>1.9879528300668501</v>
      </c>
      <c r="I3202" s="45">
        <f t="shared" si="693"/>
        <v>1</v>
      </c>
      <c r="J3202" s="45">
        <f t="shared" ca="1" si="694"/>
        <v>1.98795283</v>
      </c>
      <c r="K3202" s="45">
        <f t="shared" ca="1" si="695"/>
        <v>987.85282506999999</v>
      </c>
      <c r="L3202" s="49">
        <f>IF(VLOOKUP(A3202,$U$12:$AD$125,8)=VLOOKUP(A3201,$U$12:$AD$125,8),0,VLOOKUP(A3202,U$12:$AD$125,8))</f>
        <v>0</v>
      </c>
      <c r="M3202" s="50">
        <f>IF(L3202&gt;0,VLOOKUP(L3202,T$12:$AC$125,7),0)</f>
        <v>0</v>
      </c>
      <c r="N3202" s="45">
        <f t="shared" si="696"/>
        <v>0</v>
      </c>
      <c r="O3202" s="45">
        <f t="shared" ca="1" si="697"/>
        <v>987.85282506999999</v>
      </c>
      <c r="P3202" s="51" t="str">
        <f t="shared" si="698"/>
        <v>A+J=</v>
      </c>
      <c r="Q3202" s="52">
        <f t="shared" si="699"/>
        <v>47129</v>
      </c>
    </row>
    <row r="3203" spans="1:17" x14ac:dyDescent="0.2">
      <c r="A3203" s="43">
        <f t="shared" si="687"/>
        <v>46689</v>
      </c>
      <c r="B3203" s="44" t="str">
        <f t="shared" ca="1" si="689"/>
        <v>n.d</v>
      </c>
      <c r="C3203" s="45">
        <f t="shared" ca="1" si="690"/>
        <v>999.89877561000003</v>
      </c>
      <c r="D3203" s="46">
        <f ca="1">IF(A3203&lt;$B$1,VLOOKUP(A3203,[1]DI!$A$4:$B$15000,2,FALSE),0)</f>
        <v>0</v>
      </c>
      <c r="E3203" s="45">
        <f t="shared" ca="1" si="691"/>
        <v>0</v>
      </c>
      <c r="F3203" s="47">
        <f t="shared" si="688"/>
        <v>1.35</v>
      </c>
      <c r="G3203" s="48">
        <f t="shared" ca="1" si="692"/>
        <v>1</v>
      </c>
      <c r="H3203" s="45">
        <f ca="1">TRUNC(PRODUCT(G$10:G3202),15)</f>
        <v>1.9879528300668501</v>
      </c>
      <c r="I3203" s="45">
        <f t="shared" si="693"/>
        <v>1</v>
      </c>
      <c r="J3203" s="45">
        <f t="shared" ca="1" si="694"/>
        <v>1.98795283</v>
      </c>
      <c r="K3203" s="45">
        <f t="shared" ca="1" si="695"/>
        <v>987.85282506999999</v>
      </c>
      <c r="L3203" s="49">
        <f>IF(VLOOKUP(A3203,$U$12:$AD$125,8)=VLOOKUP(A3202,$U$12:$AD$125,8),0,VLOOKUP(A3203,U$12:$AD$125,8))</f>
        <v>0</v>
      </c>
      <c r="M3203" s="50">
        <f>IF(L3203&gt;0,VLOOKUP(L3203,T$12:$AC$125,7),0)</f>
        <v>0</v>
      </c>
      <c r="N3203" s="45">
        <f t="shared" si="696"/>
        <v>0</v>
      </c>
      <c r="O3203" s="45">
        <f t="shared" ca="1" si="697"/>
        <v>987.85282506999999</v>
      </c>
      <c r="P3203" s="51" t="str">
        <f t="shared" si="698"/>
        <v>A+J=</v>
      </c>
      <c r="Q3203" s="52">
        <f t="shared" si="699"/>
        <v>47129</v>
      </c>
    </row>
    <row r="3204" spans="1:17" x14ac:dyDescent="0.2">
      <c r="A3204" s="43">
        <f t="shared" si="687"/>
        <v>46690</v>
      </c>
      <c r="B3204" s="44" t="str">
        <f t="shared" ca="1" si="689"/>
        <v>n.d</v>
      </c>
      <c r="C3204" s="45">
        <f t="shared" ca="1" si="690"/>
        <v>999.89877561000003</v>
      </c>
      <c r="D3204" s="46">
        <f ca="1">IF(A3204&lt;$B$1,VLOOKUP(A3204,[1]DI!$A$4:$B$15000,2,FALSE),0)</f>
        <v>0</v>
      </c>
      <c r="E3204" s="45">
        <f t="shared" ca="1" si="691"/>
        <v>0</v>
      </c>
      <c r="F3204" s="47">
        <f t="shared" si="688"/>
        <v>1.35</v>
      </c>
      <c r="G3204" s="48">
        <f t="shared" ca="1" si="692"/>
        <v>1</v>
      </c>
      <c r="H3204" s="45">
        <f ca="1">TRUNC(PRODUCT(G$10:G3203),15)</f>
        <v>1.9879528300668501</v>
      </c>
      <c r="I3204" s="45">
        <f t="shared" si="693"/>
        <v>1</v>
      </c>
      <c r="J3204" s="45">
        <f t="shared" ca="1" si="694"/>
        <v>1.98795283</v>
      </c>
      <c r="K3204" s="45">
        <f t="shared" ca="1" si="695"/>
        <v>987.85282506999999</v>
      </c>
      <c r="L3204" s="49">
        <f>IF(VLOOKUP(A3204,$U$12:$AD$125,8)=VLOOKUP(A3203,$U$12:$AD$125,8),0,VLOOKUP(A3204,U$12:$AD$125,8))</f>
        <v>0</v>
      </c>
      <c r="M3204" s="50">
        <f>IF(L3204&gt;0,VLOOKUP(L3204,T$12:$AC$125,7),0)</f>
        <v>0</v>
      </c>
      <c r="N3204" s="45">
        <f t="shared" si="696"/>
        <v>0</v>
      </c>
      <c r="O3204" s="45">
        <f t="shared" ca="1" si="697"/>
        <v>987.85282506999999</v>
      </c>
      <c r="P3204" s="51" t="str">
        <f t="shared" si="698"/>
        <v>A+J=</v>
      </c>
      <c r="Q3204" s="52">
        <f t="shared" si="699"/>
        <v>47129</v>
      </c>
    </row>
    <row r="3205" spans="1:17" x14ac:dyDescent="0.2">
      <c r="A3205" s="43">
        <f t="shared" si="687"/>
        <v>46691</v>
      </c>
      <c r="B3205" s="44" t="str">
        <f t="shared" ca="1" si="689"/>
        <v>n.d</v>
      </c>
      <c r="C3205" s="45">
        <f t="shared" ca="1" si="690"/>
        <v>999.89877561000003</v>
      </c>
      <c r="D3205" s="46">
        <f ca="1">IF(A3205&lt;$B$1,VLOOKUP(A3205,[1]DI!$A$4:$B$15000,2,FALSE),0)</f>
        <v>0</v>
      </c>
      <c r="E3205" s="45">
        <f t="shared" ca="1" si="691"/>
        <v>0</v>
      </c>
      <c r="F3205" s="47">
        <f t="shared" si="688"/>
        <v>1.35</v>
      </c>
      <c r="G3205" s="48">
        <f t="shared" ca="1" si="692"/>
        <v>1</v>
      </c>
      <c r="H3205" s="45">
        <f ca="1">TRUNC(PRODUCT(G$10:G3204),15)</f>
        <v>1.9879528300668501</v>
      </c>
      <c r="I3205" s="45">
        <f t="shared" si="693"/>
        <v>1</v>
      </c>
      <c r="J3205" s="45">
        <f t="shared" ca="1" si="694"/>
        <v>1.98795283</v>
      </c>
      <c r="K3205" s="45">
        <f t="shared" ca="1" si="695"/>
        <v>987.85282506999999</v>
      </c>
      <c r="L3205" s="49">
        <f>IF(VLOOKUP(A3205,$U$12:$AD$125,8)=VLOOKUP(A3204,$U$12:$AD$125,8),0,VLOOKUP(A3205,U$12:$AD$125,8))</f>
        <v>0</v>
      </c>
      <c r="M3205" s="50">
        <f>IF(L3205&gt;0,VLOOKUP(L3205,T$12:$AC$125,7),0)</f>
        <v>0</v>
      </c>
      <c r="N3205" s="45">
        <f t="shared" si="696"/>
        <v>0</v>
      </c>
      <c r="O3205" s="45">
        <f t="shared" ca="1" si="697"/>
        <v>987.85282506999999</v>
      </c>
      <c r="P3205" s="51" t="str">
        <f t="shared" si="698"/>
        <v>A+J=</v>
      </c>
      <c r="Q3205" s="52">
        <f t="shared" si="699"/>
        <v>47129</v>
      </c>
    </row>
    <row r="3206" spans="1:17" x14ac:dyDescent="0.2">
      <c r="A3206" s="43">
        <f t="shared" si="687"/>
        <v>46692</v>
      </c>
      <c r="B3206" s="44" t="str">
        <f t="shared" ca="1" si="689"/>
        <v>n.d</v>
      </c>
      <c r="C3206" s="45">
        <f t="shared" ca="1" si="690"/>
        <v>999.89877561000003</v>
      </c>
      <c r="D3206" s="46">
        <f ca="1">IF(A3206&lt;$B$1,VLOOKUP(A3206,[1]DI!$A$4:$B$15000,2,FALSE),0)</f>
        <v>0</v>
      </c>
      <c r="E3206" s="45">
        <f t="shared" ca="1" si="691"/>
        <v>0</v>
      </c>
      <c r="F3206" s="47">
        <f t="shared" si="688"/>
        <v>1.35</v>
      </c>
      <c r="G3206" s="48">
        <f t="shared" ca="1" si="692"/>
        <v>1</v>
      </c>
      <c r="H3206" s="45">
        <f ca="1">TRUNC(PRODUCT(G$10:G3205),15)</f>
        <v>1.9879528300668501</v>
      </c>
      <c r="I3206" s="45">
        <f t="shared" si="693"/>
        <v>1</v>
      </c>
      <c r="J3206" s="45">
        <f t="shared" ca="1" si="694"/>
        <v>1.98795283</v>
      </c>
      <c r="K3206" s="45">
        <f t="shared" ca="1" si="695"/>
        <v>987.85282506999999</v>
      </c>
      <c r="L3206" s="49">
        <f>IF(VLOOKUP(A3206,$U$12:$AD$125,8)=VLOOKUP(A3205,$U$12:$AD$125,8),0,VLOOKUP(A3206,U$12:$AD$125,8))</f>
        <v>0</v>
      </c>
      <c r="M3206" s="50">
        <f>IF(L3206&gt;0,VLOOKUP(L3206,T$12:$AC$125,7),0)</f>
        <v>0</v>
      </c>
      <c r="N3206" s="45">
        <f t="shared" si="696"/>
        <v>0</v>
      </c>
      <c r="O3206" s="45">
        <f t="shared" ca="1" si="697"/>
        <v>987.85282506999999</v>
      </c>
      <c r="P3206" s="51" t="str">
        <f t="shared" si="698"/>
        <v>A+J=</v>
      </c>
      <c r="Q3206" s="52">
        <f t="shared" si="699"/>
        <v>47129</v>
      </c>
    </row>
    <row r="3207" spans="1:17" x14ac:dyDescent="0.2">
      <c r="A3207" s="43">
        <f t="shared" si="687"/>
        <v>46693</v>
      </c>
      <c r="B3207" s="44" t="str">
        <f t="shared" ca="1" si="689"/>
        <v>n.d</v>
      </c>
      <c r="C3207" s="45">
        <f t="shared" ca="1" si="690"/>
        <v>999.89877561000003</v>
      </c>
      <c r="D3207" s="46">
        <f ca="1">IF(A3207&lt;$B$1,VLOOKUP(A3207,[1]DI!$A$4:$B$15000,2,FALSE),0)</f>
        <v>0</v>
      </c>
      <c r="E3207" s="45">
        <f t="shared" ca="1" si="691"/>
        <v>0</v>
      </c>
      <c r="F3207" s="47">
        <f t="shared" si="688"/>
        <v>1.35</v>
      </c>
      <c r="G3207" s="48">
        <f t="shared" ca="1" si="692"/>
        <v>1</v>
      </c>
      <c r="H3207" s="45">
        <f ca="1">TRUNC(PRODUCT(G$10:G3206),15)</f>
        <v>1.9879528300668501</v>
      </c>
      <c r="I3207" s="45">
        <f t="shared" si="693"/>
        <v>1</v>
      </c>
      <c r="J3207" s="45">
        <f t="shared" ca="1" si="694"/>
        <v>1.98795283</v>
      </c>
      <c r="K3207" s="45">
        <f t="shared" ca="1" si="695"/>
        <v>987.85282506999999</v>
      </c>
      <c r="L3207" s="49">
        <f>IF(VLOOKUP(A3207,$U$12:$AD$125,8)=VLOOKUP(A3206,$U$12:$AD$125,8),0,VLOOKUP(A3207,U$12:$AD$125,8))</f>
        <v>0</v>
      </c>
      <c r="M3207" s="50">
        <f>IF(L3207&gt;0,VLOOKUP(L3207,T$12:$AC$125,7),0)</f>
        <v>0</v>
      </c>
      <c r="N3207" s="45">
        <f t="shared" si="696"/>
        <v>0</v>
      </c>
      <c r="O3207" s="45">
        <f t="shared" ca="1" si="697"/>
        <v>987.85282506999999</v>
      </c>
      <c r="P3207" s="51" t="str">
        <f t="shared" si="698"/>
        <v>A+J=</v>
      </c>
      <c r="Q3207" s="52">
        <f t="shared" si="699"/>
        <v>47129</v>
      </c>
    </row>
    <row r="3208" spans="1:17" x14ac:dyDescent="0.2">
      <c r="A3208" s="43">
        <f t="shared" si="687"/>
        <v>46694</v>
      </c>
      <c r="B3208" s="44" t="str">
        <f t="shared" ca="1" si="689"/>
        <v>n.d</v>
      </c>
      <c r="C3208" s="45">
        <f t="shared" ca="1" si="690"/>
        <v>999.89877561000003</v>
      </c>
      <c r="D3208" s="46">
        <f ca="1">IF(A3208&lt;$B$1,VLOOKUP(A3208,[1]DI!$A$4:$B$15000,2,FALSE),0)</f>
        <v>0</v>
      </c>
      <c r="E3208" s="45">
        <f t="shared" ca="1" si="691"/>
        <v>0</v>
      </c>
      <c r="F3208" s="47">
        <f t="shared" si="688"/>
        <v>1.35</v>
      </c>
      <c r="G3208" s="48">
        <f t="shared" ca="1" si="692"/>
        <v>1</v>
      </c>
      <c r="H3208" s="45">
        <f ca="1">TRUNC(PRODUCT(G$10:G3207),15)</f>
        <v>1.9879528300668501</v>
      </c>
      <c r="I3208" s="45">
        <f t="shared" si="693"/>
        <v>1</v>
      </c>
      <c r="J3208" s="45">
        <f t="shared" ca="1" si="694"/>
        <v>1.98795283</v>
      </c>
      <c r="K3208" s="45">
        <f t="shared" ca="1" si="695"/>
        <v>987.85282506999999</v>
      </c>
      <c r="L3208" s="49">
        <f>IF(VLOOKUP(A3208,$U$12:$AD$125,8)=VLOOKUP(A3207,$U$12:$AD$125,8),0,VLOOKUP(A3208,U$12:$AD$125,8))</f>
        <v>0</v>
      </c>
      <c r="M3208" s="50">
        <f>IF(L3208&gt;0,VLOOKUP(L3208,T$12:$AC$125,7),0)</f>
        <v>0</v>
      </c>
      <c r="N3208" s="45">
        <f t="shared" si="696"/>
        <v>0</v>
      </c>
      <c r="O3208" s="45">
        <f t="shared" ca="1" si="697"/>
        <v>987.85282506999999</v>
      </c>
      <c r="P3208" s="51" t="str">
        <f t="shared" si="698"/>
        <v>A+J=</v>
      </c>
      <c r="Q3208" s="52">
        <f t="shared" si="699"/>
        <v>47129</v>
      </c>
    </row>
    <row r="3209" spans="1:17" x14ac:dyDescent="0.2">
      <c r="A3209" s="43">
        <f t="shared" si="687"/>
        <v>46695</v>
      </c>
      <c r="B3209" s="44" t="str">
        <f t="shared" ca="1" si="689"/>
        <v>n.d</v>
      </c>
      <c r="C3209" s="45">
        <f t="shared" ca="1" si="690"/>
        <v>999.89877561000003</v>
      </c>
      <c r="D3209" s="46">
        <f ca="1">IF(A3209&lt;$B$1,VLOOKUP(A3209,[1]DI!$A$4:$B$15000,2,FALSE),0)</f>
        <v>0</v>
      </c>
      <c r="E3209" s="45">
        <f t="shared" ca="1" si="691"/>
        <v>0</v>
      </c>
      <c r="F3209" s="47">
        <f t="shared" si="688"/>
        <v>1.35</v>
      </c>
      <c r="G3209" s="48">
        <f t="shared" ca="1" si="692"/>
        <v>1</v>
      </c>
      <c r="H3209" s="45">
        <f ca="1">TRUNC(PRODUCT(G$10:G3208),15)</f>
        <v>1.9879528300668501</v>
      </c>
      <c r="I3209" s="45">
        <f t="shared" si="693"/>
        <v>1</v>
      </c>
      <c r="J3209" s="45">
        <f t="shared" ca="1" si="694"/>
        <v>1.98795283</v>
      </c>
      <c r="K3209" s="45">
        <f t="shared" ca="1" si="695"/>
        <v>987.85282506999999</v>
      </c>
      <c r="L3209" s="49">
        <f>IF(VLOOKUP(A3209,$U$12:$AD$125,8)=VLOOKUP(A3208,$U$12:$AD$125,8),0,VLOOKUP(A3209,U$12:$AD$125,8))</f>
        <v>0</v>
      </c>
      <c r="M3209" s="50">
        <f>IF(L3209&gt;0,VLOOKUP(L3209,T$12:$AC$125,7),0)</f>
        <v>0</v>
      </c>
      <c r="N3209" s="45">
        <f t="shared" si="696"/>
        <v>0</v>
      </c>
      <c r="O3209" s="45">
        <f t="shared" ca="1" si="697"/>
        <v>987.85282506999999</v>
      </c>
      <c r="P3209" s="51" t="str">
        <f t="shared" si="698"/>
        <v>A+J=</v>
      </c>
      <c r="Q3209" s="52">
        <f t="shared" si="699"/>
        <v>47129</v>
      </c>
    </row>
    <row r="3210" spans="1:17" x14ac:dyDescent="0.2">
      <c r="A3210" s="43">
        <f t="shared" si="687"/>
        <v>46696</v>
      </c>
      <c r="B3210" s="44" t="str">
        <f t="shared" ca="1" si="689"/>
        <v>n.d</v>
      </c>
      <c r="C3210" s="45">
        <f t="shared" ca="1" si="690"/>
        <v>999.89877561000003</v>
      </c>
      <c r="D3210" s="46">
        <f ca="1">IF(A3210&lt;$B$1,VLOOKUP(A3210,[1]DI!$A$4:$B$15000,2,FALSE),0)</f>
        <v>0</v>
      </c>
      <c r="E3210" s="45">
        <f t="shared" ca="1" si="691"/>
        <v>0</v>
      </c>
      <c r="F3210" s="47">
        <f t="shared" si="688"/>
        <v>1.35</v>
      </c>
      <c r="G3210" s="48">
        <f t="shared" ca="1" si="692"/>
        <v>1</v>
      </c>
      <c r="H3210" s="45">
        <f ca="1">TRUNC(PRODUCT(G$10:G3209),15)</f>
        <v>1.9879528300668501</v>
      </c>
      <c r="I3210" s="45">
        <f t="shared" si="693"/>
        <v>1</v>
      </c>
      <c r="J3210" s="45">
        <f t="shared" ca="1" si="694"/>
        <v>1.98795283</v>
      </c>
      <c r="K3210" s="45">
        <f t="shared" ca="1" si="695"/>
        <v>987.85282506999999</v>
      </c>
      <c r="L3210" s="49">
        <f>IF(VLOOKUP(A3210,$U$12:$AD$125,8)=VLOOKUP(A3209,$U$12:$AD$125,8),0,VLOOKUP(A3210,U$12:$AD$125,8))</f>
        <v>0</v>
      </c>
      <c r="M3210" s="50">
        <f>IF(L3210&gt;0,VLOOKUP(L3210,T$12:$AC$125,7),0)</f>
        <v>0</v>
      </c>
      <c r="N3210" s="45">
        <f t="shared" si="696"/>
        <v>0</v>
      </c>
      <c r="O3210" s="45">
        <f t="shared" ca="1" si="697"/>
        <v>987.85282506999999</v>
      </c>
      <c r="P3210" s="51" t="str">
        <f t="shared" si="698"/>
        <v>A+J=</v>
      </c>
      <c r="Q3210" s="52">
        <f t="shared" si="699"/>
        <v>47129</v>
      </c>
    </row>
    <row r="3211" spans="1:17" x14ac:dyDescent="0.2">
      <c r="A3211" s="43">
        <f t="shared" si="687"/>
        <v>46697</v>
      </c>
      <c r="B3211" s="44" t="str">
        <f t="shared" ca="1" si="689"/>
        <v>n.d</v>
      </c>
      <c r="C3211" s="45">
        <f t="shared" ca="1" si="690"/>
        <v>999.89877561000003</v>
      </c>
      <c r="D3211" s="46">
        <f ca="1">IF(A3211&lt;$B$1,VLOOKUP(A3211,[1]DI!$A$4:$B$15000,2,FALSE),0)</f>
        <v>0</v>
      </c>
      <c r="E3211" s="45">
        <f t="shared" ca="1" si="691"/>
        <v>0</v>
      </c>
      <c r="F3211" s="47">
        <f t="shared" si="688"/>
        <v>1.35</v>
      </c>
      <c r="G3211" s="48">
        <f t="shared" ca="1" si="692"/>
        <v>1</v>
      </c>
      <c r="H3211" s="45">
        <f ca="1">TRUNC(PRODUCT(G$10:G3210),15)</f>
        <v>1.9879528300668501</v>
      </c>
      <c r="I3211" s="45">
        <f t="shared" si="693"/>
        <v>1</v>
      </c>
      <c r="J3211" s="45">
        <f t="shared" ca="1" si="694"/>
        <v>1.98795283</v>
      </c>
      <c r="K3211" s="45">
        <f t="shared" ca="1" si="695"/>
        <v>987.85282506999999</v>
      </c>
      <c r="L3211" s="49">
        <f>IF(VLOOKUP(A3211,$U$12:$AD$125,8)=VLOOKUP(A3210,$U$12:$AD$125,8),0,VLOOKUP(A3211,U$12:$AD$125,8))</f>
        <v>0</v>
      </c>
      <c r="M3211" s="50">
        <f>IF(L3211&gt;0,VLOOKUP(L3211,T$12:$AC$125,7),0)</f>
        <v>0</v>
      </c>
      <c r="N3211" s="45">
        <f t="shared" si="696"/>
        <v>0</v>
      </c>
      <c r="O3211" s="45">
        <f t="shared" ca="1" si="697"/>
        <v>987.85282506999999</v>
      </c>
      <c r="P3211" s="51" t="str">
        <f t="shared" si="698"/>
        <v>A+J=</v>
      </c>
      <c r="Q3211" s="52">
        <f t="shared" si="699"/>
        <v>47129</v>
      </c>
    </row>
    <row r="3212" spans="1:17" x14ac:dyDescent="0.2">
      <c r="A3212" s="43">
        <f t="shared" si="687"/>
        <v>46698</v>
      </c>
      <c r="B3212" s="44" t="str">
        <f t="shared" ca="1" si="689"/>
        <v>n.d</v>
      </c>
      <c r="C3212" s="45">
        <f t="shared" ca="1" si="690"/>
        <v>999.89877561000003</v>
      </c>
      <c r="D3212" s="46">
        <f ca="1">IF(A3212&lt;$B$1,VLOOKUP(A3212,[1]DI!$A$4:$B$15000,2,FALSE),0)</f>
        <v>0</v>
      </c>
      <c r="E3212" s="45">
        <f t="shared" ca="1" si="691"/>
        <v>0</v>
      </c>
      <c r="F3212" s="47">
        <f t="shared" si="688"/>
        <v>1.35</v>
      </c>
      <c r="G3212" s="48">
        <f t="shared" ca="1" si="692"/>
        <v>1</v>
      </c>
      <c r="H3212" s="45">
        <f ca="1">TRUNC(PRODUCT(G$10:G3211),15)</f>
        <v>1.9879528300668501</v>
      </c>
      <c r="I3212" s="45">
        <f t="shared" si="693"/>
        <v>1</v>
      </c>
      <c r="J3212" s="45">
        <f t="shared" ca="1" si="694"/>
        <v>1.98795283</v>
      </c>
      <c r="K3212" s="45">
        <f t="shared" ca="1" si="695"/>
        <v>987.85282506999999</v>
      </c>
      <c r="L3212" s="49">
        <f>IF(VLOOKUP(A3212,$U$12:$AD$125,8)=VLOOKUP(A3211,$U$12:$AD$125,8),0,VLOOKUP(A3212,U$12:$AD$125,8))</f>
        <v>0</v>
      </c>
      <c r="M3212" s="50">
        <f>IF(L3212&gt;0,VLOOKUP(L3212,T$12:$AC$125,7),0)</f>
        <v>0</v>
      </c>
      <c r="N3212" s="45">
        <f t="shared" si="696"/>
        <v>0</v>
      </c>
      <c r="O3212" s="45">
        <f t="shared" ca="1" si="697"/>
        <v>987.85282506999999</v>
      </c>
      <c r="P3212" s="51" t="str">
        <f t="shared" si="698"/>
        <v>A+J=</v>
      </c>
      <c r="Q3212" s="52">
        <f t="shared" si="699"/>
        <v>47129</v>
      </c>
    </row>
    <row r="3213" spans="1:17" x14ac:dyDescent="0.2">
      <c r="A3213" s="43">
        <f t="shared" si="687"/>
        <v>46699</v>
      </c>
      <c r="B3213" s="44" t="str">
        <f t="shared" ca="1" si="689"/>
        <v>n.d</v>
      </c>
      <c r="C3213" s="45">
        <f t="shared" ca="1" si="690"/>
        <v>999.89877561000003</v>
      </c>
      <c r="D3213" s="46">
        <f ca="1">IF(A3213&lt;$B$1,VLOOKUP(A3213,[1]DI!$A$4:$B$15000,2,FALSE),0)</f>
        <v>0</v>
      </c>
      <c r="E3213" s="45">
        <f t="shared" ca="1" si="691"/>
        <v>0</v>
      </c>
      <c r="F3213" s="47">
        <f t="shared" si="688"/>
        <v>1.35</v>
      </c>
      <c r="G3213" s="48">
        <f t="shared" ca="1" si="692"/>
        <v>1</v>
      </c>
      <c r="H3213" s="45">
        <f ca="1">TRUNC(PRODUCT(G$10:G3212),15)</f>
        <v>1.9879528300668501</v>
      </c>
      <c r="I3213" s="45">
        <f t="shared" si="693"/>
        <v>1</v>
      </c>
      <c r="J3213" s="45">
        <f t="shared" ca="1" si="694"/>
        <v>1.98795283</v>
      </c>
      <c r="K3213" s="45">
        <f t="shared" ca="1" si="695"/>
        <v>987.85282506999999</v>
      </c>
      <c r="L3213" s="49">
        <f>IF(VLOOKUP(A3213,$U$12:$AD$125,8)=VLOOKUP(A3212,$U$12:$AD$125,8),0,VLOOKUP(A3213,U$12:$AD$125,8))</f>
        <v>0</v>
      </c>
      <c r="M3213" s="50">
        <f>IF(L3213&gt;0,VLOOKUP(L3213,T$12:$AC$125,7),0)</f>
        <v>0</v>
      </c>
      <c r="N3213" s="45">
        <f t="shared" si="696"/>
        <v>0</v>
      </c>
      <c r="O3213" s="45">
        <f t="shared" ca="1" si="697"/>
        <v>987.85282506999999</v>
      </c>
      <c r="P3213" s="51" t="str">
        <f t="shared" si="698"/>
        <v>A+J=</v>
      </c>
      <c r="Q3213" s="52">
        <f t="shared" si="699"/>
        <v>47129</v>
      </c>
    </row>
    <row r="3214" spans="1:17" x14ac:dyDescent="0.2">
      <c r="A3214" s="43">
        <f t="shared" ref="A3214:A3277" si="700">(A3213+1)</f>
        <v>46700</v>
      </c>
      <c r="B3214" s="44" t="str">
        <f t="shared" ca="1" si="689"/>
        <v>n.d</v>
      </c>
      <c r="C3214" s="45">
        <f t="shared" ca="1" si="690"/>
        <v>999.89877561000003</v>
      </c>
      <c r="D3214" s="46">
        <f ca="1">IF(A3214&lt;$B$1,VLOOKUP(A3214,[1]DI!$A$4:$B$15000,2,FALSE),0)</f>
        <v>0</v>
      </c>
      <c r="E3214" s="45">
        <f t="shared" ca="1" si="691"/>
        <v>0</v>
      </c>
      <c r="F3214" s="47">
        <f t="shared" ref="F3214:F3277" si="701">F3213</f>
        <v>1.35</v>
      </c>
      <c r="G3214" s="48">
        <f t="shared" ca="1" si="692"/>
        <v>1</v>
      </c>
      <c r="H3214" s="45">
        <f ca="1">TRUNC(PRODUCT(G$10:G3213),15)</f>
        <v>1.9879528300668501</v>
      </c>
      <c r="I3214" s="45">
        <f t="shared" si="693"/>
        <v>1</v>
      </c>
      <c r="J3214" s="45">
        <f t="shared" ca="1" si="694"/>
        <v>1.98795283</v>
      </c>
      <c r="K3214" s="45">
        <f t="shared" ca="1" si="695"/>
        <v>987.85282506999999</v>
      </c>
      <c r="L3214" s="49">
        <f>IF(VLOOKUP(A3214,$U$12:$AD$125,8)=VLOOKUP(A3213,$U$12:$AD$125,8),0,VLOOKUP(A3214,U$12:$AD$125,8))</f>
        <v>0</v>
      </c>
      <c r="M3214" s="50">
        <f>IF(L3214&gt;0,VLOOKUP(L3214,T$12:$AC$125,7),0)</f>
        <v>0</v>
      </c>
      <c r="N3214" s="45">
        <f t="shared" si="696"/>
        <v>0</v>
      </c>
      <c r="O3214" s="45">
        <f t="shared" ca="1" si="697"/>
        <v>987.85282506999999</v>
      </c>
      <c r="P3214" s="51" t="str">
        <f t="shared" si="698"/>
        <v>A+J=</v>
      </c>
      <c r="Q3214" s="52">
        <f t="shared" si="699"/>
        <v>47129</v>
      </c>
    </row>
    <row r="3215" spans="1:17" x14ac:dyDescent="0.2">
      <c r="A3215" s="43">
        <f t="shared" si="700"/>
        <v>46701</v>
      </c>
      <c r="B3215" s="44" t="str">
        <f t="shared" ca="1" si="689"/>
        <v>n.d</v>
      </c>
      <c r="C3215" s="45">
        <f t="shared" ca="1" si="690"/>
        <v>999.89877561000003</v>
      </c>
      <c r="D3215" s="46">
        <f ca="1">IF(A3215&lt;$B$1,VLOOKUP(A3215,[1]DI!$A$4:$B$15000,2,FALSE),0)</f>
        <v>0</v>
      </c>
      <c r="E3215" s="45">
        <f t="shared" ca="1" si="691"/>
        <v>0</v>
      </c>
      <c r="F3215" s="47">
        <f t="shared" si="701"/>
        <v>1.35</v>
      </c>
      <c r="G3215" s="48">
        <f t="shared" ca="1" si="692"/>
        <v>1</v>
      </c>
      <c r="H3215" s="45">
        <f ca="1">TRUNC(PRODUCT(G$10:G3214),15)</f>
        <v>1.9879528300668501</v>
      </c>
      <c r="I3215" s="45">
        <f t="shared" si="693"/>
        <v>1</v>
      </c>
      <c r="J3215" s="45">
        <f t="shared" ca="1" si="694"/>
        <v>1.98795283</v>
      </c>
      <c r="K3215" s="45">
        <f t="shared" ca="1" si="695"/>
        <v>987.85282506999999</v>
      </c>
      <c r="L3215" s="49">
        <f>IF(VLOOKUP(A3215,$U$12:$AD$125,8)=VLOOKUP(A3214,$U$12:$AD$125,8),0,VLOOKUP(A3215,U$12:$AD$125,8))</f>
        <v>0</v>
      </c>
      <c r="M3215" s="50">
        <f>IF(L3215&gt;0,VLOOKUP(L3215,T$12:$AC$125,7),0)</f>
        <v>0</v>
      </c>
      <c r="N3215" s="45">
        <f t="shared" si="696"/>
        <v>0</v>
      </c>
      <c r="O3215" s="45">
        <f t="shared" ca="1" si="697"/>
        <v>987.85282506999999</v>
      </c>
      <c r="P3215" s="51" t="str">
        <f t="shared" si="698"/>
        <v>A+J=</v>
      </c>
      <c r="Q3215" s="52">
        <f t="shared" si="699"/>
        <v>47129</v>
      </c>
    </row>
    <row r="3216" spans="1:17" x14ac:dyDescent="0.2">
      <c r="A3216" s="43">
        <f t="shared" si="700"/>
        <v>46702</v>
      </c>
      <c r="B3216" s="44" t="str">
        <f t="shared" ca="1" si="689"/>
        <v>n.d</v>
      </c>
      <c r="C3216" s="45">
        <f t="shared" ca="1" si="690"/>
        <v>999.89877561000003</v>
      </c>
      <c r="D3216" s="46">
        <f ca="1">IF(A3216&lt;$B$1,VLOOKUP(A3216,[1]DI!$A$4:$B$15000,2,FALSE),0)</f>
        <v>0</v>
      </c>
      <c r="E3216" s="45">
        <f t="shared" ca="1" si="691"/>
        <v>0</v>
      </c>
      <c r="F3216" s="47">
        <f t="shared" si="701"/>
        <v>1.35</v>
      </c>
      <c r="G3216" s="48">
        <f t="shared" ca="1" si="692"/>
        <v>1</v>
      </c>
      <c r="H3216" s="45">
        <f ca="1">TRUNC(PRODUCT(G$10:G3215),15)</f>
        <v>1.9879528300668501</v>
      </c>
      <c r="I3216" s="45">
        <f t="shared" si="693"/>
        <v>1</v>
      </c>
      <c r="J3216" s="45">
        <f t="shared" ca="1" si="694"/>
        <v>1.98795283</v>
      </c>
      <c r="K3216" s="45">
        <f t="shared" ca="1" si="695"/>
        <v>987.85282506999999</v>
      </c>
      <c r="L3216" s="49">
        <f>IF(VLOOKUP(A3216,$U$12:$AD$125,8)=VLOOKUP(A3215,$U$12:$AD$125,8),0,VLOOKUP(A3216,U$12:$AD$125,8))</f>
        <v>0</v>
      </c>
      <c r="M3216" s="50">
        <f>IF(L3216&gt;0,VLOOKUP(L3216,T$12:$AC$125,7),0)</f>
        <v>0</v>
      </c>
      <c r="N3216" s="45">
        <f t="shared" si="696"/>
        <v>0</v>
      </c>
      <c r="O3216" s="45">
        <f t="shared" ca="1" si="697"/>
        <v>987.85282506999999</v>
      </c>
      <c r="P3216" s="51" t="str">
        <f t="shared" si="698"/>
        <v>A+J=</v>
      </c>
      <c r="Q3216" s="52">
        <f t="shared" si="699"/>
        <v>47129</v>
      </c>
    </row>
    <row r="3217" spans="1:17" x14ac:dyDescent="0.2">
      <c r="A3217" s="43">
        <f t="shared" si="700"/>
        <v>46703</v>
      </c>
      <c r="B3217" s="44" t="str">
        <f t="shared" ca="1" si="689"/>
        <v>n.d</v>
      </c>
      <c r="C3217" s="45">
        <f t="shared" ca="1" si="690"/>
        <v>999.89877561000003</v>
      </c>
      <c r="D3217" s="46">
        <f ca="1">IF(A3217&lt;$B$1,VLOOKUP(A3217,[1]DI!$A$4:$B$15000,2,FALSE),0)</f>
        <v>0</v>
      </c>
      <c r="E3217" s="45">
        <f t="shared" ca="1" si="691"/>
        <v>0</v>
      </c>
      <c r="F3217" s="47">
        <f t="shared" si="701"/>
        <v>1.35</v>
      </c>
      <c r="G3217" s="48">
        <f t="shared" ca="1" si="692"/>
        <v>1</v>
      </c>
      <c r="H3217" s="45">
        <f ca="1">TRUNC(PRODUCT(G$10:G3216),15)</f>
        <v>1.9879528300668501</v>
      </c>
      <c r="I3217" s="45">
        <f t="shared" si="693"/>
        <v>1</v>
      </c>
      <c r="J3217" s="45">
        <f t="shared" ca="1" si="694"/>
        <v>1.98795283</v>
      </c>
      <c r="K3217" s="45">
        <f t="shared" ca="1" si="695"/>
        <v>987.85282506999999</v>
      </c>
      <c r="L3217" s="49">
        <f>IF(VLOOKUP(A3217,$U$12:$AD$125,8)=VLOOKUP(A3216,$U$12:$AD$125,8),0,VLOOKUP(A3217,U$12:$AD$125,8))</f>
        <v>0</v>
      </c>
      <c r="M3217" s="50">
        <f>IF(L3217&gt;0,VLOOKUP(L3217,T$12:$AC$125,7),0)</f>
        <v>0</v>
      </c>
      <c r="N3217" s="45">
        <f t="shared" si="696"/>
        <v>0</v>
      </c>
      <c r="O3217" s="45">
        <f t="shared" ca="1" si="697"/>
        <v>987.85282506999999</v>
      </c>
      <c r="P3217" s="51" t="str">
        <f t="shared" si="698"/>
        <v>A+J=</v>
      </c>
      <c r="Q3217" s="52">
        <f t="shared" si="699"/>
        <v>47129</v>
      </c>
    </row>
    <row r="3218" spans="1:17" x14ac:dyDescent="0.2">
      <c r="A3218" s="43">
        <f t="shared" si="700"/>
        <v>46704</v>
      </c>
      <c r="B3218" s="44" t="str">
        <f t="shared" ca="1" si="689"/>
        <v>n.d</v>
      </c>
      <c r="C3218" s="45">
        <f t="shared" ca="1" si="690"/>
        <v>999.89877561000003</v>
      </c>
      <c r="D3218" s="46">
        <f ca="1">IF(A3218&lt;$B$1,VLOOKUP(A3218,[1]DI!$A$4:$B$15000,2,FALSE),0)</f>
        <v>0</v>
      </c>
      <c r="E3218" s="45">
        <f t="shared" ca="1" si="691"/>
        <v>0</v>
      </c>
      <c r="F3218" s="47">
        <f t="shared" si="701"/>
        <v>1.35</v>
      </c>
      <c r="G3218" s="48">
        <f t="shared" ca="1" si="692"/>
        <v>1</v>
      </c>
      <c r="H3218" s="45">
        <f ca="1">TRUNC(PRODUCT(G$10:G3217),15)</f>
        <v>1.9879528300668501</v>
      </c>
      <c r="I3218" s="45">
        <f t="shared" si="693"/>
        <v>1</v>
      </c>
      <c r="J3218" s="45">
        <f t="shared" ca="1" si="694"/>
        <v>1.98795283</v>
      </c>
      <c r="K3218" s="45">
        <f t="shared" ca="1" si="695"/>
        <v>987.85282506999999</v>
      </c>
      <c r="L3218" s="49">
        <f>IF(VLOOKUP(A3218,$U$12:$AD$125,8)=VLOOKUP(A3217,$U$12:$AD$125,8),0,VLOOKUP(A3218,U$12:$AD$125,8))</f>
        <v>0</v>
      </c>
      <c r="M3218" s="50">
        <f>IF(L3218&gt;0,VLOOKUP(L3218,T$12:$AC$125,7),0)</f>
        <v>0</v>
      </c>
      <c r="N3218" s="45">
        <f t="shared" si="696"/>
        <v>0</v>
      </c>
      <c r="O3218" s="45">
        <f t="shared" ca="1" si="697"/>
        <v>987.85282506999999</v>
      </c>
      <c r="P3218" s="51" t="str">
        <f t="shared" si="698"/>
        <v>A+J=</v>
      </c>
      <c r="Q3218" s="52">
        <f t="shared" si="699"/>
        <v>47129</v>
      </c>
    </row>
    <row r="3219" spans="1:17" x14ac:dyDescent="0.2">
      <c r="A3219" s="43">
        <f t="shared" si="700"/>
        <v>46705</v>
      </c>
      <c r="B3219" s="44" t="str">
        <f t="shared" ca="1" si="689"/>
        <v>n.d</v>
      </c>
      <c r="C3219" s="45">
        <f t="shared" ca="1" si="690"/>
        <v>999.89877561000003</v>
      </c>
      <c r="D3219" s="46">
        <f ca="1">IF(A3219&lt;$B$1,VLOOKUP(A3219,[1]DI!$A$4:$B$15000,2,FALSE),0)</f>
        <v>0</v>
      </c>
      <c r="E3219" s="45">
        <f t="shared" ca="1" si="691"/>
        <v>0</v>
      </c>
      <c r="F3219" s="47">
        <f t="shared" si="701"/>
        <v>1.35</v>
      </c>
      <c r="G3219" s="48">
        <f t="shared" ca="1" si="692"/>
        <v>1</v>
      </c>
      <c r="H3219" s="45">
        <f ca="1">TRUNC(PRODUCT(G$10:G3218),15)</f>
        <v>1.9879528300668501</v>
      </c>
      <c r="I3219" s="45">
        <f t="shared" si="693"/>
        <v>1</v>
      </c>
      <c r="J3219" s="45">
        <f t="shared" ca="1" si="694"/>
        <v>1.98795283</v>
      </c>
      <c r="K3219" s="45">
        <f t="shared" ca="1" si="695"/>
        <v>987.85282506999999</v>
      </c>
      <c r="L3219" s="49">
        <f>IF(VLOOKUP(A3219,$U$12:$AD$125,8)=VLOOKUP(A3218,$U$12:$AD$125,8),0,VLOOKUP(A3219,U$12:$AD$125,8))</f>
        <v>0</v>
      </c>
      <c r="M3219" s="50">
        <f>IF(L3219&gt;0,VLOOKUP(L3219,T$12:$AC$125,7),0)</f>
        <v>0</v>
      </c>
      <c r="N3219" s="45">
        <f t="shared" si="696"/>
        <v>0</v>
      </c>
      <c r="O3219" s="45">
        <f t="shared" ca="1" si="697"/>
        <v>987.85282506999999</v>
      </c>
      <c r="P3219" s="51" t="str">
        <f t="shared" si="698"/>
        <v>A+J=</v>
      </c>
      <c r="Q3219" s="52">
        <f t="shared" si="699"/>
        <v>47129</v>
      </c>
    </row>
    <row r="3220" spans="1:17" x14ac:dyDescent="0.2">
      <c r="A3220" s="43">
        <f t="shared" si="700"/>
        <v>46706</v>
      </c>
      <c r="B3220" s="44" t="str">
        <f t="shared" ca="1" si="689"/>
        <v>n.d</v>
      </c>
      <c r="C3220" s="45">
        <f t="shared" ca="1" si="690"/>
        <v>999.89877561000003</v>
      </c>
      <c r="D3220" s="46">
        <f ca="1">IF(A3220&lt;$B$1,VLOOKUP(A3220,[1]DI!$A$4:$B$15000,2,FALSE),0)</f>
        <v>0</v>
      </c>
      <c r="E3220" s="45">
        <f t="shared" ca="1" si="691"/>
        <v>0</v>
      </c>
      <c r="F3220" s="47">
        <f t="shared" si="701"/>
        <v>1.35</v>
      </c>
      <c r="G3220" s="48">
        <f t="shared" ca="1" si="692"/>
        <v>1</v>
      </c>
      <c r="H3220" s="45">
        <f ca="1">TRUNC(PRODUCT(G$10:G3219),15)</f>
        <v>1.9879528300668501</v>
      </c>
      <c r="I3220" s="45">
        <f t="shared" si="693"/>
        <v>1</v>
      </c>
      <c r="J3220" s="45">
        <f t="shared" ca="1" si="694"/>
        <v>1.98795283</v>
      </c>
      <c r="K3220" s="45">
        <f t="shared" ca="1" si="695"/>
        <v>987.85282506999999</v>
      </c>
      <c r="L3220" s="49">
        <f>IF(VLOOKUP(A3220,$U$12:$AD$125,8)=VLOOKUP(A3219,$U$12:$AD$125,8),0,VLOOKUP(A3220,U$12:$AD$125,8))</f>
        <v>0</v>
      </c>
      <c r="M3220" s="50">
        <f>IF(L3220&gt;0,VLOOKUP(L3220,T$12:$AC$125,7),0)</f>
        <v>0</v>
      </c>
      <c r="N3220" s="45">
        <f t="shared" si="696"/>
        <v>0</v>
      </c>
      <c r="O3220" s="45">
        <f t="shared" ca="1" si="697"/>
        <v>987.85282506999999</v>
      </c>
      <c r="P3220" s="51" t="str">
        <f t="shared" si="698"/>
        <v>A+J=</v>
      </c>
      <c r="Q3220" s="52">
        <f t="shared" si="699"/>
        <v>47129</v>
      </c>
    </row>
    <row r="3221" spans="1:17" x14ac:dyDescent="0.2">
      <c r="A3221" s="43">
        <f t="shared" si="700"/>
        <v>46707</v>
      </c>
      <c r="B3221" s="44" t="str">
        <f t="shared" ca="1" si="689"/>
        <v>n.d</v>
      </c>
      <c r="C3221" s="45">
        <f t="shared" ca="1" si="690"/>
        <v>999.89877561000003</v>
      </c>
      <c r="D3221" s="46">
        <f ca="1">IF(A3221&lt;$B$1,VLOOKUP(A3221,[1]DI!$A$4:$B$15000,2,FALSE),0)</f>
        <v>0</v>
      </c>
      <c r="E3221" s="45">
        <f t="shared" ca="1" si="691"/>
        <v>0</v>
      </c>
      <c r="F3221" s="47">
        <f t="shared" si="701"/>
        <v>1.35</v>
      </c>
      <c r="G3221" s="48">
        <f t="shared" ca="1" si="692"/>
        <v>1</v>
      </c>
      <c r="H3221" s="45">
        <f ca="1">TRUNC(PRODUCT(G$10:G3220),15)</f>
        <v>1.9879528300668501</v>
      </c>
      <c r="I3221" s="45">
        <f t="shared" si="693"/>
        <v>1</v>
      </c>
      <c r="J3221" s="45">
        <f t="shared" ca="1" si="694"/>
        <v>1.98795283</v>
      </c>
      <c r="K3221" s="45">
        <f t="shared" ca="1" si="695"/>
        <v>987.85282506999999</v>
      </c>
      <c r="L3221" s="49">
        <f>IF(VLOOKUP(A3221,$U$12:$AD$125,8)=VLOOKUP(A3220,$U$12:$AD$125,8),0,VLOOKUP(A3221,U$12:$AD$125,8))</f>
        <v>0</v>
      </c>
      <c r="M3221" s="50">
        <f>IF(L3221&gt;0,VLOOKUP(L3221,T$12:$AC$125,7),0)</f>
        <v>0</v>
      </c>
      <c r="N3221" s="45">
        <f t="shared" si="696"/>
        <v>0</v>
      </c>
      <c r="O3221" s="45">
        <f t="shared" ca="1" si="697"/>
        <v>987.85282506999999</v>
      </c>
      <c r="P3221" s="51" t="str">
        <f t="shared" si="698"/>
        <v>A+J=</v>
      </c>
      <c r="Q3221" s="52">
        <f t="shared" si="699"/>
        <v>47129</v>
      </c>
    </row>
    <row r="3222" spans="1:17" x14ac:dyDescent="0.2">
      <c r="A3222" s="43">
        <f t="shared" si="700"/>
        <v>46708</v>
      </c>
      <c r="B3222" s="44" t="str">
        <f t="shared" ca="1" si="689"/>
        <v>n.d</v>
      </c>
      <c r="C3222" s="45">
        <f t="shared" ca="1" si="690"/>
        <v>999.89877561000003</v>
      </c>
      <c r="D3222" s="46">
        <f ca="1">IF(A3222&lt;$B$1,VLOOKUP(A3222,[1]DI!$A$4:$B$15000,2,FALSE),0)</f>
        <v>0</v>
      </c>
      <c r="E3222" s="45">
        <f t="shared" ca="1" si="691"/>
        <v>0</v>
      </c>
      <c r="F3222" s="47">
        <f t="shared" si="701"/>
        <v>1.35</v>
      </c>
      <c r="G3222" s="48">
        <f t="shared" ca="1" si="692"/>
        <v>1</v>
      </c>
      <c r="H3222" s="45">
        <f ca="1">TRUNC(PRODUCT(G$10:G3221),15)</f>
        <v>1.9879528300668501</v>
      </c>
      <c r="I3222" s="45">
        <f t="shared" si="693"/>
        <v>1</v>
      </c>
      <c r="J3222" s="45">
        <f t="shared" ca="1" si="694"/>
        <v>1.98795283</v>
      </c>
      <c r="K3222" s="45">
        <f t="shared" ca="1" si="695"/>
        <v>987.85282506999999</v>
      </c>
      <c r="L3222" s="49">
        <f>IF(VLOOKUP(A3222,$U$12:$AD$125,8)=VLOOKUP(A3221,$U$12:$AD$125,8),0,VLOOKUP(A3222,U$12:$AD$125,8))</f>
        <v>0</v>
      </c>
      <c r="M3222" s="50">
        <f>IF(L3222&gt;0,VLOOKUP(L3222,T$12:$AC$125,7),0)</f>
        <v>0</v>
      </c>
      <c r="N3222" s="45">
        <f t="shared" si="696"/>
        <v>0</v>
      </c>
      <c r="O3222" s="45">
        <f t="shared" ca="1" si="697"/>
        <v>987.85282506999999</v>
      </c>
      <c r="P3222" s="51" t="str">
        <f t="shared" si="698"/>
        <v>A+J=</v>
      </c>
      <c r="Q3222" s="52">
        <f t="shared" si="699"/>
        <v>47129</v>
      </c>
    </row>
    <row r="3223" spans="1:17" x14ac:dyDescent="0.2">
      <c r="A3223" s="43">
        <f t="shared" si="700"/>
        <v>46709</v>
      </c>
      <c r="B3223" s="44" t="str">
        <f t="shared" ca="1" si="689"/>
        <v>n.d</v>
      </c>
      <c r="C3223" s="45">
        <f t="shared" ca="1" si="690"/>
        <v>999.89877561000003</v>
      </c>
      <c r="D3223" s="46">
        <f ca="1">IF(A3223&lt;$B$1,VLOOKUP(A3223,[1]DI!$A$4:$B$15000,2,FALSE),0)</f>
        <v>0</v>
      </c>
      <c r="E3223" s="45">
        <f t="shared" ca="1" si="691"/>
        <v>0</v>
      </c>
      <c r="F3223" s="47">
        <f t="shared" si="701"/>
        <v>1.35</v>
      </c>
      <c r="G3223" s="48">
        <f t="shared" ca="1" si="692"/>
        <v>1</v>
      </c>
      <c r="H3223" s="45">
        <f ca="1">TRUNC(PRODUCT(G$10:G3222),15)</f>
        <v>1.9879528300668501</v>
      </c>
      <c r="I3223" s="45">
        <f t="shared" si="693"/>
        <v>1</v>
      </c>
      <c r="J3223" s="45">
        <f t="shared" ca="1" si="694"/>
        <v>1.98795283</v>
      </c>
      <c r="K3223" s="45">
        <f t="shared" ca="1" si="695"/>
        <v>987.85282506999999</v>
      </c>
      <c r="L3223" s="49">
        <f>IF(VLOOKUP(A3223,$U$12:$AD$125,8)=VLOOKUP(A3222,$U$12:$AD$125,8),0,VLOOKUP(A3223,U$12:$AD$125,8))</f>
        <v>0</v>
      </c>
      <c r="M3223" s="50">
        <f>IF(L3223&gt;0,VLOOKUP(L3223,T$12:$AC$125,7),0)</f>
        <v>0</v>
      </c>
      <c r="N3223" s="45">
        <f t="shared" si="696"/>
        <v>0</v>
      </c>
      <c r="O3223" s="45">
        <f t="shared" ca="1" si="697"/>
        <v>987.85282506999999</v>
      </c>
      <c r="P3223" s="51" t="str">
        <f t="shared" si="698"/>
        <v>A+J=</v>
      </c>
      <c r="Q3223" s="52">
        <f t="shared" si="699"/>
        <v>47129</v>
      </c>
    </row>
    <row r="3224" spans="1:17" x14ac:dyDescent="0.2">
      <c r="A3224" s="43">
        <f t="shared" si="700"/>
        <v>46710</v>
      </c>
      <c r="B3224" s="44" t="str">
        <f t="shared" ca="1" si="689"/>
        <v>n.d</v>
      </c>
      <c r="C3224" s="45">
        <f t="shared" ca="1" si="690"/>
        <v>999.89877561000003</v>
      </c>
      <c r="D3224" s="46">
        <f ca="1">IF(A3224&lt;$B$1,VLOOKUP(A3224,[1]DI!$A$4:$B$15000,2,FALSE),0)</f>
        <v>0</v>
      </c>
      <c r="E3224" s="45">
        <f t="shared" ca="1" si="691"/>
        <v>0</v>
      </c>
      <c r="F3224" s="47">
        <f t="shared" si="701"/>
        <v>1.35</v>
      </c>
      <c r="G3224" s="48">
        <f t="shared" ca="1" si="692"/>
        <v>1</v>
      </c>
      <c r="H3224" s="45">
        <f ca="1">TRUNC(PRODUCT(G$10:G3223),15)</f>
        <v>1.9879528300668501</v>
      </c>
      <c r="I3224" s="45">
        <f t="shared" si="693"/>
        <v>1</v>
      </c>
      <c r="J3224" s="45">
        <f t="shared" ca="1" si="694"/>
        <v>1.98795283</v>
      </c>
      <c r="K3224" s="45">
        <f t="shared" ca="1" si="695"/>
        <v>987.85282506999999</v>
      </c>
      <c r="L3224" s="49">
        <f>IF(VLOOKUP(A3224,$U$12:$AD$125,8)=VLOOKUP(A3223,$U$12:$AD$125,8),0,VLOOKUP(A3224,U$12:$AD$125,8))</f>
        <v>0</v>
      </c>
      <c r="M3224" s="50">
        <f>IF(L3224&gt;0,VLOOKUP(L3224,T$12:$AC$125,7),0)</f>
        <v>0</v>
      </c>
      <c r="N3224" s="45">
        <f t="shared" si="696"/>
        <v>0</v>
      </c>
      <c r="O3224" s="45">
        <f t="shared" ca="1" si="697"/>
        <v>987.85282506999999</v>
      </c>
      <c r="P3224" s="51" t="str">
        <f t="shared" si="698"/>
        <v>A+J=</v>
      </c>
      <c r="Q3224" s="52">
        <f t="shared" si="699"/>
        <v>47129</v>
      </c>
    </row>
    <row r="3225" spans="1:17" x14ac:dyDescent="0.2">
      <c r="A3225" s="43">
        <f t="shared" si="700"/>
        <v>46711</v>
      </c>
      <c r="B3225" s="44" t="str">
        <f t="shared" ref="B3225:B3288" ca="1" si="702">IF(A3225&lt;=TODAY(),C3225+K3225,IF(AND(A3225&gt;TODAY(),A3225&lt;=$B$1),IF(VLOOKUP(TODAY(),$A$10:$D$5000,4,FALSE)=0,"n.d",C3225+K3225),"n.d"))</f>
        <v>n.d</v>
      </c>
      <c r="C3225" s="45">
        <f t="shared" ref="C3225:C3288" ca="1" si="703">TRUNC(C3224-N3224,8)</f>
        <v>999.89877561000003</v>
      </c>
      <c r="D3225" s="46">
        <f ca="1">IF(A3225&lt;$B$1,VLOOKUP(A3225,[1]DI!$A$4:$B$15000,2,FALSE),0)</f>
        <v>0</v>
      </c>
      <c r="E3225" s="45">
        <f t="shared" ref="E3225:E3288" ca="1" si="704">ROUND((((1+D3225)^(1/252)-1)),8)</f>
        <v>0</v>
      </c>
      <c r="F3225" s="47">
        <f t="shared" si="701"/>
        <v>1.35</v>
      </c>
      <c r="G3225" s="48">
        <f t="shared" ref="G3225:G3288" ca="1" si="705">TRUNC((1+(E3225*F3225)),15)</f>
        <v>1</v>
      </c>
      <c r="H3225" s="45">
        <f ca="1">TRUNC(PRODUCT(G$10:G3224),15)</f>
        <v>1.9879528300668501</v>
      </c>
      <c r="I3225" s="45">
        <f t="shared" ref="I3225:I3288" si="706">IF(OR(L3224&gt;0,L3224="E"),H3224,I3224)</f>
        <v>1</v>
      </c>
      <c r="J3225" s="45">
        <f t="shared" ref="J3225:J3288" ca="1" si="707">ROUND(TRUNC(H3225/I3225,15),8)</f>
        <v>1.98795283</v>
      </c>
      <c r="K3225" s="45">
        <f t="shared" ref="K3225:K3288" ca="1" si="708">TRUNC((C3225*(J3225-1)),8)</f>
        <v>987.85282506999999</v>
      </c>
      <c r="L3225" s="49">
        <f>IF(VLOOKUP(A3225,$U$12:$AD$125,8)=VLOOKUP(A3224,$U$12:$AD$125,8),0,VLOOKUP(A3225,U$12:$AD$125,8))</f>
        <v>0</v>
      </c>
      <c r="M3225" s="50">
        <f>IF(L3225&gt;0,VLOOKUP(L3225,T$12:$AC$125,7),0)</f>
        <v>0</v>
      </c>
      <c r="N3225" s="45">
        <f t="shared" ref="N3225:N3288" si="709">IF(M3225&gt;0,(M3225*C3225*M3225),0)</f>
        <v>0</v>
      </c>
      <c r="O3225" s="45">
        <f t="shared" ref="O3225:O3288" ca="1" si="710">(K3225+N3225)</f>
        <v>987.85282506999999</v>
      </c>
      <c r="P3225" s="51" t="str">
        <f t="shared" ref="P3225:P3288" si="711">IF(L3224&gt;0,VLOOKUP(A3224,$U$12:$AD$125,9),P3224)</f>
        <v>A+J=</v>
      </c>
      <c r="Q3225" s="52">
        <f t="shared" ref="Q3225:Q3288" si="712">IF(L3224&gt;0,VLOOKUP(A3224,$U$12:$AD$125,10),Q3224)</f>
        <v>47129</v>
      </c>
    </row>
    <row r="3226" spans="1:17" x14ac:dyDescent="0.2">
      <c r="A3226" s="43">
        <f t="shared" si="700"/>
        <v>46712</v>
      </c>
      <c r="B3226" s="44" t="str">
        <f t="shared" ca="1" si="702"/>
        <v>n.d</v>
      </c>
      <c r="C3226" s="45">
        <f t="shared" ca="1" si="703"/>
        <v>999.89877561000003</v>
      </c>
      <c r="D3226" s="46">
        <f ca="1">IF(A3226&lt;$B$1,VLOOKUP(A3226,[1]DI!$A$4:$B$15000,2,FALSE),0)</f>
        <v>0</v>
      </c>
      <c r="E3226" s="45">
        <f t="shared" ca="1" si="704"/>
        <v>0</v>
      </c>
      <c r="F3226" s="47">
        <f t="shared" si="701"/>
        <v>1.35</v>
      </c>
      <c r="G3226" s="48">
        <f t="shared" ca="1" si="705"/>
        <v>1</v>
      </c>
      <c r="H3226" s="45">
        <f ca="1">TRUNC(PRODUCT(G$10:G3225),15)</f>
        <v>1.9879528300668501</v>
      </c>
      <c r="I3226" s="45">
        <f t="shared" si="706"/>
        <v>1</v>
      </c>
      <c r="J3226" s="45">
        <f t="shared" ca="1" si="707"/>
        <v>1.98795283</v>
      </c>
      <c r="K3226" s="45">
        <f t="shared" ca="1" si="708"/>
        <v>987.85282506999999</v>
      </c>
      <c r="L3226" s="49">
        <f>IF(VLOOKUP(A3226,$U$12:$AD$125,8)=VLOOKUP(A3225,$U$12:$AD$125,8),0,VLOOKUP(A3226,U$12:$AD$125,8))</f>
        <v>0</v>
      </c>
      <c r="M3226" s="50">
        <f>IF(L3226&gt;0,VLOOKUP(L3226,T$12:$AC$125,7),0)</f>
        <v>0</v>
      </c>
      <c r="N3226" s="45">
        <f t="shared" si="709"/>
        <v>0</v>
      </c>
      <c r="O3226" s="45">
        <f t="shared" ca="1" si="710"/>
        <v>987.85282506999999</v>
      </c>
      <c r="P3226" s="51" t="str">
        <f t="shared" si="711"/>
        <v>A+J=</v>
      </c>
      <c r="Q3226" s="52">
        <f t="shared" si="712"/>
        <v>47129</v>
      </c>
    </row>
    <row r="3227" spans="1:17" x14ac:dyDescent="0.2">
      <c r="A3227" s="43">
        <f t="shared" si="700"/>
        <v>46713</v>
      </c>
      <c r="B3227" s="44" t="str">
        <f t="shared" ca="1" si="702"/>
        <v>n.d</v>
      </c>
      <c r="C3227" s="45">
        <f t="shared" ca="1" si="703"/>
        <v>999.89877561000003</v>
      </c>
      <c r="D3227" s="46">
        <f ca="1">IF(A3227&lt;$B$1,VLOOKUP(A3227,[1]DI!$A$4:$B$15000,2,FALSE),0)</f>
        <v>0</v>
      </c>
      <c r="E3227" s="45">
        <f t="shared" ca="1" si="704"/>
        <v>0</v>
      </c>
      <c r="F3227" s="47">
        <f t="shared" si="701"/>
        <v>1.35</v>
      </c>
      <c r="G3227" s="48">
        <f t="shared" ca="1" si="705"/>
        <v>1</v>
      </c>
      <c r="H3227" s="45">
        <f ca="1">TRUNC(PRODUCT(G$10:G3226),15)</f>
        <v>1.9879528300668501</v>
      </c>
      <c r="I3227" s="45">
        <f t="shared" si="706"/>
        <v>1</v>
      </c>
      <c r="J3227" s="45">
        <f t="shared" ca="1" si="707"/>
        <v>1.98795283</v>
      </c>
      <c r="K3227" s="45">
        <f t="shared" ca="1" si="708"/>
        <v>987.85282506999999</v>
      </c>
      <c r="L3227" s="49">
        <f>IF(VLOOKUP(A3227,$U$12:$AD$125,8)=VLOOKUP(A3226,$U$12:$AD$125,8),0,VLOOKUP(A3227,U$12:$AD$125,8))</f>
        <v>0</v>
      </c>
      <c r="M3227" s="50">
        <f>IF(L3227&gt;0,VLOOKUP(L3227,T$12:$AC$125,7),0)</f>
        <v>0</v>
      </c>
      <c r="N3227" s="45">
        <f t="shared" si="709"/>
        <v>0</v>
      </c>
      <c r="O3227" s="45">
        <f t="shared" ca="1" si="710"/>
        <v>987.85282506999999</v>
      </c>
      <c r="P3227" s="51" t="str">
        <f t="shared" si="711"/>
        <v>A+J=</v>
      </c>
      <c r="Q3227" s="52">
        <f t="shared" si="712"/>
        <v>47129</v>
      </c>
    </row>
    <row r="3228" spans="1:17" x14ac:dyDescent="0.2">
      <c r="A3228" s="43">
        <f t="shared" si="700"/>
        <v>46714</v>
      </c>
      <c r="B3228" s="44" t="str">
        <f t="shared" ca="1" si="702"/>
        <v>n.d</v>
      </c>
      <c r="C3228" s="45">
        <f t="shared" ca="1" si="703"/>
        <v>999.89877561000003</v>
      </c>
      <c r="D3228" s="46">
        <f ca="1">IF(A3228&lt;$B$1,VLOOKUP(A3228,[1]DI!$A$4:$B$15000,2,FALSE),0)</f>
        <v>0</v>
      </c>
      <c r="E3228" s="45">
        <f t="shared" ca="1" si="704"/>
        <v>0</v>
      </c>
      <c r="F3228" s="47">
        <f t="shared" si="701"/>
        <v>1.35</v>
      </c>
      <c r="G3228" s="48">
        <f t="shared" ca="1" si="705"/>
        <v>1</v>
      </c>
      <c r="H3228" s="45">
        <f ca="1">TRUNC(PRODUCT(G$10:G3227),15)</f>
        <v>1.9879528300668501</v>
      </c>
      <c r="I3228" s="45">
        <f t="shared" si="706"/>
        <v>1</v>
      </c>
      <c r="J3228" s="45">
        <f t="shared" ca="1" si="707"/>
        <v>1.98795283</v>
      </c>
      <c r="K3228" s="45">
        <f t="shared" ca="1" si="708"/>
        <v>987.85282506999999</v>
      </c>
      <c r="L3228" s="49">
        <f>IF(VLOOKUP(A3228,$U$12:$AD$125,8)=VLOOKUP(A3227,$U$12:$AD$125,8),0,VLOOKUP(A3228,U$12:$AD$125,8))</f>
        <v>0</v>
      </c>
      <c r="M3228" s="50">
        <f>IF(L3228&gt;0,VLOOKUP(L3228,T$12:$AC$125,7),0)</f>
        <v>0</v>
      </c>
      <c r="N3228" s="45">
        <f t="shared" si="709"/>
        <v>0</v>
      </c>
      <c r="O3228" s="45">
        <f t="shared" ca="1" si="710"/>
        <v>987.85282506999999</v>
      </c>
      <c r="P3228" s="51" t="str">
        <f t="shared" si="711"/>
        <v>A+J=</v>
      </c>
      <c r="Q3228" s="52">
        <f t="shared" si="712"/>
        <v>47129</v>
      </c>
    </row>
    <row r="3229" spans="1:17" x14ac:dyDescent="0.2">
      <c r="A3229" s="43">
        <f t="shared" si="700"/>
        <v>46715</v>
      </c>
      <c r="B3229" s="44" t="str">
        <f t="shared" ca="1" si="702"/>
        <v>n.d</v>
      </c>
      <c r="C3229" s="45">
        <f t="shared" ca="1" si="703"/>
        <v>999.89877561000003</v>
      </c>
      <c r="D3229" s="46">
        <f ca="1">IF(A3229&lt;$B$1,VLOOKUP(A3229,[1]DI!$A$4:$B$15000,2,FALSE),0)</f>
        <v>0</v>
      </c>
      <c r="E3229" s="45">
        <f t="shared" ca="1" si="704"/>
        <v>0</v>
      </c>
      <c r="F3229" s="47">
        <f t="shared" si="701"/>
        <v>1.35</v>
      </c>
      <c r="G3229" s="48">
        <f t="shared" ca="1" si="705"/>
        <v>1</v>
      </c>
      <c r="H3229" s="45">
        <f ca="1">TRUNC(PRODUCT(G$10:G3228),15)</f>
        <v>1.9879528300668501</v>
      </c>
      <c r="I3229" s="45">
        <f t="shared" si="706"/>
        <v>1</v>
      </c>
      <c r="J3229" s="45">
        <f t="shared" ca="1" si="707"/>
        <v>1.98795283</v>
      </c>
      <c r="K3229" s="45">
        <f t="shared" ca="1" si="708"/>
        <v>987.85282506999999</v>
      </c>
      <c r="L3229" s="49">
        <f>IF(VLOOKUP(A3229,$U$12:$AD$125,8)=VLOOKUP(A3228,$U$12:$AD$125,8),0,VLOOKUP(A3229,U$12:$AD$125,8))</f>
        <v>0</v>
      </c>
      <c r="M3229" s="50">
        <f>IF(L3229&gt;0,VLOOKUP(L3229,T$12:$AC$125,7),0)</f>
        <v>0</v>
      </c>
      <c r="N3229" s="45">
        <f t="shared" si="709"/>
        <v>0</v>
      </c>
      <c r="O3229" s="45">
        <f t="shared" ca="1" si="710"/>
        <v>987.85282506999999</v>
      </c>
      <c r="P3229" s="51" t="str">
        <f t="shared" si="711"/>
        <v>A+J=</v>
      </c>
      <c r="Q3229" s="52">
        <f t="shared" si="712"/>
        <v>47129</v>
      </c>
    </row>
    <row r="3230" spans="1:17" x14ac:dyDescent="0.2">
      <c r="A3230" s="43">
        <f t="shared" si="700"/>
        <v>46716</v>
      </c>
      <c r="B3230" s="44" t="str">
        <f t="shared" ca="1" si="702"/>
        <v>n.d</v>
      </c>
      <c r="C3230" s="45">
        <f t="shared" ca="1" si="703"/>
        <v>999.89877561000003</v>
      </c>
      <c r="D3230" s="46">
        <f ca="1">IF(A3230&lt;$B$1,VLOOKUP(A3230,[1]DI!$A$4:$B$15000,2,FALSE),0)</f>
        <v>0</v>
      </c>
      <c r="E3230" s="45">
        <f t="shared" ca="1" si="704"/>
        <v>0</v>
      </c>
      <c r="F3230" s="47">
        <f t="shared" si="701"/>
        <v>1.35</v>
      </c>
      <c r="G3230" s="48">
        <f t="shared" ca="1" si="705"/>
        <v>1</v>
      </c>
      <c r="H3230" s="45">
        <f ca="1">TRUNC(PRODUCT(G$10:G3229),15)</f>
        <v>1.9879528300668501</v>
      </c>
      <c r="I3230" s="45">
        <f t="shared" si="706"/>
        <v>1</v>
      </c>
      <c r="J3230" s="45">
        <f t="shared" ca="1" si="707"/>
        <v>1.98795283</v>
      </c>
      <c r="K3230" s="45">
        <f t="shared" ca="1" si="708"/>
        <v>987.85282506999999</v>
      </c>
      <c r="L3230" s="49">
        <f>IF(VLOOKUP(A3230,$U$12:$AD$125,8)=VLOOKUP(A3229,$U$12:$AD$125,8),0,VLOOKUP(A3230,U$12:$AD$125,8))</f>
        <v>0</v>
      </c>
      <c r="M3230" s="50">
        <f>IF(L3230&gt;0,VLOOKUP(L3230,T$12:$AC$125,7),0)</f>
        <v>0</v>
      </c>
      <c r="N3230" s="45">
        <f t="shared" si="709"/>
        <v>0</v>
      </c>
      <c r="O3230" s="45">
        <f t="shared" ca="1" si="710"/>
        <v>987.85282506999999</v>
      </c>
      <c r="P3230" s="51" t="str">
        <f t="shared" si="711"/>
        <v>A+J=</v>
      </c>
      <c r="Q3230" s="52">
        <f t="shared" si="712"/>
        <v>47129</v>
      </c>
    </row>
    <row r="3231" spans="1:17" x14ac:dyDescent="0.2">
      <c r="A3231" s="43">
        <f t="shared" si="700"/>
        <v>46717</v>
      </c>
      <c r="B3231" s="44" t="str">
        <f t="shared" ca="1" si="702"/>
        <v>n.d</v>
      </c>
      <c r="C3231" s="45">
        <f t="shared" ca="1" si="703"/>
        <v>999.89877561000003</v>
      </c>
      <c r="D3231" s="46">
        <f ca="1">IF(A3231&lt;$B$1,VLOOKUP(A3231,[1]DI!$A$4:$B$15000,2,FALSE),0)</f>
        <v>0</v>
      </c>
      <c r="E3231" s="45">
        <f t="shared" ca="1" si="704"/>
        <v>0</v>
      </c>
      <c r="F3231" s="47">
        <f t="shared" si="701"/>
        <v>1.35</v>
      </c>
      <c r="G3231" s="48">
        <f t="shared" ca="1" si="705"/>
        <v>1</v>
      </c>
      <c r="H3231" s="45">
        <f ca="1">TRUNC(PRODUCT(G$10:G3230),15)</f>
        <v>1.9879528300668501</v>
      </c>
      <c r="I3231" s="45">
        <f t="shared" si="706"/>
        <v>1</v>
      </c>
      <c r="J3231" s="45">
        <f t="shared" ca="1" si="707"/>
        <v>1.98795283</v>
      </c>
      <c r="K3231" s="45">
        <f t="shared" ca="1" si="708"/>
        <v>987.85282506999999</v>
      </c>
      <c r="L3231" s="49">
        <f>IF(VLOOKUP(A3231,$U$12:$AD$125,8)=VLOOKUP(A3230,$U$12:$AD$125,8),0,VLOOKUP(A3231,U$12:$AD$125,8))</f>
        <v>0</v>
      </c>
      <c r="M3231" s="50">
        <f>IF(L3231&gt;0,VLOOKUP(L3231,T$12:$AC$125,7),0)</f>
        <v>0</v>
      </c>
      <c r="N3231" s="45">
        <f t="shared" si="709"/>
        <v>0</v>
      </c>
      <c r="O3231" s="45">
        <f t="shared" ca="1" si="710"/>
        <v>987.85282506999999</v>
      </c>
      <c r="P3231" s="51" t="str">
        <f t="shared" si="711"/>
        <v>A+J=</v>
      </c>
      <c r="Q3231" s="52">
        <f t="shared" si="712"/>
        <v>47129</v>
      </c>
    </row>
    <row r="3232" spans="1:17" x14ac:dyDescent="0.2">
      <c r="A3232" s="43">
        <f t="shared" si="700"/>
        <v>46718</v>
      </c>
      <c r="B3232" s="44" t="str">
        <f t="shared" ca="1" si="702"/>
        <v>n.d</v>
      </c>
      <c r="C3232" s="45">
        <f t="shared" ca="1" si="703"/>
        <v>999.89877561000003</v>
      </c>
      <c r="D3232" s="46">
        <f ca="1">IF(A3232&lt;$B$1,VLOOKUP(A3232,[1]DI!$A$4:$B$15000,2,FALSE),0)</f>
        <v>0</v>
      </c>
      <c r="E3232" s="45">
        <f t="shared" ca="1" si="704"/>
        <v>0</v>
      </c>
      <c r="F3232" s="47">
        <f t="shared" si="701"/>
        <v>1.35</v>
      </c>
      <c r="G3232" s="48">
        <f t="shared" ca="1" si="705"/>
        <v>1</v>
      </c>
      <c r="H3232" s="45">
        <f ca="1">TRUNC(PRODUCT(G$10:G3231),15)</f>
        <v>1.9879528300668501</v>
      </c>
      <c r="I3232" s="45">
        <f t="shared" si="706"/>
        <v>1</v>
      </c>
      <c r="J3232" s="45">
        <f t="shared" ca="1" si="707"/>
        <v>1.98795283</v>
      </c>
      <c r="K3232" s="45">
        <f t="shared" ca="1" si="708"/>
        <v>987.85282506999999</v>
      </c>
      <c r="L3232" s="49">
        <f>IF(VLOOKUP(A3232,$U$12:$AD$125,8)=VLOOKUP(A3231,$U$12:$AD$125,8),0,VLOOKUP(A3232,U$12:$AD$125,8))</f>
        <v>0</v>
      </c>
      <c r="M3232" s="50">
        <f>IF(L3232&gt;0,VLOOKUP(L3232,T$12:$AC$125,7),0)</f>
        <v>0</v>
      </c>
      <c r="N3232" s="45">
        <f t="shared" si="709"/>
        <v>0</v>
      </c>
      <c r="O3232" s="45">
        <f t="shared" ca="1" si="710"/>
        <v>987.85282506999999</v>
      </c>
      <c r="P3232" s="51" t="str">
        <f t="shared" si="711"/>
        <v>A+J=</v>
      </c>
      <c r="Q3232" s="52">
        <f t="shared" si="712"/>
        <v>47129</v>
      </c>
    </row>
    <row r="3233" spans="1:17" x14ac:dyDescent="0.2">
      <c r="A3233" s="43">
        <f t="shared" si="700"/>
        <v>46719</v>
      </c>
      <c r="B3233" s="44" t="str">
        <f t="shared" ca="1" si="702"/>
        <v>n.d</v>
      </c>
      <c r="C3233" s="45">
        <f t="shared" ca="1" si="703"/>
        <v>999.89877561000003</v>
      </c>
      <c r="D3233" s="46">
        <f ca="1">IF(A3233&lt;$B$1,VLOOKUP(A3233,[1]DI!$A$4:$B$15000,2,FALSE),0)</f>
        <v>0</v>
      </c>
      <c r="E3233" s="45">
        <f t="shared" ca="1" si="704"/>
        <v>0</v>
      </c>
      <c r="F3233" s="47">
        <f t="shared" si="701"/>
        <v>1.35</v>
      </c>
      <c r="G3233" s="48">
        <f t="shared" ca="1" si="705"/>
        <v>1</v>
      </c>
      <c r="H3233" s="45">
        <f ca="1">TRUNC(PRODUCT(G$10:G3232),15)</f>
        <v>1.9879528300668501</v>
      </c>
      <c r="I3233" s="45">
        <f t="shared" si="706"/>
        <v>1</v>
      </c>
      <c r="J3233" s="45">
        <f t="shared" ca="1" si="707"/>
        <v>1.98795283</v>
      </c>
      <c r="K3233" s="45">
        <f t="shared" ca="1" si="708"/>
        <v>987.85282506999999</v>
      </c>
      <c r="L3233" s="49">
        <f>IF(VLOOKUP(A3233,$U$12:$AD$125,8)=VLOOKUP(A3232,$U$12:$AD$125,8),0,VLOOKUP(A3233,U$12:$AD$125,8))</f>
        <v>0</v>
      </c>
      <c r="M3233" s="50">
        <f>IF(L3233&gt;0,VLOOKUP(L3233,T$12:$AC$125,7),0)</f>
        <v>0</v>
      </c>
      <c r="N3233" s="45">
        <f t="shared" si="709"/>
        <v>0</v>
      </c>
      <c r="O3233" s="45">
        <f t="shared" ca="1" si="710"/>
        <v>987.85282506999999</v>
      </c>
      <c r="P3233" s="51" t="str">
        <f t="shared" si="711"/>
        <v>A+J=</v>
      </c>
      <c r="Q3233" s="52">
        <f t="shared" si="712"/>
        <v>47129</v>
      </c>
    </row>
    <row r="3234" spans="1:17" x14ac:dyDescent="0.2">
      <c r="A3234" s="43">
        <f t="shared" si="700"/>
        <v>46720</v>
      </c>
      <c r="B3234" s="44" t="str">
        <f t="shared" ca="1" si="702"/>
        <v>n.d</v>
      </c>
      <c r="C3234" s="45">
        <f t="shared" ca="1" si="703"/>
        <v>999.89877561000003</v>
      </c>
      <c r="D3234" s="46">
        <f ca="1">IF(A3234&lt;$B$1,VLOOKUP(A3234,[1]DI!$A$4:$B$15000,2,FALSE),0)</f>
        <v>0</v>
      </c>
      <c r="E3234" s="45">
        <f t="shared" ca="1" si="704"/>
        <v>0</v>
      </c>
      <c r="F3234" s="47">
        <f t="shared" si="701"/>
        <v>1.35</v>
      </c>
      <c r="G3234" s="48">
        <f t="shared" ca="1" si="705"/>
        <v>1</v>
      </c>
      <c r="H3234" s="45">
        <f ca="1">TRUNC(PRODUCT(G$10:G3233),15)</f>
        <v>1.9879528300668501</v>
      </c>
      <c r="I3234" s="45">
        <f t="shared" si="706"/>
        <v>1</v>
      </c>
      <c r="J3234" s="45">
        <f t="shared" ca="1" si="707"/>
        <v>1.98795283</v>
      </c>
      <c r="K3234" s="45">
        <f t="shared" ca="1" si="708"/>
        <v>987.85282506999999</v>
      </c>
      <c r="L3234" s="49">
        <f>IF(VLOOKUP(A3234,$U$12:$AD$125,8)=VLOOKUP(A3233,$U$12:$AD$125,8),0,VLOOKUP(A3234,U$12:$AD$125,8))</f>
        <v>0</v>
      </c>
      <c r="M3234" s="50">
        <f>IF(L3234&gt;0,VLOOKUP(L3234,T$12:$AC$125,7),0)</f>
        <v>0</v>
      </c>
      <c r="N3234" s="45">
        <f t="shared" si="709"/>
        <v>0</v>
      </c>
      <c r="O3234" s="45">
        <f t="shared" ca="1" si="710"/>
        <v>987.85282506999999</v>
      </c>
      <c r="P3234" s="51" t="str">
        <f t="shared" si="711"/>
        <v>A+J=</v>
      </c>
      <c r="Q3234" s="52">
        <f t="shared" si="712"/>
        <v>47129</v>
      </c>
    </row>
    <row r="3235" spans="1:17" x14ac:dyDescent="0.2">
      <c r="A3235" s="43">
        <f t="shared" si="700"/>
        <v>46721</v>
      </c>
      <c r="B3235" s="44" t="str">
        <f t="shared" ca="1" si="702"/>
        <v>n.d</v>
      </c>
      <c r="C3235" s="45">
        <f t="shared" ca="1" si="703"/>
        <v>999.89877561000003</v>
      </c>
      <c r="D3235" s="46">
        <f ca="1">IF(A3235&lt;$B$1,VLOOKUP(A3235,[1]DI!$A$4:$B$15000,2,FALSE),0)</f>
        <v>0</v>
      </c>
      <c r="E3235" s="45">
        <f t="shared" ca="1" si="704"/>
        <v>0</v>
      </c>
      <c r="F3235" s="47">
        <f t="shared" si="701"/>
        <v>1.35</v>
      </c>
      <c r="G3235" s="48">
        <f t="shared" ca="1" si="705"/>
        <v>1</v>
      </c>
      <c r="H3235" s="45">
        <f ca="1">TRUNC(PRODUCT(G$10:G3234),15)</f>
        <v>1.9879528300668501</v>
      </c>
      <c r="I3235" s="45">
        <f t="shared" si="706"/>
        <v>1</v>
      </c>
      <c r="J3235" s="45">
        <f t="shared" ca="1" si="707"/>
        <v>1.98795283</v>
      </c>
      <c r="K3235" s="45">
        <f t="shared" ca="1" si="708"/>
        <v>987.85282506999999</v>
      </c>
      <c r="L3235" s="49">
        <f>IF(VLOOKUP(A3235,$U$12:$AD$125,8)=VLOOKUP(A3234,$U$12:$AD$125,8),0,VLOOKUP(A3235,U$12:$AD$125,8))</f>
        <v>0</v>
      </c>
      <c r="M3235" s="50">
        <f>IF(L3235&gt;0,VLOOKUP(L3235,T$12:$AC$125,7),0)</f>
        <v>0</v>
      </c>
      <c r="N3235" s="45">
        <f t="shared" si="709"/>
        <v>0</v>
      </c>
      <c r="O3235" s="45">
        <f t="shared" ca="1" si="710"/>
        <v>987.85282506999999</v>
      </c>
      <c r="P3235" s="51" t="str">
        <f t="shared" si="711"/>
        <v>A+J=</v>
      </c>
      <c r="Q3235" s="52">
        <f t="shared" si="712"/>
        <v>47129</v>
      </c>
    </row>
    <row r="3236" spans="1:17" x14ac:dyDescent="0.2">
      <c r="A3236" s="43">
        <f t="shared" si="700"/>
        <v>46722</v>
      </c>
      <c r="B3236" s="44" t="str">
        <f t="shared" ca="1" si="702"/>
        <v>n.d</v>
      </c>
      <c r="C3236" s="45">
        <f t="shared" ca="1" si="703"/>
        <v>999.89877561000003</v>
      </c>
      <c r="D3236" s="46">
        <f ca="1">IF(A3236&lt;$B$1,VLOOKUP(A3236,[1]DI!$A$4:$B$15000,2,FALSE),0)</f>
        <v>0</v>
      </c>
      <c r="E3236" s="45">
        <f t="shared" ca="1" si="704"/>
        <v>0</v>
      </c>
      <c r="F3236" s="47">
        <f t="shared" si="701"/>
        <v>1.35</v>
      </c>
      <c r="G3236" s="48">
        <f t="shared" ca="1" si="705"/>
        <v>1</v>
      </c>
      <c r="H3236" s="45">
        <f ca="1">TRUNC(PRODUCT(G$10:G3235),15)</f>
        <v>1.9879528300668501</v>
      </c>
      <c r="I3236" s="45">
        <f t="shared" si="706"/>
        <v>1</v>
      </c>
      <c r="J3236" s="45">
        <f t="shared" ca="1" si="707"/>
        <v>1.98795283</v>
      </c>
      <c r="K3236" s="45">
        <f t="shared" ca="1" si="708"/>
        <v>987.85282506999999</v>
      </c>
      <c r="L3236" s="49">
        <f>IF(VLOOKUP(A3236,$U$12:$AD$125,8)=VLOOKUP(A3235,$U$12:$AD$125,8),0,VLOOKUP(A3236,U$12:$AD$125,8))</f>
        <v>0</v>
      </c>
      <c r="M3236" s="50">
        <f>IF(L3236&gt;0,VLOOKUP(L3236,T$12:$AC$125,7),0)</f>
        <v>0</v>
      </c>
      <c r="N3236" s="45">
        <f t="shared" si="709"/>
        <v>0</v>
      </c>
      <c r="O3236" s="45">
        <f t="shared" ca="1" si="710"/>
        <v>987.85282506999999</v>
      </c>
      <c r="P3236" s="51" t="str">
        <f t="shared" si="711"/>
        <v>A+J=</v>
      </c>
      <c r="Q3236" s="52">
        <f t="shared" si="712"/>
        <v>47129</v>
      </c>
    </row>
    <row r="3237" spans="1:17" x14ac:dyDescent="0.2">
      <c r="A3237" s="43">
        <f t="shared" si="700"/>
        <v>46723</v>
      </c>
      <c r="B3237" s="44" t="str">
        <f t="shared" ca="1" si="702"/>
        <v>n.d</v>
      </c>
      <c r="C3237" s="45">
        <f t="shared" ca="1" si="703"/>
        <v>999.89877561000003</v>
      </c>
      <c r="D3237" s="46">
        <f ca="1">IF(A3237&lt;$B$1,VLOOKUP(A3237,[1]DI!$A$4:$B$15000,2,FALSE),0)</f>
        <v>0</v>
      </c>
      <c r="E3237" s="45">
        <f t="shared" ca="1" si="704"/>
        <v>0</v>
      </c>
      <c r="F3237" s="47">
        <f t="shared" si="701"/>
        <v>1.35</v>
      </c>
      <c r="G3237" s="48">
        <f t="shared" ca="1" si="705"/>
        <v>1</v>
      </c>
      <c r="H3237" s="45">
        <f ca="1">TRUNC(PRODUCT(G$10:G3236),15)</f>
        <v>1.9879528300668501</v>
      </c>
      <c r="I3237" s="45">
        <f t="shared" si="706"/>
        <v>1</v>
      </c>
      <c r="J3237" s="45">
        <f t="shared" ca="1" si="707"/>
        <v>1.98795283</v>
      </c>
      <c r="K3237" s="45">
        <f t="shared" ca="1" si="708"/>
        <v>987.85282506999999</v>
      </c>
      <c r="L3237" s="49">
        <f>IF(VLOOKUP(A3237,$U$12:$AD$125,8)=VLOOKUP(A3236,$U$12:$AD$125,8),0,VLOOKUP(A3237,U$12:$AD$125,8))</f>
        <v>0</v>
      </c>
      <c r="M3237" s="50">
        <f>IF(L3237&gt;0,VLOOKUP(L3237,T$12:$AC$125,7),0)</f>
        <v>0</v>
      </c>
      <c r="N3237" s="45">
        <f t="shared" si="709"/>
        <v>0</v>
      </c>
      <c r="O3237" s="45">
        <f t="shared" ca="1" si="710"/>
        <v>987.85282506999999</v>
      </c>
      <c r="P3237" s="51" t="str">
        <f t="shared" si="711"/>
        <v>A+J=</v>
      </c>
      <c r="Q3237" s="52">
        <f t="shared" si="712"/>
        <v>47129</v>
      </c>
    </row>
    <row r="3238" spans="1:17" x14ac:dyDescent="0.2">
      <c r="A3238" s="43">
        <f t="shared" si="700"/>
        <v>46724</v>
      </c>
      <c r="B3238" s="44" t="str">
        <f t="shared" ca="1" si="702"/>
        <v>n.d</v>
      </c>
      <c r="C3238" s="45">
        <f t="shared" ca="1" si="703"/>
        <v>999.89877561000003</v>
      </c>
      <c r="D3238" s="46">
        <f ca="1">IF(A3238&lt;$B$1,VLOOKUP(A3238,[1]DI!$A$4:$B$15000,2,FALSE),0)</f>
        <v>0</v>
      </c>
      <c r="E3238" s="45">
        <f t="shared" ca="1" si="704"/>
        <v>0</v>
      </c>
      <c r="F3238" s="47">
        <f t="shared" si="701"/>
        <v>1.35</v>
      </c>
      <c r="G3238" s="48">
        <f t="shared" ca="1" si="705"/>
        <v>1</v>
      </c>
      <c r="H3238" s="45">
        <f ca="1">TRUNC(PRODUCT(G$10:G3237),15)</f>
        <v>1.9879528300668501</v>
      </c>
      <c r="I3238" s="45">
        <f t="shared" si="706"/>
        <v>1</v>
      </c>
      <c r="J3238" s="45">
        <f t="shared" ca="1" si="707"/>
        <v>1.98795283</v>
      </c>
      <c r="K3238" s="45">
        <f t="shared" ca="1" si="708"/>
        <v>987.85282506999999</v>
      </c>
      <c r="L3238" s="49">
        <f>IF(VLOOKUP(A3238,$U$12:$AD$125,8)=VLOOKUP(A3237,$U$12:$AD$125,8),0,VLOOKUP(A3238,U$12:$AD$125,8))</f>
        <v>0</v>
      </c>
      <c r="M3238" s="50">
        <f>IF(L3238&gt;0,VLOOKUP(L3238,T$12:$AC$125,7),0)</f>
        <v>0</v>
      </c>
      <c r="N3238" s="45">
        <f t="shared" si="709"/>
        <v>0</v>
      </c>
      <c r="O3238" s="45">
        <f t="shared" ca="1" si="710"/>
        <v>987.85282506999999</v>
      </c>
      <c r="P3238" s="51" t="str">
        <f t="shared" si="711"/>
        <v>A+J=</v>
      </c>
      <c r="Q3238" s="52">
        <f t="shared" si="712"/>
        <v>47129</v>
      </c>
    </row>
    <row r="3239" spans="1:17" x14ac:dyDescent="0.2">
      <c r="A3239" s="43">
        <f t="shared" si="700"/>
        <v>46725</v>
      </c>
      <c r="B3239" s="44" t="str">
        <f t="shared" ca="1" si="702"/>
        <v>n.d</v>
      </c>
      <c r="C3239" s="45">
        <f t="shared" ca="1" si="703"/>
        <v>999.89877561000003</v>
      </c>
      <c r="D3239" s="46">
        <f ca="1">IF(A3239&lt;$B$1,VLOOKUP(A3239,[1]DI!$A$4:$B$15000,2,FALSE),0)</f>
        <v>0</v>
      </c>
      <c r="E3239" s="45">
        <f t="shared" ca="1" si="704"/>
        <v>0</v>
      </c>
      <c r="F3239" s="47">
        <f t="shared" si="701"/>
        <v>1.35</v>
      </c>
      <c r="G3239" s="48">
        <f t="shared" ca="1" si="705"/>
        <v>1</v>
      </c>
      <c r="H3239" s="45">
        <f ca="1">TRUNC(PRODUCT(G$10:G3238),15)</f>
        <v>1.9879528300668501</v>
      </c>
      <c r="I3239" s="45">
        <f t="shared" si="706"/>
        <v>1</v>
      </c>
      <c r="J3239" s="45">
        <f t="shared" ca="1" si="707"/>
        <v>1.98795283</v>
      </c>
      <c r="K3239" s="45">
        <f t="shared" ca="1" si="708"/>
        <v>987.85282506999999</v>
      </c>
      <c r="L3239" s="49">
        <f>IF(VLOOKUP(A3239,$U$12:$AD$125,8)=VLOOKUP(A3238,$U$12:$AD$125,8),0,VLOOKUP(A3239,U$12:$AD$125,8))</f>
        <v>0</v>
      </c>
      <c r="M3239" s="50">
        <f>IF(L3239&gt;0,VLOOKUP(L3239,T$12:$AC$125,7),0)</f>
        <v>0</v>
      </c>
      <c r="N3239" s="45">
        <f t="shared" si="709"/>
        <v>0</v>
      </c>
      <c r="O3239" s="45">
        <f t="shared" ca="1" si="710"/>
        <v>987.85282506999999</v>
      </c>
      <c r="P3239" s="51" t="str">
        <f t="shared" si="711"/>
        <v>A+J=</v>
      </c>
      <c r="Q3239" s="52">
        <f t="shared" si="712"/>
        <v>47129</v>
      </c>
    </row>
    <row r="3240" spans="1:17" x14ac:dyDescent="0.2">
      <c r="A3240" s="43">
        <f t="shared" si="700"/>
        <v>46726</v>
      </c>
      <c r="B3240" s="44" t="str">
        <f t="shared" ca="1" si="702"/>
        <v>n.d</v>
      </c>
      <c r="C3240" s="45">
        <f t="shared" ca="1" si="703"/>
        <v>999.89877561000003</v>
      </c>
      <c r="D3240" s="46">
        <f ca="1">IF(A3240&lt;$B$1,VLOOKUP(A3240,[1]DI!$A$4:$B$15000,2,FALSE),0)</f>
        <v>0</v>
      </c>
      <c r="E3240" s="45">
        <f t="shared" ca="1" si="704"/>
        <v>0</v>
      </c>
      <c r="F3240" s="47">
        <f t="shared" si="701"/>
        <v>1.35</v>
      </c>
      <c r="G3240" s="48">
        <f t="shared" ca="1" si="705"/>
        <v>1</v>
      </c>
      <c r="H3240" s="45">
        <f ca="1">TRUNC(PRODUCT(G$10:G3239),15)</f>
        <v>1.9879528300668501</v>
      </c>
      <c r="I3240" s="45">
        <f t="shared" si="706"/>
        <v>1</v>
      </c>
      <c r="J3240" s="45">
        <f t="shared" ca="1" si="707"/>
        <v>1.98795283</v>
      </c>
      <c r="K3240" s="45">
        <f t="shared" ca="1" si="708"/>
        <v>987.85282506999999</v>
      </c>
      <c r="L3240" s="49">
        <f>IF(VLOOKUP(A3240,$U$12:$AD$125,8)=VLOOKUP(A3239,$U$12:$AD$125,8),0,VLOOKUP(A3240,U$12:$AD$125,8))</f>
        <v>0</v>
      </c>
      <c r="M3240" s="50">
        <f>IF(L3240&gt;0,VLOOKUP(L3240,T$12:$AC$125,7),0)</f>
        <v>0</v>
      </c>
      <c r="N3240" s="45">
        <f t="shared" si="709"/>
        <v>0</v>
      </c>
      <c r="O3240" s="45">
        <f t="shared" ca="1" si="710"/>
        <v>987.85282506999999</v>
      </c>
      <c r="P3240" s="51" t="str">
        <f t="shared" si="711"/>
        <v>A+J=</v>
      </c>
      <c r="Q3240" s="52">
        <f t="shared" si="712"/>
        <v>47129</v>
      </c>
    </row>
    <row r="3241" spans="1:17" x14ac:dyDescent="0.2">
      <c r="A3241" s="43">
        <f t="shared" si="700"/>
        <v>46727</v>
      </c>
      <c r="B3241" s="44" t="str">
        <f t="shared" ca="1" si="702"/>
        <v>n.d</v>
      </c>
      <c r="C3241" s="45">
        <f t="shared" ca="1" si="703"/>
        <v>999.89877561000003</v>
      </c>
      <c r="D3241" s="46">
        <f ca="1">IF(A3241&lt;$B$1,VLOOKUP(A3241,[1]DI!$A$4:$B$15000,2,FALSE),0)</f>
        <v>0</v>
      </c>
      <c r="E3241" s="45">
        <f t="shared" ca="1" si="704"/>
        <v>0</v>
      </c>
      <c r="F3241" s="47">
        <f t="shared" si="701"/>
        <v>1.35</v>
      </c>
      <c r="G3241" s="48">
        <f t="shared" ca="1" si="705"/>
        <v>1</v>
      </c>
      <c r="H3241" s="45">
        <f ca="1">TRUNC(PRODUCT(G$10:G3240),15)</f>
        <v>1.9879528300668501</v>
      </c>
      <c r="I3241" s="45">
        <f t="shared" si="706"/>
        <v>1</v>
      </c>
      <c r="J3241" s="45">
        <f t="shared" ca="1" si="707"/>
        <v>1.98795283</v>
      </c>
      <c r="K3241" s="45">
        <f t="shared" ca="1" si="708"/>
        <v>987.85282506999999</v>
      </c>
      <c r="L3241" s="49">
        <f>IF(VLOOKUP(A3241,$U$12:$AD$125,8)=VLOOKUP(A3240,$U$12:$AD$125,8),0,VLOOKUP(A3241,U$12:$AD$125,8))</f>
        <v>0</v>
      </c>
      <c r="M3241" s="50">
        <f>IF(L3241&gt;0,VLOOKUP(L3241,T$12:$AC$125,7),0)</f>
        <v>0</v>
      </c>
      <c r="N3241" s="45">
        <f t="shared" si="709"/>
        <v>0</v>
      </c>
      <c r="O3241" s="45">
        <f t="shared" ca="1" si="710"/>
        <v>987.85282506999999</v>
      </c>
      <c r="P3241" s="51" t="str">
        <f t="shared" si="711"/>
        <v>A+J=</v>
      </c>
      <c r="Q3241" s="52">
        <f t="shared" si="712"/>
        <v>47129</v>
      </c>
    </row>
    <row r="3242" spans="1:17" x14ac:dyDescent="0.2">
      <c r="A3242" s="43">
        <f t="shared" si="700"/>
        <v>46728</v>
      </c>
      <c r="B3242" s="44" t="str">
        <f t="shared" ca="1" si="702"/>
        <v>n.d</v>
      </c>
      <c r="C3242" s="45">
        <f t="shared" ca="1" si="703"/>
        <v>999.89877561000003</v>
      </c>
      <c r="D3242" s="46">
        <f ca="1">IF(A3242&lt;$B$1,VLOOKUP(A3242,[1]DI!$A$4:$B$15000,2,FALSE),0)</f>
        <v>0</v>
      </c>
      <c r="E3242" s="45">
        <f t="shared" ca="1" si="704"/>
        <v>0</v>
      </c>
      <c r="F3242" s="47">
        <f t="shared" si="701"/>
        <v>1.35</v>
      </c>
      <c r="G3242" s="48">
        <f t="shared" ca="1" si="705"/>
        <v>1</v>
      </c>
      <c r="H3242" s="45">
        <f ca="1">TRUNC(PRODUCT(G$10:G3241),15)</f>
        <v>1.9879528300668501</v>
      </c>
      <c r="I3242" s="45">
        <f t="shared" si="706"/>
        <v>1</v>
      </c>
      <c r="J3242" s="45">
        <f t="shared" ca="1" si="707"/>
        <v>1.98795283</v>
      </c>
      <c r="K3242" s="45">
        <f t="shared" ca="1" si="708"/>
        <v>987.85282506999999</v>
      </c>
      <c r="L3242" s="49">
        <f>IF(VLOOKUP(A3242,$U$12:$AD$125,8)=VLOOKUP(A3241,$U$12:$AD$125,8),0,VLOOKUP(A3242,U$12:$AD$125,8))</f>
        <v>0</v>
      </c>
      <c r="M3242" s="50">
        <f>IF(L3242&gt;0,VLOOKUP(L3242,T$12:$AC$125,7),0)</f>
        <v>0</v>
      </c>
      <c r="N3242" s="45">
        <f t="shared" si="709"/>
        <v>0</v>
      </c>
      <c r="O3242" s="45">
        <f t="shared" ca="1" si="710"/>
        <v>987.85282506999999</v>
      </c>
      <c r="P3242" s="51" t="str">
        <f t="shared" si="711"/>
        <v>A+J=</v>
      </c>
      <c r="Q3242" s="52">
        <f t="shared" si="712"/>
        <v>47129</v>
      </c>
    </row>
    <row r="3243" spans="1:17" x14ac:dyDescent="0.2">
      <c r="A3243" s="43">
        <f t="shared" si="700"/>
        <v>46729</v>
      </c>
      <c r="B3243" s="44" t="str">
        <f t="shared" ca="1" si="702"/>
        <v>n.d</v>
      </c>
      <c r="C3243" s="45">
        <f t="shared" ca="1" si="703"/>
        <v>999.89877561000003</v>
      </c>
      <c r="D3243" s="46">
        <f ca="1">IF(A3243&lt;$B$1,VLOOKUP(A3243,[1]DI!$A$4:$B$15000,2,FALSE),0)</f>
        <v>0</v>
      </c>
      <c r="E3243" s="45">
        <f t="shared" ca="1" si="704"/>
        <v>0</v>
      </c>
      <c r="F3243" s="47">
        <f t="shared" si="701"/>
        <v>1.35</v>
      </c>
      <c r="G3243" s="48">
        <f t="shared" ca="1" si="705"/>
        <v>1</v>
      </c>
      <c r="H3243" s="45">
        <f ca="1">TRUNC(PRODUCT(G$10:G3242),15)</f>
        <v>1.9879528300668501</v>
      </c>
      <c r="I3243" s="45">
        <f t="shared" si="706"/>
        <v>1</v>
      </c>
      <c r="J3243" s="45">
        <f t="shared" ca="1" si="707"/>
        <v>1.98795283</v>
      </c>
      <c r="K3243" s="45">
        <f t="shared" ca="1" si="708"/>
        <v>987.85282506999999</v>
      </c>
      <c r="L3243" s="49">
        <f>IF(VLOOKUP(A3243,$U$12:$AD$125,8)=VLOOKUP(A3242,$U$12:$AD$125,8),0,VLOOKUP(A3243,U$12:$AD$125,8))</f>
        <v>0</v>
      </c>
      <c r="M3243" s="50">
        <f>IF(L3243&gt;0,VLOOKUP(L3243,T$12:$AC$125,7),0)</f>
        <v>0</v>
      </c>
      <c r="N3243" s="45">
        <f t="shared" si="709"/>
        <v>0</v>
      </c>
      <c r="O3243" s="45">
        <f t="shared" ca="1" si="710"/>
        <v>987.85282506999999</v>
      </c>
      <c r="P3243" s="51" t="str">
        <f t="shared" si="711"/>
        <v>A+J=</v>
      </c>
      <c r="Q3243" s="52">
        <f t="shared" si="712"/>
        <v>47129</v>
      </c>
    </row>
    <row r="3244" spans="1:17" x14ac:dyDescent="0.2">
      <c r="A3244" s="43">
        <f t="shared" si="700"/>
        <v>46730</v>
      </c>
      <c r="B3244" s="44" t="str">
        <f t="shared" ca="1" si="702"/>
        <v>n.d</v>
      </c>
      <c r="C3244" s="45">
        <f t="shared" ca="1" si="703"/>
        <v>999.89877561000003</v>
      </c>
      <c r="D3244" s="46">
        <f ca="1">IF(A3244&lt;$B$1,VLOOKUP(A3244,[1]DI!$A$4:$B$15000,2,FALSE),0)</f>
        <v>0</v>
      </c>
      <c r="E3244" s="45">
        <f t="shared" ca="1" si="704"/>
        <v>0</v>
      </c>
      <c r="F3244" s="47">
        <f t="shared" si="701"/>
        <v>1.35</v>
      </c>
      <c r="G3244" s="48">
        <f t="shared" ca="1" si="705"/>
        <v>1</v>
      </c>
      <c r="H3244" s="45">
        <f ca="1">TRUNC(PRODUCT(G$10:G3243),15)</f>
        <v>1.9879528300668501</v>
      </c>
      <c r="I3244" s="45">
        <f t="shared" si="706"/>
        <v>1</v>
      </c>
      <c r="J3244" s="45">
        <f t="shared" ca="1" si="707"/>
        <v>1.98795283</v>
      </c>
      <c r="K3244" s="45">
        <f t="shared" ca="1" si="708"/>
        <v>987.85282506999999</v>
      </c>
      <c r="L3244" s="49">
        <f>IF(VLOOKUP(A3244,$U$12:$AD$125,8)=VLOOKUP(A3243,$U$12:$AD$125,8),0,VLOOKUP(A3244,U$12:$AD$125,8))</f>
        <v>0</v>
      </c>
      <c r="M3244" s="50">
        <f>IF(L3244&gt;0,VLOOKUP(L3244,T$12:$AC$125,7),0)</f>
        <v>0</v>
      </c>
      <c r="N3244" s="45">
        <f t="shared" si="709"/>
        <v>0</v>
      </c>
      <c r="O3244" s="45">
        <f t="shared" ca="1" si="710"/>
        <v>987.85282506999999</v>
      </c>
      <c r="P3244" s="51" t="str">
        <f t="shared" si="711"/>
        <v>A+J=</v>
      </c>
      <c r="Q3244" s="52">
        <f t="shared" si="712"/>
        <v>47129</v>
      </c>
    </row>
    <row r="3245" spans="1:17" x14ac:dyDescent="0.2">
      <c r="A3245" s="43">
        <f t="shared" si="700"/>
        <v>46731</v>
      </c>
      <c r="B3245" s="44" t="str">
        <f t="shared" ca="1" si="702"/>
        <v>n.d</v>
      </c>
      <c r="C3245" s="45">
        <f t="shared" ca="1" si="703"/>
        <v>999.89877561000003</v>
      </c>
      <c r="D3245" s="46">
        <f ca="1">IF(A3245&lt;$B$1,VLOOKUP(A3245,[1]DI!$A$4:$B$15000,2,FALSE),0)</f>
        <v>0</v>
      </c>
      <c r="E3245" s="45">
        <f t="shared" ca="1" si="704"/>
        <v>0</v>
      </c>
      <c r="F3245" s="47">
        <f t="shared" si="701"/>
        <v>1.35</v>
      </c>
      <c r="G3245" s="48">
        <f t="shared" ca="1" si="705"/>
        <v>1</v>
      </c>
      <c r="H3245" s="45">
        <f ca="1">TRUNC(PRODUCT(G$10:G3244),15)</f>
        <v>1.9879528300668501</v>
      </c>
      <c r="I3245" s="45">
        <f t="shared" si="706"/>
        <v>1</v>
      </c>
      <c r="J3245" s="45">
        <f t="shared" ca="1" si="707"/>
        <v>1.98795283</v>
      </c>
      <c r="K3245" s="45">
        <f t="shared" ca="1" si="708"/>
        <v>987.85282506999999</v>
      </c>
      <c r="L3245" s="49">
        <f>IF(VLOOKUP(A3245,$U$12:$AD$125,8)=VLOOKUP(A3244,$U$12:$AD$125,8),0,VLOOKUP(A3245,U$12:$AD$125,8))</f>
        <v>0</v>
      </c>
      <c r="M3245" s="50">
        <f>IF(L3245&gt;0,VLOOKUP(L3245,T$12:$AC$125,7),0)</f>
        <v>0</v>
      </c>
      <c r="N3245" s="45">
        <f t="shared" si="709"/>
        <v>0</v>
      </c>
      <c r="O3245" s="45">
        <f t="shared" ca="1" si="710"/>
        <v>987.85282506999999</v>
      </c>
      <c r="P3245" s="51" t="str">
        <f t="shared" si="711"/>
        <v>A+J=</v>
      </c>
      <c r="Q3245" s="52">
        <f t="shared" si="712"/>
        <v>47129</v>
      </c>
    </row>
    <row r="3246" spans="1:17" x14ac:dyDescent="0.2">
      <c r="A3246" s="43">
        <f t="shared" si="700"/>
        <v>46732</v>
      </c>
      <c r="B3246" s="44" t="str">
        <f t="shared" ca="1" si="702"/>
        <v>n.d</v>
      </c>
      <c r="C3246" s="45">
        <f t="shared" ca="1" si="703"/>
        <v>999.89877561000003</v>
      </c>
      <c r="D3246" s="46">
        <f ca="1">IF(A3246&lt;$B$1,VLOOKUP(A3246,[1]DI!$A$4:$B$15000,2,FALSE),0)</f>
        <v>0</v>
      </c>
      <c r="E3246" s="45">
        <f t="shared" ca="1" si="704"/>
        <v>0</v>
      </c>
      <c r="F3246" s="47">
        <f t="shared" si="701"/>
        <v>1.35</v>
      </c>
      <c r="G3246" s="48">
        <f t="shared" ca="1" si="705"/>
        <v>1</v>
      </c>
      <c r="H3246" s="45">
        <f ca="1">TRUNC(PRODUCT(G$10:G3245),15)</f>
        <v>1.9879528300668501</v>
      </c>
      <c r="I3246" s="45">
        <f t="shared" si="706"/>
        <v>1</v>
      </c>
      <c r="J3246" s="45">
        <f t="shared" ca="1" si="707"/>
        <v>1.98795283</v>
      </c>
      <c r="K3246" s="45">
        <f t="shared" ca="1" si="708"/>
        <v>987.85282506999999</v>
      </c>
      <c r="L3246" s="49">
        <f>IF(VLOOKUP(A3246,$U$12:$AD$125,8)=VLOOKUP(A3245,$U$12:$AD$125,8),0,VLOOKUP(A3246,U$12:$AD$125,8))</f>
        <v>0</v>
      </c>
      <c r="M3246" s="50">
        <f>IF(L3246&gt;0,VLOOKUP(L3246,T$12:$AC$125,7),0)</f>
        <v>0</v>
      </c>
      <c r="N3246" s="45">
        <f t="shared" si="709"/>
        <v>0</v>
      </c>
      <c r="O3246" s="45">
        <f t="shared" ca="1" si="710"/>
        <v>987.85282506999999</v>
      </c>
      <c r="P3246" s="51" t="str">
        <f t="shared" si="711"/>
        <v>A+J=</v>
      </c>
      <c r="Q3246" s="52">
        <f t="shared" si="712"/>
        <v>47129</v>
      </c>
    </row>
    <row r="3247" spans="1:17" x14ac:dyDescent="0.2">
      <c r="A3247" s="43">
        <f t="shared" si="700"/>
        <v>46733</v>
      </c>
      <c r="B3247" s="44" t="str">
        <f t="shared" ca="1" si="702"/>
        <v>n.d</v>
      </c>
      <c r="C3247" s="45">
        <f t="shared" ca="1" si="703"/>
        <v>999.89877561000003</v>
      </c>
      <c r="D3247" s="46">
        <f ca="1">IF(A3247&lt;$B$1,VLOOKUP(A3247,[1]DI!$A$4:$B$15000,2,FALSE),0)</f>
        <v>0</v>
      </c>
      <c r="E3247" s="45">
        <f t="shared" ca="1" si="704"/>
        <v>0</v>
      </c>
      <c r="F3247" s="47">
        <f t="shared" si="701"/>
        <v>1.35</v>
      </c>
      <c r="G3247" s="48">
        <f t="shared" ca="1" si="705"/>
        <v>1</v>
      </c>
      <c r="H3247" s="45">
        <f ca="1">TRUNC(PRODUCT(G$10:G3246),15)</f>
        <v>1.9879528300668501</v>
      </c>
      <c r="I3247" s="45">
        <f t="shared" si="706"/>
        <v>1</v>
      </c>
      <c r="J3247" s="45">
        <f t="shared" ca="1" si="707"/>
        <v>1.98795283</v>
      </c>
      <c r="K3247" s="45">
        <f t="shared" ca="1" si="708"/>
        <v>987.85282506999999</v>
      </c>
      <c r="L3247" s="49">
        <f>IF(VLOOKUP(A3247,$U$12:$AD$125,8)=VLOOKUP(A3246,$U$12:$AD$125,8),0,VLOOKUP(A3247,U$12:$AD$125,8))</f>
        <v>0</v>
      </c>
      <c r="M3247" s="50">
        <f>IF(L3247&gt;0,VLOOKUP(L3247,T$12:$AC$125,7),0)</f>
        <v>0</v>
      </c>
      <c r="N3247" s="45">
        <f t="shared" si="709"/>
        <v>0</v>
      </c>
      <c r="O3247" s="45">
        <f t="shared" ca="1" si="710"/>
        <v>987.85282506999999</v>
      </c>
      <c r="P3247" s="51" t="str">
        <f t="shared" si="711"/>
        <v>A+J=</v>
      </c>
      <c r="Q3247" s="52">
        <f t="shared" si="712"/>
        <v>47129</v>
      </c>
    </row>
    <row r="3248" spans="1:17" x14ac:dyDescent="0.2">
      <c r="A3248" s="43">
        <f t="shared" si="700"/>
        <v>46734</v>
      </c>
      <c r="B3248" s="44" t="str">
        <f t="shared" ca="1" si="702"/>
        <v>n.d</v>
      </c>
      <c r="C3248" s="45">
        <f t="shared" ca="1" si="703"/>
        <v>999.89877561000003</v>
      </c>
      <c r="D3248" s="46">
        <f ca="1">IF(A3248&lt;$B$1,VLOOKUP(A3248,[1]DI!$A$4:$B$15000,2,FALSE),0)</f>
        <v>0</v>
      </c>
      <c r="E3248" s="45">
        <f t="shared" ca="1" si="704"/>
        <v>0</v>
      </c>
      <c r="F3248" s="47">
        <f t="shared" si="701"/>
        <v>1.35</v>
      </c>
      <c r="G3248" s="48">
        <f t="shared" ca="1" si="705"/>
        <v>1</v>
      </c>
      <c r="H3248" s="45">
        <f ca="1">TRUNC(PRODUCT(G$10:G3247),15)</f>
        <v>1.9879528300668501</v>
      </c>
      <c r="I3248" s="45">
        <f t="shared" si="706"/>
        <v>1</v>
      </c>
      <c r="J3248" s="45">
        <f t="shared" ca="1" si="707"/>
        <v>1.98795283</v>
      </c>
      <c r="K3248" s="45">
        <f t="shared" ca="1" si="708"/>
        <v>987.85282506999999</v>
      </c>
      <c r="L3248" s="49">
        <f>IF(VLOOKUP(A3248,$U$12:$AD$125,8)=VLOOKUP(A3247,$U$12:$AD$125,8),0,VLOOKUP(A3248,U$12:$AD$125,8))</f>
        <v>0</v>
      </c>
      <c r="M3248" s="50">
        <f>IF(L3248&gt;0,VLOOKUP(L3248,T$12:$AC$125,7),0)</f>
        <v>0</v>
      </c>
      <c r="N3248" s="45">
        <f t="shared" si="709"/>
        <v>0</v>
      </c>
      <c r="O3248" s="45">
        <f t="shared" ca="1" si="710"/>
        <v>987.85282506999999</v>
      </c>
      <c r="P3248" s="51" t="str">
        <f t="shared" si="711"/>
        <v>A+J=</v>
      </c>
      <c r="Q3248" s="52">
        <f t="shared" si="712"/>
        <v>47129</v>
      </c>
    </row>
    <row r="3249" spans="1:17" x14ac:dyDescent="0.2">
      <c r="A3249" s="43">
        <f t="shared" si="700"/>
        <v>46735</v>
      </c>
      <c r="B3249" s="44" t="str">
        <f t="shared" ca="1" si="702"/>
        <v>n.d</v>
      </c>
      <c r="C3249" s="45">
        <f t="shared" ca="1" si="703"/>
        <v>999.89877561000003</v>
      </c>
      <c r="D3249" s="46">
        <f ca="1">IF(A3249&lt;$B$1,VLOOKUP(A3249,[1]DI!$A$4:$B$15000,2,FALSE),0)</f>
        <v>0</v>
      </c>
      <c r="E3249" s="45">
        <f t="shared" ca="1" si="704"/>
        <v>0</v>
      </c>
      <c r="F3249" s="47">
        <f t="shared" si="701"/>
        <v>1.35</v>
      </c>
      <c r="G3249" s="48">
        <f t="shared" ca="1" si="705"/>
        <v>1</v>
      </c>
      <c r="H3249" s="45">
        <f ca="1">TRUNC(PRODUCT(G$10:G3248),15)</f>
        <v>1.9879528300668501</v>
      </c>
      <c r="I3249" s="45">
        <f t="shared" si="706"/>
        <v>1</v>
      </c>
      <c r="J3249" s="45">
        <f t="shared" ca="1" si="707"/>
        <v>1.98795283</v>
      </c>
      <c r="K3249" s="45">
        <f t="shared" ca="1" si="708"/>
        <v>987.85282506999999</v>
      </c>
      <c r="L3249" s="49">
        <f>IF(VLOOKUP(A3249,$U$12:$AD$125,8)=VLOOKUP(A3248,$U$12:$AD$125,8),0,VLOOKUP(A3249,U$12:$AD$125,8))</f>
        <v>0</v>
      </c>
      <c r="M3249" s="50">
        <f>IF(L3249&gt;0,VLOOKUP(L3249,T$12:$AC$125,7),0)</f>
        <v>0</v>
      </c>
      <c r="N3249" s="45">
        <f t="shared" si="709"/>
        <v>0</v>
      </c>
      <c r="O3249" s="45">
        <f t="shared" ca="1" si="710"/>
        <v>987.85282506999999</v>
      </c>
      <c r="P3249" s="51" t="str">
        <f t="shared" si="711"/>
        <v>A+J=</v>
      </c>
      <c r="Q3249" s="52">
        <f t="shared" si="712"/>
        <v>47129</v>
      </c>
    </row>
    <row r="3250" spans="1:17" x14ac:dyDescent="0.2">
      <c r="A3250" s="43">
        <f t="shared" si="700"/>
        <v>46736</v>
      </c>
      <c r="B3250" s="44" t="str">
        <f t="shared" ca="1" si="702"/>
        <v>n.d</v>
      </c>
      <c r="C3250" s="45">
        <f t="shared" ca="1" si="703"/>
        <v>999.89877561000003</v>
      </c>
      <c r="D3250" s="46">
        <f ca="1">IF(A3250&lt;$B$1,VLOOKUP(A3250,[1]DI!$A$4:$B$15000,2,FALSE),0)</f>
        <v>0</v>
      </c>
      <c r="E3250" s="45">
        <f t="shared" ca="1" si="704"/>
        <v>0</v>
      </c>
      <c r="F3250" s="47">
        <f t="shared" si="701"/>
        <v>1.35</v>
      </c>
      <c r="G3250" s="48">
        <f t="shared" ca="1" si="705"/>
        <v>1</v>
      </c>
      <c r="H3250" s="45">
        <f ca="1">TRUNC(PRODUCT(G$10:G3249),15)</f>
        <v>1.9879528300668501</v>
      </c>
      <c r="I3250" s="45">
        <f t="shared" si="706"/>
        <v>1</v>
      </c>
      <c r="J3250" s="45">
        <f t="shared" ca="1" si="707"/>
        <v>1.98795283</v>
      </c>
      <c r="K3250" s="45">
        <f t="shared" ca="1" si="708"/>
        <v>987.85282506999999</v>
      </c>
      <c r="L3250" s="49">
        <f>IF(VLOOKUP(A3250,$U$12:$AD$125,8)=VLOOKUP(A3249,$U$12:$AD$125,8),0,VLOOKUP(A3250,U$12:$AD$125,8))</f>
        <v>0</v>
      </c>
      <c r="M3250" s="50">
        <f>IF(L3250&gt;0,VLOOKUP(L3250,T$12:$AC$125,7),0)</f>
        <v>0</v>
      </c>
      <c r="N3250" s="45">
        <f t="shared" si="709"/>
        <v>0</v>
      </c>
      <c r="O3250" s="45">
        <f t="shared" ca="1" si="710"/>
        <v>987.85282506999999</v>
      </c>
      <c r="P3250" s="51" t="str">
        <f t="shared" si="711"/>
        <v>A+J=</v>
      </c>
      <c r="Q3250" s="52">
        <f t="shared" si="712"/>
        <v>47129</v>
      </c>
    </row>
    <row r="3251" spans="1:17" x14ac:dyDescent="0.2">
      <c r="A3251" s="43">
        <f t="shared" si="700"/>
        <v>46737</v>
      </c>
      <c r="B3251" s="44" t="str">
        <f t="shared" ca="1" si="702"/>
        <v>n.d</v>
      </c>
      <c r="C3251" s="45">
        <f t="shared" ca="1" si="703"/>
        <v>999.89877561000003</v>
      </c>
      <c r="D3251" s="46">
        <f ca="1">IF(A3251&lt;$B$1,VLOOKUP(A3251,[1]DI!$A$4:$B$15000,2,FALSE),0)</f>
        <v>0</v>
      </c>
      <c r="E3251" s="45">
        <f t="shared" ca="1" si="704"/>
        <v>0</v>
      </c>
      <c r="F3251" s="47">
        <f t="shared" si="701"/>
        <v>1.35</v>
      </c>
      <c r="G3251" s="48">
        <f t="shared" ca="1" si="705"/>
        <v>1</v>
      </c>
      <c r="H3251" s="45">
        <f ca="1">TRUNC(PRODUCT(G$10:G3250),15)</f>
        <v>1.9879528300668501</v>
      </c>
      <c r="I3251" s="45">
        <f t="shared" si="706"/>
        <v>1</v>
      </c>
      <c r="J3251" s="45">
        <f t="shared" ca="1" si="707"/>
        <v>1.98795283</v>
      </c>
      <c r="K3251" s="45">
        <f t="shared" ca="1" si="708"/>
        <v>987.85282506999999</v>
      </c>
      <c r="L3251" s="49">
        <f>IF(VLOOKUP(A3251,$U$12:$AD$125,8)=VLOOKUP(A3250,$U$12:$AD$125,8),0,VLOOKUP(A3251,U$12:$AD$125,8))</f>
        <v>0</v>
      </c>
      <c r="M3251" s="50">
        <f>IF(L3251&gt;0,VLOOKUP(L3251,T$12:$AC$125,7),0)</f>
        <v>0</v>
      </c>
      <c r="N3251" s="45">
        <f t="shared" si="709"/>
        <v>0</v>
      </c>
      <c r="O3251" s="45">
        <f t="shared" ca="1" si="710"/>
        <v>987.85282506999999</v>
      </c>
      <c r="P3251" s="51" t="str">
        <f t="shared" si="711"/>
        <v>A+J=</v>
      </c>
      <c r="Q3251" s="52">
        <f t="shared" si="712"/>
        <v>47129</v>
      </c>
    </row>
    <row r="3252" spans="1:17" x14ac:dyDescent="0.2">
      <c r="A3252" s="43">
        <f t="shared" si="700"/>
        <v>46738</v>
      </c>
      <c r="B3252" s="44" t="str">
        <f t="shared" ca="1" si="702"/>
        <v>n.d</v>
      </c>
      <c r="C3252" s="45">
        <f t="shared" ca="1" si="703"/>
        <v>999.89877561000003</v>
      </c>
      <c r="D3252" s="46">
        <f ca="1">IF(A3252&lt;$B$1,VLOOKUP(A3252,[1]DI!$A$4:$B$15000,2,FALSE),0)</f>
        <v>0</v>
      </c>
      <c r="E3252" s="45">
        <f t="shared" ca="1" si="704"/>
        <v>0</v>
      </c>
      <c r="F3252" s="47">
        <f t="shared" si="701"/>
        <v>1.35</v>
      </c>
      <c r="G3252" s="48">
        <f t="shared" ca="1" si="705"/>
        <v>1</v>
      </c>
      <c r="H3252" s="45">
        <f ca="1">TRUNC(PRODUCT(G$10:G3251),15)</f>
        <v>1.9879528300668501</v>
      </c>
      <c r="I3252" s="45">
        <f t="shared" si="706"/>
        <v>1</v>
      </c>
      <c r="J3252" s="45">
        <f t="shared" ca="1" si="707"/>
        <v>1.98795283</v>
      </c>
      <c r="K3252" s="45">
        <f t="shared" ca="1" si="708"/>
        <v>987.85282506999999</v>
      </c>
      <c r="L3252" s="49">
        <f>IF(VLOOKUP(A3252,$U$12:$AD$125,8)=VLOOKUP(A3251,$U$12:$AD$125,8),0,VLOOKUP(A3252,U$12:$AD$125,8))</f>
        <v>0</v>
      </c>
      <c r="M3252" s="50">
        <f>IF(L3252&gt;0,VLOOKUP(L3252,T$12:$AC$125,7),0)</f>
        <v>0</v>
      </c>
      <c r="N3252" s="45">
        <f t="shared" si="709"/>
        <v>0</v>
      </c>
      <c r="O3252" s="45">
        <f t="shared" ca="1" si="710"/>
        <v>987.85282506999999</v>
      </c>
      <c r="P3252" s="51" t="str">
        <f t="shared" si="711"/>
        <v>A+J=</v>
      </c>
      <c r="Q3252" s="52">
        <f t="shared" si="712"/>
        <v>47129</v>
      </c>
    </row>
    <row r="3253" spans="1:17" x14ac:dyDescent="0.2">
      <c r="A3253" s="43">
        <f t="shared" si="700"/>
        <v>46739</v>
      </c>
      <c r="B3253" s="44" t="str">
        <f t="shared" ca="1" si="702"/>
        <v>n.d</v>
      </c>
      <c r="C3253" s="45">
        <f t="shared" ca="1" si="703"/>
        <v>999.89877561000003</v>
      </c>
      <c r="D3253" s="46">
        <f ca="1">IF(A3253&lt;$B$1,VLOOKUP(A3253,[1]DI!$A$4:$B$15000,2,FALSE),0)</f>
        <v>0</v>
      </c>
      <c r="E3253" s="45">
        <f t="shared" ca="1" si="704"/>
        <v>0</v>
      </c>
      <c r="F3253" s="47">
        <f t="shared" si="701"/>
        <v>1.35</v>
      </c>
      <c r="G3253" s="48">
        <f t="shared" ca="1" si="705"/>
        <v>1</v>
      </c>
      <c r="H3253" s="45">
        <f ca="1">TRUNC(PRODUCT(G$10:G3252),15)</f>
        <v>1.9879528300668501</v>
      </c>
      <c r="I3253" s="45">
        <f t="shared" si="706"/>
        <v>1</v>
      </c>
      <c r="J3253" s="45">
        <f t="shared" ca="1" si="707"/>
        <v>1.98795283</v>
      </c>
      <c r="K3253" s="45">
        <f t="shared" ca="1" si="708"/>
        <v>987.85282506999999</v>
      </c>
      <c r="L3253" s="49">
        <f>IF(VLOOKUP(A3253,$U$12:$AD$125,8)=VLOOKUP(A3252,$U$12:$AD$125,8),0,VLOOKUP(A3253,U$12:$AD$125,8))</f>
        <v>0</v>
      </c>
      <c r="M3253" s="50">
        <f>IF(L3253&gt;0,VLOOKUP(L3253,T$12:$AC$125,7),0)</f>
        <v>0</v>
      </c>
      <c r="N3253" s="45">
        <f t="shared" si="709"/>
        <v>0</v>
      </c>
      <c r="O3253" s="45">
        <f t="shared" ca="1" si="710"/>
        <v>987.85282506999999</v>
      </c>
      <c r="P3253" s="51" t="str">
        <f t="shared" si="711"/>
        <v>A+J=</v>
      </c>
      <c r="Q3253" s="52">
        <f t="shared" si="712"/>
        <v>47129</v>
      </c>
    </row>
    <row r="3254" spans="1:17" x14ac:dyDescent="0.2">
      <c r="A3254" s="43">
        <f t="shared" si="700"/>
        <v>46740</v>
      </c>
      <c r="B3254" s="44" t="str">
        <f t="shared" ca="1" si="702"/>
        <v>n.d</v>
      </c>
      <c r="C3254" s="45">
        <f t="shared" ca="1" si="703"/>
        <v>999.89877561000003</v>
      </c>
      <c r="D3254" s="46">
        <f ca="1">IF(A3254&lt;$B$1,VLOOKUP(A3254,[1]DI!$A$4:$B$15000,2,FALSE),0)</f>
        <v>0</v>
      </c>
      <c r="E3254" s="45">
        <f t="shared" ca="1" si="704"/>
        <v>0</v>
      </c>
      <c r="F3254" s="47">
        <f t="shared" si="701"/>
        <v>1.35</v>
      </c>
      <c r="G3254" s="48">
        <f t="shared" ca="1" si="705"/>
        <v>1</v>
      </c>
      <c r="H3254" s="45">
        <f ca="1">TRUNC(PRODUCT(G$10:G3253),15)</f>
        <v>1.9879528300668501</v>
      </c>
      <c r="I3254" s="45">
        <f t="shared" si="706"/>
        <v>1</v>
      </c>
      <c r="J3254" s="45">
        <f t="shared" ca="1" si="707"/>
        <v>1.98795283</v>
      </c>
      <c r="K3254" s="45">
        <f t="shared" ca="1" si="708"/>
        <v>987.85282506999999</v>
      </c>
      <c r="L3254" s="49">
        <f>IF(VLOOKUP(A3254,$U$12:$AD$125,8)=VLOOKUP(A3253,$U$12:$AD$125,8),0,VLOOKUP(A3254,U$12:$AD$125,8))</f>
        <v>0</v>
      </c>
      <c r="M3254" s="50">
        <f>IF(L3254&gt;0,VLOOKUP(L3254,T$12:$AC$125,7),0)</f>
        <v>0</v>
      </c>
      <c r="N3254" s="45">
        <f t="shared" si="709"/>
        <v>0</v>
      </c>
      <c r="O3254" s="45">
        <f t="shared" ca="1" si="710"/>
        <v>987.85282506999999</v>
      </c>
      <c r="P3254" s="51" t="str">
        <f t="shared" si="711"/>
        <v>A+J=</v>
      </c>
      <c r="Q3254" s="52">
        <f t="shared" si="712"/>
        <v>47129</v>
      </c>
    </row>
    <row r="3255" spans="1:17" x14ac:dyDescent="0.2">
      <c r="A3255" s="43">
        <f t="shared" si="700"/>
        <v>46741</v>
      </c>
      <c r="B3255" s="44" t="str">
        <f t="shared" ca="1" si="702"/>
        <v>n.d</v>
      </c>
      <c r="C3255" s="45">
        <f t="shared" ca="1" si="703"/>
        <v>999.89877561000003</v>
      </c>
      <c r="D3255" s="46">
        <f ca="1">IF(A3255&lt;$B$1,VLOOKUP(A3255,[1]DI!$A$4:$B$15000,2,FALSE),0)</f>
        <v>0</v>
      </c>
      <c r="E3255" s="45">
        <f t="shared" ca="1" si="704"/>
        <v>0</v>
      </c>
      <c r="F3255" s="47">
        <f t="shared" si="701"/>
        <v>1.35</v>
      </c>
      <c r="G3255" s="48">
        <f t="shared" ca="1" si="705"/>
        <v>1</v>
      </c>
      <c r="H3255" s="45">
        <f ca="1">TRUNC(PRODUCT(G$10:G3254),15)</f>
        <v>1.9879528300668501</v>
      </c>
      <c r="I3255" s="45">
        <f t="shared" si="706"/>
        <v>1</v>
      </c>
      <c r="J3255" s="45">
        <f t="shared" ca="1" si="707"/>
        <v>1.98795283</v>
      </c>
      <c r="K3255" s="45">
        <f t="shared" ca="1" si="708"/>
        <v>987.85282506999999</v>
      </c>
      <c r="L3255" s="49">
        <f>IF(VLOOKUP(A3255,$U$12:$AD$125,8)=VLOOKUP(A3254,$U$12:$AD$125,8),0,VLOOKUP(A3255,U$12:$AD$125,8))</f>
        <v>0</v>
      </c>
      <c r="M3255" s="50">
        <f>IF(L3255&gt;0,VLOOKUP(L3255,T$12:$AC$125,7),0)</f>
        <v>0</v>
      </c>
      <c r="N3255" s="45">
        <f t="shared" si="709"/>
        <v>0</v>
      </c>
      <c r="O3255" s="45">
        <f t="shared" ca="1" si="710"/>
        <v>987.85282506999999</v>
      </c>
      <c r="P3255" s="51" t="str">
        <f t="shared" si="711"/>
        <v>A+J=</v>
      </c>
      <c r="Q3255" s="52">
        <f t="shared" si="712"/>
        <v>47129</v>
      </c>
    </row>
    <row r="3256" spans="1:17" x14ac:dyDescent="0.2">
      <c r="A3256" s="43">
        <f t="shared" si="700"/>
        <v>46742</v>
      </c>
      <c r="B3256" s="44" t="str">
        <f t="shared" ca="1" si="702"/>
        <v>n.d</v>
      </c>
      <c r="C3256" s="45">
        <f t="shared" ca="1" si="703"/>
        <v>999.89877561000003</v>
      </c>
      <c r="D3256" s="46">
        <f ca="1">IF(A3256&lt;$B$1,VLOOKUP(A3256,[1]DI!$A$4:$B$15000,2,FALSE),0)</f>
        <v>0</v>
      </c>
      <c r="E3256" s="45">
        <f t="shared" ca="1" si="704"/>
        <v>0</v>
      </c>
      <c r="F3256" s="47">
        <f t="shared" si="701"/>
        <v>1.35</v>
      </c>
      <c r="G3256" s="48">
        <f t="shared" ca="1" si="705"/>
        <v>1</v>
      </c>
      <c r="H3256" s="45">
        <f ca="1">TRUNC(PRODUCT(G$10:G3255),15)</f>
        <v>1.9879528300668501</v>
      </c>
      <c r="I3256" s="45">
        <f t="shared" si="706"/>
        <v>1</v>
      </c>
      <c r="J3256" s="45">
        <f t="shared" ca="1" si="707"/>
        <v>1.98795283</v>
      </c>
      <c r="K3256" s="45">
        <f t="shared" ca="1" si="708"/>
        <v>987.85282506999999</v>
      </c>
      <c r="L3256" s="49">
        <f>IF(VLOOKUP(A3256,$U$12:$AD$125,8)=VLOOKUP(A3255,$U$12:$AD$125,8),0,VLOOKUP(A3256,U$12:$AD$125,8))</f>
        <v>0</v>
      </c>
      <c r="M3256" s="50">
        <f>IF(L3256&gt;0,VLOOKUP(L3256,T$12:$AC$125,7),0)</f>
        <v>0</v>
      </c>
      <c r="N3256" s="45">
        <f t="shared" si="709"/>
        <v>0</v>
      </c>
      <c r="O3256" s="45">
        <f t="shared" ca="1" si="710"/>
        <v>987.85282506999999</v>
      </c>
      <c r="P3256" s="51" t="str">
        <f t="shared" si="711"/>
        <v>A+J=</v>
      </c>
      <c r="Q3256" s="52">
        <f t="shared" si="712"/>
        <v>47129</v>
      </c>
    </row>
    <row r="3257" spans="1:17" x14ac:dyDescent="0.2">
      <c r="A3257" s="43">
        <f t="shared" si="700"/>
        <v>46743</v>
      </c>
      <c r="B3257" s="44" t="str">
        <f t="shared" ca="1" si="702"/>
        <v>n.d</v>
      </c>
      <c r="C3257" s="45">
        <f t="shared" ca="1" si="703"/>
        <v>999.89877561000003</v>
      </c>
      <c r="D3257" s="46">
        <f ca="1">IF(A3257&lt;$B$1,VLOOKUP(A3257,[1]DI!$A$4:$B$15000,2,FALSE),0)</f>
        <v>0</v>
      </c>
      <c r="E3257" s="45">
        <f t="shared" ca="1" si="704"/>
        <v>0</v>
      </c>
      <c r="F3257" s="47">
        <f t="shared" si="701"/>
        <v>1.35</v>
      </c>
      <c r="G3257" s="48">
        <f t="shared" ca="1" si="705"/>
        <v>1</v>
      </c>
      <c r="H3257" s="45">
        <f ca="1">TRUNC(PRODUCT(G$10:G3256),15)</f>
        <v>1.9879528300668501</v>
      </c>
      <c r="I3257" s="45">
        <f t="shared" si="706"/>
        <v>1</v>
      </c>
      <c r="J3257" s="45">
        <f t="shared" ca="1" si="707"/>
        <v>1.98795283</v>
      </c>
      <c r="K3257" s="45">
        <f t="shared" ca="1" si="708"/>
        <v>987.85282506999999</v>
      </c>
      <c r="L3257" s="49">
        <f>IF(VLOOKUP(A3257,$U$12:$AD$125,8)=VLOOKUP(A3256,$U$12:$AD$125,8),0,VLOOKUP(A3257,U$12:$AD$125,8))</f>
        <v>0</v>
      </c>
      <c r="M3257" s="50">
        <f>IF(L3257&gt;0,VLOOKUP(L3257,T$12:$AC$125,7),0)</f>
        <v>0</v>
      </c>
      <c r="N3257" s="45">
        <f t="shared" si="709"/>
        <v>0</v>
      </c>
      <c r="O3257" s="45">
        <f t="shared" ca="1" si="710"/>
        <v>987.85282506999999</v>
      </c>
      <c r="P3257" s="51" t="str">
        <f t="shared" si="711"/>
        <v>A+J=</v>
      </c>
      <c r="Q3257" s="52">
        <f t="shared" si="712"/>
        <v>47129</v>
      </c>
    </row>
    <row r="3258" spans="1:17" x14ac:dyDescent="0.2">
      <c r="A3258" s="43">
        <f t="shared" si="700"/>
        <v>46744</v>
      </c>
      <c r="B3258" s="44" t="str">
        <f t="shared" ca="1" si="702"/>
        <v>n.d</v>
      </c>
      <c r="C3258" s="45">
        <f t="shared" ca="1" si="703"/>
        <v>999.89877561000003</v>
      </c>
      <c r="D3258" s="46">
        <f ca="1">IF(A3258&lt;$B$1,VLOOKUP(A3258,[1]DI!$A$4:$B$15000,2,FALSE),0)</f>
        <v>0</v>
      </c>
      <c r="E3258" s="45">
        <f t="shared" ca="1" si="704"/>
        <v>0</v>
      </c>
      <c r="F3258" s="47">
        <f t="shared" si="701"/>
        <v>1.35</v>
      </c>
      <c r="G3258" s="48">
        <f t="shared" ca="1" si="705"/>
        <v>1</v>
      </c>
      <c r="H3258" s="45">
        <f ca="1">TRUNC(PRODUCT(G$10:G3257),15)</f>
        <v>1.9879528300668501</v>
      </c>
      <c r="I3258" s="45">
        <f t="shared" si="706"/>
        <v>1</v>
      </c>
      <c r="J3258" s="45">
        <f t="shared" ca="1" si="707"/>
        <v>1.98795283</v>
      </c>
      <c r="K3258" s="45">
        <f t="shared" ca="1" si="708"/>
        <v>987.85282506999999</v>
      </c>
      <c r="L3258" s="49">
        <f>IF(VLOOKUP(A3258,$U$12:$AD$125,8)=VLOOKUP(A3257,$U$12:$AD$125,8),0,VLOOKUP(A3258,U$12:$AD$125,8))</f>
        <v>0</v>
      </c>
      <c r="M3258" s="50">
        <f>IF(L3258&gt;0,VLOOKUP(L3258,T$12:$AC$125,7),0)</f>
        <v>0</v>
      </c>
      <c r="N3258" s="45">
        <f t="shared" si="709"/>
        <v>0</v>
      </c>
      <c r="O3258" s="45">
        <f t="shared" ca="1" si="710"/>
        <v>987.85282506999999</v>
      </c>
      <c r="P3258" s="51" t="str">
        <f t="shared" si="711"/>
        <v>A+J=</v>
      </c>
      <c r="Q3258" s="52">
        <f t="shared" si="712"/>
        <v>47129</v>
      </c>
    </row>
    <row r="3259" spans="1:17" x14ac:dyDescent="0.2">
      <c r="A3259" s="43">
        <f t="shared" si="700"/>
        <v>46745</v>
      </c>
      <c r="B3259" s="44" t="str">
        <f t="shared" ca="1" si="702"/>
        <v>n.d</v>
      </c>
      <c r="C3259" s="45">
        <f t="shared" ca="1" si="703"/>
        <v>999.89877561000003</v>
      </c>
      <c r="D3259" s="46">
        <f ca="1">IF(A3259&lt;$B$1,VLOOKUP(A3259,[1]DI!$A$4:$B$15000,2,FALSE),0)</f>
        <v>0</v>
      </c>
      <c r="E3259" s="45">
        <f t="shared" ca="1" si="704"/>
        <v>0</v>
      </c>
      <c r="F3259" s="47">
        <f t="shared" si="701"/>
        <v>1.35</v>
      </c>
      <c r="G3259" s="48">
        <f t="shared" ca="1" si="705"/>
        <v>1</v>
      </c>
      <c r="H3259" s="45">
        <f ca="1">TRUNC(PRODUCT(G$10:G3258),15)</f>
        <v>1.9879528300668501</v>
      </c>
      <c r="I3259" s="45">
        <f t="shared" si="706"/>
        <v>1</v>
      </c>
      <c r="J3259" s="45">
        <f t="shared" ca="1" si="707"/>
        <v>1.98795283</v>
      </c>
      <c r="K3259" s="45">
        <f t="shared" ca="1" si="708"/>
        <v>987.85282506999999</v>
      </c>
      <c r="L3259" s="49">
        <f>IF(VLOOKUP(A3259,$U$12:$AD$125,8)=VLOOKUP(A3258,$U$12:$AD$125,8),0,VLOOKUP(A3259,U$12:$AD$125,8))</f>
        <v>0</v>
      </c>
      <c r="M3259" s="50">
        <f>IF(L3259&gt;0,VLOOKUP(L3259,T$12:$AC$125,7),0)</f>
        <v>0</v>
      </c>
      <c r="N3259" s="45">
        <f t="shared" si="709"/>
        <v>0</v>
      </c>
      <c r="O3259" s="45">
        <f t="shared" ca="1" si="710"/>
        <v>987.85282506999999</v>
      </c>
      <c r="P3259" s="51" t="str">
        <f t="shared" si="711"/>
        <v>A+J=</v>
      </c>
      <c r="Q3259" s="52">
        <f t="shared" si="712"/>
        <v>47129</v>
      </c>
    </row>
    <row r="3260" spans="1:17" x14ac:dyDescent="0.2">
      <c r="A3260" s="43">
        <f t="shared" si="700"/>
        <v>46746</v>
      </c>
      <c r="B3260" s="44" t="str">
        <f t="shared" ca="1" si="702"/>
        <v>n.d</v>
      </c>
      <c r="C3260" s="45">
        <f t="shared" ca="1" si="703"/>
        <v>999.89877561000003</v>
      </c>
      <c r="D3260" s="46">
        <f ca="1">IF(A3260&lt;$B$1,VLOOKUP(A3260,[1]DI!$A$4:$B$15000,2,FALSE),0)</f>
        <v>0</v>
      </c>
      <c r="E3260" s="45">
        <f t="shared" ca="1" si="704"/>
        <v>0</v>
      </c>
      <c r="F3260" s="47">
        <f t="shared" si="701"/>
        <v>1.35</v>
      </c>
      <c r="G3260" s="48">
        <f t="shared" ca="1" si="705"/>
        <v>1</v>
      </c>
      <c r="H3260" s="45">
        <f ca="1">TRUNC(PRODUCT(G$10:G3259),15)</f>
        <v>1.9879528300668501</v>
      </c>
      <c r="I3260" s="45">
        <f t="shared" si="706"/>
        <v>1</v>
      </c>
      <c r="J3260" s="45">
        <f t="shared" ca="1" si="707"/>
        <v>1.98795283</v>
      </c>
      <c r="K3260" s="45">
        <f t="shared" ca="1" si="708"/>
        <v>987.85282506999999</v>
      </c>
      <c r="L3260" s="49">
        <f>IF(VLOOKUP(A3260,$U$12:$AD$125,8)=VLOOKUP(A3259,$U$12:$AD$125,8),0,VLOOKUP(A3260,U$12:$AD$125,8))</f>
        <v>0</v>
      </c>
      <c r="M3260" s="50">
        <f>IF(L3260&gt;0,VLOOKUP(L3260,T$12:$AC$125,7),0)</f>
        <v>0</v>
      </c>
      <c r="N3260" s="45">
        <f t="shared" si="709"/>
        <v>0</v>
      </c>
      <c r="O3260" s="45">
        <f t="shared" ca="1" si="710"/>
        <v>987.85282506999999</v>
      </c>
      <c r="P3260" s="51" t="str">
        <f t="shared" si="711"/>
        <v>A+J=</v>
      </c>
      <c r="Q3260" s="52">
        <f t="shared" si="712"/>
        <v>47129</v>
      </c>
    </row>
    <row r="3261" spans="1:17" x14ac:dyDescent="0.2">
      <c r="A3261" s="43">
        <f t="shared" si="700"/>
        <v>46747</v>
      </c>
      <c r="B3261" s="44" t="str">
        <f t="shared" ca="1" si="702"/>
        <v>n.d</v>
      </c>
      <c r="C3261" s="45">
        <f t="shared" ca="1" si="703"/>
        <v>999.89877561000003</v>
      </c>
      <c r="D3261" s="46">
        <f ca="1">IF(A3261&lt;$B$1,VLOOKUP(A3261,[1]DI!$A$4:$B$15000,2,FALSE),0)</f>
        <v>0</v>
      </c>
      <c r="E3261" s="45">
        <f t="shared" ca="1" si="704"/>
        <v>0</v>
      </c>
      <c r="F3261" s="47">
        <f t="shared" si="701"/>
        <v>1.35</v>
      </c>
      <c r="G3261" s="48">
        <f t="shared" ca="1" si="705"/>
        <v>1</v>
      </c>
      <c r="H3261" s="45">
        <f ca="1">TRUNC(PRODUCT(G$10:G3260),15)</f>
        <v>1.9879528300668501</v>
      </c>
      <c r="I3261" s="45">
        <f t="shared" si="706"/>
        <v>1</v>
      </c>
      <c r="J3261" s="45">
        <f t="shared" ca="1" si="707"/>
        <v>1.98795283</v>
      </c>
      <c r="K3261" s="45">
        <f t="shared" ca="1" si="708"/>
        <v>987.85282506999999</v>
      </c>
      <c r="L3261" s="49">
        <f>IF(VLOOKUP(A3261,$U$12:$AD$125,8)=VLOOKUP(A3260,$U$12:$AD$125,8),0,VLOOKUP(A3261,U$12:$AD$125,8))</f>
        <v>0</v>
      </c>
      <c r="M3261" s="50">
        <f>IF(L3261&gt;0,VLOOKUP(L3261,T$12:$AC$125,7),0)</f>
        <v>0</v>
      </c>
      <c r="N3261" s="45">
        <f t="shared" si="709"/>
        <v>0</v>
      </c>
      <c r="O3261" s="45">
        <f t="shared" ca="1" si="710"/>
        <v>987.85282506999999</v>
      </c>
      <c r="P3261" s="51" t="str">
        <f t="shared" si="711"/>
        <v>A+J=</v>
      </c>
      <c r="Q3261" s="52">
        <f t="shared" si="712"/>
        <v>47129</v>
      </c>
    </row>
    <row r="3262" spans="1:17" x14ac:dyDescent="0.2">
      <c r="A3262" s="43">
        <f t="shared" si="700"/>
        <v>46748</v>
      </c>
      <c r="B3262" s="44" t="str">
        <f t="shared" ca="1" si="702"/>
        <v>n.d</v>
      </c>
      <c r="C3262" s="45">
        <f t="shared" ca="1" si="703"/>
        <v>999.89877561000003</v>
      </c>
      <c r="D3262" s="46">
        <f ca="1">IF(A3262&lt;$B$1,VLOOKUP(A3262,[1]DI!$A$4:$B$15000,2,FALSE),0)</f>
        <v>0</v>
      </c>
      <c r="E3262" s="45">
        <f t="shared" ca="1" si="704"/>
        <v>0</v>
      </c>
      <c r="F3262" s="47">
        <f t="shared" si="701"/>
        <v>1.35</v>
      </c>
      <c r="G3262" s="48">
        <f t="shared" ca="1" si="705"/>
        <v>1</v>
      </c>
      <c r="H3262" s="45">
        <f ca="1">TRUNC(PRODUCT(G$10:G3261),15)</f>
        <v>1.9879528300668501</v>
      </c>
      <c r="I3262" s="45">
        <f t="shared" si="706"/>
        <v>1</v>
      </c>
      <c r="J3262" s="45">
        <f t="shared" ca="1" si="707"/>
        <v>1.98795283</v>
      </c>
      <c r="K3262" s="45">
        <f t="shared" ca="1" si="708"/>
        <v>987.85282506999999</v>
      </c>
      <c r="L3262" s="49">
        <f>IF(VLOOKUP(A3262,$U$12:$AD$125,8)=VLOOKUP(A3261,$U$12:$AD$125,8),0,VLOOKUP(A3262,U$12:$AD$125,8))</f>
        <v>0</v>
      </c>
      <c r="M3262" s="50">
        <f>IF(L3262&gt;0,VLOOKUP(L3262,T$12:$AC$125,7),0)</f>
        <v>0</v>
      </c>
      <c r="N3262" s="45">
        <f t="shared" si="709"/>
        <v>0</v>
      </c>
      <c r="O3262" s="45">
        <f t="shared" ca="1" si="710"/>
        <v>987.85282506999999</v>
      </c>
      <c r="P3262" s="51" t="str">
        <f t="shared" si="711"/>
        <v>A+J=</v>
      </c>
      <c r="Q3262" s="52">
        <f t="shared" si="712"/>
        <v>47129</v>
      </c>
    </row>
    <row r="3263" spans="1:17" x14ac:dyDescent="0.2">
      <c r="A3263" s="43">
        <f t="shared" si="700"/>
        <v>46749</v>
      </c>
      <c r="B3263" s="44" t="str">
        <f t="shared" ca="1" si="702"/>
        <v>n.d</v>
      </c>
      <c r="C3263" s="45">
        <f t="shared" ca="1" si="703"/>
        <v>999.89877561000003</v>
      </c>
      <c r="D3263" s="46">
        <f ca="1">IF(A3263&lt;$B$1,VLOOKUP(A3263,[1]DI!$A$4:$B$15000,2,FALSE),0)</f>
        <v>0</v>
      </c>
      <c r="E3263" s="45">
        <f t="shared" ca="1" si="704"/>
        <v>0</v>
      </c>
      <c r="F3263" s="47">
        <f t="shared" si="701"/>
        <v>1.35</v>
      </c>
      <c r="G3263" s="48">
        <f t="shared" ca="1" si="705"/>
        <v>1</v>
      </c>
      <c r="H3263" s="45">
        <f ca="1">TRUNC(PRODUCT(G$10:G3262),15)</f>
        <v>1.9879528300668501</v>
      </c>
      <c r="I3263" s="45">
        <f t="shared" si="706"/>
        <v>1</v>
      </c>
      <c r="J3263" s="45">
        <f t="shared" ca="1" si="707"/>
        <v>1.98795283</v>
      </c>
      <c r="K3263" s="45">
        <f t="shared" ca="1" si="708"/>
        <v>987.85282506999999</v>
      </c>
      <c r="L3263" s="49">
        <f>IF(VLOOKUP(A3263,$U$12:$AD$125,8)=VLOOKUP(A3262,$U$12:$AD$125,8),0,VLOOKUP(A3263,U$12:$AD$125,8))</f>
        <v>0</v>
      </c>
      <c r="M3263" s="50">
        <f>IF(L3263&gt;0,VLOOKUP(L3263,T$12:$AC$125,7),0)</f>
        <v>0</v>
      </c>
      <c r="N3263" s="45">
        <f t="shared" si="709"/>
        <v>0</v>
      </c>
      <c r="O3263" s="45">
        <f t="shared" ca="1" si="710"/>
        <v>987.85282506999999</v>
      </c>
      <c r="P3263" s="51" t="str">
        <f t="shared" si="711"/>
        <v>A+J=</v>
      </c>
      <c r="Q3263" s="52">
        <f t="shared" si="712"/>
        <v>47129</v>
      </c>
    </row>
    <row r="3264" spans="1:17" x14ac:dyDescent="0.2">
      <c r="A3264" s="43">
        <f t="shared" si="700"/>
        <v>46750</v>
      </c>
      <c r="B3264" s="44" t="str">
        <f t="shared" ca="1" si="702"/>
        <v>n.d</v>
      </c>
      <c r="C3264" s="45">
        <f t="shared" ca="1" si="703"/>
        <v>999.89877561000003</v>
      </c>
      <c r="D3264" s="46">
        <f ca="1">IF(A3264&lt;$B$1,VLOOKUP(A3264,[1]DI!$A$4:$B$15000,2,FALSE),0)</f>
        <v>0</v>
      </c>
      <c r="E3264" s="45">
        <f t="shared" ca="1" si="704"/>
        <v>0</v>
      </c>
      <c r="F3264" s="47">
        <f t="shared" si="701"/>
        <v>1.35</v>
      </c>
      <c r="G3264" s="48">
        <f t="shared" ca="1" si="705"/>
        <v>1</v>
      </c>
      <c r="H3264" s="45">
        <f ca="1">TRUNC(PRODUCT(G$10:G3263),15)</f>
        <v>1.9879528300668501</v>
      </c>
      <c r="I3264" s="45">
        <f t="shared" si="706"/>
        <v>1</v>
      </c>
      <c r="J3264" s="45">
        <f t="shared" ca="1" si="707"/>
        <v>1.98795283</v>
      </c>
      <c r="K3264" s="45">
        <f t="shared" ca="1" si="708"/>
        <v>987.85282506999999</v>
      </c>
      <c r="L3264" s="49">
        <f>IF(VLOOKUP(A3264,$U$12:$AD$125,8)=VLOOKUP(A3263,$U$12:$AD$125,8),0,VLOOKUP(A3264,U$12:$AD$125,8))</f>
        <v>0</v>
      </c>
      <c r="M3264" s="50">
        <f>IF(L3264&gt;0,VLOOKUP(L3264,T$12:$AC$125,7),0)</f>
        <v>0</v>
      </c>
      <c r="N3264" s="45">
        <f t="shared" si="709"/>
        <v>0</v>
      </c>
      <c r="O3264" s="45">
        <f t="shared" ca="1" si="710"/>
        <v>987.85282506999999</v>
      </c>
      <c r="P3264" s="51" t="str">
        <f t="shared" si="711"/>
        <v>A+J=</v>
      </c>
      <c r="Q3264" s="52">
        <f t="shared" si="712"/>
        <v>47129</v>
      </c>
    </row>
    <row r="3265" spans="1:17" x14ac:dyDescent="0.2">
      <c r="A3265" s="43">
        <f t="shared" si="700"/>
        <v>46751</v>
      </c>
      <c r="B3265" s="44" t="str">
        <f t="shared" ca="1" si="702"/>
        <v>n.d</v>
      </c>
      <c r="C3265" s="45">
        <f t="shared" ca="1" si="703"/>
        <v>999.89877561000003</v>
      </c>
      <c r="D3265" s="46">
        <f ca="1">IF(A3265&lt;$B$1,VLOOKUP(A3265,[1]DI!$A$4:$B$15000,2,FALSE),0)</f>
        <v>0</v>
      </c>
      <c r="E3265" s="45">
        <f t="shared" ca="1" si="704"/>
        <v>0</v>
      </c>
      <c r="F3265" s="47">
        <f t="shared" si="701"/>
        <v>1.35</v>
      </c>
      <c r="G3265" s="48">
        <f t="shared" ca="1" si="705"/>
        <v>1</v>
      </c>
      <c r="H3265" s="45">
        <f ca="1">TRUNC(PRODUCT(G$10:G3264),15)</f>
        <v>1.9879528300668501</v>
      </c>
      <c r="I3265" s="45">
        <f t="shared" si="706"/>
        <v>1</v>
      </c>
      <c r="J3265" s="45">
        <f t="shared" ca="1" si="707"/>
        <v>1.98795283</v>
      </c>
      <c r="K3265" s="45">
        <f t="shared" ca="1" si="708"/>
        <v>987.85282506999999</v>
      </c>
      <c r="L3265" s="49">
        <f>IF(VLOOKUP(A3265,$U$12:$AD$125,8)=VLOOKUP(A3264,$U$12:$AD$125,8),0,VLOOKUP(A3265,U$12:$AD$125,8))</f>
        <v>0</v>
      </c>
      <c r="M3265" s="50">
        <f>IF(L3265&gt;0,VLOOKUP(L3265,T$12:$AC$125,7),0)</f>
        <v>0</v>
      </c>
      <c r="N3265" s="45">
        <f t="shared" si="709"/>
        <v>0</v>
      </c>
      <c r="O3265" s="45">
        <f t="shared" ca="1" si="710"/>
        <v>987.85282506999999</v>
      </c>
      <c r="P3265" s="51" t="str">
        <f t="shared" si="711"/>
        <v>A+J=</v>
      </c>
      <c r="Q3265" s="52">
        <f t="shared" si="712"/>
        <v>47129</v>
      </c>
    </row>
    <row r="3266" spans="1:17" x14ac:dyDescent="0.2">
      <c r="A3266" s="43">
        <f t="shared" si="700"/>
        <v>46752</v>
      </c>
      <c r="B3266" s="44" t="str">
        <f t="shared" ca="1" si="702"/>
        <v>n.d</v>
      </c>
      <c r="C3266" s="45">
        <f t="shared" ca="1" si="703"/>
        <v>999.89877561000003</v>
      </c>
      <c r="D3266" s="46">
        <f ca="1">IF(A3266&lt;$B$1,VLOOKUP(A3266,[1]DI!$A$4:$B$15000,2,FALSE),0)</f>
        <v>0</v>
      </c>
      <c r="E3266" s="45">
        <f t="shared" ca="1" si="704"/>
        <v>0</v>
      </c>
      <c r="F3266" s="47">
        <f t="shared" si="701"/>
        <v>1.35</v>
      </c>
      <c r="G3266" s="48">
        <f t="shared" ca="1" si="705"/>
        <v>1</v>
      </c>
      <c r="H3266" s="45">
        <f ca="1">TRUNC(PRODUCT(G$10:G3265),15)</f>
        <v>1.9879528300668501</v>
      </c>
      <c r="I3266" s="45">
        <f t="shared" si="706"/>
        <v>1</v>
      </c>
      <c r="J3266" s="45">
        <f t="shared" ca="1" si="707"/>
        <v>1.98795283</v>
      </c>
      <c r="K3266" s="45">
        <f t="shared" ca="1" si="708"/>
        <v>987.85282506999999</v>
      </c>
      <c r="L3266" s="49">
        <f>IF(VLOOKUP(A3266,$U$12:$AD$125,8)=VLOOKUP(A3265,$U$12:$AD$125,8),0,VLOOKUP(A3266,U$12:$AD$125,8))</f>
        <v>0</v>
      </c>
      <c r="M3266" s="50">
        <f>IF(L3266&gt;0,VLOOKUP(L3266,T$12:$AC$125,7),0)</f>
        <v>0</v>
      </c>
      <c r="N3266" s="45">
        <f t="shared" si="709"/>
        <v>0</v>
      </c>
      <c r="O3266" s="45">
        <f t="shared" ca="1" si="710"/>
        <v>987.85282506999999</v>
      </c>
      <c r="P3266" s="51" t="str">
        <f t="shared" si="711"/>
        <v>A+J=</v>
      </c>
      <c r="Q3266" s="52">
        <f t="shared" si="712"/>
        <v>47129</v>
      </c>
    </row>
    <row r="3267" spans="1:17" x14ac:dyDescent="0.2">
      <c r="A3267" s="43">
        <f t="shared" si="700"/>
        <v>46753</v>
      </c>
      <c r="B3267" s="44" t="str">
        <f t="shared" ca="1" si="702"/>
        <v>n.d</v>
      </c>
      <c r="C3267" s="45">
        <f t="shared" ca="1" si="703"/>
        <v>999.89877561000003</v>
      </c>
      <c r="D3267" s="46">
        <f ca="1">IF(A3267&lt;$B$1,VLOOKUP(A3267,[1]DI!$A$4:$B$15000,2,FALSE),0)</f>
        <v>0</v>
      </c>
      <c r="E3267" s="45">
        <f t="shared" ca="1" si="704"/>
        <v>0</v>
      </c>
      <c r="F3267" s="47">
        <f t="shared" si="701"/>
        <v>1.35</v>
      </c>
      <c r="G3267" s="48">
        <f t="shared" ca="1" si="705"/>
        <v>1</v>
      </c>
      <c r="H3267" s="45">
        <f ca="1">TRUNC(PRODUCT(G$10:G3266),15)</f>
        <v>1.9879528300668501</v>
      </c>
      <c r="I3267" s="45">
        <f t="shared" si="706"/>
        <v>1</v>
      </c>
      <c r="J3267" s="45">
        <f t="shared" ca="1" si="707"/>
        <v>1.98795283</v>
      </c>
      <c r="K3267" s="45">
        <f t="shared" ca="1" si="708"/>
        <v>987.85282506999999</v>
      </c>
      <c r="L3267" s="49">
        <f>IF(VLOOKUP(A3267,$U$12:$AD$125,8)=VLOOKUP(A3266,$U$12:$AD$125,8),0,VLOOKUP(A3267,U$12:$AD$125,8))</f>
        <v>0</v>
      </c>
      <c r="M3267" s="50">
        <f>IF(L3267&gt;0,VLOOKUP(L3267,T$12:$AC$125,7),0)</f>
        <v>0</v>
      </c>
      <c r="N3267" s="45">
        <f t="shared" si="709"/>
        <v>0</v>
      </c>
      <c r="O3267" s="45">
        <f t="shared" ca="1" si="710"/>
        <v>987.85282506999999</v>
      </c>
      <c r="P3267" s="51" t="str">
        <f t="shared" si="711"/>
        <v>A+J=</v>
      </c>
      <c r="Q3267" s="52">
        <f t="shared" si="712"/>
        <v>47129</v>
      </c>
    </row>
    <row r="3268" spans="1:17" x14ac:dyDescent="0.2">
      <c r="A3268" s="43">
        <f t="shared" si="700"/>
        <v>46754</v>
      </c>
      <c r="B3268" s="44" t="str">
        <f t="shared" ca="1" si="702"/>
        <v>n.d</v>
      </c>
      <c r="C3268" s="45">
        <f t="shared" ca="1" si="703"/>
        <v>999.89877561000003</v>
      </c>
      <c r="D3268" s="46">
        <f ca="1">IF(A3268&lt;$B$1,VLOOKUP(A3268,[1]DI!$A$4:$B$15000,2,FALSE),0)</f>
        <v>0</v>
      </c>
      <c r="E3268" s="45">
        <f t="shared" ca="1" si="704"/>
        <v>0</v>
      </c>
      <c r="F3268" s="47">
        <f t="shared" si="701"/>
        <v>1.35</v>
      </c>
      <c r="G3268" s="48">
        <f t="shared" ca="1" si="705"/>
        <v>1</v>
      </c>
      <c r="H3268" s="45">
        <f ca="1">TRUNC(PRODUCT(G$10:G3267),15)</f>
        <v>1.9879528300668501</v>
      </c>
      <c r="I3268" s="45">
        <f t="shared" si="706"/>
        <v>1</v>
      </c>
      <c r="J3268" s="45">
        <f t="shared" ca="1" si="707"/>
        <v>1.98795283</v>
      </c>
      <c r="K3268" s="45">
        <f t="shared" ca="1" si="708"/>
        <v>987.85282506999999</v>
      </c>
      <c r="L3268" s="49">
        <f>IF(VLOOKUP(A3268,$U$12:$AD$125,8)=VLOOKUP(A3267,$U$12:$AD$125,8),0,VLOOKUP(A3268,U$12:$AD$125,8))</f>
        <v>0</v>
      </c>
      <c r="M3268" s="50">
        <f>IF(L3268&gt;0,VLOOKUP(L3268,T$12:$AC$125,7),0)</f>
        <v>0</v>
      </c>
      <c r="N3268" s="45">
        <f t="shared" si="709"/>
        <v>0</v>
      </c>
      <c r="O3268" s="45">
        <f t="shared" ca="1" si="710"/>
        <v>987.85282506999999</v>
      </c>
      <c r="P3268" s="51" t="str">
        <f t="shared" si="711"/>
        <v>A+J=</v>
      </c>
      <c r="Q3268" s="52">
        <f t="shared" si="712"/>
        <v>47129</v>
      </c>
    </row>
    <row r="3269" spans="1:17" x14ac:dyDescent="0.2">
      <c r="A3269" s="43">
        <f t="shared" si="700"/>
        <v>46755</v>
      </c>
      <c r="B3269" s="44" t="str">
        <f t="shared" ca="1" si="702"/>
        <v>n.d</v>
      </c>
      <c r="C3269" s="45">
        <f t="shared" ca="1" si="703"/>
        <v>999.89877561000003</v>
      </c>
      <c r="D3269" s="46">
        <f ca="1">IF(A3269&lt;$B$1,VLOOKUP(A3269,[1]DI!$A$4:$B$15000,2,FALSE),0)</f>
        <v>0</v>
      </c>
      <c r="E3269" s="45">
        <f t="shared" ca="1" si="704"/>
        <v>0</v>
      </c>
      <c r="F3269" s="47">
        <f t="shared" si="701"/>
        <v>1.35</v>
      </c>
      <c r="G3269" s="48">
        <f t="shared" ca="1" si="705"/>
        <v>1</v>
      </c>
      <c r="H3269" s="45">
        <f ca="1">TRUNC(PRODUCT(G$10:G3268),15)</f>
        <v>1.9879528300668501</v>
      </c>
      <c r="I3269" s="45">
        <f t="shared" si="706"/>
        <v>1</v>
      </c>
      <c r="J3269" s="45">
        <f t="shared" ca="1" si="707"/>
        <v>1.98795283</v>
      </c>
      <c r="K3269" s="45">
        <f t="shared" ca="1" si="708"/>
        <v>987.85282506999999</v>
      </c>
      <c r="L3269" s="49">
        <f>IF(VLOOKUP(A3269,$U$12:$AD$125,8)=VLOOKUP(A3268,$U$12:$AD$125,8),0,VLOOKUP(A3269,U$12:$AD$125,8))</f>
        <v>0</v>
      </c>
      <c r="M3269" s="50">
        <f>IF(L3269&gt;0,VLOOKUP(L3269,T$12:$AC$125,7),0)</f>
        <v>0</v>
      </c>
      <c r="N3269" s="45">
        <f t="shared" si="709"/>
        <v>0</v>
      </c>
      <c r="O3269" s="45">
        <f t="shared" ca="1" si="710"/>
        <v>987.85282506999999</v>
      </c>
      <c r="P3269" s="51" t="str">
        <f t="shared" si="711"/>
        <v>A+J=</v>
      </c>
      <c r="Q3269" s="52">
        <f t="shared" si="712"/>
        <v>47129</v>
      </c>
    </row>
    <row r="3270" spans="1:17" x14ac:dyDescent="0.2">
      <c r="A3270" s="43">
        <f t="shared" si="700"/>
        <v>46756</v>
      </c>
      <c r="B3270" s="44" t="str">
        <f t="shared" ca="1" si="702"/>
        <v>n.d</v>
      </c>
      <c r="C3270" s="45">
        <f t="shared" ca="1" si="703"/>
        <v>999.89877561000003</v>
      </c>
      <c r="D3270" s="46">
        <f ca="1">IF(A3270&lt;$B$1,VLOOKUP(A3270,[1]DI!$A$4:$B$15000,2,FALSE),0)</f>
        <v>0</v>
      </c>
      <c r="E3270" s="45">
        <f t="shared" ca="1" si="704"/>
        <v>0</v>
      </c>
      <c r="F3270" s="47">
        <f t="shared" si="701"/>
        <v>1.35</v>
      </c>
      <c r="G3270" s="48">
        <f t="shared" ca="1" si="705"/>
        <v>1</v>
      </c>
      <c r="H3270" s="45">
        <f ca="1">TRUNC(PRODUCT(G$10:G3269),15)</f>
        <v>1.9879528300668501</v>
      </c>
      <c r="I3270" s="45">
        <f t="shared" si="706"/>
        <v>1</v>
      </c>
      <c r="J3270" s="45">
        <f t="shared" ca="1" si="707"/>
        <v>1.98795283</v>
      </c>
      <c r="K3270" s="45">
        <f t="shared" ca="1" si="708"/>
        <v>987.85282506999999</v>
      </c>
      <c r="L3270" s="49">
        <f>IF(VLOOKUP(A3270,$U$12:$AD$125,8)=VLOOKUP(A3269,$U$12:$AD$125,8),0,VLOOKUP(A3270,U$12:$AD$125,8))</f>
        <v>0</v>
      </c>
      <c r="M3270" s="50">
        <f>IF(L3270&gt;0,VLOOKUP(L3270,T$12:$AC$125,7),0)</f>
        <v>0</v>
      </c>
      <c r="N3270" s="45">
        <f t="shared" si="709"/>
        <v>0</v>
      </c>
      <c r="O3270" s="45">
        <f t="shared" ca="1" si="710"/>
        <v>987.85282506999999</v>
      </c>
      <c r="P3270" s="51" t="str">
        <f t="shared" si="711"/>
        <v>A+J=</v>
      </c>
      <c r="Q3270" s="52">
        <f t="shared" si="712"/>
        <v>47129</v>
      </c>
    </row>
    <row r="3271" spans="1:17" x14ac:dyDescent="0.2">
      <c r="A3271" s="43">
        <f t="shared" si="700"/>
        <v>46757</v>
      </c>
      <c r="B3271" s="44" t="str">
        <f t="shared" ca="1" si="702"/>
        <v>n.d</v>
      </c>
      <c r="C3271" s="45">
        <f t="shared" ca="1" si="703"/>
        <v>999.89877561000003</v>
      </c>
      <c r="D3271" s="46">
        <f ca="1">IF(A3271&lt;$B$1,VLOOKUP(A3271,[1]DI!$A$4:$B$15000,2,FALSE),0)</f>
        <v>0</v>
      </c>
      <c r="E3271" s="45">
        <f t="shared" ca="1" si="704"/>
        <v>0</v>
      </c>
      <c r="F3271" s="47">
        <f t="shared" si="701"/>
        <v>1.35</v>
      </c>
      <c r="G3271" s="48">
        <f t="shared" ca="1" si="705"/>
        <v>1</v>
      </c>
      <c r="H3271" s="45">
        <f ca="1">TRUNC(PRODUCT(G$10:G3270),15)</f>
        <v>1.9879528300668501</v>
      </c>
      <c r="I3271" s="45">
        <f t="shared" si="706"/>
        <v>1</v>
      </c>
      <c r="J3271" s="45">
        <f t="shared" ca="1" si="707"/>
        <v>1.98795283</v>
      </c>
      <c r="K3271" s="45">
        <f t="shared" ca="1" si="708"/>
        <v>987.85282506999999</v>
      </c>
      <c r="L3271" s="49">
        <f>IF(VLOOKUP(A3271,$U$12:$AD$125,8)=VLOOKUP(A3270,$U$12:$AD$125,8),0,VLOOKUP(A3271,U$12:$AD$125,8))</f>
        <v>0</v>
      </c>
      <c r="M3271" s="50">
        <f>IF(L3271&gt;0,VLOOKUP(L3271,T$12:$AC$125,7),0)</f>
        <v>0</v>
      </c>
      <c r="N3271" s="45">
        <f t="shared" si="709"/>
        <v>0</v>
      </c>
      <c r="O3271" s="45">
        <f t="shared" ca="1" si="710"/>
        <v>987.85282506999999</v>
      </c>
      <c r="P3271" s="51" t="str">
        <f t="shared" si="711"/>
        <v>A+J=</v>
      </c>
      <c r="Q3271" s="52">
        <f t="shared" si="712"/>
        <v>47129</v>
      </c>
    </row>
    <row r="3272" spans="1:17" x14ac:dyDescent="0.2">
      <c r="A3272" s="43">
        <f t="shared" si="700"/>
        <v>46758</v>
      </c>
      <c r="B3272" s="44" t="str">
        <f t="shared" ca="1" si="702"/>
        <v>n.d</v>
      </c>
      <c r="C3272" s="45">
        <f t="shared" ca="1" si="703"/>
        <v>999.89877561000003</v>
      </c>
      <c r="D3272" s="46">
        <f ca="1">IF(A3272&lt;$B$1,VLOOKUP(A3272,[1]DI!$A$4:$B$15000,2,FALSE),0)</f>
        <v>0</v>
      </c>
      <c r="E3272" s="45">
        <f t="shared" ca="1" si="704"/>
        <v>0</v>
      </c>
      <c r="F3272" s="47">
        <f t="shared" si="701"/>
        <v>1.35</v>
      </c>
      <c r="G3272" s="48">
        <f t="shared" ca="1" si="705"/>
        <v>1</v>
      </c>
      <c r="H3272" s="45">
        <f ca="1">TRUNC(PRODUCT(G$10:G3271),15)</f>
        <v>1.9879528300668501</v>
      </c>
      <c r="I3272" s="45">
        <f t="shared" si="706"/>
        <v>1</v>
      </c>
      <c r="J3272" s="45">
        <f t="shared" ca="1" si="707"/>
        <v>1.98795283</v>
      </c>
      <c r="K3272" s="45">
        <f t="shared" ca="1" si="708"/>
        <v>987.85282506999999</v>
      </c>
      <c r="L3272" s="49">
        <f>IF(VLOOKUP(A3272,$U$12:$AD$125,8)=VLOOKUP(A3271,$U$12:$AD$125,8),0,VLOOKUP(A3272,U$12:$AD$125,8))</f>
        <v>0</v>
      </c>
      <c r="M3272" s="50">
        <f>IF(L3272&gt;0,VLOOKUP(L3272,T$12:$AC$125,7),0)</f>
        <v>0</v>
      </c>
      <c r="N3272" s="45">
        <f t="shared" si="709"/>
        <v>0</v>
      </c>
      <c r="O3272" s="45">
        <f t="shared" ca="1" si="710"/>
        <v>987.85282506999999</v>
      </c>
      <c r="P3272" s="51" t="str">
        <f t="shared" si="711"/>
        <v>A+J=</v>
      </c>
      <c r="Q3272" s="52">
        <f t="shared" si="712"/>
        <v>47129</v>
      </c>
    </row>
    <row r="3273" spans="1:17" x14ac:dyDescent="0.2">
      <c r="A3273" s="43">
        <f t="shared" si="700"/>
        <v>46759</v>
      </c>
      <c r="B3273" s="44" t="str">
        <f t="shared" ca="1" si="702"/>
        <v>n.d</v>
      </c>
      <c r="C3273" s="45">
        <f t="shared" ca="1" si="703"/>
        <v>999.89877561000003</v>
      </c>
      <c r="D3273" s="46">
        <f ca="1">IF(A3273&lt;$B$1,VLOOKUP(A3273,[1]DI!$A$4:$B$15000,2,FALSE),0)</f>
        <v>0</v>
      </c>
      <c r="E3273" s="45">
        <f t="shared" ca="1" si="704"/>
        <v>0</v>
      </c>
      <c r="F3273" s="47">
        <f t="shared" si="701"/>
        <v>1.35</v>
      </c>
      <c r="G3273" s="48">
        <f t="shared" ca="1" si="705"/>
        <v>1</v>
      </c>
      <c r="H3273" s="45">
        <f ca="1">TRUNC(PRODUCT(G$10:G3272),15)</f>
        <v>1.9879528300668501</v>
      </c>
      <c r="I3273" s="45">
        <f t="shared" si="706"/>
        <v>1</v>
      </c>
      <c r="J3273" s="45">
        <f t="shared" ca="1" si="707"/>
        <v>1.98795283</v>
      </c>
      <c r="K3273" s="45">
        <f t="shared" ca="1" si="708"/>
        <v>987.85282506999999</v>
      </c>
      <c r="L3273" s="49">
        <f>IF(VLOOKUP(A3273,$U$12:$AD$125,8)=VLOOKUP(A3272,$U$12:$AD$125,8),0,VLOOKUP(A3273,U$12:$AD$125,8))</f>
        <v>0</v>
      </c>
      <c r="M3273" s="50">
        <f>IF(L3273&gt;0,VLOOKUP(L3273,T$12:$AC$125,7),0)</f>
        <v>0</v>
      </c>
      <c r="N3273" s="45">
        <f t="shared" si="709"/>
        <v>0</v>
      </c>
      <c r="O3273" s="45">
        <f t="shared" ca="1" si="710"/>
        <v>987.85282506999999</v>
      </c>
      <c r="P3273" s="51" t="str">
        <f t="shared" si="711"/>
        <v>A+J=</v>
      </c>
      <c r="Q3273" s="52">
        <f t="shared" si="712"/>
        <v>47129</v>
      </c>
    </row>
    <row r="3274" spans="1:17" x14ac:dyDescent="0.2">
      <c r="A3274" s="43">
        <f t="shared" si="700"/>
        <v>46760</v>
      </c>
      <c r="B3274" s="44" t="str">
        <f t="shared" ca="1" si="702"/>
        <v>n.d</v>
      </c>
      <c r="C3274" s="45">
        <f t="shared" ca="1" si="703"/>
        <v>999.89877561000003</v>
      </c>
      <c r="D3274" s="46">
        <f ca="1">IF(A3274&lt;$B$1,VLOOKUP(A3274,[1]DI!$A$4:$B$15000,2,FALSE),0)</f>
        <v>0</v>
      </c>
      <c r="E3274" s="45">
        <f t="shared" ca="1" si="704"/>
        <v>0</v>
      </c>
      <c r="F3274" s="47">
        <f t="shared" si="701"/>
        <v>1.35</v>
      </c>
      <c r="G3274" s="48">
        <f t="shared" ca="1" si="705"/>
        <v>1</v>
      </c>
      <c r="H3274" s="45">
        <f ca="1">TRUNC(PRODUCT(G$10:G3273),15)</f>
        <v>1.9879528300668501</v>
      </c>
      <c r="I3274" s="45">
        <f t="shared" si="706"/>
        <v>1</v>
      </c>
      <c r="J3274" s="45">
        <f t="shared" ca="1" si="707"/>
        <v>1.98795283</v>
      </c>
      <c r="K3274" s="45">
        <f t="shared" ca="1" si="708"/>
        <v>987.85282506999999</v>
      </c>
      <c r="L3274" s="49">
        <f>IF(VLOOKUP(A3274,$U$12:$AD$125,8)=VLOOKUP(A3273,$U$12:$AD$125,8),0,VLOOKUP(A3274,U$12:$AD$125,8))</f>
        <v>0</v>
      </c>
      <c r="M3274" s="50">
        <f>IF(L3274&gt;0,VLOOKUP(L3274,T$12:$AC$125,7),0)</f>
        <v>0</v>
      </c>
      <c r="N3274" s="45">
        <f t="shared" si="709"/>
        <v>0</v>
      </c>
      <c r="O3274" s="45">
        <f t="shared" ca="1" si="710"/>
        <v>987.85282506999999</v>
      </c>
      <c r="P3274" s="51" t="str">
        <f t="shared" si="711"/>
        <v>A+J=</v>
      </c>
      <c r="Q3274" s="52">
        <f t="shared" si="712"/>
        <v>47129</v>
      </c>
    </row>
    <row r="3275" spans="1:17" x14ac:dyDescent="0.2">
      <c r="A3275" s="43">
        <f t="shared" si="700"/>
        <v>46761</v>
      </c>
      <c r="B3275" s="44" t="str">
        <f t="shared" ca="1" si="702"/>
        <v>n.d</v>
      </c>
      <c r="C3275" s="45">
        <f t="shared" ca="1" si="703"/>
        <v>999.89877561000003</v>
      </c>
      <c r="D3275" s="46">
        <f ca="1">IF(A3275&lt;$B$1,VLOOKUP(A3275,[1]DI!$A$4:$B$15000,2,FALSE),0)</f>
        <v>0</v>
      </c>
      <c r="E3275" s="45">
        <f t="shared" ca="1" si="704"/>
        <v>0</v>
      </c>
      <c r="F3275" s="47">
        <f t="shared" si="701"/>
        <v>1.35</v>
      </c>
      <c r="G3275" s="48">
        <f t="shared" ca="1" si="705"/>
        <v>1</v>
      </c>
      <c r="H3275" s="45">
        <f ca="1">TRUNC(PRODUCT(G$10:G3274),15)</f>
        <v>1.9879528300668501</v>
      </c>
      <c r="I3275" s="45">
        <f t="shared" si="706"/>
        <v>1</v>
      </c>
      <c r="J3275" s="45">
        <f t="shared" ca="1" si="707"/>
        <v>1.98795283</v>
      </c>
      <c r="K3275" s="45">
        <f t="shared" ca="1" si="708"/>
        <v>987.85282506999999</v>
      </c>
      <c r="L3275" s="49">
        <f>IF(VLOOKUP(A3275,$U$12:$AD$125,8)=VLOOKUP(A3274,$U$12:$AD$125,8),0,VLOOKUP(A3275,U$12:$AD$125,8))</f>
        <v>0</v>
      </c>
      <c r="M3275" s="50">
        <f>IF(L3275&gt;0,VLOOKUP(L3275,T$12:$AC$125,7),0)</f>
        <v>0</v>
      </c>
      <c r="N3275" s="45">
        <f t="shared" si="709"/>
        <v>0</v>
      </c>
      <c r="O3275" s="45">
        <f t="shared" ca="1" si="710"/>
        <v>987.85282506999999</v>
      </c>
      <c r="P3275" s="51" t="str">
        <f t="shared" si="711"/>
        <v>A+J=</v>
      </c>
      <c r="Q3275" s="52">
        <f t="shared" si="712"/>
        <v>47129</v>
      </c>
    </row>
    <row r="3276" spans="1:17" x14ac:dyDescent="0.2">
      <c r="A3276" s="43">
        <f t="shared" si="700"/>
        <v>46762</v>
      </c>
      <c r="B3276" s="44" t="str">
        <f t="shared" ca="1" si="702"/>
        <v>n.d</v>
      </c>
      <c r="C3276" s="45">
        <f t="shared" ca="1" si="703"/>
        <v>999.89877561000003</v>
      </c>
      <c r="D3276" s="46">
        <f ca="1">IF(A3276&lt;$B$1,VLOOKUP(A3276,[1]DI!$A$4:$B$15000,2,FALSE),0)</f>
        <v>0</v>
      </c>
      <c r="E3276" s="45">
        <f t="shared" ca="1" si="704"/>
        <v>0</v>
      </c>
      <c r="F3276" s="47">
        <f t="shared" si="701"/>
        <v>1.35</v>
      </c>
      <c r="G3276" s="48">
        <f t="shared" ca="1" si="705"/>
        <v>1</v>
      </c>
      <c r="H3276" s="45">
        <f ca="1">TRUNC(PRODUCT(G$10:G3275),15)</f>
        <v>1.9879528300668501</v>
      </c>
      <c r="I3276" s="45">
        <f t="shared" si="706"/>
        <v>1</v>
      </c>
      <c r="J3276" s="45">
        <f t="shared" ca="1" si="707"/>
        <v>1.98795283</v>
      </c>
      <c r="K3276" s="45">
        <f t="shared" ca="1" si="708"/>
        <v>987.85282506999999</v>
      </c>
      <c r="L3276" s="49">
        <f>IF(VLOOKUP(A3276,$U$12:$AD$125,8)=VLOOKUP(A3275,$U$12:$AD$125,8),0,VLOOKUP(A3276,U$12:$AD$125,8))</f>
        <v>0</v>
      </c>
      <c r="M3276" s="50">
        <f>IF(L3276&gt;0,VLOOKUP(L3276,T$12:$AC$125,7),0)</f>
        <v>0</v>
      </c>
      <c r="N3276" s="45">
        <f t="shared" si="709"/>
        <v>0</v>
      </c>
      <c r="O3276" s="45">
        <f t="shared" ca="1" si="710"/>
        <v>987.85282506999999</v>
      </c>
      <c r="P3276" s="51" t="str">
        <f t="shared" si="711"/>
        <v>A+J=</v>
      </c>
      <c r="Q3276" s="52">
        <f t="shared" si="712"/>
        <v>47129</v>
      </c>
    </row>
    <row r="3277" spans="1:17" x14ac:dyDescent="0.2">
      <c r="A3277" s="43">
        <f t="shared" si="700"/>
        <v>46763</v>
      </c>
      <c r="B3277" s="44" t="str">
        <f t="shared" ca="1" si="702"/>
        <v>n.d</v>
      </c>
      <c r="C3277" s="45">
        <f t="shared" ca="1" si="703"/>
        <v>999.89877561000003</v>
      </c>
      <c r="D3277" s="46">
        <f ca="1">IF(A3277&lt;$B$1,VLOOKUP(A3277,[1]DI!$A$4:$B$15000,2,FALSE),0)</f>
        <v>0</v>
      </c>
      <c r="E3277" s="45">
        <f t="shared" ca="1" si="704"/>
        <v>0</v>
      </c>
      <c r="F3277" s="47">
        <f t="shared" si="701"/>
        <v>1.35</v>
      </c>
      <c r="G3277" s="48">
        <f t="shared" ca="1" si="705"/>
        <v>1</v>
      </c>
      <c r="H3277" s="45">
        <f ca="1">TRUNC(PRODUCT(G$10:G3276),15)</f>
        <v>1.9879528300668501</v>
      </c>
      <c r="I3277" s="45">
        <f t="shared" si="706"/>
        <v>1</v>
      </c>
      <c r="J3277" s="45">
        <f t="shared" ca="1" si="707"/>
        <v>1.98795283</v>
      </c>
      <c r="K3277" s="45">
        <f t="shared" ca="1" si="708"/>
        <v>987.85282506999999</v>
      </c>
      <c r="L3277" s="49">
        <f>IF(VLOOKUP(A3277,$U$12:$AD$125,8)=VLOOKUP(A3276,$U$12:$AD$125,8),0,VLOOKUP(A3277,U$12:$AD$125,8))</f>
        <v>0</v>
      </c>
      <c r="M3277" s="50">
        <f>IF(L3277&gt;0,VLOOKUP(L3277,T$12:$AC$125,7),0)</f>
        <v>0</v>
      </c>
      <c r="N3277" s="45">
        <f t="shared" si="709"/>
        <v>0</v>
      </c>
      <c r="O3277" s="45">
        <f t="shared" ca="1" si="710"/>
        <v>987.85282506999999</v>
      </c>
      <c r="P3277" s="51" t="str">
        <f t="shared" si="711"/>
        <v>A+J=</v>
      </c>
      <c r="Q3277" s="52">
        <f t="shared" si="712"/>
        <v>47129</v>
      </c>
    </row>
    <row r="3278" spans="1:17" x14ac:dyDescent="0.2">
      <c r="A3278" s="43">
        <f t="shared" ref="A3278:A3341" si="713">(A3277+1)</f>
        <v>46764</v>
      </c>
      <c r="B3278" s="44" t="str">
        <f t="shared" ca="1" si="702"/>
        <v>n.d</v>
      </c>
      <c r="C3278" s="45">
        <f t="shared" ca="1" si="703"/>
        <v>999.89877561000003</v>
      </c>
      <c r="D3278" s="46">
        <f ca="1">IF(A3278&lt;$B$1,VLOOKUP(A3278,[1]DI!$A$4:$B$15000,2,FALSE),0)</f>
        <v>0</v>
      </c>
      <c r="E3278" s="45">
        <f t="shared" ca="1" si="704"/>
        <v>0</v>
      </c>
      <c r="F3278" s="47">
        <f t="shared" ref="F3278:F3341" si="714">F3277</f>
        <v>1.35</v>
      </c>
      <c r="G3278" s="48">
        <f t="shared" ca="1" si="705"/>
        <v>1</v>
      </c>
      <c r="H3278" s="45">
        <f ca="1">TRUNC(PRODUCT(G$10:G3277),15)</f>
        <v>1.9879528300668501</v>
      </c>
      <c r="I3278" s="45">
        <f t="shared" si="706"/>
        <v>1</v>
      </c>
      <c r="J3278" s="45">
        <f t="shared" ca="1" si="707"/>
        <v>1.98795283</v>
      </c>
      <c r="K3278" s="45">
        <f t="shared" ca="1" si="708"/>
        <v>987.85282506999999</v>
      </c>
      <c r="L3278" s="49">
        <f>IF(VLOOKUP(A3278,$U$12:$AD$125,8)=VLOOKUP(A3277,$U$12:$AD$125,8),0,VLOOKUP(A3278,U$12:$AD$125,8))</f>
        <v>0</v>
      </c>
      <c r="M3278" s="50">
        <f>IF(L3278&gt;0,VLOOKUP(L3278,T$12:$AC$125,7),0)</f>
        <v>0</v>
      </c>
      <c r="N3278" s="45">
        <f t="shared" si="709"/>
        <v>0</v>
      </c>
      <c r="O3278" s="45">
        <f t="shared" ca="1" si="710"/>
        <v>987.85282506999999</v>
      </c>
      <c r="P3278" s="51" t="str">
        <f t="shared" si="711"/>
        <v>A+J=</v>
      </c>
      <c r="Q3278" s="52">
        <f t="shared" si="712"/>
        <v>47129</v>
      </c>
    </row>
    <row r="3279" spans="1:17" x14ac:dyDescent="0.2">
      <c r="A3279" s="43">
        <f t="shared" si="713"/>
        <v>46765</v>
      </c>
      <c r="B3279" s="44" t="str">
        <f t="shared" ca="1" si="702"/>
        <v>n.d</v>
      </c>
      <c r="C3279" s="45">
        <f t="shared" ca="1" si="703"/>
        <v>999.89877561000003</v>
      </c>
      <c r="D3279" s="46">
        <f ca="1">IF(A3279&lt;$B$1,VLOOKUP(A3279,[1]DI!$A$4:$B$15000,2,FALSE),0)</f>
        <v>0</v>
      </c>
      <c r="E3279" s="45">
        <f t="shared" ca="1" si="704"/>
        <v>0</v>
      </c>
      <c r="F3279" s="47">
        <f t="shared" si="714"/>
        <v>1.35</v>
      </c>
      <c r="G3279" s="48">
        <f t="shared" ca="1" si="705"/>
        <v>1</v>
      </c>
      <c r="H3279" s="45">
        <f ca="1">TRUNC(PRODUCT(G$10:G3278),15)</f>
        <v>1.9879528300668501</v>
      </c>
      <c r="I3279" s="45">
        <f t="shared" si="706"/>
        <v>1</v>
      </c>
      <c r="J3279" s="45">
        <f t="shared" ca="1" si="707"/>
        <v>1.98795283</v>
      </c>
      <c r="K3279" s="45">
        <f t="shared" ca="1" si="708"/>
        <v>987.85282506999999</v>
      </c>
      <c r="L3279" s="49">
        <f>IF(VLOOKUP(A3279,$U$12:$AD$125,8)=VLOOKUP(A3278,$U$12:$AD$125,8),0,VLOOKUP(A3279,U$12:$AD$125,8))</f>
        <v>0</v>
      </c>
      <c r="M3279" s="50">
        <f>IF(L3279&gt;0,VLOOKUP(L3279,T$12:$AC$125,7),0)</f>
        <v>0</v>
      </c>
      <c r="N3279" s="45">
        <f t="shared" si="709"/>
        <v>0</v>
      </c>
      <c r="O3279" s="45">
        <f t="shared" ca="1" si="710"/>
        <v>987.85282506999999</v>
      </c>
      <c r="P3279" s="51" t="str">
        <f t="shared" si="711"/>
        <v>A+J=</v>
      </c>
      <c r="Q3279" s="52">
        <f t="shared" si="712"/>
        <v>47129</v>
      </c>
    </row>
    <row r="3280" spans="1:17" x14ac:dyDescent="0.2">
      <c r="A3280" s="43">
        <f t="shared" si="713"/>
        <v>46766</v>
      </c>
      <c r="B3280" s="44" t="str">
        <f t="shared" ca="1" si="702"/>
        <v>n.d</v>
      </c>
      <c r="C3280" s="45">
        <f t="shared" ca="1" si="703"/>
        <v>999.89877561000003</v>
      </c>
      <c r="D3280" s="46">
        <f ca="1">IF(A3280&lt;$B$1,VLOOKUP(A3280,[1]DI!$A$4:$B$15000,2,FALSE),0)</f>
        <v>0</v>
      </c>
      <c r="E3280" s="45">
        <f t="shared" ca="1" si="704"/>
        <v>0</v>
      </c>
      <c r="F3280" s="47">
        <f t="shared" si="714"/>
        <v>1.35</v>
      </c>
      <c r="G3280" s="48">
        <f t="shared" ca="1" si="705"/>
        <v>1</v>
      </c>
      <c r="H3280" s="45">
        <f ca="1">TRUNC(PRODUCT(G$10:G3279),15)</f>
        <v>1.9879528300668501</v>
      </c>
      <c r="I3280" s="45">
        <f t="shared" si="706"/>
        <v>1</v>
      </c>
      <c r="J3280" s="45">
        <f t="shared" ca="1" si="707"/>
        <v>1.98795283</v>
      </c>
      <c r="K3280" s="45">
        <f t="shared" ca="1" si="708"/>
        <v>987.85282506999999</v>
      </c>
      <c r="L3280" s="49">
        <f>IF(VLOOKUP(A3280,$U$12:$AD$125,8)=VLOOKUP(A3279,$U$12:$AD$125,8),0,VLOOKUP(A3280,U$12:$AD$125,8))</f>
        <v>0</v>
      </c>
      <c r="M3280" s="50">
        <f>IF(L3280&gt;0,VLOOKUP(L3280,T$12:$AC$125,7),0)</f>
        <v>0</v>
      </c>
      <c r="N3280" s="45">
        <f t="shared" si="709"/>
        <v>0</v>
      </c>
      <c r="O3280" s="45">
        <f t="shared" ca="1" si="710"/>
        <v>987.85282506999999</v>
      </c>
      <c r="P3280" s="51" t="str">
        <f t="shared" si="711"/>
        <v>A+J=</v>
      </c>
      <c r="Q3280" s="52">
        <f t="shared" si="712"/>
        <v>47129</v>
      </c>
    </row>
    <row r="3281" spans="1:17" x14ac:dyDescent="0.2">
      <c r="A3281" s="43">
        <f t="shared" si="713"/>
        <v>46767</v>
      </c>
      <c r="B3281" s="44" t="str">
        <f t="shared" ca="1" si="702"/>
        <v>n.d</v>
      </c>
      <c r="C3281" s="45">
        <f t="shared" ca="1" si="703"/>
        <v>999.89877561000003</v>
      </c>
      <c r="D3281" s="46">
        <f ca="1">IF(A3281&lt;$B$1,VLOOKUP(A3281,[1]DI!$A$4:$B$15000,2,FALSE),0)</f>
        <v>0</v>
      </c>
      <c r="E3281" s="45">
        <f t="shared" ca="1" si="704"/>
        <v>0</v>
      </c>
      <c r="F3281" s="47">
        <f t="shared" si="714"/>
        <v>1.35</v>
      </c>
      <c r="G3281" s="48">
        <f t="shared" ca="1" si="705"/>
        <v>1</v>
      </c>
      <c r="H3281" s="45">
        <f ca="1">TRUNC(PRODUCT(G$10:G3280),15)</f>
        <v>1.9879528300668501</v>
      </c>
      <c r="I3281" s="45">
        <f t="shared" si="706"/>
        <v>1</v>
      </c>
      <c r="J3281" s="45">
        <f t="shared" ca="1" si="707"/>
        <v>1.98795283</v>
      </c>
      <c r="K3281" s="45">
        <f t="shared" ca="1" si="708"/>
        <v>987.85282506999999</v>
      </c>
      <c r="L3281" s="49">
        <f>IF(VLOOKUP(A3281,$U$12:$AD$125,8)=VLOOKUP(A3280,$U$12:$AD$125,8),0,VLOOKUP(A3281,U$12:$AD$125,8))</f>
        <v>0</v>
      </c>
      <c r="M3281" s="50">
        <f>IF(L3281&gt;0,VLOOKUP(L3281,T$12:$AC$125,7),0)</f>
        <v>0</v>
      </c>
      <c r="N3281" s="45">
        <f t="shared" si="709"/>
        <v>0</v>
      </c>
      <c r="O3281" s="45">
        <f t="shared" ca="1" si="710"/>
        <v>987.85282506999999</v>
      </c>
      <c r="P3281" s="51" t="str">
        <f t="shared" si="711"/>
        <v>A+J=</v>
      </c>
      <c r="Q3281" s="52">
        <f t="shared" si="712"/>
        <v>47129</v>
      </c>
    </row>
    <row r="3282" spans="1:17" x14ac:dyDescent="0.2">
      <c r="A3282" s="43">
        <f t="shared" si="713"/>
        <v>46768</v>
      </c>
      <c r="B3282" s="44" t="str">
        <f t="shared" ca="1" si="702"/>
        <v>n.d</v>
      </c>
      <c r="C3282" s="45">
        <f t="shared" ca="1" si="703"/>
        <v>999.89877561000003</v>
      </c>
      <c r="D3282" s="46">
        <f ca="1">IF(A3282&lt;$B$1,VLOOKUP(A3282,[1]DI!$A$4:$B$15000,2,FALSE),0)</f>
        <v>0</v>
      </c>
      <c r="E3282" s="45">
        <f t="shared" ca="1" si="704"/>
        <v>0</v>
      </c>
      <c r="F3282" s="47">
        <f t="shared" si="714"/>
        <v>1.35</v>
      </c>
      <c r="G3282" s="48">
        <f t="shared" ca="1" si="705"/>
        <v>1</v>
      </c>
      <c r="H3282" s="45">
        <f ca="1">TRUNC(PRODUCT(G$10:G3281),15)</f>
        <v>1.9879528300668501</v>
      </c>
      <c r="I3282" s="45">
        <f t="shared" si="706"/>
        <v>1</v>
      </c>
      <c r="J3282" s="45">
        <f t="shared" ca="1" si="707"/>
        <v>1.98795283</v>
      </c>
      <c r="K3282" s="45">
        <f t="shared" ca="1" si="708"/>
        <v>987.85282506999999</v>
      </c>
      <c r="L3282" s="49">
        <f>IF(VLOOKUP(A3282,$U$12:$AD$125,8)=VLOOKUP(A3281,$U$12:$AD$125,8),0,VLOOKUP(A3282,U$12:$AD$125,8))</f>
        <v>0</v>
      </c>
      <c r="M3282" s="50">
        <f>IF(L3282&gt;0,VLOOKUP(L3282,T$12:$AC$125,7),0)</f>
        <v>0</v>
      </c>
      <c r="N3282" s="45">
        <f t="shared" si="709"/>
        <v>0</v>
      </c>
      <c r="O3282" s="45">
        <f t="shared" ca="1" si="710"/>
        <v>987.85282506999999</v>
      </c>
      <c r="P3282" s="51" t="str">
        <f t="shared" si="711"/>
        <v>A+J=</v>
      </c>
      <c r="Q3282" s="52">
        <f t="shared" si="712"/>
        <v>47129</v>
      </c>
    </row>
    <row r="3283" spans="1:17" x14ac:dyDescent="0.2">
      <c r="A3283" s="43">
        <f t="shared" si="713"/>
        <v>46769</v>
      </c>
      <c r="B3283" s="44" t="str">
        <f t="shared" ca="1" si="702"/>
        <v>n.d</v>
      </c>
      <c r="C3283" s="45">
        <f t="shared" ca="1" si="703"/>
        <v>999.89877561000003</v>
      </c>
      <c r="D3283" s="46">
        <f ca="1">IF(A3283&lt;$B$1,VLOOKUP(A3283,[1]DI!$A$4:$B$15000,2,FALSE),0)</f>
        <v>0</v>
      </c>
      <c r="E3283" s="45">
        <f t="shared" ca="1" si="704"/>
        <v>0</v>
      </c>
      <c r="F3283" s="47">
        <f t="shared" si="714"/>
        <v>1.35</v>
      </c>
      <c r="G3283" s="48">
        <f t="shared" ca="1" si="705"/>
        <v>1</v>
      </c>
      <c r="H3283" s="45">
        <f ca="1">TRUNC(PRODUCT(G$10:G3282),15)</f>
        <v>1.9879528300668501</v>
      </c>
      <c r="I3283" s="45">
        <f t="shared" si="706"/>
        <v>1</v>
      </c>
      <c r="J3283" s="45">
        <f t="shared" ca="1" si="707"/>
        <v>1.98795283</v>
      </c>
      <c r="K3283" s="45">
        <f t="shared" ca="1" si="708"/>
        <v>987.85282506999999</v>
      </c>
      <c r="L3283" s="49">
        <f>IF(VLOOKUP(A3283,$U$12:$AD$125,8)=VLOOKUP(A3282,$U$12:$AD$125,8),0,VLOOKUP(A3283,U$12:$AD$125,8))</f>
        <v>0</v>
      </c>
      <c r="M3283" s="50">
        <f>IF(L3283&gt;0,VLOOKUP(L3283,T$12:$AC$125,7),0)</f>
        <v>0</v>
      </c>
      <c r="N3283" s="45">
        <f t="shared" si="709"/>
        <v>0</v>
      </c>
      <c r="O3283" s="45">
        <f t="shared" ca="1" si="710"/>
        <v>987.85282506999999</v>
      </c>
      <c r="P3283" s="51" t="str">
        <f t="shared" si="711"/>
        <v>A+J=</v>
      </c>
      <c r="Q3283" s="52">
        <f t="shared" si="712"/>
        <v>47129</v>
      </c>
    </row>
    <row r="3284" spans="1:17" x14ac:dyDescent="0.2">
      <c r="A3284" s="43">
        <f t="shared" si="713"/>
        <v>46770</v>
      </c>
      <c r="B3284" s="44" t="str">
        <f t="shared" ca="1" si="702"/>
        <v>n.d</v>
      </c>
      <c r="C3284" s="45">
        <f t="shared" ca="1" si="703"/>
        <v>999.89877561000003</v>
      </c>
      <c r="D3284" s="46">
        <f ca="1">IF(A3284&lt;$B$1,VLOOKUP(A3284,[1]DI!$A$4:$B$15000,2,FALSE),0)</f>
        <v>0</v>
      </c>
      <c r="E3284" s="45">
        <f t="shared" ca="1" si="704"/>
        <v>0</v>
      </c>
      <c r="F3284" s="47">
        <f t="shared" si="714"/>
        <v>1.35</v>
      </c>
      <c r="G3284" s="48">
        <f t="shared" ca="1" si="705"/>
        <v>1</v>
      </c>
      <c r="H3284" s="45">
        <f ca="1">TRUNC(PRODUCT(G$10:G3283),15)</f>
        <v>1.9879528300668501</v>
      </c>
      <c r="I3284" s="45">
        <f t="shared" si="706"/>
        <v>1</v>
      </c>
      <c r="J3284" s="45">
        <f t="shared" ca="1" si="707"/>
        <v>1.98795283</v>
      </c>
      <c r="K3284" s="45">
        <f t="shared" ca="1" si="708"/>
        <v>987.85282506999999</v>
      </c>
      <c r="L3284" s="49">
        <f>IF(VLOOKUP(A3284,$U$12:$AD$125,8)=VLOOKUP(A3283,$U$12:$AD$125,8),0,VLOOKUP(A3284,U$12:$AD$125,8))</f>
        <v>0</v>
      </c>
      <c r="M3284" s="50">
        <f>IF(L3284&gt;0,VLOOKUP(L3284,T$12:$AC$125,7),0)</f>
        <v>0</v>
      </c>
      <c r="N3284" s="45">
        <f t="shared" si="709"/>
        <v>0</v>
      </c>
      <c r="O3284" s="45">
        <f t="shared" ca="1" si="710"/>
        <v>987.85282506999999</v>
      </c>
      <c r="P3284" s="51" t="str">
        <f t="shared" si="711"/>
        <v>A+J=</v>
      </c>
      <c r="Q3284" s="52">
        <f t="shared" si="712"/>
        <v>47129</v>
      </c>
    </row>
    <row r="3285" spans="1:17" x14ac:dyDescent="0.2">
      <c r="A3285" s="43">
        <f t="shared" si="713"/>
        <v>46771</v>
      </c>
      <c r="B3285" s="44" t="str">
        <f t="shared" ca="1" si="702"/>
        <v>n.d</v>
      </c>
      <c r="C3285" s="45">
        <f t="shared" ca="1" si="703"/>
        <v>999.89877561000003</v>
      </c>
      <c r="D3285" s="46">
        <f ca="1">IF(A3285&lt;$B$1,VLOOKUP(A3285,[1]DI!$A$4:$B$15000,2,FALSE),0)</f>
        <v>0</v>
      </c>
      <c r="E3285" s="45">
        <f t="shared" ca="1" si="704"/>
        <v>0</v>
      </c>
      <c r="F3285" s="47">
        <f t="shared" si="714"/>
        <v>1.35</v>
      </c>
      <c r="G3285" s="48">
        <f t="shared" ca="1" si="705"/>
        <v>1</v>
      </c>
      <c r="H3285" s="45">
        <f ca="1">TRUNC(PRODUCT(G$10:G3284),15)</f>
        <v>1.9879528300668501</v>
      </c>
      <c r="I3285" s="45">
        <f t="shared" si="706"/>
        <v>1</v>
      </c>
      <c r="J3285" s="45">
        <f t="shared" ca="1" si="707"/>
        <v>1.98795283</v>
      </c>
      <c r="K3285" s="45">
        <f t="shared" ca="1" si="708"/>
        <v>987.85282506999999</v>
      </c>
      <c r="L3285" s="49">
        <f>IF(VLOOKUP(A3285,$U$12:$AD$125,8)=VLOOKUP(A3284,$U$12:$AD$125,8),0,VLOOKUP(A3285,U$12:$AD$125,8))</f>
        <v>0</v>
      </c>
      <c r="M3285" s="50">
        <f>IF(L3285&gt;0,VLOOKUP(L3285,T$12:$AC$125,7),0)</f>
        <v>0</v>
      </c>
      <c r="N3285" s="45">
        <f t="shared" si="709"/>
        <v>0</v>
      </c>
      <c r="O3285" s="45">
        <f t="shared" ca="1" si="710"/>
        <v>987.85282506999999</v>
      </c>
      <c r="P3285" s="51" t="str">
        <f t="shared" si="711"/>
        <v>A+J=</v>
      </c>
      <c r="Q3285" s="52">
        <f t="shared" si="712"/>
        <v>47129</v>
      </c>
    </row>
    <row r="3286" spans="1:17" x14ac:dyDescent="0.2">
      <c r="A3286" s="43">
        <f t="shared" si="713"/>
        <v>46772</v>
      </c>
      <c r="B3286" s="44" t="str">
        <f t="shared" ca="1" si="702"/>
        <v>n.d</v>
      </c>
      <c r="C3286" s="45">
        <f t="shared" ca="1" si="703"/>
        <v>999.89877561000003</v>
      </c>
      <c r="D3286" s="46">
        <f ca="1">IF(A3286&lt;$B$1,VLOOKUP(A3286,[1]DI!$A$4:$B$15000,2,FALSE),0)</f>
        <v>0</v>
      </c>
      <c r="E3286" s="45">
        <f t="shared" ca="1" si="704"/>
        <v>0</v>
      </c>
      <c r="F3286" s="47">
        <f t="shared" si="714"/>
        <v>1.35</v>
      </c>
      <c r="G3286" s="48">
        <f t="shared" ca="1" si="705"/>
        <v>1</v>
      </c>
      <c r="H3286" s="45">
        <f ca="1">TRUNC(PRODUCT(G$10:G3285),15)</f>
        <v>1.9879528300668501</v>
      </c>
      <c r="I3286" s="45">
        <f t="shared" si="706"/>
        <v>1</v>
      </c>
      <c r="J3286" s="45">
        <f t="shared" ca="1" si="707"/>
        <v>1.98795283</v>
      </c>
      <c r="K3286" s="45">
        <f t="shared" ca="1" si="708"/>
        <v>987.85282506999999</v>
      </c>
      <c r="L3286" s="49">
        <f>IF(VLOOKUP(A3286,$U$12:$AD$125,8)=VLOOKUP(A3285,$U$12:$AD$125,8),0,VLOOKUP(A3286,U$12:$AD$125,8))</f>
        <v>0</v>
      </c>
      <c r="M3286" s="50">
        <f>IF(L3286&gt;0,VLOOKUP(L3286,T$12:$AC$125,7),0)</f>
        <v>0</v>
      </c>
      <c r="N3286" s="45">
        <f t="shared" si="709"/>
        <v>0</v>
      </c>
      <c r="O3286" s="45">
        <f t="shared" ca="1" si="710"/>
        <v>987.85282506999999</v>
      </c>
      <c r="P3286" s="51" t="str">
        <f t="shared" si="711"/>
        <v>A+J=</v>
      </c>
      <c r="Q3286" s="52">
        <f t="shared" si="712"/>
        <v>47129</v>
      </c>
    </row>
    <row r="3287" spans="1:17" x14ac:dyDescent="0.2">
      <c r="A3287" s="43">
        <f t="shared" si="713"/>
        <v>46773</v>
      </c>
      <c r="B3287" s="44" t="str">
        <f t="shared" ca="1" si="702"/>
        <v>n.d</v>
      </c>
      <c r="C3287" s="45">
        <f t="shared" ca="1" si="703"/>
        <v>999.89877561000003</v>
      </c>
      <c r="D3287" s="46">
        <f ca="1">IF(A3287&lt;$B$1,VLOOKUP(A3287,[1]DI!$A$4:$B$15000,2,FALSE),0)</f>
        <v>0</v>
      </c>
      <c r="E3287" s="45">
        <f t="shared" ca="1" si="704"/>
        <v>0</v>
      </c>
      <c r="F3287" s="47">
        <f t="shared" si="714"/>
        <v>1.35</v>
      </c>
      <c r="G3287" s="48">
        <f t="shared" ca="1" si="705"/>
        <v>1</v>
      </c>
      <c r="H3287" s="45">
        <f ca="1">TRUNC(PRODUCT(G$10:G3286),15)</f>
        <v>1.9879528300668501</v>
      </c>
      <c r="I3287" s="45">
        <f t="shared" si="706"/>
        <v>1</v>
      </c>
      <c r="J3287" s="45">
        <f t="shared" ca="1" si="707"/>
        <v>1.98795283</v>
      </c>
      <c r="K3287" s="45">
        <f t="shared" ca="1" si="708"/>
        <v>987.85282506999999</v>
      </c>
      <c r="L3287" s="49">
        <f>IF(VLOOKUP(A3287,$U$12:$AD$125,8)=VLOOKUP(A3286,$U$12:$AD$125,8),0,VLOOKUP(A3287,U$12:$AD$125,8))</f>
        <v>0</v>
      </c>
      <c r="M3287" s="50">
        <f>IF(L3287&gt;0,VLOOKUP(L3287,T$12:$AC$125,7),0)</f>
        <v>0</v>
      </c>
      <c r="N3287" s="45">
        <f t="shared" si="709"/>
        <v>0</v>
      </c>
      <c r="O3287" s="45">
        <f t="shared" ca="1" si="710"/>
        <v>987.85282506999999</v>
      </c>
      <c r="P3287" s="51" t="str">
        <f t="shared" si="711"/>
        <v>A+J=</v>
      </c>
      <c r="Q3287" s="52">
        <f t="shared" si="712"/>
        <v>47129</v>
      </c>
    </row>
    <row r="3288" spans="1:17" x14ac:dyDescent="0.2">
      <c r="A3288" s="43">
        <f t="shared" si="713"/>
        <v>46774</v>
      </c>
      <c r="B3288" s="44" t="str">
        <f t="shared" ca="1" si="702"/>
        <v>n.d</v>
      </c>
      <c r="C3288" s="45">
        <f t="shared" ca="1" si="703"/>
        <v>999.89877561000003</v>
      </c>
      <c r="D3288" s="46">
        <f ca="1">IF(A3288&lt;$B$1,VLOOKUP(A3288,[1]DI!$A$4:$B$15000,2,FALSE),0)</f>
        <v>0</v>
      </c>
      <c r="E3288" s="45">
        <f t="shared" ca="1" si="704"/>
        <v>0</v>
      </c>
      <c r="F3288" s="47">
        <f t="shared" si="714"/>
        <v>1.35</v>
      </c>
      <c r="G3288" s="48">
        <f t="shared" ca="1" si="705"/>
        <v>1</v>
      </c>
      <c r="H3288" s="45">
        <f ca="1">TRUNC(PRODUCT(G$10:G3287),15)</f>
        <v>1.9879528300668501</v>
      </c>
      <c r="I3288" s="45">
        <f t="shared" si="706"/>
        <v>1</v>
      </c>
      <c r="J3288" s="45">
        <f t="shared" ca="1" si="707"/>
        <v>1.98795283</v>
      </c>
      <c r="K3288" s="45">
        <f t="shared" ca="1" si="708"/>
        <v>987.85282506999999</v>
      </c>
      <c r="L3288" s="49">
        <f>IF(VLOOKUP(A3288,$U$12:$AD$125,8)=VLOOKUP(A3287,$U$12:$AD$125,8),0,VLOOKUP(A3288,U$12:$AD$125,8))</f>
        <v>0</v>
      </c>
      <c r="M3288" s="50">
        <f>IF(L3288&gt;0,VLOOKUP(L3288,T$12:$AC$125,7),0)</f>
        <v>0</v>
      </c>
      <c r="N3288" s="45">
        <f t="shared" si="709"/>
        <v>0</v>
      </c>
      <c r="O3288" s="45">
        <f t="shared" ca="1" si="710"/>
        <v>987.85282506999999</v>
      </c>
      <c r="P3288" s="51" t="str">
        <f t="shared" si="711"/>
        <v>A+J=</v>
      </c>
      <c r="Q3288" s="52">
        <f t="shared" si="712"/>
        <v>47129</v>
      </c>
    </row>
    <row r="3289" spans="1:17" x14ac:dyDescent="0.2">
      <c r="A3289" s="43">
        <f t="shared" si="713"/>
        <v>46775</v>
      </c>
      <c r="B3289" s="44" t="str">
        <f t="shared" ref="B3289:B3352" ca="1" si="715">IF(A3289&lt;=TODAY(),C3289+K3289,IF(AND(A3289&gt;TODAY(),A3289&lt;=$B$1),IF(VLOOKUP(TODAY(),$A$10:$D$5000,4,FALSE)=0,"n.d",C3289+K3289),"n.d"))</f>
        <v>n.d</v>
      </c>
      <c r="C3289" s="45">
        <f t="shared" ref="C3289:C3352" ca="1" si="716">TRUNC(C3288-N3288,8)</f>
        <v>999.89877561000003</v>
      </c>
      <c r="D3289" s="46">
        <f ca="1">IF(A3289&lt;$B$1,VLOOKUP(A3289,[1]DI!$A$4:$B$15000,2,FALSE),0)</f>
        <v>0</v>
      </c>
      <c r="E3289" s="45">
        <f t="shared" ref="E3289:E3352" ca="1" si="717">ROUND((((1+D3289)^(1/252)-1)),8)</f>
        <v>0</v>
      </c>
      <c r="F3289" s="47">
        <f t="shared" si="714"/>
        <v>1.35</v>
      </c>
      <c r="G3289" s="48">
        <f t="shared" ref="G3289:G3352" ca="1" si="718">TRUNC((1+(E3289*F3289)),15)</f>
        <v>1</v>
      </c>
      <c r="H3289" s="45">
        <f ca="1">TRUNC(PRODUCT(G$10:G3288),15)</f>
        <v>1.9879528300668501</v>
      </c>
      <c r="I3289" s="45">
        <f t="shared" ref="I3289:I3352" si="719">IF(OR(L3288&gt;0,L3288="E"),H3288,I3288)</f>
        <v>1</v>
      </c>
      <c r="J3289" s="45">
        <f t="shared" ref="J3289:J3352" ca="1" si="720">ROUND(TRUNC(H3289/I3289,15),8)</f>
        <v>1.98795283</v>
      </c>
      <c r="K3289" s="45">
        <f t="shared" ref="K3289:K3352" ca="1" si="721">TRUNC((C3289*(J3289-1)),8)</f>
        <v>987.85282506999999</v>
      </c>
      <c r="L3289" s="49">
        <f>IF(VLOOKUP(A3289,$U$12:$AD$125,8)=VLOOKUP(A3288,$U$12:$AD$125,8),0,VLOOKUP(A3289,U$12:$AD$125,8))</f>
        <v>0</v>
      </c>
      <c r="M3289" s="50">
        <f>IF(L3289&gt;0,VLOOKUP(L3289,T$12:$AC$125,7),0)</f>
        <v>0</v>
      </c>
      <c r="N3289" s="45">
        <f t="shared" ref="N3289:N3352" si="722">IF(M3289&gt;0,(M3289*C3289*M3289),0)</f>
        <v>0</v>
      </c>
      <c r="O3289" s="45">
        <f t="shared" ref="O3289:O3352" ca="1" si="723">(K3289+N3289)</f>
        <v>987.85282506999999</v>
      </c>
      <c r="P3289" s="51" t="str">
        <f t="shared" ref="P3289:P3352" si="724">IF(L3288&gt;0,VLOOKUP(A3288,$U$12:$AD$125,9),P3288)</f>
        <v>A+J=</v>
      </c>
      <c r="Q3289" s="52">
        <f t="shared" ref="Q3289:Q3352" si="725">IF(L3288&gt;0,VLOOKUP(A3288,$U$12:$AD$125,10),Q3288)</f>
        <v>47129</v>
      </c>
    </row>
    <row r="3290" spans="1:17" x14ac:dyDescent="0.2">
      <c r="A3290" s="43">
        <f t="shared" si="713"/>
        <v>46776</v>
      </c>
      <c r="B3290" s="44" t="str">
        <f t="shared" ca="1" si="715"/>
        <v>n.d</v>
      </c>
      <c r="C3290" s="45">
        <f t="shared" ca="1" si="716"/>
        <v>999.89877561000003</v>
      </c>
      <c r="D3290" s="46">
        <f ca="1">IF(A3290&lt;$B$1,VLOOKUP(A3290,[1]DI!$A$4:$B$15000,2,FALSE),0)</f>
        <v>0</v>
      </c>
      <c r="E3290" s="45">
        <f t="shared" ca="1" si="717"/>
        <v>0</v>
      </c>
      <c r="F3290" s="47">
        <f t="shared" si="714"/>
        <v>1.35</v>
      </c>
      <c r="G3290" s="48">
        <f t="shared" ca="1" si="718"/>
        <v>1</v>
      </c>
      <c r="H3290" s="45">
        <f ca="1">TRUNC(PRODUCT(G$10:G3289),15)</f>
        <v>1.9879528300668501</v>
      </c>
      <c r="I3290" s="45">
        <f t="shared" si="719"/>
        <v>1</v>
      </c>
      <c r="J3290" s="45">
        <f t="shared" ca="1" si="720"/>
        <v>1.98795283</v>
      </c>
      <c r="K3290" s="45">
        <f t="shared" ca="1" si="721"/>
        <v>987.85282506999999</v>
      </c>
      <c r="L3290" s="49">
        <f>IF(VLOOKUP(A3290,$U$12:$AD$125,8)=VLOOKUP(A3289,$U$12:$AD$125,8),0,VLOOKUP(A3290,U$12:$AD$125,8))</f>
        <v>0</v>
      </c>
      <c r="M3290" s="50">
        <f>IF(L3290&gt;0,VLOOKUP(L3290,T$12:$AC$125,7),0)</f>
        <v>0</v>
      </c>
      <c r="N3290" s="45">
        <f t="shared" si="722"/>
        <v>0</v>
      </c>
      <c r="O3290" s="45">
        <f t="shared" ca="1" si="723"/>
        <v>987.85282506999999</v>
      </c>
      <c r="P3290" s="51" t="str">
        <f t="shared" si="724"/>
        <v>A+J=</v>
      </c>
      <c r="Q3290" s="52">
        <f t="shared" si="725"/>
        <v>47129</v>
      </c>
    </row>
    <row r="3291" spans="1:17" x14ac:dyDescent="0.2">
      <c r="A3291" s="43">
        <f t="shared" si="713"/>
        <v>46777</v>
      </c>
      <c r="B3291" s="44" t="str">
        <f t="shared" ca="1" si="715"/>
        <v>n.d</v>
      </c>
      <c r="C3291" s="45">
        <f t="shared" ca="1" si="716"/>
        <v>999.89877561000003</v>
      </c>
      <c r="D3291" s="46">
        <f ca="1">IF(A3291&lt;$B$1,VLOOKUP(A3291,[1]DI!$A$4:$B$15000,2,FALSE),0)</f>
        <v>0</v>
      </c>
      <c r="E3291" s="45">
        <f t="shared" ca="1" si="717"/>
        <v>0</v>
      </c>
      <c r="F3291" s="47">
        <f t="shared" si="714"/>
        <v>1.35</v>
      </c>
      <c r="G3291" s="48">
        <f t="shared" ca="1" si="718"/>
        <v>1</v>
      </c>
      <c r="H3291" s="45">
        <f ca="1">TRUNC(PRODUCT(G$10:G3290),15)</f>
        <v>1.9879528300668501</v>
      </c>
      <c r="I3291" s="45">
        <f t="shared" si="719"/>
        <v>1</v>
      </c>
      <c r="J3291" s="45">
        <f t="shared" ca="1" si="720"/>
        <v>1.98795283</v>
      </c>
      <c r="K3291" s="45">
        <f t="shared" ca="1" si="721"/>
        <v>987.85282506999999</v>
      </c>
      <c r="L3291" s="49">
        <f>IF(VLOOKUP(A3291,$U$12:$AD$125,8)=VLOOKUP(A3290,$U$12:$AD$125,8),0,VLOOKUP(A3291,U$12:$AD$125,8))</f>
        <v>0</v>
      </c>
      <c r="M3291" s="50">
        <f>IF(L3291&gt;0,VLOOKUP(L3291,T$12:$AC$125,7),0)</f>
        <v>0</v>
      </c>
      <c r="N3291" s="45">
        <f t="shared" si="722"/>
        <v>0</v>
      </c>
      <c r="O3291" s="45">
        <f t="shared" ca="1" si="723"/>
        <v>987.85282506999999</v>
      </c>
      <c r="P3291" s="51" t="str">
        <f t="shared" si="724"/>
        <v>A+J=</v>
      </c>
      <c r="Q3291" s="52">
        <f t="shared" si="725"/>
        <v>47129</v>
      </c>
    </row>
    <row r="3292" spans="1:17" x14ac:dyDescent="0.2">
      <c r="A3292" s="43">
        <f t="shared" si="713"/>
        <v>46778</v>
      </c>
      <c r="B3292" s="44" t="str">
        <f t="shared" ca="1" si="715"/>
        <v>n.d</v>
      </c>
      <c r="C3292" s="45">
        <f t="shared" ca="1" si="716"/>
        <v>999.89877561000003</v>
      </c>
      <c r="D3292" s="46">
        <f ca="1">IF(A3292&lt;$B$1,VLOOKUP(A3292,[1]DI!$A$4:$B$15000,2,FALSE),0)</f>
        <v>0</v>
      </c>
      <c r="E3292" s="45">
        <f t="shared" ca="1" si="717"/>
        <v>0</v>
      </c>
      <c r="F3292" s="47">
        <f t="shared" si="714"/>
        <v>1.35</v>
      </c>
      <c r="G3292" s="48">
        <f t="shared" ca="1" si="718"/>
        <v>1</v>
      </c>
      <c r="H3292" s="45">
        <f ca="1">TRUNC(PRODUCT(G$10:G3291),15)</f>
        <v>1.9879528300668501</v>
      </c>
      <c r="I3292" s="45">
        <f t="shared" si="719"/>
        <v>1</v>
      </c>
      <c r="J3292" s="45">
        <f t="shared" ca="1" si="720"/>
        <v>1.98795283</v>
      </c>
      <c r="K3292" s="45">
        <f t="shared" ca="1" si="721"/>
        <v>987.85282506999999</v>
      </c>
      <c r="L3292" s="49">
        <f>IF(VLOOKUP(A3292,$U$12:$AD$125,8)=VLOOKUP(A3291,$U$12:$AD$125,8),0,VLOOKUP(A3292,U$12:$AD$125,8))</f>
        <v>0</v>
      </c>
      <c r="M3292" s="50">
        <f>IF(L3292&gt;0,VLOOKUP(L3292,T$12:$AC$125,7),0)</f>
        <v>0</v>
      </c>
      <c r="N3292" s="45">
        <f t="shared" si="722"/>
        <v>0</v>
      </c>
      <c r="O3292" s="45">
        <f t="shared" ca="1" si="723"/>
        <v>987.85282506999999</v>
      </c>
      <c r="P3292" s="51" t="str">
        <f t="shared" si="724"/>
        <v>A+J=</v>
      </c>
      <c r="Q3292" s="52">
        <f t="shared" si="725"/>
        <v>47129</v>
      </c>
    </row>
    <row r="3293" spans="1:17" x14ac:dyDescent="0.2">
      <c r="A3293" s="43">
        <f t="shared" si="713"/>
        <v>46779</v>
      </c>
      <c r="B3293" s="44" t="str">
        <f t="shared" ca="1" si="715"/>
        <v>n.d</v>
      </c>
      <c r="C3293" s="45">
        <f t="shared" ca="1" si="716"/>
        <v>999.89877561000003</v>
      </c>
      <c r="D3293" s="46">
        <f ca="1">IF(A3293&lt;$B$1,VLOOKUP(A3293,[1]DI!$A$4:$B$15000,2,FALSE),0)</f>
        <v>0</v>
      </c>
      <c r="E3293" s="45">
        <f t="shared" ca="1" si="717"/>
        <v>0</v>
      </c>
      <c r="F3293" s="47">
        <f t="shared" si="714"/>
        <v>1.35</v>
      </c>
      <c r="G3293" s="48">
        <f t="shared" ca="1" si="718"/>
        <v>1</v>
      </c>
      <c r="H3293" s="45">
        <f ca="1">TRUNC(PRODUCT(G$10:G3292),15)</f>
        <v>1.9879528300668501</v>
      </c>
      <c r="I3293" s="45">
        <f t="shared" si="719"/>
        <v>1</v>
      </c>
      <c r="J3293" s="45">
        <f t="shared" ca="1" si="720"/>
        <v>1.98795283</v>
      </c>
      <c r="K3293" s="45">
        <f t="shared" ca="1" si="721"/>
        <v>987.85282506999999</v>
      </c>
      <c r="L3293" s="49">
        <f>IF(VLOOKUP(A3293,$U$12:$AD$125,8)=VLOOKUP(A3292,$U$12:$AD$125,8),0,VLOOKUP(A3293,U$12:$AD$125,8))</f>
        <v>0</v>
      </c>
      <c r="M3293" s="50">
        <f>IF(L3293&gt;0,VLOOKUP(L3293,T$12:$AC$125,7),0)</f>
        <v>0</v>
      </c>
      <c r="N3293" s="45">
        <f t="shared" si="722"/>
        <v>0</v>
      </c>
      <c r="O3293" s="45">
        <f t="shared" ca="1" si="723"/>
        <v>987.85282506999999</v>
      </c>
      <c r="P3293" s="51" t="str">
        <f t="shared" si="724"/>
        <v>A+J=</v>
      </c>
      <c r="Q3293" s="52">
        <f t="shared" si="725"/>
        <v>47129</v>
      </c>
    </row>
    <row r="3294" spans="1:17" x14ac:dyDescent="0.2">
      <c r="A3294" s="43">
        <f t="shared" si="713"/>
        <v>46780</v>
      </c>
      <c r="B3294" s="44" t="str">
        <f t="shared" ca="1" si="715"/>
        <v>n.d</v>
      </c>
      <c r="C3294" s="45">
        <f t="shared" ca="1" si="716"/>
        <v>999.89877561000003</v>
      </c>
      <c r="D3294" s="46">
        <f ca="1">IF(A3294&lt;$B$1,VLOOKUP(A3294,[1]DI!$A$4:$B$15000,2,FALSE),0)</f>
        <v>0</v>
      </c>
      <c r="E3294" s="45">
        <f t="shared" ca="1" si="717"/>
        <v>0</v>
      </c>
      <c r="F3294" s="47">
        <f t="shared" si="714"/>
        <v>1.35</v>
      </c>
      <c r="G3294" s="48">
        <f t="shared" ca="1" si="718"/>
        <v>1</v>
      </c>
      <c r="H3294" s="45">
        <f ca="1">TRUNC(PRODUCT(G$10:G3293),15)</f>
        <v>1.9879528300668501</v>
      </c>
      <c r="I3294" s="45">
        <f t="shared" si="719"/>
        <v>1</v>
      </c>
      <c r="J3294" s="45">
        <f t="shared" ca="1" si="720"/>
        <v>1.98795283</v>
      </c>
      <c r="K3294" s="45">
        <f t="shared" ca="1" si="721"/>
        <v>987.85282506999999</v>
      </c>
      <c r="L3294" s="49">
        <f>IF(VLOOKUP(A3294,$U$12:$AD$125,8)=VLOOKUP(A3293,$U$12:$AD$125,8),0,VLOOKUP(A3294,U$12:$AD$125,8))</f>
        <v>0</v>
      </c>
      <c r="M3294" s="50">
        <f>IF(L3294&gt;0,VLOOKUP(L3294,T$12:$AC$125,7),0)</f>
        <v>0</v>
      </c>
      <c r="N3294" s="45">
        <f t="shared" si="722"/>
        <v>0</v>
      </c>
      <c r="O3294" s="45">
        <f t="shared" ca="1" si="723"/>
        <v>987.85282506999999</v>
      </c>
      <c r="P3294" s="51" t="str">
        <f t="shared" si="724"/>
        <v>A+J=</v>
      </c>
      <c r="Q3294" s="52">
        <f t="shared" si="725"/>
        <v>47129</v>
      </c>
    </row>
    <row r="3295" spans="1:17" x14ac:dyDescent="0.2">
      <c r="A3295" s="43">
        <f t="shared" si="713"/>
        <v>46781</v>
      </c>
      <c r="B3295" s="44" t="str">
        <f t="shared" ca="1" si="715"/>
        <v>n.d</v>
      </c>
      <c r="C3295" s="45">
        <f t="shared" ca="1" si="716"/>
        <v>999.89877561000003</v>
      </c>
      <c r="D3295" s="46">
        <f ca="1">IF(A3295&lt;$B$1,VLOOKUP(A3295,[1]DI!$A$4:$B$15000,2,FALSE),0)</f>
        <v>0</v>
      </c>
      <c r="E3295" s="45">
        <f t="shared" ca="1" si="717"/>
        <v>0</v>
      </c>
      <c r="F3295" s="47">
        <f t="shared" si="714"/>
        <v>1.35</v>
      </c>
      <c r="G3295" s="48">
        <f t="shared" ca="1" si="718"/>
        <v>1</v>
      </c>
      <c r="H3295" s="45">
        <f ca="1">TRUNC(PRODUCT(G$10:G3294),15)</f>
        <v>1.9879528300668501</v>
      </c>
      <c r="I3295" s="45">
        <f t="shared" si="719"/>
        <v>1</v>
      </c>
      <c r="J3295" s="45">
        <f t="shared" ca="1" si="720"/>
        <v>1.98795283</v>
      </c>
      <c r="K3295" s="45">
        <f t="shared" ca="1" si="721"/>
        <v>987.85282506999999</v>
      </c>
      <c r="L3295" s="49">
        <f>IF(VLOOKUP(A3295,$U$12:$AD$125,8)=VLOOKUP(A3294,$U$12:$AD$125,8),0,VLOOKUP(A3295,U$12:$AD$125,8))</f>
        <v>0</v>
      </c>
      <c r="M3295" s="50">
        <f>IF(L3295&gt;0,VLOOKUP(L3295,T$12:$AC$125,7),0)</f>
        <v>0</v>
      </c>
      <c r="N3295" s="45">
        <f t="shared" si="722"/>
        <v>0</v>
      </c>
      <c r="O3295" s="45">
        <f t="shared" ca="1" si="723"/>
        <v>987.85282506999999</v>
      </c>
      <c r="P3295" s="51" t="str">
        <f t="shared" si="724"/>
        <v>A+J=</v>
      </c>
      <c r="Q3295" s="52">
        <f t="shared" si="725"/>
        <v>47129</v>
      </c>
    </row>
    <row r="3296" spans="1:17" x14ac:dyDescent="0.2">
      <c r="A3296" s="43">
        <f t="shared" si="713"/>
        <v>46782</v>
      </c>
      <c r="B3296" s="44" t="str">
        <f t="shared" ca="1" si="715"/>
        <v>n.d</v>
      </c>
      <c r="C3296" s="45">
        <f t="shared" ca="1" si="716"/>
        <v>999.89877561000003</v>
      </c>
      <c r="D3296" s="46">
        <f ca="1">IF(A3296&lt;$B$1,VLOOKUP(A3296,[1]DI!$A$4:$B$15000,2,FALSE),0)</f>
        <v>0</v>
      </c>
      <c r="E3296" s="45">
        <f t="shared" ca="1" si="717"/>
        <v>0</v>
      </c>
      <c r="F3296" s="47">
        <f t="shared" si="714"/>
        <v>1.35</v>
      </c>
      <c r="G3296" s="48">
        <f t="shared" ca="1" si="718"/>
        <v>1</v>
      </c>
      <c r="H3296" s="45">
        <f ca="1">TRUNC(PRODUCT(G$10:G3295),15)</f>
        <v>1.9879528300668501</v>
      </c>
      <c r="I3296" s="45">
        <f t="shared" si="719"/>
        <v>1</v>
      </c>
      <c r="J3296" s="45">
        <f t="shared" ca="1" si="720"/>
        <v>1.98795283</v>
      </c>
      <c r="K3296" s="45">
        <f t="shared" ca="1" si="721"/>
        <v>987.85282506999999</v>
      </c>
      <c r="L3296" s="49">
        <f>IF(VLOOKUP(A3296,$U$12:$AD$125,8)=VLOOKUP(A3295,$U$12:$AD$125,8),0,VLOOKUP(A3296,U$12:$AD$125,8))</f>
        <v>0</v>
      </c>
      <c r="M3296" s="50">
        <f>IF(L3296&gt;0,VLOOKUP(L3296,T$12:$AC$125,7),0)</f>
        <v>0</v>
      </c>
      <c r="N3296" s="45">
        <f t="shared" si="722"/>
        <v>0</v>
      </c>
      <c r="O3296" s="45">
        <f t="shared" ca="1" si="723"/>
        <v>987.85282506999999</v>
      </c>
      <c r="P3296" s="51" t="str">
        <f t="shared" si="724"/>
        <v>A+J=</v>
      </c>
      <c r="Q3296" s="52">
        <f t="shared" si="725"/>
        <v>47129</v>
      </c>
    </row>
    <row r="3297" spans="1:17" x14ac:dyDescent="0.2">
      <c r="A3297" s="43">
        <f t="shared" si="713"/>
        <v>46783</v>
      </c>
      <c r="B3297" s="44" t="str">
        <f t="shared" ca="1" si="715"/>
        <v>n.d</v>
      </c>
      <c r="C3297" s="45">
        <f t="shared" ca="1" si="716"/>
        <v>999.89877561000003</v>
      </c>
      <c r="D3297" s="46">
        <f ca="1">IF(A3297&lt;$B$1,VLOOKUP(A3297,[1]DI!$A$4:$B$15000,2,FALSE),0)</f>
        <v>0</v>
      </c>
      <c r="E3297" s="45">
        <f t="shared" ca="1" si="717"/>
        <v>0</v>
      </c>
      <c r="F3297" s="47">
        <f t="shared" si="714"/>
        <v>1.35</v>
      </c>
      <c r="G3297" s="48">
        <f t="shared" ca="1" si="718"/>
        <v>1</v>
      </c>
      <c r="H3297" s="45">
        <f ca="1">TRUNC(PRODUCT(G$10:G3296),15)</f>
        <v>1.9879528300668501</v>
      </c>
      <c r="I3297" s="45">
        <f t="shared" si="719"/>
        <v>1</v>
      </c>
      <c r="J3297" s="45">
        <f t="shared" ca="1" si="720"/>
        <v>1.98795283</v>
      </c>
      <c r="K3297" s="45">
        <f t="shared" ca="1" si="721"/>
        <v>987.85282506999999</v>
      </c>
      <c r="L3297" s="49">
        <f>IF(VLOOKUP(A3297,$U$12:$AD$125,8)=VLOOKUP(A3296,$U$12:$AD$125,8),0,VLOOKUP(A3297,U$12:$AD$125,8))</f>
        <v>0</v>
      </c>
      <c r="M3297" s="50">
        <f>IF(L3297&gt;0,VLOOKUP(L3297,T$12:$AC$125,7),0)</f>
        <v>0</v>
      </c>
      <c r="N3297" s="45">
        <f t="shared" si="722"/>
        <v>0</v>
      </c>
      <c r="O3297" s="45">
        <f t="shared" ca="1" si="723"/>
        <v>987.85282506999999</v>
      </c>
      <c r="P3297" s="51" t="str">
        <f t="shared" si="724"/>
        <v>A+J=</v>
      </c>
      <c r="Q3297" s="52">
        <f t="shared" si="725"/>
        <v>47129</v>
      </c>
    </row>
    <row r="3298" spans="1:17" x14ac:dyDescent="0.2">
      <c r="A3298" s="43">
        <f t="shared" si="713"/>
        <v>46784</v>
      </c>
      <c r="B3298" s="44" t="str">
        <f t="shared" ca="1" si="715"/>
        <v>n.d</v>
      </c>
      <c r="C3298" s="45">
        <f t="shared" ca="1" si="716"/>
        <v>999.89877561000003</v>
      </c>
      <c r="D3298" s="46">
        <f ca="1">IF(A3298&lt;$B$1,VLOOKUP(A3298,[1]DI!$A$4:$B$15000,2,FALSE),0)</f>
        <v>0</v>
      </c>
      <c r="E3298" s="45">
        <f t="shared" ca="1" si="717"/>
        <v>0</v>
      </c>
      <c r="F3298" s="47">
        <f t="shared" si="714"/>
        <v>1.35</v>
      </c>
      <c r="G3298" s="48">
        <f t="shared" ca="1" si="718"/>
        <v>1</v>
      </c>
      <c r="H3298" s="45">
        <f ca="1">TRUNC(PRODUCT(G$10:G3297),15)</f>
        <v>1.9879528300668501</v>
      </c>
      <c r="I3298" s="45">
        <f t="shared" si="719"/>
        <v>1</v>
      </c>
      <c r="J3298" s="45">
        <f t="shared" ca="1" si="720"/>
        <v>1.98795283</v>
      </c>
      <c r="K3298" s="45">
        <f t="shared" ca="1" si="721"/>
        <v>987.85282506999999</v>
      </c>
      <c r="L3298" s="49">
        <f>IF(VLOOKUP(A3298,$U$12:$AD$125,8)=VLOOKUP(A3297,$U$12:$AD$125,8),0,VLOOKUP(A3298,U$12:$AD$125,8))</f>
        <v>0</v>
      </c>
      <c r="M3298" s="50">
        <f>IF(L3298&gt;0,VLOOKUP(L3298,T$12:$AC$125,7),0)</f>
        <v>0</v>
      </c>
      <c r="N3298" s="45">
        <f t="shared" si="722"/>
        <v>0</v>
      </c>
      <c r="O3298" s="45">
        <f t="shared" ca="1" si="723"/>
        <v>987.85282506999999</v>
      </c>
      <c r="P3298" s="51" t="str">
        <f t="shared" si="724"/>
        <v>A+J=</v>
      </c>
      <c r="Q3298" s="52">
        <f t="shared" si="725"/>
        <v>47129</v>
      </c>
    </row>
    <row r="3299" spans="1:17" x14ac:dyDescent="0.2">
      <c r="A3299" s="43">
        <f t="shared" si="713"/>
        <v>46785</v>
      </c>
      <c r="B3299" s="44" t="str">
        <f t="shared" ca="1" si="715"/>
        <v>n.d</v>
      </c>
      <c r="C3299" s="45">
        <f t="shared" ca="1" si="716"/>
        <v>999.89877561000003</v>
      </c>
      <c r="D3299" s="46">
        <f ca="1">IF(A3299&lt;$B$1,VLOOKUP(A3299,[1]DI!$A$4:$B$15000,2,FALSE),0)</f>
        <v>0</v>
      </c>
      <c r="E3299" s="45">
        <f t="shared" ca="1" si="717"/>
        <v>0</v>
      </c>
      <c r="F3299" s="47">
        <f t="shared" si="714"/>
        <v>1.35</v>
      </c>
      <c r="G3299" s="48">
        <f t="shared" ca="1" si="718"/>
        <v>1</v>
      </c>
      <c r="H3299" s="45">
        <f ca="1">TRUNC(PRODUCT(G$10:G3298),15)</f>
        <v>1.9879528300668501</v>
      </c>
      <c r="I3299" s="45">
        <f t="shared" si="719"/>
        <v>1</v>
      </c>
      <c r="J3299" s="45">
        <f t="shared" ca="1" si="720"/>
        <v>1.98795283</v>
      </c>
      <c r="K3299" s="45">
        <f t="shared" ca="1" si="721"/>
        <v>987.85282506999999</v>
      </c>
      <c r="L3299" s="49">
        <f>IF(VLOOKUP(A3299,$U$12:$AD$125,8)=VLOOKUP(A3298,$U$12:$AD$125,8),0,VLOOKUP(A3299,U$12:$AD$125,8))</f>
        <v>0</v>
      </c>
      <c r="M3299" s="50">
        <f>IF(L3299&gt;0,VLOOKUP(L3299,T$12:$AC$125,7),0)</f>
        <v>0</v>
      </c>
      <c r="N3299" s="45">
        <f t="shared" si="722"/>
        <v>0</v>
      </c>
      <c r="O3299" s="45">
        <f t="shared" ca="1" si="723"/>
        <v>987.85282506999999</v>
      </c>
      <c r="P3299" s="51" t="str">
        <f t="shared" si="724"/>
        <v>A+J=</v>
      </c>
      <c r="Q3299" s="52">
        <f t="shared" si="725"/>
        <v>47129</v>
      </c>
    </row>
    <row r="3300" spans="1:17" x14ac:dyDescent="0.2">
      <c r="A3300" s="43">
        <f t="shared" si="713"/>
        <v>46786</v>
      </c>
      <c r="B3300" s="44" t="str">
        <f t="shared" ca="1" si="715"/>
        <v>n.d</v>
      </c>
      <c r="C3300" s="45">
        <f t="shared" ca="1" si="716"/>
        <v>999.89877561000003</v>
      </c>
      <c r="D3300" s="46">
        <f ca="1">IF(A3300&lt;$B$1,VLOOKUP(A3300,[1]DI!$A$4:$B$15000,2,FALSE),0)</f>
        <v>0</v>
      </c>
      <c r="E3300" s="45">
        <f t="shared" ca="1" si="717"/>
        <v>0</v>
      </c>
      <c r="F3300" s="47">
        <f t="shared" si="714"/>
        <v>1.35</v>
      </c>
      <c r="G3300" s="48">
        <f t="shared" ca="1" si="718"/>
        <v>1</v>
      </c>
      <c r="H3300" s="45">
        <f ca="1">TRUNC(PRODUCT(G$10:G3299),15)</f>
        <v>1.9879528300668501</v>
      </c>
      <c r="I3300" s="45">
        <f t="shared" si="719"/>
        <v>1</v>
      </c>
      <c r="J3300" s="45">
        <f t="shared" ca="1" si="720"/>
        <v>1.98795283</v>
      </c>
      <c r="K3300" s="45">
        <f t="shared" ca="1" si="721"/>
        <v>987.85282506999999</v>
      </c>
      <c r="L3300" s="49">
        <f>IF(VLOOKUP(A3300,$U$12:$AD$125,8)=VLOOKUP(A3299,$U$12:$AD$125,8),0,VLOOKUP(A3300,U$12:$AD$125,8))</f>
        <v>0</v>
      </c>
      <c r="M3300" s="50">
        <f>IF(L3300&gt;0,VLOOKUP(L3300,T$12:$AC$125,7),0)</f>
        <v>0</v>
      </c>
      <c r="N3300" s="45">
        <f t="shared" si="722"/>
        <v>0</v>
      </c>
      <c r="O3300" s="45">
        <f t="shared" ca="1" si="723"/>
        <v>987.85282506999999</v>
      </c>
      <c r="P3300" s="51" t="str">
        <f t="shared" si="724"/>
        <v>A+J=</v>
      </c>
      <c r="Q3300" s="52">
        <f t="shared" si="725"/>
        <v>47129</v>
      </c>
    </row>
    <row r="3301" spans="1:17" x14ac:dyDescent="0.2">
      <c r="A3301" s="43">
        <f t="shared" si="713"/>
        <v>46787</v>
      </c>
      <c r="B3301" s="44" t="str">
        <f t="shared" ca="1" si="715"/>
        <v>n.d</v>
      </c>
      <c r="C3301" s="45">
        <f t="shared" ca="1" si="716"/>
        <v>999.89877561000003</v>
      </c>
      <c r="D3301" s="46">
        <f ca="1">IF(A3301&lt;$B$1,VLOOKUP(A3301,[1]DI!$A$4:$B$15000,2,FALSE),0)</f>
        <v>0</v>
      </c>
      <c r="E3301" s="45">
        <f t="shared" ca="1" si="717"/>
        <v>0</v>
      </c>
      <c r="F3301" s="47">
        <f t="shared" si="714"/>
        <v>1.35</v>
      </c>
      <c r="G3301" s="48">
        <f t="shared" ca="1" si="718"/>
        <v>1</v>
      </c>
      <c r="H3301" s="45">
        <f ca="1">TRUNC(PRODUCT(G$10:G3300),15)</f>
        <v>1.9879528300668501</v>
      </c>
      <c r="I3301" s="45">
        <f t="shared" si="719"/>
        <v>1</v>
      </c>
      <c r="J3301" s="45">
        <f t="shared" ca="1" si="720"/>
        <v>1.98795283</v>
      </c>
      <c r="K3301" s="45">
        <f t="shared" ca="1" si="721"/>
        <v>987.85282506999999</v>
      </c>
      <c r="L3301" s="49">
        <f>IF(VLOOKUP(A3301,$U$12:$AD$125,8)=VLOOKUP(A3300,$U$12:$AD$125,8),0,VLOOKUP(A3301,U$12:$AD$125,8))</f>
        <v>0</v>
      </c>
      <c r="M3301" s="50">
        <f>IF(L3301&gt;0,VLOOKUP(L3301,T$12:$AC$125,7),0)</f>
        <v>0</v>
      </c>
      <c r="N3301" s="45">
        <f t="shared" si="722"/>
        <v>0</v>
      </c>
      <c r="O3301" s="45">
        <f t="shared" ca="1" si="723"/>
        <v>987.85282506999999</v>
      </c>
      <c r="P3301" s="51" t="str">
        <f t="shared" si="724"/>
        <v>A+J=</v>
      </c>
      <c r="Q3301" s="52">
        <f t="shared" si="725"/>
        <v>47129</v>
      </c>
    </row>
    <row r="3302" spans="1:17" x14ac:dyDescent="0.2">
      <c r="A3302" s="43">
        <f t="shared" si="713"/>
        <v>46788</v>
      </c>
      <c r="B3302" s="44" t="str">
        <f t="shared" ca="1" si="715"/>
        <v>n.d</v>
      </c>
      <c r="C3302" s="45">
        <f t="shared" ca="1" si="716"/>
        <v>999.89877561000003</v>
      </c>
      <c r="D3302" s="46">
        <f ca="1">IF(A3302&lt;$B$1,VLOOKUP(A3302,[1]DI!$A$4:$B$15000,2,FALSE),0)</f>
        <v>0</v>
      </c>
      <c r="E3302" s="45">
        <f t="shared" ca="1" si="717"/>
        <v>0</v>
      </c>
      <c r="F3302" s="47">
        <f t="shared" si="714"/>
        <v>1.35</v>
      </c>
      <c r="G3302" s="48">
        <f t="shared" ca="1" si="718"/>
        <v>1</v>
      </c>
      <c r="H3302" s="45">
        <f ca="1">TRUNC(PRODUCT(G$10:G3301),15)</f>
        <v>1.9879528300668501</v>
      </c>
      <c r="I3302" s="45">
        <f t="shared" si="719"/>
        <v>1</v>
      </c>
      <c r="J3302" s="45">
        <f t="shared" ca="1" si="720"/>
        <v>1.98795283</v>
      </c>
      <c r="K3302" s="45">
        <f t="shared" ca="1" si="721"/>
        <v>987.85282506999999</v>
      </c>
      <c r="L3302" s="49">
        <f>IF(VLOOKUP(A3302,$U$12:$AD$125,8)=VLOOKUP(A3301,$U$12:$AD$125,8),0,VLOOKUP(A3302,U$12:$AD$125,8))</f>
        <v>0</v>
      </c>
      <c r="M3302" s="50">
        <f>IF(L3302&gt;0,VLOOKUP(L3302,T$12:$AC$125,7),0)</f>
        <v>0</v>
      </c>
      <c r="N3302" s="45">
        <f t="shared" si="722"/>
        <v>0</v>
      </c>
      <c r="O3302" s="45">
        <f t="shared" ca="1" si="723"/>
        <v>987.85282506999999</v>
      </c>
      <c r="P3302" s="51" t="str">
        <f t="shared" si="724"/>
        <v>A+J=</v>
      </c>
      <c r="Q3302" s="52">
        <f t="shared" si="725"/>
        <v>47129</v>
      </c>
    </row>
    <row r="3303" spans="1:17" x14ac:dyDescent="0.2">
      <c r="A3303" s="43">
        <f t="shared" si="713"/>
        <v>46789</v>
      </c>
      <c r="B3303" s="44" t="str">
        <f t="shared" ca="1" si="715"/>
        <v>n.d</v>
      </c>
      <c r="C3303" s="45">
        <f t="shared" ca="1" si="716"/>
        <v>999.89877561000003</v>
      </c>
      <c r="D3303" s="46">
        <f ca="1">IF(A3303&lt;$B$1,VLOOKUP(A3303,[1]DI!$A$4:$B$15000,2,FALSE),0)</f>
        <v>0</v>
      </c>
      <c r="E3303" s="45">
        <f t="shared" ca="1" si="717"/>
        <v>0</v>
      </c>
      <c r="F3303" s="47">
        <f t="shared" si="714"/>
        <v>1.35</v>
      </c>
      <c r="G3303" s="48">
        <f t="shared" ca="1" si="718"/>
        <v>1</v>
      </c>
      <c r="H3303" s="45">
        <f ca="1">TRUNC(PRODUCT(G$10:G3302),15)</f>
        <v>1.9879528300668501</v>
      </c>
      <c r="I3303" s="45">
        <f t="shared" si="719"/>
        <v>1</v>
      </c>
      <c r="J3303" s="45">
        <f t="shared" ca="1" si="720"/>
        <v>1.98795283</v>
      </c>
      <c r="K3303" s="45">
        <f t="shared" ca="1" si="721"/>
        <v>987.85282506999999</v>
      </c>
      <c r="L3303" s="49">
        <f>IF(VLOOKUP(A3303,$U$12:$AD$125,8)=VLOOKUP(A3302,$U$12:$AD$125,8),0,VLOOKUP(A3303,U$12:$AD$125,8))</f>
        <v>0</v>
      </c>
      <c r="M3303" s="50">
        <f>IF(L3303&gt;0,VLOOKUP(L3303,T$12:$AC$125,7),0)</f>
        <v>0</v>
      </c>
      <c r="N3303" s="45">
        <f t="shared" si="722"/>
        <v>0</v>
      </c>
      <c r="O3303" s="45">
        <f t="shared" ca="1" si="723"/>
        <v>987.85282506999999</v>
      </c>
      <c r="P3303" s="51" t="str">
        <f t="shared" si="724"/>
        <v>A+J=</v>
      </c>
      <c r="Q3303" s="52">
        <f t="shared" si="725"/>
        <v>47129</v>
      </c>
    </row>
    <row r="3304" spans="1:17" x14ac:dyDescent="0.2">
      <c r="A3304" s="43">
        <f t="shared" si="713"/>
        <v>46790</v>
      </c>
      <c r="B3304" s="44" t="str">
        <f t="shared" ca="1" si="715"/>
        <v>n.d</v>
      </c>
      <c r="C3304" s="45">
        <f t="shared" ca="1" si="716"/>
        <v>999.89877561000003</v>
      </c>
      <c r="D3304" s="46">
        <f ca="1">IF(A3304&lt;$B$1,VLOOKUP(A3304,[1]DI!$A$4:$B$15000,2,FALSE),0)</f>
        <v>0</v>
      </c>
      <c r="E3304" s="45">
        <f t="shared" ca="1" si="717"/>
        <v>0</v>
      </c>
      <c r="F3304" s="47">
        <f t="shared" si="714"/>
        <v>1.35</v>
      </c>
      <c r="G3304" s="48">
        <f t="shared" ca="1" si="718"/>
        <v>1</v>
      </c>
      <c r="H3304" s="45">
        <f ca="1">TRUNC(PRODUCT(G$10:G3303),15)</f>
        <v>1.9879528300668501</v>
      </c>
      <c r="I3304" s="45">
        <f t="shared" si="719"/>
        <v>1</v>
      </c>
      <c r="J3304" s="45">
        <f t="shared" ca="1" si="720"/>
        <v>1.98795283</v>
      </c>
      <c r="K3304" s="45">
        <f t="shared" ca="1" si="721"/>
        <v>987.85282506999999</v>
      </c>
      <c r="L3304" s="49">
        <f>IF(VLOOKUP(A3304,$U$12:$AD$125,8)=VLOOKUP(A3303,$U$12:$AD$125,8),0,VLOOKUP(A3304,U$12:$AD$125,8))</f>
        <v>0</v>
      </c>
      <c r="M3304" s="50">
        <f>IF(L3304&gt;0,VLOOKUP(L3304,T$12:$AC$125,7),0)</f>
        <v>0</v>
      </c>
      <c r="N3304" s="45">
        <f t="shared" si="722"/>
        <v>0</v>
      </c>
      <c r="O3304" s="45">
        <f t="shared" ca="1" si="723"/>
        <v>987.85282506999999</v>
      </c>
      <c r="P3304" s="51" t="str">
        <f t="shared" si="724"/>
        <v>A+J=</v>
      </c>
      <c r="Q3304" s="52">
        <f t="shared" si="725"/>
        <v>47129</v>
      </c>
    </row>
    <row r="3305" spans="1:17" x14ac:dyDescent="0.2">
      <c r="A3305" s="43">
        <f t="shared" si="713"/>
        <v>46791</v>
      </c>
      <c r="B3305" s="44" t="str">
        <f t="shared" ca="1" si="715"/>
        <v>n.d</v>
      </c>
      <c r="C3305" s="45">
        <f t="shared" ca="1" si="716"/>
        <v>999.89877561000003</v>
      </c>
      <c r="D3305" s="46">
        <f ca="1">IF(A3305&lt;$B$1,VLOOKUP(A3305,[1]DI!$A$4:$B$15000,2,FALSE),0)</f>
        <v>0</v>
      </c>
      <c r="E3305" s="45">
        <f t="shared" ca="1" si="717"/>
        <v>0</v>
      </c>
      <c r="F3305" s="47">
        <f t="shared" si="714"/>
        <v>1.35</v>
      </c>
      <c r="G3305" s="48">
        <f t="shared" ca="1" si="718"/>
        <v>1</v>
      </c>
      <c r="H3305" s="45">
        <f ca="1">TRUNC(PRODUCT(G$10:G3304),15)</f>
        <v>1.9879528300668501</v>
      </c>
      <c r="I3305" s="45">
        <f t="shared" si="719"/>
        <v>1</v>
      </c>
      <c r="J3305" s="45">
        <f t="shared" ca="1" si="720"/>
        <v>1.98795283</v>
      </c>
      <c r="K3305" s="45">
        <f t="shared" ca="1" si="721"/>
        <v>987.85282506999999</v>
      </c>
      <c r="L3305" s="49">
        <f>IF(VLOOKUP(A3305,$U$12:$AD$125,8)=VLOOKUP(A3304,$U$12:$AD$125,8),0,VLOOKUP(A3305,U$12:$AD$125,8))</f>
        <v>0</v>
      </c>
      <c r="M3305" s="50">
        <f>IF(L3305&gt;0,VLOOKUP(L3305,T$12:$AC$125,7),0)</f>
        <v>0</v>
      </c>
      <c r="N3305" s="45">
        <f t="shared" si="722"/>
        <v>0</v>
      </c>
      <c r="O3305" s="45">
        <f t="shared" ca="1" si="723"/>
        <v>987.85282506999999</v>
      </c>
      <c r="P3305" s="51" t="str">
        <f t="shared" si="724"/>
        <v>A+J=</v>
      </c>
      <c r="Q3305" s="52">
        <f t="shared" si="725"/>
        <v>47129</v>
      </c>
    </row>
    <row r="3306" spans="1:17" x14ac:dyDescent="0.2">
      <c r="A3306" s="43">
        <f t="shared" si="713"/>
        <v>46792</v>
      </c>
      <c r="B3306" s="44" t="str">
        <f t="shared" ca="1" si="715"/>
        <v>n.d</v>
      </c>
      <c r="C3306" s="45">
        <f t="shared" ca="1" si="716"/>
        <v>999.89877561000003</v>
      </c>
      <c r="D3306" s="46">
        <f ca="1">IF(A3306&lt;$B$1,VLOOKUP(A3306,[1]DI!$A$4:$B$15000,2,FALSE),0)</f>
        <v>0</v>
      </c>
      <c r="E3306" s="45">
        <f t="shared" ca="1" si="717"/>
        <v>0</v>
      </c>
      <c r="F3306" s="47">
        <f t="shared" si="714"/>
        <v>1.35</v>
      </c>
      <c r="G3306" s="48">
        <f t="shared" ca="1" si="718"/>
        <v>1</v>
      </c>
      <c r="H3306" s="45">
        <f ca="1">TRUNC(PRODUCT(G$10:G3305),15)</f>
        <v>1.9879528300668501</v>
      </c>
      <c r="I3306" s="45">
        <f t="shared" si="719"/>
        <v>1</v>
      </c>
      <c r="J3306" s="45">
        <f t="shared" ca="1" si="720"/>
        <v>1.98795283</v>
      </c>
      <c r="K3306" s="45">
        <f t="shared" ca="1" si="721"/>
        <v>987.85282506999999</v>
      </c>
      <c r="L3306" s="49">
        <f>IF(VLOOKUP(A3306,$U$12:$AD$125,8)=VLOOKUP(A3305,$U$12:$AD$125,8),0,VLOOKUP(A3306,U$12:$AD$125,8))</f>
        <v>0</v>
      </c>
      <c r="M3306" s="50">
        <f>IF(L3306&gt;0,VLOOKUP(L3306,T$12:$AC$125,7),0)</f>
        <v>0</v>
      </c>
      <c r="N3306" s="45">
        <f t="shared" si="722"/>
        <v>0</v>
      </c>
      <c r="O3306" s="45">
        <f t="shared" ca="1" si="723"/>
        <v>987.85282506999999</v>
      </c>
      <c r="P3306" s="51" t="str">
        <f t="shared" si="724"/>
        <v>A+J=</v>
      </c>
      <c r="Q3306" s="52">
        <f t="shared" si="725"/>
        <v>47129</v>
      </c>
    </row>
    <row r="3307" spans="1:17" x14ac:dyDescent="0.2">
      <c r="A3307" s="43">
        <f t="shared" si="713"/>
        <v>46793</v>
      </c>
      <c r="B3307" s="44" t="str">
        <f t="shared" ca="1" si="715"/>
        <v>n.d</v>
      </c>
      <c r="C3307" s="45">
        <f t="shared" ca="1" si="716"/>
        <v>999.89877561000003</v>
      </c>
      <c r="D3307" s="46">
        <f ca="1">IF(A3307&lt;$B$1,VLOOKUP(A3307,[1]DI!$A$4:$B$15000,2,FALSE),0)</f>
        <v>0</v>
      </c>
      <c r="E3307" s="45">
        <f t="shared" ca="1" si="717"/>
        <v>0</v>
      </c>
      <c r="F3307" s="47">
        <f t="shared" si="714"/>
        <v>1.35</v>
      </c>
      <c r="G3307" s="48">
        <f t="shared" ca="1" si="718"/>
        <v>1</v>
      </c>
      <c r="H3307" s="45">
        <f ca="1">TRUNC(PRODUCT(G$10:G3306),15)</f>
        <v>1.9879528300668501</v>
      </c>
      <c r="I3307" s="45">
        <f t="shared" si="719"/>
        <v>1</v>
      </c>
      <c r="J3307" s="45">
        <f t="shared" ca="1" si="720"/>
        <v>1.98795283</v>
      </c>
      <c r="K3307" s="45">
        <f t="shared" ca="1" si="721"/>
        <v>987.85282506999999</v>
      </c>
      <c r="L3307" s="49">
        <f>IF(VLOOKUP(A3307,$U$12:$AD$125,8)=VLOOKUP(A3306,$U$12:$AD$125,8),0,VLOOKUP(A3307,U$12:$AD$125,8))</f>
        <v>0</v>
      </c>
      <c r="M3307" s="50">
        <f>IF(L3307&gt;0,VLOOKUP(L3307,T$12:$AC$125,7),0)</f>
        <v>0</v>
      </c>
      <c r="N3307" s="45">
        <f t="shared" si="722"/>
        <v>0</v>
      </c>
      <c r="O3307" s="45">
        <f t="shared" ca="1" si="723"/>
        <v>987.85282506999999</v>
      </c>
      <c r="P3307" s="51" t="str">
        <f t="shared" si="724"/>
        <v>A+J=</v>
      </c>
      <c r="Q3307" s="52">
        <f t="shared" si="725"/>
        <v>47129</v>
      </c>
    </row>
    <row r="3308" spans="1:17" x14ac:dyDescent="0.2">
      <c r="A3308" s="43">
        <f t="shared" si="713"/>
        <v>46794</v>
      </c>
      <c r="B3308" s="44" t="str">
        <f t="shared" ca="1" si="715"/>
        <v>n.d</v>
      </c>
      <c r="C3308" s="45">
        <f t="shared" ca="1" si="716"/>
        <v>999.89877561000003</v>
      </c>
      <c r="D3308" s="46">
        <f ca="1">IF(A3308&lt;$B$1,VLOOKUP(A3308,[1]DI!$A$4:$B$15000,2,FALSE),0)</f>
        <v>0</v>
      </c>
      <c r="E3308" s="45">
        <f t="shared" ca="1" si="717"/>
        <v>0</v>
      </c>
      <c r="F3308" s="47">
        <f t="shared" si="714"/>
        <v>1.35</v>
      </c>
      <c r="G3308" s="48">
        <f t="shared" ca="1" si="718"/>
        <v>1</v>
      </c>
      <c r="H3308" s="45">
        <f ca="1">TRUNC(PRODUCT(G$10:G3307),15)</f>
        <v>1.9879528300668501</v>
      </c>
      <c r="I3308" s="45">
        <f t="shared" si="719"/>
        <v>1</v>
      </c>
      <c r="J3308" s="45">
        <f t="shared" ca="1" si="720"/>
        <v>1.98795283</v>
      </c>
      <c r="K3308" s="45">
        <f t="shared" ca="1" si="721"/>
        <v>987.85282506999999</v>
      </c>
      <c r="L3308" s="49">
        <f>IF(VLOOKUP(A3308,$U$12:$AD$125,8)=VLOOKUP(A3307,$U$12:$AD$125,8),0,VLOOKUP(A3308,U$12:$AD$125,8))</f>
        <v>0</v>
      </c>
      <c r="M3308" s="50">
        <f>IF(L3308&gt;0,VLOOKUP(L3308,T$12:$AC$125,7),0)</f>
        <v>0</v>
      </c>
      <c r="N3308" s="45">
        <f t="shared" si="722"/>
        <v>0</v>
      </c>
      <c r="O3308" s="45">
        <f t="shared" ca="1" si="723"/>
        <v>987.85282506999999</v>
      </c>
      <c r="P3308" s="51" t="str">
        <f t="shared" si="724"/>
        <v>A+J=</v>
      </c>
      <c r="Q3308" s="52">
        <f t="shared" si="725"/>
        <v>47129</v>
      </c>
    </row>
    <row r="3309" spans="1:17" x14ac:dyDescent="0.2">
      <c r="A3309" s="43">
        <f t="shared" si="713"/>
        <v>46795</v>
      </c>
      <c r="B3309" s="44" t="str">
        <f t="shared" ca="1" si="715"/>
        <v>n.d</v>
      </c>
      <c r="C3309" s="45">
        <f t="shared" ca="1" si="716"/>
        <v>999.89877561000003</v>
      </c>
      <c r="D3309" s="46">
        <f ca="1">IF(A3309&lt;$B$1,VLOOKUP(A3309,[1]DI!$A$4:$B$15000,2,FALSE),0)</f>
        <v>0</v>
      </c>
      <c r="E3309" s="45">
        <f t="shared" ca="1" si="717"/>
        <v>0</v>
      </c>
      <c r="F3309" s="47">
        <f t="shared" si="714"/>
        <v>1.35</v>
      </c>
      <c r="G3309" s="48">
        <f t="shared" ca="1" si="718"/>
        <v>1</v>
      </c>
      <c r="H3309" s="45">
        <f ca="1">TRUNC(PRODUCT(G$10:G3308),15)</f>
        <v>1.9879528300668501</v>
      </c>
      <c r="I3309" s="45">
        <f t="shared" si="719"/>
        <v>1</v>
      </c>
      <c r="J3309" s="45">
        <f t="shared" ca="1" si="720"/>
        <v>1.98795283</v>
      </c>
      <c r="K3309" s="45">
        <f t="shared" ca="1" si="721"/>
        <v>987.85282506999999</v>
      </c>
      <c r="L3309" s="49">
        <f>IF(VLOOKUP(A3309,$U$12:$AD$125,8)=VLOOKUP(A3308,$U$12:$AD$125,8),0,VLOOKUP(A3309,U$12:$AD$125,8))</f>
        <v>0</v>
      </c>
      <c r="M3309" s="50">
        <f>IF(L3309&gt;0,VLOOKUP(L3309,T$12:$AC$125,7),0)</f>
        <v>0</v>
      </c>
      <c r="N3309" s="45">
        <f t="shared" si="722"/>
        <v>0</v>
      </c>
      <c r="O3309" s="45">
        <f t="shared" ca="1" si="723"/>
        <v>987.85282506999999</v>
      </c>
      <c r="P3309" s="51" t="str">
        <f t="shared" si="724"/>
        <v>A+J=</v>
      </c>
      <c r="Q3309" s="52">
        <f t="shared" si="725"/>
        <v>47129</v>
      </c>
    </row>
    <row r="3310" spans="1:17" x14ac:dyDescent="0.2">
      <c r="A3310" s="43">
        <f t="shared" si="713"/>
        <v>46796</v>
      </c>
      <c r="B3310" s="44" t="str">
        <f t="shared" ca="1" si="715"/>
        <v>n.d</v>
      </c>
      <c r="C3310" s="45">
        <f t="shared" ca="1" si="716"/>
        <v>999.89877561000003</v>
      </c>
      <c r="D3310" s="46">
        <f ca="1">IF(A3310&lt;$B$1,VLOOKUP(A3310,[1]DI!$A$4:$B$15000,2,FALSE),0)</f>
        <v>0</v>
      </c>
      <c r="E3310" s="45">
        <f t="shared" ca="1" si="717"/>
        <v>0</v>
      </c>
      <c r="F3310" s="47">
        <f t="shared" si="714"/>
        <v>1.35</v>
      </c>
      <c r="G3310" s="48">
        <f t="shared" ca="1" si="718"/>
        <v>1</v>
      </c>
      <c r="H3310" s="45">
        <f ca="1">TRUNC(PRODUCT(G$10:G3309),15)</f>
        <v>1.9879528300668501</v>
      </c>
      <c r="I3310" s="45">
        <f t="shared" si="719"/>
        <v>1</v>
      </c>
      <c r="J3310" s="45">
        <f t="shared" ca="1" si="720"/>
        <v>1.98795283</v>
      </c>
      <c r="K3310" s="45">
        <f t="shared" ca="1" si="721"/>
        <v>987.85282506999999</v>
      </c>
      <c r="L3310" s="49">
        <f>IF(VLOOKUP(A3310,$U$12:$AD$125,8)=VLOOKUP(A3309,$U$12:$AD$125,8),0,VLOOKUP(A3310,U$12:$AD$125,8))</f>
        <v>0</v>
      </c>
      <c r="M3310" s="50">
        <f>IF(L3310&gt;0,VLOOKUP(L3310,T$12:$AC$125,7),0)</f>
        <v>0</v>
      </c>
      <c r="N3310" s="45">
        <f t="shared" si="722"/>
        <v>0</v>
      </c>
      <c r="O3310" s="45">
        <f t="shared" ca="1" si="723"/>
        <v>987.85282506999999</v>
      </c>
      <c r="P3310" s="51" t="str">
        <f t="shared" si="724"/>
        <v>A+J=</v>
      </c>
      <c r="Q3310" s="52">
        <f t="shared" si="725"/>
        <v>47129</v>
      </c>
    </row>
    <row r="3311" spans="1:17" x14ac:dyDescent="0.2">
      <c r="A3311" s="43">
        <f t="shared" si="713"/>
        <v>46797</v>
      </c>
      <c r="B3311" s="44" t="str">
        <f t="shared" ca="1" si="715"/>
        <v>n.d</v>
      </c>
      <c r="C3311" s="45">
        <f t="shared" ca="1" si="716"/>
        <v>999.89877561000003</v>
      </c>
      <c r="D3311" s="46">
        <f ca="1">IF(A3311&lt;$B$1,VLOOKUP(A3311,[1]DI!$A$4:$B$15000,2,FALSE),0)</f>
        <v>0</v>
      </c>
      <c r="E3311" s="45">
        <f t="shared" ca="1" si="717"/>
        <v>0</v>
      </c>
      <c r="F3311" s="47">
        <f t="shared" si="714"/>
        <v>1.35</v>
      </c>
      <c r="G3311" s="48">
        <f t="shared" ca="1" si="718"/>
        <v>1</v>
      </c>
      <c r="H3311" s="45">
        <f ca="1">TRUNC(PRODUCT(G$10:G3310),15)</f>
        <v>1.9879528300668501</v>
      </c>
      <c r="I3311" s="45">
        <f t="shared" si="719"/>
        <v>1</v>
      </c>
      <c r="J3311" s="45">
        <f t="shared" ca="1" si="720"/>
        <v>1.98795283</v>
      </c>
      <c r="K3311" s="45">
        <f t="shared" ca="1" si="721"/>
        <v>987.85282506999999</v>
      </c>
      <c r="L3311" s="49">
        <f>IF(VLOOKUP(A3311,$U$12:$AD$125,8)=VLOOKUP(A3310,$U$12:$AD$125,8),0,VLOOKUP(A3311,U$12:$AD$125,8))</f>
        <v>0</v>
      </c>
      <c r="M3311" s="50">
        <f>IF(L3311&gt;0,VLOOKUP(L3311,T$12:$AC$125,7),0)</f>
        <v>0</v>
      </c>
      <c r="N3311" s="45">
        <f t="shared" si="722"/>
        <v>0</v>
      </c>
      <c r="O3311" s="45">
        <f t="shared" ca="1" si="723"/>
        <v>987.85282506999999</v>
      </c>
      <c r="P3311" s="51" t="str">
        <f t="shared" si="724"/>
        <v>A+J=</v>
      </c>
      <c r="Q3311" s="52">
        <f t="shared" si="725"/>
        <v>47129</v>
      </c>
    </row>
    <row r="3312" spans="1:17" x14ac:dyDescent="0.2">
      <c r="A3312" s="43">
        <f t="shared" si="713"/>
        <v>46798</v>
      </c>
      <c r="B3312" s="44" t="str">
        <f t="shared" ca="1" si="715"/>
        <v>n.d</v>
      </c>
      <c r="C3312" s="45">
        <f t="shared" ca="1" si="716"/>
        <v>999.89877561000003</v>
      </c>
      <c r="D3312" s="46">
        <f ca="1">IF(A3312&lt;$B$1,VLOOKUP(A3312,[1]DI!$A$4:$B$15000,2,FALSE),0)</f>
        <v>0</v>
      </c>
      <c r="E3312" s="45">
        <f t="shared" ca="1" si="717"/>
        <v>0</v>
      </c>
      <c r="F3312" s="47">
        <f t="shared" si="714"/>
        <v>1.35</v>
      </c>
      <c r="G3312" s="48">
        <f t="shared" ca="1" si="718"/>
        <v>1</v>
      </c>
      <c r="H3312" s="45">
        <f ca="1">TRUNC(PRODUCT(G$10:G3311),15)</f>
        <v>1.9879528300668501</v>
      </c>
      <c r="I3312" s="45">
        <f t="shared" si="719"/>
        <v>1</v>
      </c>
      <c r="J3312" s="45">
        <f t="shared" ca="1" si="720"/>
        <v>1.98795283</v>
      </c>
      <c r="K3312" s="45">
        <f t="shared" ca="1" si="721"/>
        <v>987.85282506999999</v>
      </c>
      <c r="L3312" s="49">
        <f>IF(VLOOKUP(A3312,$U$12:$AD$125,8)=VLOOKUP(A3311,$U$12:$AD$125,8),0,VLOOKUP(A3312,U$12:$AD$125,8))</f>
        <v>0</v>
      </c>
      <c r="M3312" s="50">
        <f>IF(L3312&gt;0,VLOOKUP(L3312,T$12:$AC$125,7),0)</f>
        <v>0</v>
      </c>
      <c r="N3312" s="45">
        <f t="shared" si="722"/>
        <v>0</v>
      </c>
      <c r="O3312" s="45">
        <f t="shared" ca="1" si="723"/>
        <v>987.85282506999999</v>
      </c>
      <c r="P3312" s="51" t="str">
        <f t="shared" si="724"/>
        <v>A+J=</v>
      </c>
      <c r="Q3312" s="52">
        <f t="shared" si="725"/>
        <v>47129</v>
      </c>
    </row>
    <row r="3313" spans="1:17" x14ac:dyDescent="0.2">
      <c r="A3313" s="43">
        <f t="shared" si="713"/>
        <v>46799</v>
      </c>
      <c r="B3313" s="44" t="str">
        <f t="shared" ca="1" si="715"/>
        <v>n.d</v>
      </c>
      <c r="C3313" s="45">
        <f t="shared" ca="1" si="716"/>
        <v>999.89877561000003</v>
      </c>
      <c r="D3313" s="46">
        <f ca="1">IF(A3313&lt;$B$1,VLOOKUP(A3313,[1]DI!$A$4:$B$15000,2,FALSE),0)</f>
        <v>0</v>
      </c>
      <c r="E3313" s="45">
        <f t="shared" ca="1" si="717"/>
        <v>0</v>
      </c>
      <c r="F3313" s="47">
        <f t="shared" si="714"/>
        <v>1.35</v>
      </c>
      <c r="G3313" s="48">
        <f t="shared" ca="1" si="718"/>
        <v>1</v>
      </c>
      <c r="H3313" s="45">
        <f ca="1">TRUNC(PRODUCT(G$10:G3312),15)</f>
        <v>1.9879528300668501</v>
      </c>
      <c r="I3313" s="45">
        <f t="shared" si="719"/>
        <v>1</v>
      </c>
      <c r="J3313" s="45">
        <f t="shared" ca="1" si="720"/>
        <v>1.98795283</v>
      </c>
      <c r="K3313" s="45">
        <f t="shared" ca="1" si="721"/>
        <v>987.85282506999999</v>
      </c>
      <c r="L3313" s="49">
        <f>IF(VLOOKUP(A3313,$U$12:$AD$125,8)=VLOOKUP(A3312,$U$12:$AD$125,8),0,VLOOKUP(A3313,U$12:$AD$125,8))</f>
        <v>0</v>
      </c>
      <c r="M3313" s="50">
        <f>IF(L3313&gt;0,VLOOKUP(L3313,T$12:$AC$125,7),0)</f>
        <v>0</v>
      </c>
      <c r="N3313" s="45">
        <f t="shared" si="722"/>
        <v>0</v>
      </c>
      <c r="O3313" s="45">
        <f t="shared" ca="1" si="723"/>
        <v>987.85282506999999</v>
      </c>
      <c r="P3313" s="51" t="str">
        <f t="shared" si="724"/>
        <v>A+J=</v>
      </c>
      <c r="Q3313" s="52">
        <f t="shared" si="725"/>
        <v>47129</v>
      </c>
    </row>
    <row r="3314" spans="1:17" x14ac:dyDescent="0.2">
      <c r="A3314" s="43">
        <f t="shared" si="713"/>
        <v>46800</v>
      </c>
      <c r="B3314" s="44" t="str">
        <f t="shared" ca="1" si="715"/>
        <v>n.d</v>
      </c>
      <c r="C3314" s="45">
        <f t="shared" ca="1" si="716"/>
        <v>999.89877561000003</v>
      </c>
      <c r="D3314" s="46">
        <f ca="1">IF(A3314&lt;$B$1,VLOOKUP(A3314,[1]DI!$A$4:$B$15000,2,FALSE),0)</f>
        <v>0</v>
      </c>
      <c r="E3314" s="45">
        <f t="shared" ca="1" si="717"/>
        <v>0</v>
      </c>
      <c r="F3314" s="47">
        <f t="shared" si="714"/>
        <v>1.35</v>
      </c>
      <c r="G3314" s="48">
        <f t="shared" ca="1" si="718"/>
        <v>1</v>
      </c>
      <c r="H3314" s="45">
        <f ca="1">TRUNC(PRODUCT(G$10:G3313),15)</f>
        <v>1.9879528300668501</v>
      </c>
      <c r="I3314" s="45">
        <f t="shared" si="719"/>
        <v>1</v>
      </c>
      <c r="J3314" s="45">
        <f t="shared" ca="1" si="720"/>
        <v>1.98795283</v>
      </c>
      <c r="K3314" s="45">
        <f t="shared" ca="1" si="721"/>
        <v>987.85282506999999</v>
      </c>
      <c r="L3314" s="49">
        <f>IF(VLOOKUP(A3314,$U$12:$AD$125,8)=VLOOKUP(A3313,$U$12:$AD$125,8),0,VLOOKUP(A3314,U$12:$AD$125,8))</f>
        <v>0</v>
      </c>
      <c r="M3314" s="50">
        <f>IF(L3314&gt;0,VLOOKUP(L3314,T$12:$AC$125,7),0)</f>
        <v>0</v>
      </c>
      <c r="N3314" s="45">
        <f t="shared" si="722"/>
        <v>0</v>
      </c>
      <c r="O3314" s="45">
        <f t="shared" ca="1" si="723"/>
        <v>987.85282506999999</v>
      </c>
      <c r="P3314" s="51" t="str">
        <f t="shared" si="724"/>
        <v>A+J=</v>
      </c>
      <c r="Q3314" s="52">
        <f t="shared" si="725"/>
        <v>47129</v>
      </c>
    </row>
    <row r="3315" spans="1:17" x14ac:dyDescent="0.2">
      <c r="A3315" s="43">
        <f t="shared" si="713"/>
        <v>46801</v>
      </c>
      <c r="B3315" s="44" t="str">
        <f t="shared" ca="1" si="715"/>
        <v>n.d</v>
      </c>
      <c r="C3315" s="45">
        <f t="shared" ca="1" si="716"/>
        <v>999.89877561000003</v>
      </c>
      <c r="D3315" s="46">
        <f ca="1">IF(A3315&lt;$B$1,VLOOKUP(A3315,[1]DI!$A$4:$B$15000,2,FALSE),0)</f>
        <v>0</v>
      </c>
      <c r="E3315" s="45">
        <f t="shared" ca="1" si="717"/>
        <v>0</v>
      </c>
      <c r="F3315" s="47">
        <f t="shared" si="714"/>
        <v>1.35</v>
      </c>
      <c r="G3315" s="48">
        <f t="shared" ca="1" si="718"/>
        <v>1</v>
      </c>
      <c r="H3315" s="45">
        <f ca="1">TRUNC(PRODUCT(G$10:G3314),15)</f>
        <v>1.9879528300668501</v>
      </c>
      <c r="I3315" s="45">
        <f t="shared" si="719"/>
        <v>1</v>
      </c>
      <c r="J3315" s="45">
        <f t="shared" ca="1" si="720"/>
        <v>1.98795283</v>
      </c>
      <c r="K3315" s="45">
        <f t="shared" ca="1" si="721"/>
        <v>987.85282506999999</v>
      </c>
      <c r="L3315" s="49">
        <f>IF(VLOOKUP(A3315,$U$12:$AD$125,8)=VLOOKUP(A3314,$U$12:$AD$125,8),0,VLOOKUP(A3315,U$12:$AD$125,8))</f>
        <v>0</v>
      </c>
      <c r="M3315" s="50">
        <f>IF(L3315&gt;0,VLOOKUP(L3315,T$12:$AC$125,7),0)</f>
        <v>0</v>
      </c>
      <c r="N3315" s="45">
        <f t="shared" si="722"/>
        <v>0</v>
      </c>
      <c r="O3315" s="45">
        <f t="shared" ca="1" si="723"/>
        <v>987.85282506999999</v>
      </c>
      <c r="P3315" s="51" t="str">
        <f t="shared" si="724"/>
        <v>A+J=</v>
      </c>
      <c r="Q3315" s="52">
        <f t="shared" si="725"/>
        <v>47129</v>
      </c>
    </row>
    <row r="3316" spans="1:17" x14ac:dyDescent="0.2">
      <c r="A3316" s="43">
        <f t="shared" si="713"/>
        <v>46802</v>
      </c>
      <c r="B3316" s="44" t="str">
        <f t="shared" ca="1" si="715"/>
        <v>n.d</v>
      </c>
      <c r="C3316" s="45">
        <f t="shared" ca="1" si="716"/>
        <v>999.89877561000003</v>
      </c>
      <c r="D3316" s="46">
        <f ca="1">IF(A3316&lt;$B$1,VLOOKUP(A3316,[1]DI!$A$4:$B$15000,2,FALSE),0)</f>
        <v>0</v>
      </c>
      <c r="E3316" s="45">
        <f t="shared" ca="1" si="717"/>
        <v>0</v>
      </c>
      <c r="F3316" s="47">
        <f t="shared" si="714"/>
        <v>1.35</v>
      </c>
      <c r="G3316" s="48">
        <f t="shared" ca="1" si="718"/>
        <v>1</v>
      </c>
      <c r="H3316" s="45">
        <f ca="1">TRUNC(PRODUCT(G$10:G3315),15)</f>
        <v>1.9879528300668501</v>
      </c>
      <c r="I3316" s="45">
        <f t="shared" si="719"/>
        <v>1</v>
      </c>
      <c r="J3316" s="45">
        <f t="shared" ca="1" si="720"/>
        <v>1.98795283</v>
      </c>
      <c r="K3316" s="45">
        <f t="shared" ca="1" si="721"/>
        <v>987.85282506999999</v>
      </c>
      <c r="L3316" s="49">
        <f>IF(VLOOKUP(A3316,$U$12:$AD$125,8)=VLOOKUP(A3315,$U$12:$AD$125,8),0,VLOOKUP(A3316,U$12:$AD$125,8))</f>
        <v>0</v>
      </c>
      <c r="M3316" s="50">
        <f>IF(L3316&gt;0,VLOOKUP(L3316,T$12:$AC$125,7),0)</f>
        <v>0</v>
      </c>
      <c r="N3316" s="45">
        <f t="shared" si="722"/>
        <v>0</v>
      </c>
      <c r="O3316" s="45">
        <f t="shared" ca="1" si="723"/>
        <v>987.85282506999999</v>
      </c>
      <c r="P3316" s="51" t="str">
        <f t="shared" si="724"/>
        <v>A+J=</v>
      </c>
      <c r="Q3316" s="52">
        <f t="shared" si="725"/>
        <v>47129</v>
      </c>
    </row>
    <row r="3317" spans="1:17" x14ac:dyDescent="0.2">
      <c r="A3317" s="43">
        <f t="shared" si="713"/>
        <v>46803</v>
      </c>
      <c r="B3317" s="44" t="str">
        <f t="shared" ca="1" si="715"/>
        <v>n.d</v>
      </c>
      <c r="C3317" s="45">
        <f t="shared" ca="1" si="716"/>
        <v>999.89877561000003</v>
      </c>
      <c r="D3317" s="46">
        <f ca="1">IF(A3317&lt;$B$1,VLOOKUP(A3317,[1]DI!$A$4:$B$15000,2,FALSE),0)</f>
        <v>0</v>
      </c>
      <c r="E3317" s="45">
        <f t="shared" ca="1" si="717"/>
        <v>0</v>
      </c>
      <c r="F3317" s="47">
        <f t="shared" si="714"/>
        <v>1.35</v>
      </c>
      <c r="G3317" s="48">
        <f t="shared" ca="1" si="718"/>
        <v>1</v>
      </c>
      <c r="H3317" s="45">
        <f ca="1">TRUNC(PRODUCT(G$10:G3316),15)</f>
        <v>1.9879528300668501</v>
      </c>
      <c r="I3317" s="45">
        <f t="shared" si="719"/>
        <v>1</v>
      </c>
      <c r="J3317" s="45">
        <f t="shared" ca="1" si="720"/>
        <v>1.98795283</v>
      </c>
      <c r="K3317" s="45">
        <f t="shared" ca="1" si="721"/>
        <v>987.85282506999999</v>
      </c>
      <c r="L3317" s="49">
        <f>IF(VLOOKUP(A3317,$U$12:$AD$125,8)=VLOOKUP(A3316,$U$12:$AD$125,8),0,VLOOKUP(A3317,U$12:$AD$125,8))</f>
        <v>0</v>
      </c>
      <c r="M3317" s="50">
        <f>IF(L3317&gt;0,VLOOKUP(L3317,T$12:$AC$125,7),0)</f>
        <v>0</v>
      </c>
      <c r="N3317" s="45">
        <f t="shared" si="722"/>
        <v>0</v>
      </c>
      <c r="O3317" s="45">
        <f t="shared" ca="1" si="723"/>
        <v>987.85282506999999</v>
      </c>
      <c r="P3317" s="51" t="str">
        <f t="shared" si="724"/>
        <v>A+J=</v>
      </c>
      <c r="Q3317" s="52">
        <f t="shared" si="725"/>
        <v>47129</v>
      </c>
    </row>
    <row r="3318" spans="1:17" x14ac:dyDescent="0.2">
      <c r="A3318" s="43">
        <f t="shared" si="713"/>
        <v>46804</v>
      </c>
      <c r="B3318" s="44" t="str">
        <f t="shared" ca="1" si="715"/>
        <v>n.d</v>
      </c>
      <c r="C3318" s="45">
        <f t="shared" ca="1" si="716"/>
        <v>999.89877561000003</v>
      </c>
      <c r="D3318" s="46">
        <f ca="1">IF(A3318&lt;$B$1,VLOOKUP(A3318,[1]DI!$A$4:$B$15000,2,FALSE),0)</f>
        <v>0</v>
      </c>
      <c r="E3318" s="45">
        <f t="shared" ca="1" si="717"/>
        <v>0</v>
      </c>
      <c r="F3318" s="47">
        <f t="shared" si="714"/>
        <v>1.35</v>
      </c>
      <c r="G3318" s="48">
        <f t="shared" ca="1" si="718"/>
        <v>1</v>
      </c>
      <c r="H3318" s="45">
        <f ca="1">TRUNC(PRODUCT(G$10:G3317),15)</f>
        <v>1.9879528300668501</v>
      </c>
      <c r="I3318" s="45">
        <f t="shared" si="719"/>
        <v>1</v>
      </c>
      <c r="J3318" s="45">
        <f t="shared" ca="1" si="720"/>
        <v>1.98795283</v>
      </c>
      <c r="K3318" s="45">
        <f t="shared" ca="1" si="721"/>
        <v>987.85282506999999</v>
      </c>
      <c r="L3318" s="49">
        <f>IF(VLOOKUP(A3318,$U$12:$AD$125,8)=VLOOKUP(A3317,$U$12:$AD$125,8),0,VLOOKUP(A3318,U$12:$AD$125,8))</f>
        <v>0</v>
      </c>
      <c r="M3318" s="50">
        <f>IF(L3318&gt;0,VLOOKUP(L3318,T$12:$AC$125,7),0)</f>
        <v>0</v>
      </c>
      <c r="N3318" s="45">
        <f t="shared" si="722"/>
        <v>0</v>
      </c>
      <c r="O3318" s="45">
        <f t="shared" ca="1" si="723"/>
        <v>987.85282506999999</v>
      </c>
      <c r="P3318" s="51" t="str">
        <f t="shared" si="724"/>
        <v>A+J=</v>
      </c>
      <c r="Q3318" s="52">
        <f t="shared" si="725"/>
        <v>47129</v>
      </c>
    </row>
    <row r="3319" spans="1:17" x14ac:dyDescent="0.2">
      <c r="A3319" s="43">
        <f t="shared" si="713"/>
        <v>46805</v>
      </c>
      <c r="B3319" s="44" t="str">
        <f t="shared" ca="1" si="715"/>
        <v>n.d</v>
      </c>
      <c r="C3319" s="45">
        <f t="shared" ca="1" si="716"/>
        <v>999.89877561000003</v>
      </c>
      <c r="D3319" s="46">
        <f ca="1">IF(A3319&lt;$B$1,VLOOKUP(A3319,[1]DI!$A$4:$B$15000,2,FALSE),0)</f>
        <v>0</v>
      </c>
      <c r="E3319" s="45">
        <f t="shared" ca="1" si="717"/>
        <v>0</v>
      </c>
      <c r="F3319" s="47">
        <f t="shared" si="714"/>
        <v>1.35</v>
      </c>
      <c r="G3319" s="48">
        <f t="shared" ca="1" si="718"/>
        <v>1</v>
      </c>
      <c r="H3319" s="45">
        <f ca="1">TRUNC(PRODUCT(G$10:G3318),15)</f>
        <v>1.9879528300668501</v>
      </c>
      <c r="I3319" s="45">
        <f t="shared" si="719"/>
        <v>1</v>
      </c>
      <c r="J3319" s="45">
        <f t="shared" ca="1" si="720"/>
        <v>1.98795283</v>
      </c>
      <c r="K3319" s="45">
        <f t="shared" ca="1" si="721"/>
        <v>987.85282506999999</v>
      </c>
      <c r="L3319" s="49">
        <f>IF(VLOOKUP(A3319,$U$12:$AD$125,8)=VLOOKUP(A3318,$U$12:$AD$125,8),0,VLOOKUP(A3319,U$12:$AD$125,8))</f>
        <v>0</v>
      </c>
      <c r="M3319" s="50">
        <f>IF(L3319&gt;0,VLOOKUP(L3319,T$12:$AC$125,7),0)</f>
        <v>0</v>
      </c>
      <c r="N3319" s="45">
        <f t="shared" si="722"/>
        <v>0</v>
      </c>
      <c r="O3319" s="45">
        <f t="shared" ca="1" si="723"/>
        <v>987.85282506999999</v>
      </c>
      <c r="P3319" s="51" t="str">
        <f t="shared" si="724"/>
        <v>A+J=</v>
      </c>
      <c r="Q3319" s="52">
        <f t="shared" si="725"/>
        <v>47129</v>
      </c>
    </row>
    <row r="3320" spans="1:17" x14ac:dyDescent="0.2">
      <c r="A3320" s="43">
        <f t="shared" si="713"/>
        <v>46806</v>
      </c>
      <c r="B3320" s="44" t="str">
        <f t="shared" ca="1" si="715"/>
        <v>n.d</v>
      </c>
      <c r="C3320" s="45">
        <f t="shared" ca="1" si="716"/>
        <v>999.89877561000003</v>
      </c>
      <c r="D3320" s="46">
        <f ca="1">IF(A3320&lt;$B$1,VLOOKUP(A3320,[1]DI!$A$4:$B$15000,2,FALSE),0)</f>
        <v>0</v>
      </c>
      <c r="E3320" s="45">
        <f t="shared" ca="1" si="717"/>
        <v>0</v>
      </c>
      <c r="F3320" s="47">
        <f t="shared" si="714"/>
        <v>1.35</v>
      </c>
      <c r="G3320" s="48">
        <f t="shared" ca="1" si="718"/>
        <v>1</v>
      </c>
      <c r="H3320" s="45">
        <f ca="1">TRUNC(PRODUCT(G$10:G3319),15)</f>
        <v>1.9879528300668501</v>
      </c>
      <c r="I3320" s="45">
        <f t="shared" si="719"/>
        <v>1</v>
      </c>
      <c r="J3320" s="45">
        <f t="shared" ca="1" si="720"/>
        <v>1.98795283</v>
      </c>
      <c r="K3320" s="45">
        <f t="shared" ca="1" si="721"/>
        <v>987.85282506999999</v>
      </c>
      <c r="L3320" s="49">
        <f>IF(VLOOKUP(A3320,$U$12:$AD$125,8)=VLOOKUP(A3319,$U$12:$AD$125,8),0,VLOOKUP(A3320,U$12:$AD$125,8))</f>
        <v>0</v>
      </c>
      <c r="M3320" s="50">
        <f>IF(L3320&gt;0,VLOOKUP(L3320,T$12:$AC$125,7),0)</f>
        <v>0</v>
      </c>
      <c r="N3320" s="45">
        <f t="shared" si="722"/>
        <v>0</v>
      </c>
      <c r="O3320" s="45">
        <f t="shared" ca="1" si="723"/>
        <v>987.85282506999999</v>
      </c>
      <c r="P3320" s="51" t="str">
        <f t="shared" si="724"/>
        <v>A+J=</v>
      </c>
      <c r="Q3320" s="52">
        <f t="shared" si="725"/>
        <v>47129</v>
      </c>
    </row>
    <row r="3321" spans="1:17" x14ac:dyDescent="0.2">
      <c r="A3321" s="43">
        <f t="shared" si="713"/>
        <v>46807</v>
      </c>
      <c r="B3321" s="44" t="str">
        <f t="shared" ca="1" si="715"/>
        <v>n.d</v>
      </c>
      <c r="C3321" s="45">
        <f t="shared" ca="1" si="716"/>
        <v>999.89877561000003</v>
      </c>
      <c r="D3321" s="46">
        <f ca="1">IF(A3321&lt;$B$1,VLOOKUP(A3321,[1]DI!$A$4:$B$15000,2,FALSE),0)</f>
        <v>0</v>
      </c>
      <c r="E3321" s="45">
        <f t="shared" ca="1" si="717"/>
        <v>0</v>
      </c>
      <c r="F3321" s="47">
        <f t="shared" si="714"/>
        <v>1.35</v>
      </c>
      <c r="G3321" s="48">
        <f t="shared" ca="1" si="718"/>
        <v>1</v>
      </c>
      <c r="H3321" s="45">
        <f ca="1">TRUNC(PRODUCT(G$10:G3320),15)</f>
        <v>1.9879528300668501</v>
      </c>
      <c r="I3321" s="45">
        <f t="shared" si="719"/>
        <v>1</v>
      </c>
      <c r="J3321" s="45">
        <f t="shared" ca="1" si="720"/>
        <v>1.98795283</v>
      </c>
      <c r="K3321" s="45">
        <f t="shared" ca="1" si="721"/>
        <v>987.85282506999999</v>
      </c>
      <c r="L3321" s="49">
        <f>IF(VLOOKUP(A3321,$U$12:$AD$125,8)=VLOOKUP(A3320,$U$12:$AD$125,8),0,VLOOKUP(A3321,U$12:$AD$125,8))</f>
        <v>0</v>
      </c>
      <c r="M3321" s="50">
        <f>IF(L3321&gt;0,VLOOKUP(L3321,T$12:$AC$125,7),0)</f>
        <v>0</v>
      </c>
      <c r="N3321" s="45">
        <f t="shared" si="722"/>
        <v>0</v>
      </c>
      <c r="O3321" s="45">
        <f t="shared" ca="1" si="723"/>
        <v>987.85282506999999</v>
      </c>
      <c r="P3321" s="51" t="str">
        <f t="shared" si="724"/>
        <v>A+J=</v>
      </c>
      <c r="Q3321" s="52">
        <f t="shared" si="725"/>
        <v>47129</v>
      </c>
    </row>
    <row r="3322" spans="1:17" x14ac:dyDescent="0.2">
      <c r="A3322" s="43">
        <f t="shared" si="713"/>
        <v>46808</v>
      </c>
      <c r="B3322" s="44" t="str">
        <f t="shared" ca="1" si="715"/>
        <v>n.d</v>
      </c>
      <c r="C3322" s="45">
        <f t="shared" ca="1" si="716"/>
        <v>999.89877561000003</v>
      </c>
      <c r="D3322" s="46">
        <f ca="1">IF(A3322&lt;$B$1,VLOOKUP(A3322,[1]DI!$A$4:$B$15000,2,FALSE),0)</f>
        <v>0</v>
      </c>
      <c r="E3322" s="45">
        <f t="shared" ca="1" si="717"/>
        <v>0</v>
      </c>
      <c r="F3322" s="47">
        <f t="shared" si="714"/>
        <v>1.35</v>
      </c>
      <c r="G3322" s="48">
        <f t="shared" ca="1" si="718"/>
        <v>1</v>
      </c>
      <c r="H3322" s="45">
        <f ca="1">TRUNC(PRODUCT(G$10:G3321),15)</f>
        <v>1.9879528300668501</v>
      </c>
      <c r="I3322" s="45">
        <f t="shared" si="719"/>
        <v>1</v>
      </c>
      <c r="J3322" s="45">
        <f t="shared" ca="1" si="720"/>
        <v>1.98795283</v>
      </c>
      <c r="K3322" s="45">
        <f t="shared" ca="1" si="721"/>
        <v>987.85282506999999</v>
      </c>
      <c r="L3322" s="49">
        <f>IF(VLOOKUP(A3322,$U$12:$AD$125,8)=VLOOKUP(A3321,$U$12:$AD$125,8),0,VLOOKUP(A3322,U$12:$AD$125,8))</f>
        <v>0</v>
      </c>
      <c r="M3322" s="50">
        <f>IF(L3322&gt;0,VLOOKUP(L3322,T$12:$AC$125,7),0)</f>
        <v>0</v>
      </c>
      <c r="N3322" s="45">
        <f t="shared" si="722"/>
        <v>0</v>
      </c>
      <c r="O3322" s="45">
        <f t="shared" ca="1" si="723"/>
        <v>987.85282506999999</v>
      </c>
      <c r="P3322" s="51" t="str">
        <f t="shared" si="724"/>
        <v>A+J=</v>
      </c>
      <c r="Q3322" s="52">
        <f t="shared" si="725"/>
        <v>47129</v>
      </c>
    </row>
    <row r="3323" spans="1:17" x14ac:dyDescent="0.2">
      <c r="A3323" s="43">
        <f t="shared" si="713"/>
        <v>46809</v>
      </c>
      <c r="B3323" s="44" t="str">
        <f t="shared" ca="1" si="715"/>
        <v>n.d</v>
      </c>
      <c r="C3323" s="45">
        <f t="shared" ca="1" si="716"/>
        <v>999.89877561000003</v>
      </c>
      <c r="D3323" s="46">
        <f ca="1">IF(A3323&lt;$B$1,VLOOKUP(A3323,[1]DI!$A$4:$B$15000,2,FALSE),0)</f>
        <v>0</v>
      </c>
      <c r="E3323" s="45">
        <f t="shared" ca="1" si="717"/>
        <v>0</v>
      </c>
      <c r="F3323" s="47">
        <f t="shared" si="714"/>
        <v>1.35</v>
      </c>
      <c r="G3323" s="48">
        <f t="shared" ca="1" si="718"/>
        <v>1</v>
      </c>
      <c r="H3323" s="45">
        <f ca="1">TRUNC(PRODUCT(G$10:G3322),15)</f>
        <v>1.9879528300668501</v>
      </c>
      <c r="I3323" s="45">
        <f t="shared" si="719"/>
        <v>1</v>
      </c>
      <c r="J3323" s="45">
        <f t="shared" ca="1" si="720"/>
        <v>1.98795283</v>
      </c>
      <c r="K3323" s="45">
        <f t="shared" ca="1" si="721"/>
        <v>987.85282506999999</v>
      </c>
      <c r="L3323" s="49">
        <f>IF(VLOOKUP(A3323,$U$12:$AD$125,8)=VLOOKUP(A3322,$U$12:$AD$125,8),0,VLOOKUP(A3323,U$12:$AD$125,8))</f>
        <v>0</v>
      </c>
      <c r="M3323" s="50">
        <f>IF(L3323&gt;0,VLOOKUP(L3323,T$12:$AC$125,7),0)</f>
        <v>0</v>
      </c>
      <c r="N3323" s="45">
        <f t="shared" si="722"/>
        <v>0</v>
      </c>
      <c r="O3323" s="45">
        <f t="shared" ca="1" si="723"/>
        <v>987.85282506999999</v>
      </c>
      <c r="P3323" s="51" t="str">
        <f t="shared" si="724"/>
        <v>A+J=</v>
      </c>
      <c r="Q3323" s="52">
        <f t="shared" si="725"/>
        <v>47129</v>
      </c>
    </row>
    <row r="3324" spans="1:17" x14ac:dyDescent="0.2">
      <c r="A3324" s="43">
        <f t="shared" si="713"/>
        <v>46810</v>
      </c>
      <c r="B3324" s="44" t="str">
        <f t="shared" ca="1" si="715"/>
        <v>n.d</v>
      </c>
      <c r="C3324" s="45">
        <f t="shared" ca="1" si="716"/>
        <v>999.89877561000003</v>
      </c>
      <c r="D3324" s="46">
        <f ca="1">IF(A3324&lt;$B$1,VLOOKUP(A3324,[1]DI!$A$4:$B$15000,2,FALSE),0)</f>
        <v>0</v>
      </c>
      <c r="E3324" s="45">
        <f t="shared" ca="1" si="717"/>
        <v>0</v>
      </c>
      <c r="F3324" s="47">
        <f t="shared" si="714"/>
        <v>1.35</v>
      </c>
      <c r="G3324" s="48">
        <f t="shared" ca="1" si="718"/>
        <v>1</v>
      </c>
      <c r="H3324" s="45">
        <f ca="1">TRUNC(PRODUCT(G$10:G3323),15)</f>
        <v>1.9879528300668501</v>
      </c>
      <c r="I3324" s="45">
        <f t="shared" si="719"/>
        <v>1</v>
      </c>
      <c r="J3324" s="45">
        <f t="shared" ca="1" si="720"/>
        <v>1.98795283</v>
      </c>
      <c r="K3324" s="45">
        <f t="shared" ca="1" si="721"/>
        <v>987.85282506999999</v>
      </c>
      <c r="L3324" s="49">
        <f>IF(VLOOKUP(A3324,$U$12:$AD$125,8)=VLOOKUP(A3323,$U$12:$AD$125,8),0,VLOOKUP(A3324,U$12:$AD$125,8))</f>
        <v>0</v>
      </c>
      <c r="M3324" s="50">
        <f>IF(L3324&gt;0,VLOOKUP(L3324,T$12:$AC$125,7),0)</f>
        <v>0</v>
      </c>
      <c r="N3324" s="45">
        <f t="shared" si="722"/>
        <v>0</v>
      </c>
      <c r="O3324" s="45">
        <f t="shared" ca="1" si="723"/>
        <v>987.85282506999999</v>
      </c>
      <c r="P3324" s="51" t="str">
        <f t="shared" si="724"/>
        <v>A+J=</v>
      </c>
      <c r="Q3324" s="52">
        <f t="shared" si="725"/>
        <v>47129</v>
      </c>
    </row>
    <row r="3325" spans="1:17" x14ac:dyDescent="0.2">
      <c r="A3325" s="43">
        <f t="shared" si="713"/>
        <v>46811</v>
      </c>
      <c r="B3325" s="44" t="str">
        <f t="shared" ca="1" si="715"/>
        <v>n.d</v>
      </c>
      <c r="C3325" s="45">
        <f t="shared" ca="1" si="716"/>
        <v>999.89877561000003</v>
      </c>
      <c r="D3325" s="46">
        <f ca="1">IF(A3325&lt;$B$1,VLOOKUP(A3325,[1]DI!$A$4:$B$15000,2,FALSE),0)</f>
        <v>0</v>
      </c>
      <c r="E3325" s="45">
        <f t="shared" ca="1" si="717"/>
        <v>0</v>
      </c>
      <c r="F3325" s="47">
        <f t="shared" si="714"/>
        <v>1.35</v>
      </c>
      <c r="G3325" s="48">
        <f t="shared" ca="1" si="718"/>
        <v>1</v>
      </c>
      <c r="H3325" s="45">
        <f ca="1">TRUNC(PRODUCT(G$10:G3324),15)</f>
        <v>1.9879528300668501</v>
      </c>
      <c r="I3325" s="45">
        <f t="shared" si="719"/>
        <v>1</v>
      </c>
      <c r="J3325" s="45">
        <f t="shared" ca="1" si="720"/>
        <v>1.98795283</v>
      </c>
      <c r="K3325" s="45">
        <f t="shared" ca="1" si="721"/>
        <v>987.85282506999999</v>
      </c>
      <c r="L3325" s="49">
        <f>IF(VLOOKUP(A3325,$U$12:$AD$125,8)=VLOOKUP(A3324,$U$12:$AD$125,8),0,VLOOKUP(A3325,U$12:$AD$125,8))</f>
        <v>0</v>
      </c>
      <c r="M3325" s="50">
        <f>IF(L3325&gt;0,VLOOKUP(L3325,T$12:$AC$125,7),0)</f>
        <v>0</v>
      </c>
      <c r="N3325" s="45">
        <f t="shared" si="722"/>
        <v>0</v>
      </c>
      <c r="O3325" s="45">
        <f t="shared" ca="1" si="723"/>
        <v>987.85282506999999</v>
      </c>
      <c r="P3325" s="51" t="str">
        <f t="shared" si="724"/>
        <v>A+J=</v>
      </c>
      <c r="Q3325" s="52">
        <f t="shared" si="725"/>
        <v>47129</v>
      </c>
    </row>
    <row r="3326" spans="1:17" x14ac:dyDescent="0.2">
      <c r="A3326" s="43">
        <f t="shared" si="713"/>
        <v>46812</v>
      </c>
      <c r="B3326" s="44" t="str">
        <f t="shared" ca="1" si="715"/>
        <v>n.d</v>
      </c>
      <c r="C3326" s="45">
        <f t="shared" ca="1" si="716"/>
        <v>999.89877561000003</v>
      </c>
      <c r="D3326" s="46">
        <f ca="1">IF(A3326&lt;$B$1,VLOOKUP(A3326,[1]DI!$A$4:$B$15000,2,FALSE),0)</f>
        <v>0</v>
      </c>
      <c r="E3326" s="45">
        <f t="shared" ca="1" si="717"/>
        <v>0</v>
      </c>
      <c r="F3326" s="47">
        <f t="shared" si="714"/>
        <v>1.35</v>
      </c>
      <c r="G3326" s="48">
        <f t="shared" ca="1" si="718"/>
        <v>1</v>
      </c>
      <c r="H3326" s="45">
        <f ca="1">TRUNC(PRODUCT(G$10:G3325),15)</f>
        <v>1.9879528300668501</v>
      </c>
      <c r="I3326" s="45">
        <f t="shared" si="719"/>
        <v>1</v>
      </c>
      <c r="J3326" s="45">
        <f t="shared" ca="1" si="720"/>
        <v>1.98795283</v>
      </c>
      <c r="K3326" s="45">
        <f t="shared" ca="1" si="721"/>
        <v>987.85282506999999</v>
      </c>
      <c r="L3326" s="49">
        <f>IF(VLOOKUP(A3326,$U$12:$AD$125,8)=VLOOKUP(A3325,$U$12:$AD$125,8),0,VLOOKUP(A3326,U$12:$AD$125,8))</f>
        <v>0</v>
      </c>
      <c r="M3326" s="50">
        <f>IF(L3326&gt;0,VLOOKUP(L3326,T$12:$AC$125,7),0)</f>
        <v>0</v>
      </c>
      <c r="N3326" s="45">
        <f t="shared" si="722"/>
        <v>0</v>
      </c>
      <c r="O3326" s="45">
        <f t="shared" ca="1" si="723"/>
        <v>987.85282506999999</v>
      </c>
      <c r="P3326" s="51" t="str">
        <f t="shared" si="724"/>
        <v>A+J=</v>
      </c>
      <c r="Q3326" s="52">
        <f t="shared" si="725"/>
        <v>47129</v>
      </c>
    </row>
    <row r="3327" spans="1:17" x14ac:dyDescent="0.2">
      <c r="A3327" s="43">
        <f t="shared" si="713"/>
        <v>46813</v>
      </c>
      <c r="B3327" s="44" t="str">
        <f t="shared" ca="1" si="715"/>
        <v>n.d</v>
      </c>
      <c r="C3327" s="45">
        <f t="shared" ca="1" si="716"/>
        <v>999.89877561000003</v>
      </c>
      <c r="D3327" s="46">
        <f ca="1">IF(A3327&lt;$B$1,VLOOKUP(A3327,[1]DI!$A$4:$B$15000,2,FALSE),0)</f>
        <v>0</v>
      </c>
      <c r="E3327" s="45">
        <f t="shared" ca="1" si="717"/>
        <v>0</v>
      </c>
      <c r="F3327" s="47">
        <f t="shared" si="714"/>
        <v>1.35</v>
      </c>
      <c r="G3327" s="48">
        <f t="shared" ca="1" si="718"/>
        <v>1</v>
      </c>
      <c r="H3327" s="45">
        <f ca="1">TRUNC(PRODUCT(G$10:G3326),15)</f>
        <v>1.9879528300668501</v>
      </c>
      <c r="I3327" s="45">
        <f t="shared" si="719"/>
        <v>1</v>
      </c>
      <c r="J3327" s="45">
        <f t="shared" ca="1" si="720"/>
        <v>1.98795283</v>
      </c>
      <c r="K3327" s="45">
        <f t="shared" ca="1" si="721"/>
        <v>987.85282506999999</v>
      </c>
      <c r="L3327" s="49">
        <f>IF(VLOOKUP(A3327,$U$12:$AD$125,8)=VLOOKUP(A3326,$U$12:$AD$125,8),0,VLOOKUP(A3327,U$12:$AD$125,8))</f>
        <v>0</v>
      </c>
      <c r="M3327" s="50">
        <f>IF(L3327&gt;0,VLOOKUP(L3327,T$12:$AC$125,7),0)</f>
        <v>0</v>
      </c>
      <c r="N3327" s="45">
        <f t="shared" si="722"/>
        <v>0</v>
      </c>
      <c r="O3327" s="45">
        <f t="shared" ca="1" si="723"/>
        <v>987.85282506999999</v>
      </c>
      <c r="P3327" s="51" t="str">
        <f t="shared" si="724"/>
        <v>A+J=</v>
      </c>
      <c r="Q3327" s="52">
        <f t="shared" si="725"/>
        <v>47129</v>
      </c>
    </row>
    <row r="3328" spans="1:17" x14ac:dyDescent="0.2">
      <c r="A3328" s="43">
        <f t="shared" si="713"/>
        <v>46814</v>
      </c>
      <c r="B3328" s="44" t="str">
        <f t="shared" ca="1" si="715"/>
        <v>n.d</v>
      </c>
      <c r="C3328" s="45">
        <f t="shared" ca="1" si="716"/>
        <v>999.89877561000003</v>
      </c>
      <c r="D3328" s="46">
        <f ca="1">IF(A3328&lt;$B$1,VLOOKUP(A3328,[1]DI!$A$4:$B$15000,2,FALSE),0)</f>
        <v>0</v>
      </c>
      <c r="E3328" s="45">
        <f t="shared" ca="1" si="717"/>
        <v>0</v>
      </c>
      <c r="F3328" s="47">
        <f t="shared" si="714"/>
        <v>1.35</v>
      </c>
      <c r="G3328" s="48">
        <f t="shared" ca="1" si="718"/>
        <v>1</v>
      </c>
      <c r="H3328" s="45">
        <f ca="1">TRUNC(PRODUCT(G$10:G3327),15)</f>
        <v>1.9879528300668501</v>
      </c>
      <c r="I3328" s="45">
        <f t="shared" si="719"/>
        <v>1</v>
      </c>
      <c r="J3328" s="45">
        <f t="shared" ca="1" si="720"/>
        <v>1.98795283</v>
      </c>
      <c r="K3328" s="45">
        <f t="shared" ca="1" si="721"/>
        <v>987.85282506999999</v>
      </c>
      <c r="L3328" s="49">
        <f>IF(VLOOKUP(A3328,$U$12:$AD$125,8)=VLOOKUP(A3327,$U$12:$AD$125,8),0,VLOOKUP(A3328,U$12:$AD$125,8))</f>
        <v>0</v>
      </c>
      <c r="M3328" s="50">
        <f>IF(L3328&gt;0,VLOOKUP(L3328,T$12:$AC$125,7),0)</f>
        <v>0</v>
      </c>
      <c r="N3328" s="45">
        <f t="shared" si="722"/>
        <v>0</v>
      </c>
      <c r="O3328" s="45">
        <f t="shared" ca="1" si="723"/>
        <v>987.85282506999999</v>
      </c>
      <c r="P3328" s="51" t="str">
        <f t="shared" si="724"/>
        <v>A+J=</v>
      </c>
      <c r="Q3328" s="52">
        <f t="shared" si="725"/>
        <v>47129</v>
      </c>
    </row>
    <row r="3329" spans="1:17" x14ac:dyDescent="0.2">
      <c r="A3329" s="43">
        <f t="shared" si="713"/>
        <v>46815</v>
      </c>
      <c r="B3329" s="44" t="str">
        <f t="shared" ca="1" si="715"/>
        <v>n.d</v>
      </c>
      <c r="C3329" s="45">
        <f t="shared" ca="1" si="716"/>
        <v>999.89877561000003</v>
      </c>
      <c r="D3329" s="46">
        <f ca="1">IF(A3329&lt;$B$1,VLOOKUP(A3329,[1]DI!$A$4:$B$15000,2,FALSE),0)</f>
        <v>0</v>
      </c>
      <c r="E3329" s="45">
        <f t="shared" ca="1" si="717"/>
        <v>0</v>
      </c>
      <c r="F3329" s="47">
        <f t="shared" si="714"/>
        <v>1.35</v>
      </c>
      <c r="G3329" s="48">
        <f t="shared" ca="1" si="718"/>
        <v>1</v>
      </c>
      <c r="H3329" s="45">
        <f ca="1">TRUNC(PRODUCT(G$10:G3328),15)</f>
        <v>1.9879528300668501</v>
      </c>
      <c r="I3329" s="45">
        <f t="shared" si="719"/>
        <v>1</v>
      </c>
      <c r="J3329" s="45">
        <f t="shared" ca="1" si="720"/>
        <v>1.98795283</v>
      </c>
      <c r="K3329" s="45">
        <f t="shared" ca="1" si="721"/>
        <v>987.85282506999999</v>
      </c>
      <c r="L3329" s="49">
        <f>IF(VLOOKUP(A3329,$U$12:$AD$125,8)=VLOOKUP(A3328,$U$12:$AD$125,8),0,VLOOKUP(A3329,U$12:$AD$125,8))</f>
        <v>0</v>
      </c>
      <c r="M3329" s="50">
        <f>IF(L3329&gt;0,VLOOKUP(L3329,T$12:$AC$125,7),0)</f>
        <v>0</v>
      </c>
      <c r="N3329" s="45">
        <f t="shared" si="722"/>
        <v>0</v>
      </c>
      <c r="O3329" s="45">
        <f t="shared" ca="1" si="723"/>
        <v>987.85282506999999</v>
      </c>
      <c r="P3329" s="51" t="str">
        <f t="shared" si="724"/>
        <v>A+J=</v>
      </c>
      <c r="Q3329" s="52">
        <f t="shared" si="725"/>
        <v>47129</v>
      </c>
    </row>
    <row r="3330" spans="1:17" x14ac:dyDescent="0.2">
      <c r="A3330" s="43">
        <f t="shared" si="713"/>
        <v>46816</v>
      </c>
      <c r="B3330" s="44" t="str">
        <f t="shared" ca="1" si="715"/>
        <v>n.d</v>
      </c>
      <c r="C3330" s="45">
        <f t="shared" ca="1" si="716"/>
        <v>999.89877561000003</v>
      </c>
      <c r="D3330" s="46">
        <f ca="1">IF(A3330&lt;$B$1,VLOOKUP(A3330,[1]DI!$A$4:$B$15000,2,FALSE),0)</f>
        <v>0</v>
      </c>
      <c r="E3330" s="45">
        <f t="shared" ca="1" si="717"/>
        <v>0</v>
      </c>
      <c r="F3330" s="47">
        <f t="shared" si="714"/>
        <v>1.35</v>
      </c>
      <c r="G3330" s="48">
        <f t="shared" ca="1" si="718"/>
        <v>1</v>
      </c>
      <c r="H3330" s="45">
        <f ca="1">TRUNC(PRODUCT(G$10:G3329),15)</f>
        <v>1.9879528300668501</v>
      </c>
      <c r="I3330" s="45">
        <f t="shared" si="719"/>
        <v>1</v>
      </c>
      <c r="J3330" s="45">
        <f t="shared" ca="1" si="720"/>
        <v>1.98795283</v>
      </c>
      <c r="K3330" s="45">
        <f t="shared" ca="1" si="721"/>
        <v>987.85282506999999</v>
      </c>
      <c r="L3330" s="49">
        <f>IF(VLOOKUP(A3330,$U$12:$AD$125,8)=VLOOKUP(A3329,$U$12:$AD$125,8),0,VLOOKUP(A3330,U$12:$AD$125,8))</f>
        <v>0</v>
      </c>
      <c r="M3330" s="50">
        <f>IF(L3330&gt;0,VLOOKUP(L3330,T$12:$AC$125,7),0)</f>
        <v>0</v>
      </c>
      <c r="N3330" s="45">
        <f t="shared" si="722"/>
        <v>0</v>
      </c>
      <c r="O3330" s="45">
        <f t="shared" ca="1" si="723"/>
        <v>987.85282506999999</v>
      </c>
      <c r="P3330" s="51" t="str">
        <f t="shared" si="724"/>
        <v>A+J=</v>
      </c>
      <c r="Q3330" s="52">
        <f t="shared" si="725"/>
        <v>47129</v>
      </c>
    </row>
    <row r="3331" spans="1:17" x14ac:dyDescent="0.2">
      <c r="A3331" s="43">
        <f t="shared" si="713"/>
        <v>46817</v>
      </c>
      <c r="B3331" s="44" t="str">
        <f t="shared" ca="1" si="715"/>
        <v>n.d</v>
      </c>
      <c r="C3331" s="45">
        <f t="shared" ca="1" si="716"/>
        <v>999.89877561000003</v>
      </c>
      <c r="D3331" s="46">
        <f ca="1">IF(A3331&lt;$B$1,VLOOKUP(A3331,[1]DI!$A$4:$B$15000,2,FALSE),0)</f>
        <v>0</v>
      </c>
      <c r="E3331" s="45">
        <f t="shared" ca="1" si="717"/>
        <v>0</v>
      </c>
      <c r="F3331" s="47">
        <f t="shared" si="714"/>
        <v>1.35</v>
      </c>
      <c r="G3331" s="48">
        <f t="shared" ca="1" si="718"/>
        <v>1</v>
      </c>
      <c r="H3331" s="45">
        <f ca="1">TRUNC(PRODUCT(G$10:G3330),15)</f>
        <v>1.9879528300668501</v>
      </c>
      <c r="I3331" s="45">
        <f t="shared" si="719"/>
        <v>1</v>
      </c>
      <c r="J3331" s="45">
        <f t="shared" ca="1" si="720"/>
        <v>1.98795283</v>
      </c>
      <c r="K3331" s="45">
        <f t="shared" ca="1" si="721"/>
        <v>987.85282506999999</v>
      </c>
      <c r="L3331" s="49">
        <f>IF(VLOOKUP(A3331,$U$12:$AD$125,8)=VLOOKUP(A3330,$U$12:$AD$125,8),0,VLOOKUP(A3331,U$12:$AD$125,8))</f>
        <v>0</v>
      </c>
      <c r="M3331" s="50">
        <f>IF(L3331&gt;0,VLOOKUP(L3331,T$12:$AC$125,7),0)</f>
        <v>0</v>
      </c>
      <c r="N3331" s="45">
        <f t="shared" si="722"/>
        <v>0</v>
      </c>
      <c r="O3331" s="45">
        <f t="shared" ca="1" si="723"/>
        <v>987.85282506999999</v>
      </c>
      <c r="P3331" s="51" t="str">
        <f t="shared" si="724"/>
        <v>A+J=</v>
      </c>
      <c r="Q3331" s="52">
        <f t="shared" si="725"/>
        <v>47129</v>
      </c>
    </row>
    <row r="3332" spans="1:17" x14ac:dyDescent="0.2">
      <c r="A3332" s="43">
        <f t="shared" si="713"/>
        <v>46818</v>
      </c>
      <c r="B3332" s="44" t="str">
        <f t="shared" ca="1" si="715"/>
        <v>n.d</v>
      </c>
      <c r="C3332" s="45">
        <f t="shared" ca="1" si="716"/>
        <v>999.89877561000003</v>
      </c>
      <c r="D3332" s="46">
        <f ca="1">IF(A3332&lt;$B$1,VLOOKUP(A3332,[1]DI!$A$4:$B$15000,2,FALSE),0)</f>
        <v>0</v>
      </c>
      <c r="E3332" s="45">
        <f t="shared" ca="1" si="717"/>
        <v>0</v>
      </c>
      <c r="F3332" s="47">
        <f t="shared" si="714"/>
        <v>1.35</v>
      </c>
      <c r="G3332" s="48">
        <f t="shared" ca="1" si="718"/>
        <v>1</v>
      </c>
      <c r="H3332" s="45">
        <f ca="1">TRUNC(PRODUCT(G$10:G3331),15)</f>
        <v>1.9879528300668501</v>
      </c>
      <c r="I3332" s="45">
        <f t="shared" si="719"/>
        <v>1</v>
      </c>
      <c r="J3332" s="45">
        <f t="shared" ca="1" si="720"/>
        <v>1.98795283</v>
      </c>
      <c r="K3332" s="45">
        <f t="shared" ca="1" si="721"/>
        <v>987.85282506999999</v>
      </c>
      <c r="L3332" s="49">
        <f>IF(VLOOKUP(A3332,$U$12:$AD$125,8)=VLOOKUP(A3331,$U$12:$AD$125,8),0,VLOOKUP(A3332,U$12:$AD$125,8))</f>
        <v>0</v>
      </c>
      <c r="M3332" s="50">
        <f>IF(L3332&gt;0,VLOOKUP(L3332,T$12:$AC$125,7),0)</f>
        <v>0</v>
      </c>
      <c r="N3332" s="45">
        <f t="shared" si="722"/>
        <v>0</v>
      </c>
      <c r="O3332" s="45">
        <f t="shared" ca="1" si="723"/>
        <v>987.85282506999999</v>
      </c>
      <c r="P3332" s="51" t="str">
        <f t="shared" si="724"/>
        <v>A+J=</v>
      </c>
      <c r="Q3332" s="52">
        <f t="shared" si="725"/>
        <v>47129</v>
      </c>
    </row>
    <row r="3333" spans="1:17" x14ac:dyDescent="0.2">
      <c r="A3333" s="43">
        <f t="shared" si="713"/>
        <v>46819</v>
      </c>
      <c r="B3333" s="44" t="str">
        <f t="shared" ca="1" si="715"/>
        <v>n.d</v>
      </c>
      <c r="C3333" s="45">
        <f t="shared" ca="1" si="716"/>
        <v>999.89877561000003</v>
      </c>
      <c r="D3333" s="46">
        <f ca="1">IF(A3333&lt;$B$1,VLOOKUP(A3333,[1]DI!$A$4:$B$15000,2,FALSE),0)</f>
        <v>0</v>
      </c>
      <c r="E3333" s="45">
        <f t="shared" ca="1" si="717"/>
        <v>0</v>
      </c>
      <c r="F3333" s="47">
        <f t="shared" si="714"/>
        <v>1.35</v>
      </c>
      <c r="G3333" s="48">
        <f t="shared" ca="1" si="718"/>
        <v>1</v>
      </c>
      <c r="H3333" s="45">
        <f ca="1">TRUNC(PRODUCT(G$10:G3332),15)</f>
        <v>1.9879528300668501</v>
      </c>
      <c r="I3333" s="45">
        <f t="shared" si="719"/>
        <v>1</v>
      </c>
      <c r="J3333" s="45">
        <f t="shared" ca="1" si="720"/>
        <v>1.98795283</v>
      </c>
      <c r="K3333" s="45">
        <f t="shared" ca="1" si="721"/>
        <v>987.85282506999999</v>
      </c>
      <c r="L3333" s="49">
        <f>IF(VLOOKUP(A3333,$U$12:$AD$125,8)=VLOOKUP(A3332,$U$12:$AD$125,8),0,VLOOKUP(A3333,U$12:$AD$125,8))</f>
        <v>0</v>
      </c>
      <c r="M3333" s="50">
        <f>IF(L3333&gt;0,VLOOKUP(L3333,T$12:$AC$125,7),0)</f>
        <v>0</v>
      </c>
      <c r="N3333" s="45">
        <f t="shared" si="722"/>
        <v>0</v>
      </c>
      <c r="O3333" s="45">
        <f t="shared" ca="1" si="723"/>
        <v>987.85282506999999</v>
      </c>
      <c r="P3333" s="51" t="str">
        <f t="shared" si="724"/>
        <v>A+J=</v>
      </c>
      <c r="Q3333" s="52">
        <f t="shared" si="725"/>
        <v>47129</v>
      </c>
    </row>
    <row r="3334" spans="1:17" x14ac:dyDescent="0.2">
      <c r="A3334" s="43">
        <f t="shared" si="713"/>
        <v>46820</v>
      </c>
      <c r="B3334" s="44" t="str">
        <f t="shared" ca="1" si="715"/>
        <v>n.d</v>
      </c>
      <c r="C3334" s="45">
        <f t="shared" ca="1" si="716"/>
        <v>999.89877561000003</v>
      </c>
      <c r="D3334" s="46">
        <f ca="1">IF(A3334&lt;$B$1,VLOOKUP(A3334,[1]DI!$A$4:$B$15000,2,FALSE),0)</f>
        <v>0</v>
      </c>
      <c r="E3334" s="45">
        <f t="shared" ca="1" si="717"/>
        <v>0</v>
      </c>
      <c r="F3334" s="47">
        <f t="shared" si="714"/>
        <v>1.35</v>
      </c>
      <c r="G3334" s="48">
        <f t="shared" ca="1" si="718"/>
        <v>1</v>
      </c>
      <c r="H3334" s="45">
        <f ca="1">TRUNC(PRODUCT(G$10:G3333),15)</f>
        <v>1.9879528300668501</v>
      </c>
      <c r="I3334" s="45">
        <f t="shared" si="719"/>
        <v>1</v>
      </c>
      <c r="J3334" s="45">
        <f t="shared" ca="1" si="720"/>
        <v>1.98795283</v>
      </c>
      <c r="K3334" s="45">
        <f t="shared" ca="1" si="721"/>
        <v>987.85282506999999</v>
      </c>
      <c r="L3334" s="49">
        <f>IF(VLOOKUP(A3334,$U$12:$AD$125,8)=VLOOKUP(A3333,$U$12:$AD$125,8),0,VLOOKUP(A3334,U$12:$AD$125,8))</f>
        <v>0</v>
      </c>
      <c r="M3334" s="50">
        <f>IF(L3334&gt;0,VLOOKUP(L3334,T$12:$AC$125,7),0)</f>
        <v>0</v>
      </c>
      <c r="N3334" s="45">
        <f t="shared" si="722"/>
        <v>0</v>
      </c>
      <c r="O3334" s="45">
        <f t="shared" ca="1" si="723"/>
        <v>987.85282506999999</v>
      </c>
      <c r="P3334" s="51" t="str">
        <f t="shared" si="724"/>
        <v>A+J=</v>
      </c>
      <c r="Q3334" s="52">
        <f t="shared" si="725"/>
        <v>47129</v>
      </c>
    </row>
    <row r="3335" spans="1:17" x14ac:dyDescent="0.2">
      <c r="A3335" s="43">
        <f t="shared" si="713"/>
        <v>46821</v>
      </c>
      <c r="B3335" s="44" t="str">
        <f t="shared" ca="1" si="715"/>
        <v>n.d</v>
      </c>
      <c r="C3335" s="45">
        <f t="shared" ca="1" si="716"/>
        <v>999.89877561000003</v>
      </c>
      <c r="D3335" s="46">
        <f ca="1">IF(A3335&lt;$B$1,VLOOKUP(A3335,[1]DI!$A$4:$B$15000,2,FALSE),0)</f>
        <v>0</v>
      </c>
      <c r="E3335" s="45">
        <f t="shared" ca="1" si="717"/>
        <v>0</v>
      </c>
      <c r="F3335" s="47">
        <f t="shared" si="714"/>
        <v>1.35</v>
      </c>
      <c r="G3335" s="48">
        <f t="shared" ca="1" si="718"/>
        <v>1</v>
      </c>
      <c r="H3335" s="45">
        <f ca="1">TRUNC(PRODUCT(G$10:G3334),15)</f>
        <v>1.9879528300668501</v>
      </c>
      <c r="I3335" s="45">
        <f t="shared" si="719"/>
        <v>1</v>
      </c>
      <c r="J3335" s="45">
        <f t="shared" ca="1" si="720"/>
        <v>1.98795283</v>
      </c>
      <c r="K3335" s="45">
        <f t="shared" ca="1" si="721"/>
        <v>987.85282506999999</v>
      </c>
      <c r="L3335" s="49">
        <f>IF(VLOOKUP(A3335,$U$12:$AD$125,8)=VLOOKUP(A3334,$U$12:$AD$125,8),0,VLOOKUP(A3335,U$12:$AD$125,8))</f>
        <v>0</v>
      </c>
      <c r="M3335" s="50">
        <f>IF(L3335&gt;0,VLOOKUP(L3335,T$12:$AC$125,7),0)</f>
        <v>0</v>
      </c>
      <c r="N3335" s="45">
        <f t="shared" si="722"/>
        <v>0</v>
      </c>
      <c r="O3335" s="45">
        <f t="shared" ca="1" si="723"/>
        <v>987.85282506999999</v>
      </c>
      <c r="P3335" s="51" t="str">
        <f t="shared" si="724"/>
        <v>A+J=</v>
      </c>
      <c r="Q3335" s="52">
        <f t="shared" si="725"/>
        <v>47129</v>
      </c>
    </row>
    <row r="3336" spans="1:17" x14ac:dyDescent="0.2">
      <c r="A3336" s="43">
        <f t="shared" si="713"/>
        <v>46822</v>
      </c>
      <c r="B3336" s="44" t="str">
        <f t="shared" ca="1" si="715"/>
        <v>n.d</v>
      </c>
      <c r="C3336" s="45">
        <f t="shared" ca="1" si="716"/>
        <v>999.89877561000003</v>
      </c>
      <c r="D3336" s="46">
        <f ca="1">IF(A3336&lt;$B$1,VLOOKUP(A3336,[1]DI!$A$4:$B$15000,2,FALSE),0)</f>
        <v>0</v>
      </c>
      <c r="E3336" s="45">
        <f t="shared" ca="1" si="717"/>
        <v>0</v>
      </c>
      <c r="F3336" s="47">
        <f t="shared" si="714"/>
        <v>1.35</v>
      </c>
      <c r="G3336" s="48">
        <f t="shared" ca="1" si="718"/>
        <v>1</v>
      </c>
      <c r="H3336" s="45">
        <f ca="1">TRUNC(PRODUCT(G$10:G3335),15)</f>
        <v>1.9879528300668501</v>
      </c>
      <c r="I3336" s="45">
        <f t="shared" si="719"/>
        <v>1</v>
      </c>
      <c r="J3336" s="45">
        <f t="shared" ca="1" si="720"/>
        <v>1.98795283</v>
      </c>
      <c r="K3336" s="45">
        <f t="shared" ca="1" si="721"/>
        <v>987.85282506999999</v>
      </c>
      <c r="L3336" s="49">
        <f>IF(VLOOKUP(A3336,$U$12:$AD$125,8)=VLOOKUP(A3335,$U$12:$AD$125,8),0,VLOOKUP(A3336,U$12:$AD$125,8))</f>
        <v>0</v>
      </c>
      <c r="M3336" s="50">
        <f>IF(L3336&gt;0,VLOOKUP(L3336,T$12:$AC$125,7),0)</f>
        <v>0</v>
      </c>
      <c r="N3336" s="45">
        <f t="shared" si="722"/>
        <v>0</v>
      </c>
      <c r="O3336" s="45">
        <f t="shared" ca="1" si="723"/>
        <v>987.85282506999999</v>
      </c>
      <c r="P3336" s="51" t="str">
        <f t="shared" si="724"/>
        <v>A+J=</v>
      </c>
      <c r="Q3336" s="52">
        <f t="shared" si="725"/>
        <v>47129</v>
      </c>
    </row>
    <row r="3337" spans="1:17" x14ac:dyDescent="0.2">
      <c r="A3337" s="43">
        <f t="shared" si="713"/>
        <v>46823</v>
      </c>
      <c r="B3337" s="44" t="str">
        <f t="shared" ca="1" si="715"/>
        <v>n.d</v>
      </c>
      <c r="C3337" s="45">
        <f t="shared" ca="1" si="716"/>
        <v>999.89877561000003</v>
      </c>
      <c r="D3337" s="46">
        <f ca="1">IF(A3337&lt;$B$1,VLOOKUP(A3337,[1]DI!$A$4:$B$15000,2,FALSE),0)</f>
        <v>0</v>
      </c>
      <c r="E3337" s="45">
        <f t="shared" ca="1" si="717"/>
        <v>0</v>
      </c>
      <c r="F3337" s="47">
        <f t="shared" si="714"/>
        <v>1.35</v>
      </c>
      <c r="G3337" s="48">
        <f t="shared" ca="1" si="718"/>
        <v>1</v>
      </c>
      <c r="H3337" s="45">
        <f ca="1">TRUNC(PRODUCT(G$10:G3336),15)</f>
        <v>1.9879528300668501</v>
      </c>
      <c r="I3337" s="45">
        <f t="shared" si="719"/>
        <v>1</v>
      </c>
      <c r="J3337" s="45">
        <f t="shared" ca="1" si="720"/>
        <v>1.98795283</v>
      </c>
      <c r="K3337" s="45">
        <f t="shared" ca="1" si="721"/>
        <v>987.85282506999999</v>
      </c>
      <c r="L3337" s="49">
        <f>IF(VLOOKUP(A3337,$U$12:$AD$125,8)=VLOOKUP(A3336,$U$12:$AD$125,8),0,VLOOKUP(A3337,U$12:$AD$125,8))</f>
        <v>0</v>
      </c>
      <c r="M3337" s="50">
        <f>IF(L3337&gt;0,VLOOKUP(L3337,T$12:$AC$125,7),0)</f>
        <v>0</v>
      </c>
      <c r="N3337" s="45">
        <f t="shared" si="722"/>
        <v>0</v>
      </c>
      <c r="O3337" s="45">
        <f t="shared" ca="1" si="723"/>
        <v>987.85282506999999</v>
      </c>
      <c r="P3337" s="51" t="str">
        <f t="shared" si="724"/>
        <v>A+J=</v>
      </c>
      <c r="Q3337" s="52">
        <f t="shared" si="725"/>
        <v>47129</v>
      </c>
    </row>
    <row r="3338" spans="1:17" x14ac:dyDescent="0.2">
      <c r="A3338" s="43">
        <f t="shared" si="713"/>
        <v>46824</v>
      </c>
      <c r="B3338" s="44" t="str">
        <f t="shared" ca="1" si="715"/>
        <v>n.d</v>
      </c>
      <c r="C3338" s="45">
        <f t="shared" ca="1" si="716"/>
        <v>999.89877561000003</v>
      </c>
      <c r="D3338" s="46">
        <f ca="1">IF(A3338&lt;$B$1,VLOOKUP(A3338,[1]DI!$A$4:$B$15000,2,FALSE),0)</f>
        <v>0</v>
      </c>
      <c r="E3338" s="45">
        <f t="shared" ca="1" si="717"/>
        <v>0</v>
      </c>
      <c r="F3338" s="47">
        <f t="shared" si="714"/>
        <v>1.35</v>
      </c>
      <c r="G3338" s="48">
        <f t="shared" ca="1" si="718"/>
        <v>1</v>
      </c>
      <c r="H3338" s="45">
        <f ca="1">TRUNC(PRODUCT(G$10:G3337),15)</f>
        <v>1.9879528300668501</v>
      </c>
      <c r="I3338" s="45">
        <f t="shared" si="719"/>
        <v>1</v>
      </c>
      <c r="J3338" s="45">
        <f t="shared" ca="1" si="720"/>
        <v>1.98795283</v>
      </c>
      <c r="K3338" s="45">
        <f t="shared" ca="1" si="721"/>
        <v>987.85282506999999</v>
      </c>
      <c r="L3338" s="49">
        <f>IF(VLOOKUP(A3338,$U$12:$AD$125,8)=VLOOKUP(A3337,$U$12:$AD$125,8),0,VLOOKUP(A3338,U$12:$AD$125,8))</f>
        <v>0</v>
      </c>
      <c r="M3338" s="50">
        <f>IF(L3338&gt;0,VLOOKUP(L3338,T$12:$AC$125,7),0)</f>
        <v>0</v>
      </c>
      <c r="N3338" s="45">
        <f t="shared" si="722"/>
        <v>0</v>
      </c>
      <c r="O3338" s="45">
        <f t="shared" ca="1" si="723"/>
        <v>987.85282506999999</v>
      </c>
      <c r="P3338" s="51" t="str">
        <f t="shared" si="724"/>
        <v>A+J=</v>
      </c>
      <c r="Q3338" s="52">
        <f t="shared" si="725"/>
        <v>47129</v>
      </c>
    </row>
    <row r="3339" spans="1:17" x14ac:dyDescent="0.2">
      <c r="A3339" s="43">
        <f t="shared" si="713"/>
        <v>46825</v>
      </c>
      <c r="B3339" s="44" t="str">
        <f t="shared" ca="1" si="715"/>
        <v>n.d</v>
      </c>
      <c r="C3339" s="45">
        <f t="shared" ca="1" si="716"/>
        <v>999.89877561000003</v>
      </c>
      <c r="D3339" s="46">
        <f ca="1">IF(A3339&lt;$B$1,VLOOKUP(A3339,[1]DI!$A$4:$B$15000,2,FALSE),0)</f>
        <v>0</v>
      </c>
      <c r="E3339" s="45">
        <f t="shared" ca="1" si="717"/>
        <v>0</v>
      </c>
      <c r="F3339" s="47">
        <f t="shared" si="714"/>
        <v>1.35</v>
      </c>
      <c r="G3339" s="48">
        <f t="shared" ca="1" si="718"/>
        <v>1</v>
      </c>
      <c r="H3339" s="45">
        <f ca="1">TRUNC(PRODUCT(G$10:G3338),15)</f>
        <v>1.9879528300668501</v>
      </c>
      <c r="I3339" s="45">
        <f t="shared" si="719"/>
        <v>1</v>
      </c>
      <c r="J3339" s="45">
        <f t="shared" ca="1" si="720"/>
        <v>1.98795283</v>
      </c>
      <c r="K3339" s="45">
        <f t="shared" ca="1" si="721"/>
        <v>987.85282506999999</v>
      </c>
      <c r="L3339" s="49">
        <f>IF(VLOOKUP(A3339,$U$12:$AD$125,8)=VLOOKUP(A3338,$U$12:$AD$125,8),0,VLOOKUP(A3339,U$12:$AD$125,8))</f>
        <v>0</v>
      </c>
      <c r="M3339" s="50">
        <f>IF(L3339&gt;0,VLOOKUP(L3339,T$12:$AC$125,7),0)</f>
        <v>0</v>
      </c>
      <c r="N3339" s="45">
        <f t="shared" si="722"/>
        <v>0</v>
      </c>
      <c r="O3339" s="45">
        <f t="shared" ca="1" si="723"/>
        <v>987.85282506999999</v>
      </c>
      <c r="P3339" s="51" t="str">
        <f t="shared" si="724"/>
        <v>A+J=</v>
      </c>
      <c r="Q3339" s="52">
        <f t="shared" si="725"/>
        <v>47129</v>
      </c>
    </row>
    <row r="3340" spans="1:17" x14ac:dyDescent="0.2">
      <c r="A3340" s="43">
        <f t="shared" si="713"/>
        <v>46826</v>
      </c>
      <c r="B3340" s="44" t="str">
        <f t="shared" ca="1" si="715"/>
        <v>n.d</v>
      </c>
      <c r="C3340" s="45">
        <f t="shared" ca="1" si="716"/>
        <v>999.89877561000003</v>
      </c>
      <c r="D3340" s="46">
        <f ca="1">IF(A3340&lt;$B$1,VLOOKUP(A3340,[1]DI!$A$4:$B$15000,2,FALSE),0)</f>
        <v>0</v>
      </c>
      <c r="E3340" s="45">
        <f t="shared" ca="1" si="717"/>
        <v>0</v>
      </c>
      <c r="F3340" s="47">
        <f t="shared" si="714"/>
        <v>1.35</v>
      </c>
      <c r="G3340" s="48">
        <f t="shared" ca="1" si="718"/>
        <v>1</v>
      </c>
      <c r="H3340" s="45">
        <f ca="1">TRUNC(PRODUCT(G$10:G3339),15)</f>
        <v>1.9879528300668501</v>
      </c>
      <c r="I3340" s="45">
        <f t="shared" si="719"/>
        <v>1</v>
      </c>
      <c r="J3340" s="45">
        <f t="shared" ca="1" si="720"/>
        <v>1.98795283</v>
      </c>
      <c r="K3340" s="45">
        <f t="shared" ca="1" si="721"/>
        <v>987.85282506999999</v>
      </c>
      <c r="L3340" s="49">
        <f>IF(VLOOKUP(A3340,$U$12:$AD$125,8)=VLOOKUP(A3339,$U$12:$AD$125,8),0,VLOOKUP(A3340,U$12:$AD$125,8))</f>
        <v>0</v>
      </c>
      <c r="M3340" s="50">
        <f>IF(L3340&gt;0,VLOOKUP(L3340,T$12:$AC$125,7),0)</f>
        <v>0</v>
      </c>
      <c r="N3340" s="45">
        <f t="shared" si="722"/>
        <v>0</v>
      </c>
      <c r="O3340" s="45">
        <f t="shared" ca="1" si="723"/>
        <v>987.85282506999999</v>
      </c>
      <c r="P3340" s="51" t="str">
        <f t="shared" si="724"/>
        <v>A+J=</v>
      </c>
      <c r="Q3340" s="52">
        <f t="shared" si="725"/>
        <v>47129</v>
      </c>
    </row>
    <row r="3341" spans="1:17" x14ac:dyDescent="0.2">
      <c r="A3341" s="43">
        <f t="shared" si="713"/>
        <v>46827</v>
      </c>
      <c r="B3341" s="44" t="str">
        <f t="shared" ca="1" si="715"/>
        <v>n.d</v>
      </c>
      <c r="C3341" s="45">
        <f t="shared" ca="1" si="716"/>
        <v>999.89877561000003</v>
      </c>
      <c r="D3341" s="46">
        <f ca="1">IF(A3341&lt;$B$1,VLOOKUP(A3341,[1]DI!$A$4:$B$15000,2,FALSE),0)</f>
        <v>0</v>
      </c>
      <c r="E3341" s="45">
        <f t="shared" ca="1" si="717"/>
        <v>0</v>
      </c>
      <c r="F3341" s="47">
        <f t="shared" si="714"/>
        <v>1.35</v>
      </c>
      <c r="G3341" s="48">
        <f t="shared" ca="1" si="718"/>
        <v>1</v>
      </c>
      <c r="H3341" s="45">
        <f ca="1">TRUNC(PRODUCT(G$10:G3340),15)</f>
        <v>1.9879528300668501</v>
      </c>
      <c r="I3341" s="45">
        <f t="shared" si="719"/>
        <v>1</v>
      </c>
      <c r="J3341" s="45">
        <f t="shared" ca="1" si="720"/>
        <v>1.98795283</v>
      </c>
      <c r="K3341" s="45">
        <f t="shared" ca="1" si="721"/>
        <v>987.85282506999999</v>
      </c>
      <c r="L3341" s="49">
        <f>IF(VLOOKUP(A3341,$U$12:$AD$125,8)=VLOOKUP(A3340,$U$12:$AD$125,8),0,VLOOKUP(A3341,U$12:$AD$125,8))</f>
        <v>0</v>
      </c>
      <c r="M3341" s="50">
        <f>IF(L3341&gt;0,VLOOKUP(L3341,T$12:$AC$125,7),0)</f>
        <v>0</v>
      </c>
      <c r="N3341" s="45">
        <f t="shared" si="722"/>
        <v>0</v>
      </c>
      <c r="O3341" s="45">
        <f t="shared" ca="1" si="723"/>
        <v>987.85282506999999</v>
      </c>
      <c r="P3341" s="51" t="str">
        <f t="shared" si="724"/>
        <v>A+J=</v>
      </c>
      <c r="Q3341" s="52">
        <f t="shared" si="725"/>
        <v>47129</v>
      </c>
    </row>
    <row r="3342" spans="1:17" x14ac:dyDescent="0.2">
      <c r="A3342" s="43">
        <f t="shared" ref="A3342:A3405" si="726">(A3341+1)</f>
        <v>46828</v>
      </c>
      <c r="B3342" s="44" t="str">
        <f t="shared" ca="1" si="715"/>
        <v>n.d</v>
      </c>
      <c r="C3342" s="45">
        <f t="shared" ca="1" si="716"/>
        <v>999.89877561000003</v>
      </c>
      <c r="D3342" s="46">
        <f ca="1">IF(A3342&lt;$B$1,VLOOKUP(A3342,[1]DI!$A$4:$B$15000,2,FALSE),0)</f>
        <v>0</v>
      </c>
      <c r="E3342" s="45">
        <f t="shared" ca="1" si="717"/>
        <v>0</v>
      </c>
      <c r="F3342" s="47">
        <f t="shared" ref="F3342:F3405" si="727">F3341</f>
        <v>1.35</v>
      </c>
      <c r="G3342" s="48">
        <f t="shared" ca="1" si="718"/>
        <v>1</v>
      </c>
      <c r="H3342" s="45">
        <f ca="1">TRUNC(PRODUCT(G$10:G3341),15)</f>
        <v>1.9879528300668501</v>
      </c>
      <c r="I3342" s="45">
        <f t="shared" si="719"/>
        <v>1</v>
      </c>
      <c r="J3342" s="45">
        <f t="shared" ca="1" si="720"/>
        <v>1.98795283</v>
      </c>
      <c r="K3342" s="45">
        <f t="shared" ca="1" si="721"/>
        <v>987.85282506999999</v>
      </c>
      <c r="L3342" s="49">
        <f>IF(VLOOKUP(A3342,$U$12:$AD$125,8)=VLOOKUP(A3341,$U$12:$AD$125,8),0,VLOOKUP(A3342,U$12:$AD$125,8))</f>
        <v>0</v>
      </c>
      <c r="M3342" s="50">
        <f>IF(L3342&gt;0,VLOOKUP(L3342,T$12:$AC$125,7),0)</f>
        <v>0</v>
      </c>
      <c r="N3342" s="45">
        <f t="shared" si="722"/>
        <v>0</v>
      </c>
      <c r="O3342" s="45">
        <f t="shared" ca="1" si="723"/>
        <v>987.85282506999999</v>
      </c>
      <c r="P3342" s="51" t="str">
        <f t="shared" si="724"/>
        <v>A+J=</v>
      </c>
      <c r="Q3342" s="52">
        <f t="shared" si="725"/>
        <v>47129</v>
      </c>
    </row>
    <row r="3343" spans="1:17" x14ac:dyDescent="0.2">
      <c r="A3343" s="43">
        <f t="shared" si="726"/>
        <v>46829</v>
      </c>
      <c r="B3343" s="44" t="str">
        <f t="shared" ca="1" si="715"/>
        <v>n.d</v>
      </c>
      <c r="C3343" s="45">
        <f t="shared" ca="1" si="716"/>
        <v>999.89877561000003</v>
      </c>
      <c r="D3343" s="46">
        <f ca="1">IF(A3343&lt;$B$1,VLOOKUP(A3343,[1]DI!$A$4:$B$15000,2,FALSE),0)</f>
        <v>0</v>
      </c>
      <c r="E3343" s="45">
        <f t="shared" ca="1" si="717"/>
        <v>0</v>
      </c>
      <c r="F3343" s="47">
        <f t="shared" si="727"/>
        <v>1.35</v>
      </c>
      <c r="G3343" s="48">
        <f t="shared" ca="1" si="718"/>
        <v>1</v>
      </c>
      <c r="H3343" s="45">
        <f ca="1">TRUNC(PRODUCT(G$10:G3342),15)</f>
        <v>1.9879528300668501</v>
      </c>
      <c r="I3343" s="45">
        <f t="shared" si="719"/>
        <v>1</v>
      </c>
      <c r="J3343" s="45">
        <f t="shared" ca="1" si="720"/>
        <v>1.98795283</v>
      </c>
      <c r="K3343" s="45">
        <f t="shared" ca="1" si="721"/>
        <v>987.85282506999999</v>
      </c>
      <c r="L3343" s="49">
        <f>IF(VLOOKUP(A3343,$U$12:$AD$125,8)=VLOOKUP(A3342,$U$12:$AD$125,8),0,VLOOKUP(A3343,U$12:$AD$125,8))</f>
        <v>0</v>
      </c>
      <c r="M3343" s="50">
        <f>IF(L3343&gt;0,VLOOKUP(L3343,T$12:$AC$125,7),0)</f>
        <v>0</v>
      </c>
      <c r="N3343" s="45">
        <f t="shared" si="722"/>
        <v>0</v>
      </c>
      <c r="O3343" s="45">
        <f t="shared" ca="1" si="723"/>
        <v>987.85282506999999</v>
      </c>
      <c r="P3343" s="51" t="str">
        <f t="shared" si="724"/>
        <v>A+J=</v>
      </c>
      <c r="Q3343" s="52">
        <f t="shared" si="725"/>
        <v>47129</v>
      </c>
    </row>
    <row r="3344" spans="1:17" x14ac:dyDescent="0.2">
      <c r="A3344" s="43">
        <f t="shared" si="726"/>
        <v>46830</v>
      </c>
      <c r="B3344" s="44" t="str">
        <f t="shared" ca="1" si="715"/>
        <v>n.d</v>
      </c>
      <c r="C3344" s="45">
        <f t="shared" ca="1" si="716"/>
        <v>999.89877561000003</v>
      </c>
      <c r="D3344" s="46">
        <f ca="1">IF(A3344&lt;$B$1,VLOOKUP(A3344,[1]DI!$A$4:$B$15000,2,FALSE),0)</f>
        <v>0</v>
      </c>
      <c r="E3344" s="45">
        <f t="shared" ca="1" si="717"/>
        <v>0</v>
      </c>
      <c r="F3344" s="47">
        <f t="shared" si="727"/>
        <v>1.35</v>
      </c>
      <c r="G3344" s="48">
        <f t="shared" ca="1" si="718"/>
        <v>1</v>
      </c>
      <c r="H3344" s="45">
        <f ca="1">TRUNC(PRODUCT(G$10:G3343),15)</f>
        <v>1.9879528300668501</v>
      </c>
      <c r="I3344" s="45">
        <f t="shared" si="719"/>
        <v>1</v>
      </c>
      <c r="J3344" s="45">
        <f t="shared" ca="1" si="720"/>
        <v>1.98795283</v>
      </c>
      <c r="K3344" s="45">
        <f t="shared" ca="1" si="721"/>
        <v>987.85282506999999</v>
      </c>
      <c r="L3344" s="49">
        <f>IF(VLOOKUP(A3344,$U$12:$AD$125,8)=VLOOKUP(A3343,$U$12:$AD$125,8),0,VLOOKUP(A3344,U$12:$AD$125,8))</f>
        <v>0</v>
      </c>
      <c r="M3344" s="50">
        <f>IF(L3344&gt;0,VLOOKUP(L3344,T$12:$AC$125,7),0)</f>
        <v>0</v>
      </c>
      <c r="N3344" s="45">
        <f t="shared" si="722"/>
        <v>0</v>
      </c>
      <c r="O3344" s="45">
        <f t="shared" ca="1" si="723"/>
        <v>987.85282506999999</v>
      </c>
      <c r="P3344" s="51" t="str">
        <f t="shared" si="724"/>
        <v>A+J=</v>
      </c>
      <c r="Q3344" s="52">
        <f t="shared" si="725"/>
        <v>47129</v>
      </c>
    </row>
    <row r="3345" spans="1:17" x14ac:dyDescent="0.2">
      <c r="A3345" s="43">
        <f t="shared" si="726"/>
        <v>46831</v>
      </c>
      <c r="B3345" s="44" t="str">
        <f t="shared" ca="1" si="715"/>
        <v>n.d</v>
      </c>
      <c r="C3345" s="45">
        <f t="shared" ca="1" si="716"/>
        <v>999.89877561000003</v>
      </c>
      <c r="D3345" s="46">
        <f ca="1">IF(A3345&lt;$B$1,VLOOKUP(A3345,[1]DI!$A$4:$B$15000,2,FALSE),0)</f>
        <v>0</v>
      </c>
      <c r="E3345" s="45">
        <f t="shared" ca="1" si="717"/>
        <v>0</v>
      </c>
      <c r="F3345" s="47">
        <f t="shared" si="727"/>
        <v>1.35</v>
      </c>
      <c r="G3345" s="48">
        <f t="shared" ca="1" si="718"/>
        <v>1</v>
      </c>
      <c r="H3345" s="45">
        <f ca="1">TRUNC(PRODUCT(G$10:G3344),15)</f>
        <v>1.9879528300668501</v>
      </c>
      <c r="I3345" s="45">
        <f t="shared" si="719"/>
        <v>1</v>
      </c>
      <c r="J3345" s="45">
        <f t="shared" ca="1" si="720"/>
        <v>1.98795283</v>
      </c>
      <c r="K3345" s="45">
        <f t="shared" ca="1" si="721"/>
        <v>987.85282506999999</v>
      </c>
      <c r="L3345" s="49">
        <f>IF(VLOOKUP(A3345,$U$12:$AD$125,8)=VLOOKUP(A3344,$U$12:$AD$125,8),0,VLOOKUP(A3345,U$12:$AD$125,8))</f>
        <v>0</v>
      </c>
      <c r="M3345" s="50">
        <f>IF(L3345&gt;0,VLOOKUP(L3345,T$12:$AC$125,7),0)</f>
        <v>0</v>
      </c>
      <c r="N3345" s="45">
        <f t="shared" si="722"/>
        <v>0</v>
      </c>
      <c r="O3345" s="45">
        <f t="shared" ca="1" si="723"/>
        <v>987.85282506999999</v>
      </c>
      <c r="P3345" s="51" t="str">
        <f t="shared" si="724"/>
        <v>A+J=</v>
      </c>
      <c r="Q3345" s="52">
        <f t="shared" si="725"/>
        <v>47129</v>
      </c>
    </row>
    <row r="3346" spans="1:17" x14ac:dyDescent="0.2">
      <c r="A3346" s="43">
        <f t="shared" si="726"/>
        <v>46832</v>
      </c>
      <c r="B3346" s="44" t="str">
        <f t="shared" ca="1" si="715"/>
        <v>n.d</v>
      </c>
      <c r="C3346" s="45">
        <f t="shared" ca="1" si="716"/>
        <v>999.89877561000003</v>
      </c>
      <c r="D3346" s="46">
        <f ca="1">IF(A3346&lt;$B$1,VLOOKUP(A3346,[1]DI!$A$4:$B$15000,2,FALSE),0)</f>
        <v>0</v>
      </c>
      <c r="E3346" s="45">
        <f t="shared" ca="1" si="717"/>
        <v>0</v>
      </c>
      <c r="F3346" s="47">
        <f t="shared" si="727"/>
        <v>1.35</v>
      </c>
      <c r="G3346" s="48">
        <f t="shared" ca="1" si="718"/>
        <v>1</v>
      </c>
      <c r="H3346" s="45">
        <f ca="1">TRUNC(PRODUCT(G$10:G3345),15)</f>
        <v>1.9879528300668501</v>
      </c>
      <c r="I3346" s="45">
        <f t="shared" si="719"/>
        <v>1</v>
      </c>
      <c r="J3346" s="45">
        <f t="shared" ca="1" si="720"/>
        <v>1.98795283</v>
      </c>
      <c r="K3346" s="45">
        <f t="shared" ca="1" si="721"/>
        <v>987.85282506999999</v>
      </c>
      <c r="L3346" s="49">
        <f>IF(VLOOKUP(A3346,$U$12:$AD$125,8)=VLOOKUP(A3345,$U$12:$AD$125,8),0,VLOOKUP(A3346,U$12:$AD$125,8))</f>
        <v>0</v>
      </c>
      <c r="M3346" s="50">
        <f>IF(L3346&gt;0,VLOOKUP(L3346,T$12:$AC$125,7),0)</f>
        <v>0</v>
      </c>
      <c r="N3346" s="45">
        <f t="shared" si="722"/>
        <v>0</v>
      </c>
      <c r="O3346" s="45">
        <f t="shared" ca="1" si="723"/>
        <v>987.85282506999999</v>
      </c>
      <c r="P3346" s="51" t="str">
        <f t="shared" si="724"/>
        <v>A+J=</v>
      </c>
      <c r="Q3346" s="52">
        <f t="shared" si="725"/>
        <v>47129</v>
      </c>
    </row>
    <row r="3347" spans="1:17" x14ac:dyDescent="0.2">
      <c r="A3347" s="43">
        <f t="shared" si="726"/>
        <v>46833</v>
      </c>
      <c r="B3347" s="44" t="str">
        <f t="shared" ca="1" si="715"/>
        <v>n.d</v>
      </c>
      <c r="C3347" s="45">
        <f t="shared" ca="1" si="716"/>
        <v>999.89877561000003</v>
      </c>
      <c r="D3347" s="46">
        <f ca="1">IF(A3347&lt;$B$1,VLOOKUP(A3347,[1]DI!$A$4:$B$15000,2,FALSE),0)</f>
        <v>0</v>
      </c>
      <c r="E3347" s="45">
        <f t="shared" ca="1" si="717"/>
        <v>0</v>
      </c>
      <c r="F3347" s="47">
        <f t="shared" si="727"/>
        <v>1.35</v>
      </c>
      <c r="G3347" s="48">
        <f t="shared" ca="1" si="718"/>
        <v>1</v>
      </c>
      <c r="H3347" s="45">
        <f ca="1">TRUNC(PRODUCT(G$10:G3346),15)</f>
        <v>1.9879528300668501</v>
      </c>
      <c r="I3347" s="45">
        <f t="shared" si="719"/>
        <v>1</v>
      </c>
      <c r="J3347" s="45">
        <f t="shared" ca="1" si="720"/>
        <v>1.98795283</v>
      </c>
      <c r="K3347" s="45">
        <f t="shared" ca="1" si="721"/>
        <v>987.85282506999999</v>
      </c>
      <c r="L3347" s="49">
        <f>IF(VLOOKUP(A3347,$U$12:$AD$125,8)=VLOOKUP(A3346,$U$12:$AD$125,8),0,VLOOKUP(A3347,U$12:$AD$125,8))</f>
        <v>0</v>
      </c>
      <c r="M3347" s="50">
        <f>IF(L3347&gt;0,VLOOKUP(L3347,T$12:$AC$125,7),0)</f>
        <v>0</v>
      </c>
      <c r="N3347" s="45">
        <f t="shared" si="722"/>
        <v>0</v>
      </c>
      <c r="O3347" s="45">
        <f t="shared" ca="1" si="723"/>
        <v>987.85282506999999</v>
      </c>
      <c r="P3347" s="51" t="str">
        <f t="shared" si="724"/>
        <v>A+J=</v>
      </c>
      <c r="Q3347" s="52">
        <f t="shared" si="725"/>
        <v>47129</v>
      </c>
    </row>
    <row r="3348" spans="1:17" x14ac:dyDescent="0.2">
      <c r="A3348" s="43">
        <f t="shared" si="726"/>
        <v>46834</v>
      </c>
      <c r="B3348" s="44" t="str">
        <f t="shared" ca="1" si="715"/>
        <v>n.d</v>
      </c>
      <c r="C3348" s="45">
        <f t="shared" ca="1" si="716"/>
        <v>999.89877561000003</v>
      </c>
      <c r="D3348" s="46">
        <f ca="1">IF(A3348&lt;$B$1,VLOOKUP(A3348,[1]DI!$A$4:$B$15000,2,FALSE),0)</f>
        <v>0</v>
      </c>
      <c r="E3348" s="45">
        <f t="shared" ca="1" si="717"/>
        <v>0</v>
      </c>
      <c r="F3348" s="47">
        <f t="shared" si="727"/>
        <v>1.35</v>
      </c>
      <c r="G3348" s="48">
        <f t="shared" ca="1" si="718"/>
        <v>1</v>
      </c>
      <c r="H3348" s="45">
        <f ca="1">TRUNC(PRODUCT(G$10:G3347),15)</f>
        <v>1.9879528300668501</v>
      </c>
      <c r="I3348" s="45">
        <f t="shared" si="719"/>
        <v>1</v>
      </c>
      <c r="J3348" s="45">
        <f t="shared" ca="1" si="720"/>
        <v>1.98795283</v>
      </c>
      <c r="K3348" s="45">
        <f t="shared" ca="1" si="721"/>
        <v>987.85282506999999</v>
      </c>
      <c r="L3348" s="49">
        <f>IF(VLOOKUP(A3348,$U$12:$AD$125,8)=VLOOKUP(A3347,$U$12:$AD$125,8),0,VLOOKUP(A3348,U$12:$AD$125,8))</f>
        <v>0</v>
      </c>
      <c r="M3348" s="50">
        <f>IF(L3348&gt;0,VLOOKUP(L3348,T$12:$AC$125,7),0)</f>
        <v>0</v>
      </c>
      <c r="N3348" s="45">
        <f t="shared" si="722"/>
        <v>0</v>
      </c>
      <c r="O3348" s="45">
        <f t="shared" ca="1" si="723"/>
        <v>987.85282506999999</v>
      </c>
      <c r="P3348" s="51" t="str">
        <f t="shared" si="724"/>
        <v>A+J=</v>
      </c>
      <c r="Q3348" s="52">
        <f t="shared" si="725"/>
        <v>47129</v>
      </c>
    </row>
    <row r="3349" spans="1:17" x14ac:dyDescent="0.2">
      <c r="A3349" s="43">
        <f t="shared" si="726"/>
        <v>46835</v>
      </c>
      <c r="B3349" s="44" t="str">
        <f t="shared" ca="1" si="715"/>
        <v>n.d</v>
      </c>
      <c r="C3349" s="45">
        <f t="shared" ca="1" si="716"/>
        <v>999.89877561000003</v>
      </c>
      <c r="D3349" s="46">
        <f ca="1">IF(A3349&lt;$B$1,VLOOKUP(A3349,[1]DI!$A$4:$B$15000,2,FALSE),0)</f>
        <v>0</v>
      </c>
      <c r="E3349" s="45">
        <f t="shared" ca="1" si="717"/>
        <v>0</v>
      </c>
      <c r="F3349" s="47">
        <f t="shared" si="727"/>
        <v>1.35</v>
      </c>
      <c r="G3349" s="48">
        <f t="shared" ca="1" si="718"/>
        <v>1</v>
      </c>
      <c r="H3349" s="45">
        <f ca="1">TRUNC(PRODUCT(G$10:G3348),15)</f>
        <v>1.9879528300668501</v>
      </c>
      <c r="I3349" s="45">
        <f t="shared" si="719"/>
        <v>1</v>
      </c>
      <c r="J3349" s="45">
        <f t="shared" ca="1" si="720"/>
        <v>1.98795283</v>
      </c>
      <c r="K3349" s="45">
        <f t="shared" ca="1" si="721"/>
        <v>987.85282506999999</v>
      </c>
      <c r="L3349" s="49">
        <f>IF(VLOOKUP(A3349,$U$12:$AD$125,8)=VLOOKUP(A3348,$U$12:$AD$125,8),0,VLOOKUP(A3349,U$12:$AD$125,8))</f>
        <v>0</v>
      </c>
      <c r="M3349" s="50">
        <f>IF(L3349&gt;0,VLOOKUP(L3349,T$12:$AC$125,7),0)</f>
        <v>0</v>
      </c>
      <c r="N3349" s="45">
        <f t="shared" si="722"/>
        <v>0</v>
      </c>
      <c r="O3349" s="45">
        <f t="shared" ca="1" si="723"/>
        <v>987.85282506999999</v>
      </c>
      <c r="P3349" s="51" t="str">
        <f t="shared" si="724"/>
        <v>A+J=</v>
      </c>
      <c r="Q3349" s="52">
        <f t="shared" si="725"/>
        <v>47129</v>
      </c>
    </row>
    <row r="3350" spans="1:17" x14ac:dyDescent="0.2">
      <c r="A3350" s="43">
        <f t="shared" si="726"/>
        <v>46836</v>
      </c>
      <c r="B3350" s="44" t="str">
        <f t="shared" ca="1" si="715"/>
        <v>n.d</v>
      </c>
      <c r="C3350" s="45">
        <f t="shared" ca="1" si="716"/>
        <v>999.89877561000003</v>
      </c>
      <c r="D3350" s="46">
        <f ca="1">IF(A3350&lt;$B$1,VLOOKUP(A3350,[1]DI!$A$4:$B$15000,2,FALSE),0)</f>
        <v>0</v>
      </c>
      <c r="E3350" s="45">
        <f t="shared" ca="1" si="717"/>
        <v>0</v>
      </c>
      <c r="F3350" s="47">
        <f t="shared" si="727"/>
        <v>1.35</v>
      </c>
      <c r="G3350" s="48">
        <f t="shared" ca="1" si="718"/>
        <v>1</v>
      </c>
      <c r="H3350" s="45">
        <f ca="1">TRUNC(PRODUCT(G$10:G3349),15)</f>
        <v>1.9879528300668501</v>
      </c>
      <c r="I3350" s="45">
        <f t="shared" si="719"/>
        <v>1</v>
      </c>
      <c r="J3350" s="45">
        <f t="shared" ca="1" si="720"/>
        <v>1.98795283</v>
      </c>
      <c r="K3350" s="45">
        <f t="shared" ca="1" si="721"/>
        <v>987.85282506999999</v>
      </c>
      <c r="L3350" s="49">
        <f>IF(VLOOKUP(A3350,$U$12:$AD$125,8)=VLOOKUP(A3349,$U$12:$AD$125,8),0,VLOOKUP(A3350,U$12:$AD$125,8))</f>
        <v>0</v>
      </c>
      <c r="M3350" s="50">
        <f>IF(L3350&gt;0,VLOOKUP(L3350,T$12:$AC$125,7),0)</f>
        <v>0</v>
      </c>
      <c r="N3350" s="45">
        <f t="shared" si="722"/>
        <v>0</v>
      </c>
      <c r="O3350" s="45">
        <f t="shared" ca="1" si="723"/>
        <v>987.85282506999999</v>
      </c>
      <c r="P3350" s="51" t="str">
        <f t="shared" si="724"/>
        <v>A+J=</v>
      </c>
      <c r="Q3350" s="52">
        <f t="shared" si="725"/>
        <v>47129</v>
      </c>
    </row>
    <row r="3351" spans="1:17" x14ac:dyDescent="0.2">
      <c r="A3351" s="43">
        <f t="shared" si="726"/>
        <v>46837</v>
      </c>
      <c r="B3351" s="44" t="str">
        <f t="shared" ca="1" si="715"/>
        <v>n.d</v>
      </c>
      <c r="C3351" s="45">
        <f t="shared" ca="1" si="716"/>
        <v>999.89877561000003</v>
      </c>
      <c r="D3351" s="46">
        <f ca="1">IF(A3351&lt;$B$1,VLOOKUP(A3351,[1]DI!$A$4:$B$15000,2,FALSE),0)</f>
        <v>0</v>
      </c>
      <c r="E3351" s="45">
        <f t="shared" ca="1" si="717"/>
        <v>0</v>
      </c>
      <c r="F3351" s="47">
        <f t="shared" si="727"/>
        <v>1.35</v>
      </c>
      <c r="G3351" s="48">
        <f t="shared" ca="1" si="718"/>
        <v>1</v>
      </c>
      <c r="H3351" s="45">
        <f ca="1">TRUNC(PRODUCT(G$10:G3350),15)</f>
        <v>1.9879528300668501</v>
      </c>
      <c r="I3351" s="45">
        <f t="shared" si="719"/>
        <v>1</v>
      </c>
      <c r="J3351" s="45">
        <f t="shared" ca="1" si="720"/>
        <v>1.98795283</v>
      </c>
      <c r="K3351" s="45">
        <f t="shared" ca="1" si="721"/>
        <v>987.85282506999999</v>
      </c>
      <c r="L3351" s="49">
        <f>IF(VLOOKUP(A3351,$U$12:$AD$125,8)=VLOOKUP(A3350,$U$12:$AD$125,8),0,VLOOKUP(A3351,U$12:$AD$125,8))</f>
        <v>0</v>
      </c>
      <c r="M3351" s="50">
        <f>IF(L3351&gt;0,VLOOKUP(L3351,T$12:$AC$125,7),0)</f>
        <v>0</v>
      </c>
      <c r="N3351" s="45">
        <f t="shared" si="722"/>
        <v>0</v>
      </c>
      <c r="O3351" s="45">
        <f t="shared" ca="1" si="723"/>
        <v>987.85282506999999</v>
      </c>
      <c r="P3351" s="51" t="str">
        <f t="shared" si="724"/>
        <v>A+J=</v>
      </c>
      <c r="Q3351" s="52">
        <f t="shared" si="725"/>
        <v>47129</v>
      </c>
    </row>
    <row r="3352" spans="1:17" x14ac:dyDescent="0.2">
      <c r="A3352" s="43">
        <f t="shared" si="726"/>
        <v>46838</v>
      </c>
      <c r="B3352" s="44" t="str">
        <f t="shared" ca="1" si="715"/>
        <v>n.d</v>
      </c>
      <c r="C3352" s="45">
        <f t="shared" ca="1" si="716"/>
        <v>999.89877561000003</v>
      </c>
      <c r="D3352" s="46">
        <f ca="1">IF(A3352&lt;$B$1,VLOOKUP(A3352,[1]DI!$A$4:$B$15000,2,FALSE),0)</f>
        <v>0</v>
      </c>
      <c r="E3352" s="45">
        <f t="shared" ca="1" si="717"/>
        <v>0</v>
      </c>
      <c r="F3352" s="47">
        <f t="shared" si="727"/>
        <v>1.35</v>
      </c>
      <c r="G3352" s="48">
        <f t="shared" ca="1" si="718"/>
        <v>1</v>
      </c>
      <c r="H3352" s="45">
        <f ca="1">TRUNC(PRODUCT(G$10:G3351),15)</f>
        <v>1.9879528300668501</v>
      </c>
      <c r="I3352" s="45">
        <f t="shared" si="719"/>
        <v>1</v>
      </c>
      <c r="J3352" s="45">
        <f t="shared" ca="1" si="720"/>
        <v>1.98795283</v>
      </c>
      <c r="K3352" s="45">
        <f t="shared" ca="1" si="721"/>
        <v>987.85282506999999</v>
      </c>
      <c r="L3352" s="49">
        <f>IF(VLOOKUP(A3352,$U$12:$AD$125,8)=VLOOKUP(A3351,$U$12:$AD$125,8),0,VLOOKUP(A3352,U$12:$AD$125,8))</f>
        <v>0</v>
      </c>
      <c r="M3352" s="50">
        <f>IF(L3352&gt;0,VLOOKUP(L3352,T$12:$AC$125,7),0)</f>
        <v>0</v>
      </c>
      <c r="N3352" s="45">
        <f t="shared" si="722"/>
        <v>0</v>
      </c>
      <c r="O3352" s="45">
        <f t="shared" ca="1" si="723"/>
        <v>987.85282506999999</v>
      </c>
      <c r="P3352" s="51" t="str">
        <f t="shared" si="724"/>
        <v>A+J=</v>
      </c>
      <c r="Q3352" s="52">
        <f t="shared" si="725"/>
        <v>47129</v>
      </c>
    </row>
    <row r="3353" spans="1:17" x14ac:dyDescent="0.2">
      <c r="A3353" s="43">
        <f t="shared" si="726"/>
        <v>46839</v>
      </c>
      <c r="B3353" s="44" t="str">
        <f t="shared" ref="B3353:B3416" ca="1" si="728">IF(A3353&lt;=TODAY(),C3353+K3353,IF(AND(A3353&gt;TODAY(),A3353&lt;=$B$1),IF(VLOOKUP(TODAY(),$A$10:$D$5000,4,FALSE)=0,"n.d",C3353+K3353),"n.d"))</f>
        <v>n.d</v>
      </c>
      <c r="C3353" s="45">
        <f t="shared" ref="C3353:C3416" ca="1" si="729">TRUNC(C3352-N3352,8)</f>
        <v>999.89877561000003</v>
      </c>
      <c r="D3353" s="46">
        <f ca="1">IF(A3353&lt;$B$1,VLOOKUP(A3353,[1]DI!$A$4:$B$15000,2,FALSE),0)</f>
        <v>0</v>
      </c>
      <c r="E3353" s="45">
        <f t="shared" ref="E3353:E3416" ca="1" si="730">ROUND((((1+D3353)^(1/252)-1)),8)</f>
        <v>0</v>
      </c>
      <c r="F3353" s="47">
        <f t="shared" si="727"/>
        <v>1.35</v>
      </c>
      <c r="G3353" s="48">
        <f t="shared" ref="G3353:G3416" ca="1" si="731">TRUNC((1+(E3353*F3353)),15)</f>
        <v>1</v>
      </c>
      <c r="H3353" s="45">
        <f ca="1">TRUNC(PRODUCT(G$10:G3352),15)</f>
        <v>1.9879528300668501</v>
      </c>
      <c r="I3353" s="45">
        <f t="shared" ref="I3353:I3416" si="732">IF(OR(L3352&gt;0,L3352="E"),H3352,I3352)</f>
        <v>1</v>
      </c>
      <c r="J3353" s="45">
        <f t="shared" ref="J3353:J3416" ca="1" si="733">ROUND(TRUNC(H3353/I3353,15),8)</f>
        <v>1.98795283</v>
      </c>
      <c r="K3353" s="45">
        <f t="shared" ref="K3353:K3416" ca="1" si="734">TRUNC((C3353*(J3353-1)),8)</f>
        <v>987.85282506999999</v>
      </c>
      <c r="L3353" s="49">
        <f>IF(VLOOKUP(A3353,$U$12:$AD$125,8)=VLOOKUP(A3352,$U$12:$AD$125,8),0,VLOOKUP(A3353,U$12:$AD$125,8))</f>
        <v>0</v>
      </c>
      <c r="M3353" s="50">
        <f>IF(L3353&gt;0,VLOOKUP(L3353,T$12:$AC$125,7),0)</f>
        <v>0</v>
      </c>
      <c r="N3353" s="45">
        <f t="shared" ref="N3353:N3416" si="735">IF(M3353&gt;0,(M3353*C3353*M3353),0)</f>
        <v>0</v>
      </c>
      <c r="O3353" s="45">
        <f t="shared" ref="O3353:O3416" ca="1" si="736">(K3353+N3353)</f>
        <v>987.85282506999999</v>
      </c>
      <c r="P3353" s="51" t="str">
        <f t="shared" ref="P3353:P3416" si="737">IF(L3352&gt;0,VLOOKUP(A3352,$U$12:$AD$125,9),P3352)</f>
        <v>A+J=</v>
      </c>
      <c r="Q3353" s="52">
        <f t="shared" ref="Q3353:Q3416" si="738">IF(L3352&gt;0,VLOOKUP(A3352,$U$12:$AD$125,10),Q3352)</f>
        <v>47129</v>
      </c>
    </row>
    <row r="3354" spans="1:17" x14ac:dyDescent="0.2">
      <c r="A3354" s="43">
        <f t="shared" si="726"/>
        <v>46840</v>
      </c>
      <c r="B3354" s="44" t="str">
        <f t="shared" ca="1" si="728"/>
        <v>n.d</v>
      </c>
      <c r="C3354" s="45">
        <f t="shared" ca="1" si="729"/>
        <v>999.89877561000003</v>
      </c>
      <c r="D3354" s="46">
        <f ca="1">IF(A3354&lt;$B$1,VLOOKUP(A3354,[1]DI!$A$4:$B$15000,2,FALSE),0)</f>
        <v>0</v>
      </c>
      <c r="E3354" s="45">
        <f t="shared" ca="1" si="730"/>
        <v>0</v>
      </c>
      <c r="F3354" s="47">
        <f t="shared" si="727"/>
        <v>1.35</v>
      </c>
      <c r="G3354" s="48">
        <f t="shared" ca="1" si="731"/>
        <v>1</v>
      </c>
      <c r="H3354" s="45">
        <f ca="1">TRUNC(PRODUCT(G$10:G3353),15)</f>
        <v>1.9879528300668501</v>
      </c>
      <c r="I3354" s="45">
        <f t="shared" si="732"/>
        <v>1</v>
      </c>
      <c r="J3354" s="45">
        <f t="shared" ca="1" si="733"/>
        <v>1.98795283</v>
      </c>
      <c r="K3354" s="45">
        <f t="shared" ca="1" si="734"/>
        <v>987.85282506999999</v>
      </c>
      <c r="L3354" s="49">
        <f>IF(VLOOKUP(A3354,$U$12:$AD$125,8)=VLOOKUP(A3353,$U$12:$AD$125,8),0,VLOOKUP(A3354,U$12:$AD$125,8))</f>
        <v>0</v>
      </c>
      <c r="M3354" s="50">
        <f>IF(L3354&gt;0,VLOOKUP(L3354,T$12:$AC$125,7),0)</f>
        <v>0</v>
      </c>
      <c r="N3354" s="45">
        <f t="shared" si="735"/>
        <v>0</v>
      </c>
      <c r="O3354" s="45">
        <f t="shared" ca="1" si="736"/>
        <v>987.85282506999999</v>
      </c>
      <c r="P3354" s="51" t="str">
        <f t="shared" si="737"/>
        <v>A+J=</v>
      </c>
      <c r="Q3354" s="52">
        <f t="shared" si="738"/>
        <v>47129</v>
      </c>
    </row>
    <row r="3355" spans="1:17" x14ac:dyDescent="0.2">
      <c r="A3355" s="43">
        <f t="shared" si="726"/>
        <v>46841</v>
      </c>
      <c r="B3355" s="44" t="str">
        <f t="shared" ca="1" si="728"/>
        <v>n.d</v>
      </c>
      <c r="C3355" s="45">
        <f t="shared" ca="1" si="729"/>
        <v>999.89877561000003</v>
      </c>
      <c r="D3355" s="46">
        <f ca="1">IF(A3355&lt;$B$1,VLOOKUP(A3355,[1]DI!$A$4:$B$15000,2,FALSE),0)</f>
        <v>0</v>
      </c>
      <c r="E3355" s="45">
        <f t="shared" ca="1" si="730"/>
        <v>0</v>
      </c>
      <c r="F3355" s="47">
        <f t="shared" si="727"/>
        <v>1.35</v>
      </c>
      <c r="G3355" s="48">
        <f t="shared" ca="1" si="731"/>
        <v>1</v>
      </c>
      <c r="H3355" s="45">
        <f ca="1">TRUNC(PRODUCT(G$10:G3354),15)</f>
        <v>1.9879528300668501</v>
      </c>
      <c r="I3355" s="45">
        <f t="shared" si="732"/>
        <v>1</v>
      </c>
      <c r="J3355" s="45">
        <f t="shared" ca="1" si="733"/>
        <v>1.98795283</v>
      </c>
      <c r="K3355" s="45">
        <f t="shared" ca="1" si="734"/>
        <v>987.85282506999999</v>
      </c>
      <c r="L3355" s="49">
        <f>IF(VLOOKUP(A3355,$U$12:$AD$125,8)=VLOOKUP(A3354,$U$12:$AD$125,8),0,VLOOKUP(A3355,U$12:$AD$125,8))</f>
        <v>0</v>
      </c>
      <c r="M3355" s="50">
        <f>IF(L3355&gt;0,VLOOKUP(L3355,T$12:$AC$125,7),0)</f>
        <v>0</v>
      </c>
      <c r="N3355" s="45">
        <f t="shared" si="735"/>
        <v>0</v>
      </c>
      <c r="O3355" s="45">
        <f t="shared" ca="1" si="736"/>
        <v>987.85282506999999</v>
      </c>
      <c r="P3355" s="51" t="str">
        <f t="shared" si="737"/>
        <v>A+J=</v>
      </c>
      <c r="Q3355" s="52">
        <f t="shared" si="738"/>
        <v>47129</v>
      </c>
    </row>
    <row r="3356" spans="1:17" x14ac:dyDescent="0.2">
      <c r="A3356" s="43">
        <f t="shared" si="726"/>
        <v>46842</v>
      </c>
      <c r="B3356" s="44" t="str">
        <f t="shared" ca="1" si="728"/>
        <v>n.d</v>
      </c>
      <c r="C3356" s="45">
        <f t="shared" ca="1" si="729"/>
        <v>999.89877561000003</v>
      </c>
      <c r="D3356" s="46">
        <f ca="1">IF(A3356&lt;$B$1,VLOOKUP(A3356,[1]DI!$A$4:$B$15000,2,FALSE),0)</f>
        <v>0</v>
      </c>
      <c r="E3356" s="45">
        <f t="shared" ca="1" si="730"/>
        <v>0</v>
      </c>
      <c r="F3356" s="47">
        <f t="shared" si="727"/>
        <v>1.35</v>
      </c>
      <c r="G3356" s="48">
        <f t="shared" ca="1" si="731"/>
        <v>1</v>
      </c>
      <c r="H3356" s="45">
        <f ca="1">TRUNC(PRODUCT(G$10:G3355),15)</f>
        <v>1.9879528300668501</v>
      </c>
      <c r="I3356" s="45">
        <f t="shared" si="732"/>
        <v>1</v>
      </c>
      <c r="J3356" s="45">
        <f t="shared" ca="1" si="733"/>
        <v>1.98795283</v>
      </c>
      <c r="K3356" s="45">
        <f t="shared" ca="1" si="734"/>
        <v>987.85282506999999</v>
      </c>
      <c r="L3356" s="49">
        <f>IF(VLOOKUP(A3356,$U$12:$AD$125,8)=VLOOKUP(A3355,$U$12:$AD$125,8),0,VLOOKUP(A3356,U$12:$AD$125,8))</f>
        <v>0</v>
      </c>
      <c r="M3356" s="50">
        <f>IF(L3356&gt;0,VLOOKUP(L3356,T$12:$AC$125,7),0)</f>
        <v>0</v>
      </c>
      <c r="N3356" s="45">
        <f t="shared" si="735"/>
        <v>0</v>
      </c>
      <c r="O3356" s="45">
        <f t="shared" ca="1" si="736"/>
        <v>987.85282506999999</v>
      </c>
      <c r="P3356" s="51" t="str">
        <f t="shared" si="737"/>
        <v>A+J=</v>
      </c>
      <c r="Q3356" s="52">
        <f t="shared" si="738"/>
        <v>47129</v>
      </c>
    </row>
    <row r="3357" spans="1:17" x14ac:dyDescent="0.2">
      <c r="A3357" s="43">
        <f t="shared" si="726"/>
        <v>46843</v>
      </c>
      <c r="B3357" s="44" t="str">
        <f t="shared" ca="1" si="728"/>
        <v>n.d</v>
      </c>
      <c r="C3357" s="45">
        <f t="shared" ca="1" si="729"/>
        <v>999.89877561000003</v>
      </c>
      <c r="D3357" s="46">
        <f ca="1">IF(A3357&lt;$B$1,VLOOKUP(A3357,[1]DI!$A$4:$B$15000,2,FALSE),0)</f>
        <v>0</v>
      </c>
      <c r="E3357" s="45">
        <f t="shared" ca="1" si="730"/>
        <v>0</v>
      </c>
      <c r="F3357" s="47">
        <f t="shared" si="727"/>
        <v>1.35</v>
      </c>
      <c r="G3357" s="48">
        <f t="shared" ca="1" si="731"/>
        <v>1</v>
      </c>
      <c r="H3357" s="45">
        <f ca="1">TRUNC(PRODUCT(G$10:G3356),15)</f>
        <v>1.9879528300668501</v>
      </c>
      <c r="I3357" s="45">
        <f t="shared" si="732"/>
        <v>1</v>
      </c>
      <c r="J3357" s="45">
        <f t="shared" ca="1" si="733"/>
        <v>1.98795283</v>
      </c>
      <c r="K3357" s="45">
        <f t="shared" ca="1" si="734"/>
        <v>987.85282506999999</v>
      </c>
      <c r="L3357" s="49">
        <f>IF(VLOOKUP(A3357,$U$12:$AD$125,8)=VLOOKUP(A3356,$U$12:$AD$125,8),0,VLOOKUP(A3357,U$12:$AD$125,8))</f>
        <v>0</v>
      </c>
      <c r="M3357" s="50">
        <f>IF(L3357&gt;0,VLOOKUP(L3357,T$12:$AC$125,7),0)</f>
        <v>0</v>
      </c>
      <c r="N3357" s="45">
        <f t="shared" si="735"/>
        <v>0</v>
      </c>
      <c r="O3357" s="45">
        <f t="shared" ca="1" si="736"/>
        <v>987.85282506999999</v>
      </c>
      <c r="P3357" s="51" t="str">
        <f t="shared" si="737"/>
        <v>A+J=</v>
      </c>
      <c r="Q3357" s="52">
        <f t="shared" si="738"/>
        <v>47129</v>
      </c>
    </row>
    <row r="3358" spans="1:17" x14ac:dyDescent="0.2">
      <c r="A3358" s="43">
        <f t="shared" si="726"/>
        <v>46844</v>
      </c>
      <c r="B3358" s="44" t="str">
        <f t="shared" ca="1" si="728"/>
        <v>n.d</v>
      </c>
      <c r="C3358" s="45">
        <f t="shared" ca="1" si="729"/>
        <v>999.89877561000003</v>
      </c>
      <c r="D3358" s="46">
        <f ca="1">IF(A3358&lt;$B$1,VLOOKUP(A3358,[1]DI!$A$4:$B$15000,2,FALSE),0)</f>
        <v>0</v>
      </c>
      <c r="E3358" s="45">
        <f t="shared" ca="1" si="730"/>
        <v>0</v>
      </c>
      <c r="F3358" s="47">
        <f t="shared" si="727"/>
        <v>1.35</v>
      </c>
      <c r="G3358" s="48">
        <f t="shared" ca="1" si="731"/>
        <v>1</v>
      </c>
      <c r="H3358" s="45">
        <f ca="1">TRUNC(PRODUCT(G$10:G3357),15)</f>
        <v>1.9879528300668501</v>
      </c>
      <c r="I3358" s="45">
        <f t="shared" si="732"/>
        <v>1</v>
      </c>
      <c r="J3358" s="45">
        <f t="shared" ca="1" si="733"/>
        <v>1.98795283</v>
      </c>
      <c r="K3358" s="45">
        <f t="shared" ca="1" si="734"/>
        <v>987.85282506999999</v>
      </c>
      <c r="L3358" s="49">
        <f>IF(VLOOKUP(A3358,$U$12:$AD$125,8)=VLOOKUP(A3357,$U$12:$AD$125,8),0,VLOOKUP(A3358,U$12:$AD$125,8))</f>
        <v>0</v>
      </c>
      <c r="M3358" s="50">
        <f>IF(L3358&gt;0,VLOOKUP(L3358,T$12:$AC$125,7),0)</f>
        <v>0</v>
      </c>
      <c r="N3358" s="45">
        <f t="shared" si="735"/>
        <v>0</v>
      </c>
      <c r="O3358" s="45">
        <f t="shared" ca="1" si="736"/>
        <v>987.85282506999999</v>
      </c>
      <c r="P3358" s="51" t="str">
        <f t="shared" si="737"/>
        <v>A+J=</v>
      </c>
      <c r="Q3358" s="52">
        <f t="shared" si="738"/>
        <v>47129</v>
      </c>
    </row>
    <row r="3359" spans="1:17" x14ac:dyDescent="0.2">
      <c r="A3359" s="43">
        <f t="shared" si="726"/>
        <v>46845</v>
      </c>
      <c r="B3359" s="44" t="str">
        <f t="shared" ca="1" si="728"/>
        <v>n.d</v>
      </c>
      <c r="C3359" s="45">
        <f t="shared" ca="1" si="729"/>
        <v>999.89877561000003</v>
      </c>
      <c r="D3359" s="46">
        <f ca="1">IF(A3359&lt;$B$1,VLOOKUP(A3359,[1]DI!$A$4:$B$15000,2,FALSE),0)</f>
        <v>0</v>
      </c>
      <c r="E3359" s="45">
        <f t="shared" ca="1" si="730"/>
        <v>0</v>
      </c>
      <c r="F3359" s="47">
        <f t="shared" si="727"/>
        <v>1.35</v>
      </c>
      <c r="G3359" s="48">
        <f t="shared" ca="1" si="731"/>
        <v>1</v>
      </c>
      <c r="H3359" s="45">
        <f ca="1">TRUNC(PRODUCT(G$10:G3358),15)</f>
        <v>1.9879528300668501</v>
      </c>
      <c r="I3359" s="45">
        <f t="shared" si="732"/>
        <v>1</v>
      </c>
      <c r="J3359" s="45">
        <f t="shared" ca="1" si="733"/>
        <v>1.98795283</v>
      </c>
      <c r="K3359" s="45">
        <f t="shared" ca="1" si="734"/>
        <v>987.85282506999999</v>
      </c>
      <c r="L3359" s="49">
        <f>IF(VLOOKUP(A3359,$U$12:$AD$125,8)=VLOOKUP(A3358,$U$12:$AD$125,8),0,VLOOKUP(A3359,U$12:$AD$125,8))</f>
        <v>0</v>
      </c>
      <c r="M3359" s="50">
        <f>IF(L3359&gt;0,VLOOKUP(L3359,T$12:$AC$125,7),0)</f>
        <v>0</v>
      </c>
      <c r="N3359" s="45">
        <f t="shared" si="735"/>
        <v>0</v>
      </c>
      <c r="O3359" s="45">
        <f t="shared" ca="1" si="736"/>
        <v>987.85282506999999</v>
      </c>
      <c r="P3359" s="51" t="str">
        <f t="shared" si="737"/>
        <v>A+J=</v>
      </c>
      <c r="Q3359" s="52">
        <f t="shared" si="738"/>
        <v>47129</v>
      </c>
    </row>
    <row r="3360" spans="1:17" x14ac:dyDescent="0.2">
      <c r="A3360" s="43">
        <f t="shared" si="726"/>
        <v>46846</v>
      </c>
      <c r="B3360" s="44" t="str">
        <f t="shared" ca="1" si="728"/>
        <v>n.d</v>
      </c>
      <c r="C3360" s="45">
        <f t="shared" ca="1" si="729"/>
        <v>999.89877561000003</v>
      </c>
      <c r="D3360" s="46">
        <f ca="1">IF(A3360&lt;$B$1,VLOOKUP(A3360,[1]DI!$A$4:$B$15000,2,FALSE),0)</f>
        <v>0</v>
      </c>
      <c r="E3360" s="45">
        <f t="shared" ca="1" si="730"/>
        <v>0</v>
      </c>
      <c r="F3360" s="47">
        <f t="shared" si="727"/>
        <v>1.35</v>
      </c>
      <c r="G3360" s="48">
        <f t="shared" ca="1" si="731"/>
        <v>1</v>
      </c>
      <c r="H3360" s="45">
        <f ca="1">TRUNC(PRODUCT(G$10:G3359),15)</f>
        <v>1.9879528300668501</v>
      </c>
      <c r="I3360" s="45">
        <f t="shared" si="732"/>
        <v>1</v>
      </c>
      <c r="J3360" s="45">
        <f t="shared" ca="1" si="733"/>
        <v>1.98795283</v>
      </c>
      <c r="K3360" s="45">
        <f t="shared" ca="1" si="734"/>
        <v>987.85282506999999</v>
      </c>
      <c r="L3360" s="49">
        <f>IF(VLOOKUP(A3360,$U$12:$AD$125,8)=VLOOKUP(A3359,$U$12:$AD$125,8),0,VLOOKUP(A3360,U$12:$AD$125,8))</f>
        <v>0</v>
      </c>
      <c r="M3360" s="50">
        <f>IF(L3360&gt;0,VLOOKUP(L3360,T$12:$AC$125,7),0)</f>
        <v>0</v>
      </c>
      <c r="N3360" s="45">
        <f t="shared" si="735"/>
        <v>0</v>
      </c>
      <c r="O3360" s="45">
        <f t="shared" ca="1" si="736"/>
        <v>987.85282506999999</v>
      </c>
      <c r="P3360" s="51" t="str">
        <f t="shared" si="737"/>
        <v>A+J=</v>
      </c>
      <c r="Q3360" s="52">
        <f t="shared" si="738"/>
        <v>47129</v>
      </c>
    </row>
    <row r="3361" spans="1:17" x14ac:dyDescent="0.2">
      <c r="A3361" s="43">
        <f t="shared" si="726"/>
        <v>46847</v>
      </c>
      <c r="B3361" s="44" t="str">
        <f t="shared" ca="1" si="728"/>
        <v>n.d</v>
      </c>
      <c r="C3361" s="45">
        <f t="shared" ca="1" si="729"/>
        <v>999.89877561000003</v>
      </c>
      <c r="D3361" s="46">
        <f ca="1">IF(A3361&lt;$B$1,VLOOKUP(A3361,[1]DI!$A$4:$B$15000,2,FALSE),0)</f>
        <v>0</v>
      </c>
      <c r="E3361" s="45">
        <f t="shared" ca="1" si="730"/>
        <v>0</v>
      </c>
      <c r="F3361" s="47">
        <f t="shared" si="727"/>
        <v>1.35</v>
      </c>
      <c r="G3361" s="48">
        <f t="shared" ca="1" si="731"/>
        <v>1</v>
      </c>
      <c r="H3361" s="45">
        <f ca="1">TRUNC(PRODUCT(G$10:G3360),15)</f>
        <v>1.9879528300668501</v>
      </c>
      <c r="I3361" s="45">
        <f t="shared" si="732"/>
        <v>1</v>
      </c>
      <c r="J3361" s="45">
        <f t="shared" ca="1" si="733"/>
        <v>1.98795283</v>
      </c>
      <c r="K3361" s="45">
        <f t="shared" ca="1" si="734"/>
        <v>987.85282506999999</v>
      </c>
      <c r="L3361" s="49">
        <f>IF(VLOOKUP(A3361,$U$12:$AD$125,8)=VLOOKUP(A3360,$U$12:$AD$125,8),0,VLOOKUP(A3361,U$12:$AD$125,8))</f>
        <v>0</v>
      </c>
      <c r="M3361" s="50">
        <f>IF(L3361&gt;0,VLOOKUP(L3361,T$12:$AC$125,7),0)</f>
        <v>0</v>
      </c>
      <c r="N3361" s="45">
        <f t="shared" si="735"/>
        <v>0</v>
      </c>
      <c r="O3361" s="45">
        <f t="shared" ca="1" si="736"/>
        <v>987.85282506999999</v>
      </c>
      <c r="P3361" s="51" t="str">
        <f t="shared" si="737"/>
        <v>A+J=</v>
      </c>
      <c r="Q3361" s="52">
        <f t="shared" si="738"/>
        <v>47129</v>
      </c>
    </row>
    <row r="3362" spans="1:17" x14ac:dyDescent="0.2">
      <c r="A3362" s="43">
        <f t="shared" si="726"/>
        <v>46848</v>
      </c>
      <c r="B3362" s="44" t="str">
        <f t="shared" ca="1" si="728"/>
        <v>n.d</v>
      </c>
      <c r="C3362" s="45">
        <f t="shared" ca="1" si="729"/>
        <v>999.89877561000003</v>
      </c>
      <c r="D3362" s="46">
        <f ca="1">IF(A3362&lt;$B$1,VLOOKUP(A3362,[1]DI!$A$4:$B$15000,2,FALSE),0)</f>
        <v>0</v>
      </c>
      <c r="E3362" s="45">
        <f t="shared" ca="1" si="730"/>
        <v>0</v>
      </c>
      <c r="F3362" s="47">
        <f t="shared" si="727"/>
        <v>1.35</v>
      </c>
      <c r="G3362" s="48">
        <f t="shared" ca="1" si="731"/>
        <v>1</v>
      </c>
      <c r="H3362" s="45">
        <f ca="1">TRUNC(PRODUCT(G$10:G3361),15)</f>
        <v>1.9879528300668501</v>
      </c>
      <c r="I3362" s="45">
        <f t="shared" si="732"/>
        <v>1</v>
      </c>
      <c r="J3362" s="45">
        <f t="shared" ca="1" si="733"/>
        <v>1.98795283</v>
      </c>
      <c r="K3362" s="45">
        <f t="shared" ca="1" si="734"/>
        <v>987.85282506999999</v>
      </c>
      <c r="L3362" s="49">
        <f>IF(VLOOKUP(A3362,$U$12:$AD$125,8)=VLOOKUP(A3361,$U$12:$AD$125,8),0,VLOOKUP(A3362,U$12:$AD$125,8))</f>
        <v>0</v>
      </c>
      <c r="M3362" s="50">
        <f>IF(L3362&gt;0,VLOOKUP(L3362,T$12:$AC$125,7),0)</f>
        <v>0</v>
      </c>
      <c r="N3362" s="45">
        <f t="shared" si="735"/>
        <v>0</v>
      </c>
      <c r="O3362" s="45">
        <f t="shared" ca="1" si="736"/>
        <v>987.85282506999999</v>
      </c>
      <c r="P3362" s="51" t="str">
        <f t="shared" si="737"/>
        <v>A+J=</v>
      </c>
      <c r="Q3362" s="52">
        <f t="shared" si="738"/>
        <v>47129</v>
      </c>
    </row>
    <row r="3363" spans="1:17" x14ac:dyDescent="0.2">
      <c r="A3363" s="43">
        <f t="shared" si="726"/>
        <v>46849</v>
      </c>
      <c r="B3363" s="44" t="str">
        <f t="shared" ca="1" si="728"/>
        <v>n.d</v>
      </c>
      <c r="C3363" s="45">
        <f t="shared" ca="1" si="729"/>
        <v>999.89877561000003</v>
      </c>
      <c r="D3363" s="46">
        <f ca="1">IF(A3363&lt;$B$1,VLOOKUP(A3363,[1]DI!$A$4:$B$15000,2,FALSE),0)</f>
        <v>0</v>
      </c>
      <c r="E3363" s="45">
        <f t="shared" ca="1" si="730"/>
        <v>0</v>
      </c>
      <c r="F3363" s="47">
        <f t="shared" si="727"/>
        <v>1.35</v>
      </c>
      <c r="G3363" s="48">
        <f t="shared" ca="1" si="731"/>
        <v>1</v>
      </c>
      <c r="H3363" s="45">
        <f ca="1">TRUNC(PRODUCT(G$10:G3362),15)</f>
        <v>1.9879528300668501</v>
      </c>
      <c r="I3363" s="45">
        <f t="shared" si="732"/>
        <v>1</v>
      </c>
      <c r="J3363" s="45">
        <f t="shared" ca="1" si="733"/>
        <v>1.98795283</v>
      </c>
      <c r="K3363" s="45">
        <f t="shared" ca="1" si="734"/>
        <v>987.85282506999999</v>
      </c>
      <c r="L3363" s="49">
        <f>IF(VLOOKUP(A3363,$U$12:$AD$125,8)=VLOOKUP(A3362,$U$12:$AD$125,8),0,VLOOKUP(A3363,U$12:$AD$125,8))</f>
        <v>0</v>
      </c>
      <c r="M3363" s="50">
        <f>IF(L3363&gt;0,VLOOKUP(L3363,T$12:$AC$125,7),0)</f>
        <v>0</v>
      </c>
      <c r="N3363" s="45">
        <f t="shared" si="735"/>
        <v>0</v>
      </c>
      <c r="O3363" s="45">
        <f t="shared" ca="1" si="736"/>
        <v>987.85282506999999</v>
      </c>
      <c r="P3363" s="51" t="str">
        <f t="shared" si="737"/>
        <v>A+J=</v>
      </c>
      <c r="Q3363" s="52">
        <f t="shared" si="738"/>
        <v>47129</v>
      </c>
    </row>
    <row r="3364" spans="1:17" x14ac:dyDescent="0.2">
      <c r="A3364" s="43">
        <f t="shared" si="726"/>
        <v>46850</v>
      </c>
      <c r="B3364" s="44" t="str">
        <f t="shared" ca="1" si="728"/>
        <v>n.d</v>
      </c>
      <c r="C3364" s="45">
        <f t="shared" ca="1" si="729"/>
        <v>999.89877561000003</v>
      </c>
      <c r="D3364" s="46">
        <f ca="1">IF(A3364&lt;$B$1,VLOOKUP(A3364,[1]DI!$A$4:$B$15000,2,FALSE),0)</f>
        <v>0</v>
      </c>
      <c r="E3364" s="45">
        <f t="shared" ca="1" si="730"/>
        <v>0</v>
      </c>
      <c r="F3364" s="47">
        <f t="shared" si="727"/>
        <v>1.35</v>
      </c>
      <c r="G3364" s="48">
        <f t="shared" ca="1" si="731"/>
        <v>1</v>
      </c>
      <c r="H3364" s="45">
        <f ca="1">TRUNC(PRODUCT(G$10:G3363),15)</f>
        <v>1.9879528300668501</v>
      </c>
      <c r="I3364" s="45">
        <f t="shared" si="732"/>
        <v>1</v>
      </c>
      <c r="J3364" s="45">
        <f t="shared" ca="1" si="733"/>
        <v>1.98795283</v>
      </c>
      <c r="K3364" s="45">
        <f t="shared" ca="1" si="734"/>
        <v>987.85282506999999</v>
      </c>
      <c r="L3364" s="49">
        <f>IF(VLOOKUP(A3364,$U$12:$AD$125,8)=VLOOKUP(A3363,$U$12:$AD$125,8),0,VLOOKUP(A3364,U$12:$AD$125,8))</f>
        <v>0</v>
      </c>
      <c r="M3364" s="50">
        <f>IF(L3364&gt;0,VLOOKUP(L3364,T$12:$AC$125,7),0)</f>
        <v>0</v>
      </c>
      <c r="N3364" s="45">
        <f t="shared" si="735"/>
        <v>0</v>
      </c>
      <c r="O3364" s="45">
        <f t="shared" ca="1" si="736"/>
        <v>987.85282506999999</v>
      </c>
      <c r="P3364" s="51" t="str">
        <f t="shared" si="737"/>
        <v>A+J=</v>
      </c>
      <c r="Q3364" s="52">
        <f t="shared" si="738"/>
        <v>47129</v>
      </c>
    </row>
    <row r="3365" spans="1:17" x14ac:dyDescent="0.2">
      <c r="A3365" s="43">
        <f t="shared" si="726"/>
        <v>46851</v>
      </c>
      <c r="B3365" s="44" t="str">
        <f t="shared" ca="1" si="728"/>
        <v>n.d</v>
      </c>
      <c r="C3365" s="45">
        <f t="shared" ca="1" si="729"/>
        <v>999.89877561000003</v>
      </c>
      <c r="D3365" s="46">
        <f ca="1">IF(A3365&lt;$B$1,VLOOKUP(A3365,[1]DI!$A$4:$B$15000,2,FALSE),0)</f>
        <v>0</v>
      </c>
      <c r="E3365" s="45">
        <f t="shared" ca="1" si="730"/>
        <v>0</v>
      </c>
      <c r="F3365" s="47">
        <f t="shared" si="727"/>
        <v>1.35</v>
      </c>
      <c r="G3365" s="48">
        <f t="shared" ca="1" si="731"/>
        <v>1</v>
      </c>
      <c r="H3365" s="45">
        <f ca="1">TRUNC(PRODUCT(G$10:G3364),15)</f>
        <v>1.9879528300668501</v>
      </c>
      <c r="I3365" s="45">
        <f t="shared" si="732"/>
        <v>1</v>
      </c>
      <c r="J3365" s="45">
        <f t="shared" ca="1" si="733"/>
        <v>1.98795283</v>
      </c>
      <c r="K3365" s="45">
        <f t="shared" ca="1" si="734"/>
        <v>987.85282506999999</v>
      </c>
      <c r="L3365" s="49">
        <f>IF(VLOOKUP(A3365,$U$12:$AD$125,8)=VLOOKUP(A3364,$U$12:$AD$125,8),0,VLOOKUP(A3365,U$12:$AD$125,8))</f>
        <v>0</v>
      </c>
      <c r="M3365" s="50">
        <f>IF(L3365&gt;0,VLOOKUP(L3365,T$12:$AC$125,7),0)</f>
        <v>0</v>
      </c>
      <c r="N3365" s="45">
        <f t="shared" si="735"/>
        <v>0</v>
      </c>
      <c r="O3365" s="45">
        <f t="shared" ca="1" si="736"/>
        <v>987.85282506999999</v>
      </c>
      <c r="P3365" s="51" t="str">
        <f t="shared" si="737"/>
        <v>A+J=</v>
      </c>
      <c r="Q3365" s="52">
        <f t="shared" si="738"/>
        <v>47129</v>
      </c>
    </row>
    <row r="3366" spans="1:17" x14ac:dyDescent="0.2">
      <c r="A3366" s="43">
        <f t="shared" si="726"/>
        <v>46852</v>
      </c>
      <c r="B3366" s="44" t="str">
        <f t="shared" ca="1" si="728"/>
        <v>n.d</v>
      </c>
      <c r="C3366" s="45">
        <f t="shared" ca="1" si="729"/>
        <v>999.89877561000003</v>
      </c>
      <c r="D3366" s="46">
        <f ca="1">IF(A3366&lt;$B$1,VLOOKUP(A3366,[1]DI!$A$4:$B$15000,2,FALSE),0)</f>
        <v>0</v>
      </c>
      <c r="E3366" s="45">
        <f t="shared" ca="1" si="730"/>
        <v>0</v>
      </c>
      <c r="F3366" s="47">
        <f t="shared" si="727"/>
        <v>1.35</v>
      </c>
      <c r="G3366" s="48">
        <f t="shared" ca="1" si="731"/>
        <v>1</v>
      </c>
      <c r="H3366" s="45">
        <f ca="1">TRUNC(PRODUCT(G$10:G3365),15)</f>
        <v>1.9879528300668501</v>
      </c>
      <c r="I3366" s="45">
        <f t="shared" si="732"/>
        <v>1</v>
      </c>
      <c r="J3366" s="45">
        <f t="shared" ca="1" si="733"/>
        <v>1.98795283</v>
      </c>
      <c r="K3366" s="45">
        <f t="shared" ca="1" si="734"/>
        <v>987.85282506999999</v>
      </c>
      <c r="L3366" s="49">
        <f>IF(VLOOKUP(A3366,$U$12:$AD$125,8)=VLOOKUP(A3365,$U$12:$AD$125,8),0,VLOOKUP(A3366,U$12:$AD$125,8))</f>
        <v>0</v>
      </c>
      <c r="M3366" s="50">
        <f>IF(L3366&gt;0,VLOOKUP(L3366,T$12:$AC$125,7),0)</f>
        <v>0</v>
      </c>
      <c r="N3366" s="45">
        <f t="shared" si="735"/>
        <v>0</v>
      </c>
      <c r="O3366" s="45">
        <f t="shared" ca="1" si="736"/>
        <v>987.85282506999999</v>
      </c>
      <c r="P3366" s="51" t="str">
        <f t="shared" si="737"/>
        <v>A+J=</v>
      </c>
      <c r="Q3366" s="52">
        <f t="shared" si="738"/>
        <v>47129</v>
      </c>
    </row>
    <row r="3367" spans="1:17" x14ac:dyDescent="0.2">
      <c r="A3367" s="43">
        <f t="shared" si="726"/>
        <v>46853</v>
      </c>
      <c r="B3367" s="44" t="str">
        <f t="shared" ca="1" si="728"/>
        <v>n.d</v>
      </c>
      <c r="C3367" s="45">
        <f t="shared" ca="1" si="729"/>
        <v>999.89877561000003</v>
      </c>
      <c r="D3367" s="46">
        <f ca="1">IF(A3367&lt;$B$1,VLOOKUP(A3367,[1]DI!$A$4:$B$15000,2,FALSE),0)</f>
        <v>0</v>
      </c>
      <c r="E3367" s="45">
        <f t="shared" ca="1" si="730"/>
        <v>0</v>
      </c>
      <c r="F3367" s="47">
        <f t="shared" si="727"/>
        <v>1.35</v>
      </c>
      <c r="G3367" s="48">
        <f t="shared" ca="1" si="731"/>
        <v>1</v>
      </c>
      <c r="H3367" s="45">
        <f ca="1">TRUNC(PRODUCT(G$10:G3366),15)</f>
        <v>1.9879528300668501</v>
      </c>
      <c r="I3367" s="45">
        <f t="shared" si="732"/>
        <v>1</v>
      </c>
      <c r="J3367" s="45">
        <f t="shared" ca="1" si="733"/>
        <v>1.98795283</v>
      </c>
      <c r="K3367" s="45">
        <f t="shared" ca="1" si="734"/>
        <v>987.85282506999999</v>
      </c>
      <c r="L3367" s="49">
        <f>IF(VLOOKUP(A3367,$U$12:$AD$125,8)=VLOOKUP(A3366,$U$12:$AD$125,8),0,VLOOKUP(A3367,U$12:$AD$125,8))</f>
        <v>0</v>
      </c>
      <c r="M3367" s="50">
        <f>IF(L3367&gt;0,VLOOKUP(L3367,T$12:$AC$125,7),0)</f>
        <v>0</v>
      </c>
      <c r="N3367" s="45">
        <f t="shared" si="735"/>
        <v>0</v>
      </c>
      <c r="O3367" s="45">
        <f t="shared" ca="1" si="736"/>
        <v>987.85282506999999</v>
      </c>
      <c r="P3367" s="51" t="str">
        <f t="shared" si="737"/>
        <v>A+J=</v>
      </c>
      <c r="Q3367" s="52">
        <f t="shared" si="738"/>
        <v>47129</v>
      </c>
    </row>
    <row r="3368" spans="1:17" x14ac:dyDescent="0.2">
      <c r="A3368" s="43">
        <f t="shared" si="726"/>
        <v>46854</v>
      </c>
      <c r="B3368" s="44" t="str">
        <f t="shared" ca="1" si="728"/>
        <v>n.d</v>
      </c>
      <c r="C3368" s="45">
        <f t="shared" ca="1" si="729"/>
        <v>999.89877561000003</v>
      </c>
      <c r="D3368" s="46">
        <f ca="1">IF(A3368&lt;$B$1,VLOOKUP(A3368,[1]DI!$A$4:$B$15000,2,FALSE),0)</f>
        <v>0</v>
      </c>
      <c r="E3368" s="45">
        <f t="shared" ca="1" si="730"/>
        <v>0</v>
      </c>
      <c r="F3368" s="47">
        <f t="shared" si="727"/>
        <v>1.35</v>
      </c>
      <c r="G3368" s="48">
        <f t="shared" ca="1" si="731"/>
        <v>1</v>
      </c>
      <c r="H3368" s="45">
        <f ca="1">TRUNC(PRODUCT(G$10:G3367),15)</f>
        <v>1.9879528300668501</v>
      </c>
      <c r="I3368" s="45">
        <f t="shared" si="732"/>
        <v>1</v>
      </c>
      <c r="J3368" s="45">
        <f t="shared" ca="1" si="733"/>
        <v>1.98795283</v>
      </c>
      <c r="K3368" s="45">
        <f t="shared" ca="1" si="734"/>
        <v>987.85282506999999</v>
      </c>
      <c r="L3368" s="49">
        <f>IF(VLOOKUP(A3368,$U$12:$AD$125,8)=VLOOKUP(A3367,$U$12:$AD$125,8),0,VLOOKUP(A3368,U$12:$AD$125,8))</f>
        <v>0</v>
      </c>
      <c r="M3368" s="50">
        <f>IF(L3368&gt;0,VLOOKUP(L3368,T$12:$AC$125,7),0)</f>
        <v>0</v>
      </c>
      <c r="N3368" s="45">
        <f t="shared" si="735"/>
        <v>0</v>
      </c>
      <c r="O3368" s="45">
        <f t="shared" ca="1" si="736"/>
        <v>987.85282506999999</v>
      </c>
      <c r="P3368" s="51" t="str">
        <f t="shared" si="737"/>
        <v>A+J=</v>
      </c>
      <c r="Q3368" s="52">
        <f t="shared" si="738"/>
        <v>47129</v>
      </c>
    </row>
    <row r="3369" spans="1:17" x14ac:dyDescent="0.2">
      <c r="A3369" s="43">
        <f t="shared" si="726"/>
        <v>46855</v>
      </c>
      <c r="B3369" s="44" t="str">
        <f t="shared" ca="1" si="728"/>
        <v>n.d</v>
      </c>
      <c r="C3369" s="45">
        <f t="shared" ca="1" si="729"/>
        <v>999.89877561000003</v>
      </c>
      <c r="D3369" s="46">
        <f ca="1">IF(A3369&lt;$B$1,VLOOKUP(A3369,[1]DI!$A$4:$B$15000,2,FALSE),0)</f>
        <v>0</v>
      </c>
      <c r="E3369" s="45">
        <f t="shared" ca="1" si="730"/>
        <v>0</v>
      </c>
      <c r="F3369" s="47">
        <f t="shared" si="727"/>
        <v>1.35</v>
      </c>
      <c r="G3369" s="48">
        <f t="shared" ca="1" si="731"/>
        <v>1</v>
      </c>
      <c r="H3369" s="45">
        <f ca="1">TRUNC(PRODUCT(G$10:G3368),15)</f>
        <v>1.9879528300668501</v>
      </c>
      <c r="I3369" s="45">
        <f t="shared" si="732"/>
        <v>1</v>
      </c>
      <c r="J3369" s="45">
        <f t="shared" ca="1" si="733"/>
        <v>1.98795283</v>
      </c>
      <c r="K3369" s="45">
        <f t="shared" ca="1" si="734"/>
        <v>987.85282506999999</v>
      </c>
      <c r="L3369" s="49">
        <f>IF(VLOOKUP(A3369,$U$12:$AD$125,8)=VLOOKUP(A3368,$U$12:$AD$125,8),0,VLOOKUP(A3369,U$12:$AD$125,8))</f>
        <v>0</v>
      </c>
      <c r="M3369" s="50">
        <f>IF(L3369&gt;0,VLOOKUP(L3369,T$12:$AC$125,7),0)</f>
        <v>0</v>
      </c>
      <c r="N3369" s="45">
        <f t="shared" si="735"/>
        <v>0</v>
      </c>
      <c r="O3369" s="45">
        <f t="shared" ca="1" si="736"/>
        <v>987.85282506999999</v>
      </c>
      <c r="P3369" s="51" t="str">
        <f t="shared" si="737"/>
        <v>A+J=</v>
      </c>
      <c r="Q3369" s="52">
        <f t="shared" si="738"/>
        <v>47129</v>
      </c>
    </row>
    <row r="3370" spans="1:17" x14ac:dyDescent="0.2">
      <c r="A3370" s="43">
        <f t="shared" si="726"/>
        <v>46856</v>
      </c>
      <c r="B3370" s="44" t="str">
        <f t="shared" ca="1" si="728"/>
        <v>n.d</v>
      </c>
      <c r="C3370" s="45">
        <f t="shared" ca="1" si="729"/>
        <v>999.89877561000003</v>
      </c>
      <c r="D3370" s="46">
        <f ca="1">IF(A3370&lt;$B$1,VLOOKUP(A3370,[1]DI!$A$4:$B$15000,2,FALSE),0)</f>
        <v>0</v>
      </c>
      <c r="E3370" s="45">
        <f t="shared" ca="1" si="730"/>
        <v>0</v>
      </c>
      <c r="F3370" s="47">
        <f t="shared" si="727"/>
        <v>1.35</v>
      </c>
      <c r="G3370" s="48">
        <f t="shared" ca="1" si="731"/>
        <v>1</v>
      </c>
      <c r="H3370" s="45">
        <f ca="1">TRUNC(PRODUCT(G$10:G3369),15)</f>
        <v>1.9879528300668501</v>
      </c>
      <c r="I3370" s="45">
        <f t="shared" si="732"/>
        <v>1</v>
      </c>
      <c r="J3370" s="45">
        <f t="shared" ca="1" si="733"/>
        <v>1.98795283</v>
      </c>
      <c r="K3370" s="45">
        <f t="shared" ca="1" si="734"/>
        <v>987.85282506999999</v>
      </c>
      <c r="L3370" s="49">
        <f>IF(VLOOKUP(A3370,$U$12:$AD$125,8)=VLOOKUP(A3369,$U$12:$AD$125,8),0,VLOOKUP(A3370,U$12:$AD$125,8))</f>
        <v>0</v>
      </c>
      <c r="M3370" s="50">
        <f>IF(L3370&gt;0,VLOOKUP(L3370,T$12:$AC$125,7),0)</f>
        <v>0</v>
      </c>
      <c r="N3370" s="45">
        <f t="shared" si="735"/>
        <v>0</v>
      </c>
      <c r="O3370" s="45">
        <f t="shared" ca="1" si="736"/>
        <v>987.85282506999999</v>
      </c>
      <c r="P3370" s="51" t="str">
        <f t="shared" si="737"/>
        <v>A+J=</v>
      </c>
      <c r="Q3370" s="52">
        <f t="shared" si="738"/>
        <v>47129</v>
      </c>
    </row>
    <row r="3371" spans="1:17" x14ac:dyDescent="0.2">
      <c r="A3371" s="43">
        <f t="shared" si="726"/>
        <v>46857</v>
      </c>
      <c r="B3371" s="44" t="str">
        <f t="shared" ca="1" si="728"/>
        <v>n.d</v>
      </c>
      <c r="C3371" s="45">
        <f t="shared" ca="1" si="729"/>
        <v>999.89877561000003</v>
      </c>
      <c r="D3371" s="46">
        <f ca="1">IF(A3371&lt;$B$1,VLOOKUP(A3371,[1]DI!$A$4:$B$15000,2,FALSE),0)</f>
        <v>0</v>
      </c>
      <c r="E3371" s="45">
        <f t="shared" ca="1" si="730"/>
        <v>0</v>
      </c>
      <c r="F3371" s="47">
        <f t="shared" si="727"/>
        <v>1.35</v>
      </c>
      <c r="G3371" s="48">
        <f t="shared" ca="1" si="731"/>
        <v>1</v>
      </c>
      <c r="H3371" s="45">
        <f ca="1">TRUNC(PRODUCT(G$10:G3370),15)</f>
        <v>1.9879528300668501</v>
      </c>
      <c r="I3371" s="45">
        <f t="shared" si="732"/>
        <v>1</v>
      </c>
      <c r="J3371" s="45">
        <f t="shared" ca="1" si="733"/>
        <v>1.98795283</v>
      </c>
      <c r="K3371" s="45">
        <f t="shared" ca="1" si="734"/>
        <v>987.85282506999999</v>
      </c>
      <c r="L3371" s="49">
        <f>IF(VLOOKUP(A3371,$U$12:$AD$125,8)=VLOOKUP(A3370,$U$12:$AD$125,8),0,VLOOKUP(A3371,U$12:$AD$125,8))</f>
        <v>0</v>
      </c>
      <c r="M3371" s="50">
        <f>IF(L3371&gt;0,VLOOKUP(L3371,T$12:$AC$125,7),0)</f>
        <v>0</v>
      </c>
      <c r="N3371" s="45">
        <f t="shared" si="735"/>
        <v>0</v>
      </c>
      <c r="O3371" s="45">
        <f t="shared" ca="1" si="736"/>
        <v>987.85282506999999</v>
      </c>
      <c r="P3371" s="51" t="str">
        <f t="shared" si="737"/>
        <v>A+J=</v>
      </c>
      <c r="Q3371" s="52">
        <f t="shared" si="738"/>
        <v>47129</v>
      </c>
    </row>
    <row r="3372" spans="1:17" x14ac:dyDescent="0.2">
      <c r="A3372" s="43">
        <f t="shared" si="726"/>
        <v>46858</v>
      </c>
      <c r="B3372" s="44" t="str">
        <f t="shared" ca="1" si="728"/>
        <v>n.d</v>
      </c>
      <c r="C3372" s="45">
        <f t="shared" ca="1" si="729"/>
        <v>999.89877561000003</v>
      </c>
      <c r="D3372" s="46">
        <f ca="1">IF(A3372&lt;$B$1,VLOOKUP(A3372,[1]DI!$A$4:$B$15000,2,FALSE),0)</f>
        <v>0</v>
      </c>
      <c r="E3372" s="45">
        <f t="shared" ca="1" si="730"/>
        <v>0</v>
      </c>
      <c r="F3372" s="47">
        <f t="shared" si="727"/>
        <v>1.35</v>
      </c>
      <c r="G3372" s="48">
        <f t="shared" ca="1" si="731"/>
        <v>1</v>
      </c>
      <c r="H3372" s="45">
        <f ca="1">TRUNC(PRODUCT(G$10:G3371),15)</f>
        <v>1.9879528300668501</v>
      </c>
      <c r="I3372" s="45">
        <f t="shared" si="732"/>
        <v>1</v>
      </c>
      <c r="J3372" s="45">
        <f t="shared" ca="1" si="733"/>
        <v>1.98795283</v>
      </c>
      <c r="K3372" s="45">
        <f t="shared" ca="1" si="734"/>
        <v>987.85282506999999</v>
      </c>
      <c r="L3372" s="49">
        <f>IF(VLOOKUP(A3372,$U$12:$AD$125,8)=VLOOKUP(A3371,$U$12:$AD$125,8),0,VLOOKUP(A3372,U$12:$AD$125,8))</f>
        <v>0</v>
      </c>
      <c r="M3372" s="50">
        <f>IF(L3372&gt;0,VLOOKUP(L3372,T$12:$AC$125,7),0)</f>
        <v>0</v>
      </c>
      <c r="N3372" s="45">
        <f t="shared" si="735"/>
        <v>0</v>
      </c>
      <c r="O3372" s="45">
        <f t="shared" ca="1" si="736"/>
        <v>987.85282506999999</v>
      </c>
      <c r="P3372" s="51" t="str">
        <f t="shared" si="737"/>
        <v>A+J=</v>
      </c>
      <c r="Q3372" s="52">
        <f t="shared" si="738"/>
        <v>47129</v>
      </c>
    </row>
    <row r="3373" spans="1:17" x14ac:dyDescent="0.2">
      <c r="A3373" s="43">
        <f t="shared" si="726"/>
        <v>46859</v>
      </c>
      <c r="B3373" s="44" t="str">
        <f t="shared" ca="1" si="728"/>
        <v>n.d</v>
      </c>
      <c r="C3373" s="45">
        <f t="shared" ca="1" si="729"/>
        <v>999.89877561000003</v>
      </c>
      <c r="D3373" s="46">
        <f ca="1">IF(A3373&lt;$B$1,VLOOKUP(A3373,[1]DI!$A$4:$B$15000,2,FALSE),0)</f>
        <v>0</v>
      </c>
      <c r="E3373" s="45">
        <f t="shared" ca="1" si="730"/>
        <v>0</v>
      </c>
      <c r="F3373" s="47">
        <f t="shared" si="727"/>
        <v>1.35</v>
      </c>
      <c r="G3373" s="48">
        <f t="shared" ca="1" si="731"/>
        <v>1</v>
      </c>
      <c r="H3373" s="45">
        <f ca="1">TRUNC(PRODUCT(G$10:G3372),15)</f>
        <v>1.9879528300668501</v>
      </c>
      <c r="I3373" s="45">
        <f t="shared" si="732"/>
        <v>1</v>
      </c>
      <c r="J3373" s="45">
        <f t="shared" ca="1" si="733"/>
        <v>1.98795283</v>
      </c>
      <c r="K3373" s="45">
        <f t="shared" ca="1" si="734"/>
        <v>987.85282506999999</v>
      </c>
      <c r="L3373" s="49">
        <f>IF(VLOOKUP(A3373,$U$12:$AD$125,8)=VLOOKUP(A3372,$U$12:$AD$125,8),0,VLOOKUP(A3373,U$12:$AD$125,8))</f>
        <v>0</v>
      </c>
      <c r="M3373" s="50">
        <f>IF(L3373&gt;0,VLOOKUP(L3373,T$12:$AC$125,7),0)</f>
        <v>0</v>
      </c>
      <c r="N3373" s="45">
        <f t="shared" si="735"/>
        <v>0</v>
      </c>
      <c r="O3373" s="45">
        <f t="shared" ca="1" si="736"/>
        <v>987.85282506999999</v>
      </c>
      <c r="P3373" s="51" t="str">
        <f t="shared" si="737"/>
        <v>A+J=</v>
      </c>
      <c r="Q3373" s="52">
        <f t="shared" si="738"/>
        <v>47129</v>
      </c>
    </row>
    <row r="3374" spans="1:17" x14ac:dyDescent="0.2">
      <c r="A3374" s="43">
        <f t="shared" si="726"/>
        <v>46860</v>
      </c>
      <c r="B3374" s="44" t="str">
        <f t="shared" ca="1" si="728"/>
        <v>n.d</v>
      </c>
      <c r="C3374" s="45">
        <f t="shared" ca="1" si="729"/>
        <v>999.89877561000003</v>
      </c>
      <c r="D3374" s="46">
        <f ca="1">IF(A3374&lt;$B$1,VLOOKUP(A3374,[1]DI!$A$4:$B$15000,2,FALSE),0)</f>
        <v>0</v>
      </c>
      <c r="E3374" s="45">
        <f t="shared" ca="1" si="730"/>
        <v>0</v>
      </c>
      <c r="F3374" s="47">
        <f t="shared" si="727"/>
        <v>1.35</v>
      </c>
      <c r="G3374" s="48">
        <f t="shared" ca="1" si="731"/>
        <v>1</v>
      </c>
      <c r="H3374" s="45">
        <f ca="1">TRUNC(PRODUCT(G$10:G3373),15)</f>
        <v>1.9879528300668501</v>
      </c>
      <c r="I3374" s="45">
        <f t="shared" si="732"/>
        <v>1</v>
      </c>
      <c r="J3374" s="45">
        <f t="shared" ca="1" si="733"/>
        <v>1.98795283</v>
      </c>
      <c r="K3374" s="45">
        <f t="shared" ca="1" si="734"/>
        <v>987.85282506999999</v>
      </c>
      <c r="L3374" s="49">
        <f>IF(VLOOKUP(A3374,$U$12:$AD$125,8)=VLOOKUP(A3373,$U$12:$AD$125,8),0,VLOOKUP(A3374,U$12:$AD$125,8))</f>
        <v>0</v>
      </c>
      <c r="M3374" s="50">
        <f>IF(L3374&gt;0,VLOOKUP(L3374,T$12:$AC$125,7),0)</f>
        <v>0</v>
      </c>
      <c r="N3374" s="45">
        <f t="shared" si="735"/>
        <v>0</v>
      </c>
      <c r="O3374" s="45">
        <f t="shared" ca="1" si="736"/>
        <v>987.85282506999999</v>
      </c>
      <c r="P3374" s="51" t="str">
        <f t="shared" si="737"/>
        <v>A+J=</v>
      </c>
      <c r="Q3374" s="52">
        <f t="shared" si="738"/>
        <v>47129</v>
      </c>
    </row>
    <row r="3375" spans="1:17" x14ac:dyDescent="0.2">
      <c r="A3375" s="43">
        <f t="shared" si="726"/>
        <v>46861</v>
      </c>
      <c r="B3375" s="44" t="str">
        <f t="shared" ca="1" si="728"/>
        <v>n.d</v>
      </c>
      <c r="C3375" s="45">
        <f t="shared" ca="1" si="729"/>
        <v>999.89877561000003</v>
      </c>
      <c r="D3375" s="46">
        <f ca="1">IF(A3375&lt;$B$1,VLOOKUP(A3375,[1]DI!$A$4:$B$15000,2,FALSE),0)</f>
        <v>0</v>
      </c>
      <c r="E3375" s="45">
        <f t="shared" ca="1" si="730"/>
        <v>0</v>
      </c>
      <c r="F3375" s="47">
        <f t="shared" si="727"/>
        <v>1.35</v>
      </c>
      <c r="G3375" s="48">
        <f t="shared" ca="1" si="731"/>
        <v>1</v>
      </c>
      <c r="H3375" s="45">
        <f ca="1">TRUNC(PRODUCT(G$10:G3374),15)</f>
        <v>1.9879528300668501</v>
      </c>
      <c r="I3375" s="45">
        <f t="shared" si="732"/>
        <v>1</v>
      </c>
      <c r="J3375" s="45">
        <f t="shared" ca="1" si="733"/>
        <v>1.98795283</v>
      </c>
      <c r="K3375" s="45">
        <f t="shared" ca="1" si="734"/>
        <v>987.85282506999999</v>
      </c>
      <c r="L3375" s="49">
        <f>IF(VLOOKUP(A3375,$U$12:$AD$125,8)=VLOOKUP(A3374,$U$12:$AD$125,8),0,VLOOKUP(A3375,U$12:$AD$125,8))</f>
        <v>0</v>
      </c>
      <c r="M3375" s="50">
        <f>IF(L3375&gt;0,VLOOKUP(L3375,T$12:$AC$125,7),0)</f>
        <v>0</v>
      </c>
      <c r="N3375" s="45">
        <f t="shared" si="735"/>
        <v>0</v>
      </c>
      <c r="O3375" s="45">
        <f t="shared" ca="1" si="736"/>
        <v>987.85282506999999</v>
      </c>
      <c r="P3375" s="51" t="str">
        <f t="shared" si="737"/>
        <v>A+J=</v>
      </c>
      <c r="Q3375" s="52">
        <f t="shared" si="738"/>
        <v>47129</v>
      </c>
    </row>
    <row r="3376" spans="1:17" x14ac:dyDescent="0.2">
      <c r="A3376" s="43">
        <f t="shared" si="726"/>
        <v>46862</v>
      </c>
      <c r="B3376" s="44" t="str">
        <f t="shared" ca="1" si="728"/>
        <v>n.d</v>
      </c>
      <c r="C3376" s="45">
        <f t="shared" ca="1" si="729"/>
        <v>999.89877561000003</v>
      </c>
      <c r="D3376" s="46">
        <f ca="1">IF(A3376&lt;$B$1,VLOOKUP(A3376,[1]DI!$A$4:$B$15000,2,FALSE),0)</f>
        <v>0</v>
      </c>
      <c r="E3376" s="45">
        <f t="shared" ca="1" si="730"/>
        <v>0</v>
      </c>
      <c r="F3376" s="47">
        <f t="shared" si="727"/>
        <v>1.35</v>
      </c>
      <c r="G3376" s="48">
        <f t="shared" ca="1" si="731"/>
        <v>1</v>
      </c>
      <c r="H3376" s="45">
        <f ca="1">TRUNC(PRODUCT(G$10:G3375),15)</f>
        <v>1.9879528300668501</v>
      </c>
      <c r="I3376" s="45">
        <f t="shared" si="732"/>
        <v>1</v>
      </c>
      <c r="J3376" s="45">
        <f t="shared" ca="1" si="733"/>
        <v>1.98795283</v>
      </c>
      <c r="K3376" s="45">
        <f t="shared" ca="1" si="734"/>
        <v>987.85282506999999</v>
      </c>
      <c r="L3376" s="49">
        <f>IF(VLOOKUP(A3376,$U$12:$AD$125,8)=VLOOKUP(A3375,$U$12:$AD$125,8),0,VLOOKUP(A3376,U$12:$AD$125,8))</f>
        <v>0</v>
      </c>
      <c r="M3376" s="50">
        <f>IF(L3376&gt;0,VLOOKUP(L3376,T$12:$AC$125,7),0)</f>
        <v>0</v>
      </c>
      <c r="N3376" s="45">
        <f t="shared" si="735"/>
        <v>0</v>
      </c>
      <c r="O3376" s="45">
        <f t="shared" ca="1" si="736"/>
        <v>987.85282506999999</v>
      </c>
      <c r="P3376" s="51" t="str">
        <f t="shared" si="737"/>
        <v>A+J=</v>
      </c>
      <c r="Q3376" s="52">
        <f t="shared" si="738"/>
        <v>47129</v>
      </c>
    </row>
    <row r="3377" spans="1:17" x14ac:dyDescent="0.2">
      <c r="A3377" s="43">
        <f t="shared" si="726"/>
        <v>46863</v>
      </c>
      <c r="B3377" s="44" t="str">
        <f t="shared" ca="1" si="728"/>
        <v>n.d</v>
      </c>
      <c r="C3377" s="45">
        <f t="shared" ca="1" si="729"/>
        <v>999.89877561000003</v>
      </c>
      <c r="D3377" s="46">
        <f ca="1">IF(A3377&lt;$B$1,VLOOKUP(A3377,[1]DI!$A$4:$B$15000,2,FALSE),0)</f>
        <v>0</v>
      </c>
      <c r="E3377" s="45">
        <f t="shared" ca="1" si="730"/>
        <v>0</v>
      </c>
      <c r="F3377" s="47">
        <f t="shared" si="727"/>
        <v>1.35</v>
      </c>
      <c r="G3377" s="48">
        <f t="shared" ca="1" si="731"/>
        <v>1</v>
      </c>
      <c r="H3377" s="45">
        <f ca="1">TRUNC(PRODUCT(G$10:G3376),15)</f>
        <v>1.9879528300668501</v>
      </c>
      <c r="I3377" s="45">
        <f t="shared" si="732"/>
        <v>1</v>
      </c>
      <c r="J3377" s="45">
        <f t="shared" ca="1" si="733"/>
        <v>1.98795283</v>
      </c>
      <c r="K3377" s="45">
        <f t="shared" ca="1" si="734"/>
        <v>987.85282506999999</v>
      </c>
      <c r="L3377" s="49">
        <f>IF(VLOOKUP(A3377,$U$12:$AD$125,8)=VLOOKUP(A3376,$U$12:$AD$125,8),0,VLOOKUP(A3377,U$12:$AD$125,8))</f>
        <v>0</v>
      </c>
      <c r="M3377" s="50">
        <f>IF(L3377&gt;0,VLOOKUP(L3377,T$12:$AC$125,7),0)</f>
        <v>0</v>
      </c>
      <c r="N3377" s="45">
        <f t="shared" si="735"/>
        <v>0</v>
      </c>
      <c r="O3377" s="45">
        <f t="shared" ca="1" si="736"/>
        <v>987.85282506999999</v>
      </c>
      <c r="P3377" s="51" t="str">
        <f t="shared" si="737"/>
        <v>A+J=</v>
      </c>
      <c r="Q3377" s="52">
        <f t="shared" si="738"/>
        <v>47129</v>
      </c>
    </row>
    <row r="3378" spans="1:17" x14ac:dyDescent="0.2">
      <c r="A3378" s="43">
        <f t="shared" si="726"/>
        <v>46864</v>
      </c>
      <c r="B3378" s="44" t="str">
        <f t="shared" ca="1" si="728"/>
        <v>n.d</v>
      </c>
      <c r="C3378" s="45">
        <f t="shared" ca="1" si="729"/>
        <v>999.89877561000003</v>
      </c>
      <c r="D3378" s="46">
        <f ca="1">IF(A3378&lt;$B$1,VLOOKUP(A3378,[1]DI!$A$4:$B$15000,2,FALSE),0)</f>
        <v>0</v>
      </c>
      <c r="E3378" s="45">
        <f t="shared" ca="1" si="730"/>
        <v>0</v>
      </c>
      <c r="F3378" s="47">
        <f t="shared" si="727"/>
        <v>1.35</v>
      </c>
      <c r="G3378" s="48">
        <f t="shared" ca="1" si="731"/>
        <v>1</v>
      </c>
      <c r="H3378" s="45">
        <f ca="1">TRUNC(PRODUCT(G$10:G3377),15)</f>
        <v>1.9879528300668501</v>
      </c>
      <c r="I3378" s="45">
        <f t="shared" si="732"/>
        <v>1</v>
      </c>
      <c r="J3378" s="45">
        <f t="shared" ca="1" si="733"/>
        <v>1.98795283</v>
      </c>
      <c r="K3378" s="45">
        <f t="shared" ca="1" si="734"/>
        <v>987.85282506999999</v>
      </c>
      <c r="L3378" s="49">
        <f>IF(VLOOKUP(A3378,$U$12:$AD$125,8)=VLOOKUP(A3377,$U$12:$AD$125,8),0,VLOOKUP(A3378,U$12:$AD$125,8))</f>
        <v>0</v>
      </c>
      <c r="M3378" s="50">
        <f>IF(L3378&gt;0,VLOOKUP(L3378,T$12:$AC$125,7),0)</f>
        <v>0</v>
      </c>
      <c r="N3378" s="45">
        <f t="shared" si="735"/>
        <v>0</v>
      </c>
      <c r="O3378" s="45">
        <f t="shared" ca="1" si="736"/>
        <v>987.85282506999999</v>
      </c>
      <c r="P3378" s="51" t="str">
        <f t="shared" si="737"/>
        <v>A+J=</v>
      </c>
      <c r="Q3378" s="52">
        <f t="shared" si="738"/>
        <v>47129</v>
      </c>
    </row>
    <row r="3379" spans="1:17" x14ac:dyDescent="0.2">
      <c r="A3379" s="43">
        <f t="shared" si="726"/>
        <v>46865</v>
      </c>
      <c r="B3379" s="44" t="str">
        <f t="shared" ca="1" si="728"/>
        <v>n.d</v>
      </c>
      <c r="C3379" s="45">
        <f t="shared" ca="1" si="729"/>
        <v>999.89877561000003</v>
      </c>
      <c r="D3379" s="46">
        <f ca="1">IF(A3379&lt;$B$1,VLOOKUP(A3379,[1]DI!$A$4:$B$15000,2,FALSE),0)</f>
        <v>0</v>
      </c>
      <c r="E3379" s="45">
        <f t="shared" ca="1" si="730"/>
        <v>0</v>
      </c>
      <c r="F3379" s="47">
        <f t="shared" si="727"/>
        <v>1.35</v>
      </c>
      <c r="G3379" s="48">
        <f t="shared" ca="1" si="731"/>
        <v>1</v>
      </c>
      <c r="H3379" s="45">
        <f ca="1">TRUNC(PRODUCT(G$10:G3378),15)</f>
        <v>1.9879528300668501</v>
      </c>
      <c r="I3379" s="45">
        <f t="shared" si="732"/>
        <v>1</v>
      </c>
      <c r="J3379" s="45">
        <f t="shared" ca="1" si="733"/>
        <v>1.98795283</v>
      </c>
      <c r="K3379" s="45">
        <f t="shared" ca="1" si="734"/>
        <v>987.85282506999999</v>
      </c>
      <c r="L3379" s="49">
        <f>IF(VLOOKUP(A3379,$U$12:$AD$125,8)=VLOOKUP(A3378,$U$12:$AD$125,8),0,VLOOKUP(A3379,U$12:$AD$125,8))</f>
        <v>0</v>
      </c>
      <c r="M3379" s="50">
        <f>IF(L3379&gt;0,VLOOKUP(L3379,T$12:$AC$125,7),0)</f>
        <v>0</v>
      </c>
      <c r="N3379" s="45">
        <f t="shared" si="735"/>
        <v>0</v>
      </c>
      <c r="O3379" s="45">
        <f t="shared" ca="1" si="736"/>
        <v>987.85282506999999</v>
      </c>
      <c r="P3379" s="51" t="str">
        <f t="shared" si="737"/>
        <v>A+J=</v>
      </c>
      <c r="Q3379" s="52">
        <f t="shared" si="738"/>
        <v>47129</v>
      </c>
    </row>
    <row r="3380" spans="1:17" x14ac:dyDescent="0.2">
      <c r="A3380" s="43">
        <f t="shared" si="726"/>
        <v>46866</v>
      </c>
      <c r="B3380" s="44" t="str">
        <f t="shared" ca="1" si="728"/>
        <v>n.d</v>
      </c>
      <c r="C3380" s="45">
        <f t="shared" ca="1" si="729"/>
        <v>999.89877561000003</v>
      </c>
      <c r="D3380" s="46">
        <f ca="1">IF(A3380&lt;$B$1,VLOOKUP(A3380,[1]DI!$A$4:$B$15000,2,FALSE),0)</f>
        <v>0</v>
      </c>
      <c r="E3380" s="45">
        <f t="shared" ca="1" si="730"/>
        <v>0</v>
      </c>
      <c r="F3380" s="47">
        <f t="shared" si="727"/>
        <v>1.35</v>
      </c>
      <c r="G3380" s="48">
        <f t="shared" ca="1" si="731"/>
        <v>1</v>
      </c>
      <c r="H3380" s="45">
        <f ca="1">TRUNC(PRODUCT(G$10:G3379),15)</f>
        <v>1.9879528300668501</v>
      </c>
      <c r="I3380" s="45">
        <f t="shared" si="732"/>
        <v>1</v>
      </c>
      <c r="J3380" s="45">
        <f t="shared" ca="1" si="733"/>
        <v>1.98795283</v>
      </c>
      <c r="K3380" s="45">
        <f t="shared" ca="1" si="734"/>
        <v>987.85282506999999</v>
      </c>
      <c r="L3380" s="49">
        <f>IF(VLOOKUP(A3380,$U$12:$AD$125,8)=VLOOKUP(A3379,$U$12:$AD$125,8),0,VLOOKUP(A3380,U$12:$AD$125,8))</f>
        <v>0</v>
      </c>
      <c r="M3380" s="50">
        <f>IF(L3380&gt;0,VLOOKUP(L3380,T$12:$AC$125,7),0)</f>
        <v>0</v>
      </c>
      <c r="N3380" s="45">
        <f t="shared" si="735"/>
        <v>0</v>
      </c>
      <c r="O3380" s="45">
        <f t="shared" ca="1" si="736"/>
        <v>987.85282506999999</v>
      </c>
      <c r="P3380" s="51" t="str">
        <f t="shared" si="737"/>
        <v>A+J=</v>
      </c>
      <c r="Q3380" s="52">
        <f t="shared" si="738"/>
        <v>47129</v>
      </c>
    </row>
    <row r="3381" spans="1:17" x14ac:dyDescent="0.2">
      <c r="A3381" s="43">
        <f t="shared" si="726"/>
        <v>46867</v>
      </c>
      <c r="B3381" s="44" t="str">
        <f t="shared" ca="1" si="728"/>
        <v>n.d</v>
      </c>
      <c r="C3381" s="45">
        <f t="shared" ca="1" si="729"/>
        <v>999.89877561000003</v>
      </c>
      <c r="D3381" s="46">
        <f ca="1">IF(A3381&lt;$B$1,VLOOKUP(A3381,[1]DI!$A$4:$B$15000,2,FALSE),0)</f>
        <v>0</v>
      </c>
      <c r="E3381" s="45">
        <f t="shared" ca="1" si="730"/>
        <v>0</v>
      </c>
      <c r="F3381" s="47">
        <f t="shared" si="727"/>
        <v>1.35</v>
      </c>
      <c r="G3381" s="48">
        <f t="shared" ca="1" si="731"/>
        <v>1</v>
      </c>
      <c r="H3381" s="45">
        <f ca="1">TRUNC(PRODUCT(G$10:G3380),15)</f>
        <v>1.9879528300668501</v>
      </c>
      <c r="I3381" s="45">
        <f t="shared" si="732"/>
        <v>1</v>
      </c>
      <c r="J3381" s="45">
        <f t="shared" ca="1" si="733"/>
        <v>1.98795283</v>
      </c>
      <c r="K3381" s="45">
        <f t="shared" ca="1" si="734"/>
        <v>987.85282506999999</v>
      </c>
      <c r="L3381" s="49">
        <f>IF(VLOOKUP(A3381,$U$12:$AD$125,8)=VLOOKUP(A3380,$U$12:$AD$125,8),0,VLOOKUP(A3381,U$12:$AD$125,8))</f>
        <v>0</v>
      </c>
      <c r="M3381" s="50">
        <f>IF(L3381&gt;0,VLOOKUP(L3381,T$12:$AC$125,7),0)</f>
        <v>0</v>
      </c>
      <c r="N3381" s="45">
        <f t="shared" si="735"/>
        <v>0</v>
      </c>
      <c r="O3381" s="45">
        <f t="shared" ca="1" si="736"/>
        <v>987.85282506999999</v>
      </c>
      <c r="P3381" s="51" t="str">
        <f t="shared" si="737"/>
        <v>A+J=</v>
      </c>
      <c r="Q3381" s="52">
        <f t="shared" si="738"/>
        <v>47129</v>
      </c>
    </row>
    <row r="3382" spans="1:17" x14ac:dyDescent="0.2">
      <c r="A3382" s="43">
        <f t="shared" si="726"/>
        <v>46868</v>
      </c>
      <c r="B3382" s="44" t="str">
        <f t="shared" ca="1" si="728"/>
        <v>n.d</v>
      </c>
      <c r="C3382" s="45">
        <f t="shared" ca="1" si="729"/>
        <v>999.89877561000003</v>
      </c>
      <c r="D3382" s="46">
        <f ca="1">IF(A3382&lt;$B$1,VLOOKUP(A3382,[1]DI!$A$4:$B$15000,2,FALSE),0)</f>
        <v>0</v>
      </c>
      <c r="E3382" s="45">
        <f t="shared" ca="1" si="730"/>
        <v>0</v>
      </c>
      <c r="F3382" s="47">
        <f t="shared" si="727"/>
        <v>1.35</v>
      </c>
      <c r="G3382" s="48">
        <f t="shared" ca="1" si="731"/>
        <v>1</v>
      </c>
      <c r="H3382" s="45">
        <f ca="1">TRUNC(PRODUCT(G$10:G3381),15)</f>
        <v>1.9879528300668501</v>
      </c>
      <c r="I3382" s="45">
        <f t="shared" si="732"/>
        <v>1</v>
      </c>
      <c r="J3382" s="45">
        <f t="shared" ca="1" si="733"/>
        <v>1.98795283</v>
      </c>
      <c r="K3382" s="45">
        <f t="shared" ca="1" si="734"/>
        <v>987.85282506999999</v>
      </c>
      <c r="L3382" s="49">
        <f>IF(VLOOKUP(A3382,$U$12:$AD$125,8)=VLOOKUP(A3381,$U$12:$AD$125,8),0,VLOOKUP(A3382,U$12:$AD$125,8))</f>
        <v>0</v>
      </c>
      <c r="M3382" s="50">
        <f>IF(L3382&gt;0,VLOOKUP(L3382,T$12:$AC$125,7),0)</f>
        <v>0</v>
      </c>
      <c r="N3382" s="45">
        <f t="shared" si="735"/>
        <v>0</v>
      </c>
      <c r="O3382" s="45">
        <f t="shared" ca="1" si="736"/>
        <v>987.85282506999999</v>
      </c>
      <c r="P3382" s="51" t="str">
        <f t="shared" si="737"/>
        <v>A+J=</v>
      </c>
      <c r="Q3382" s="52">
        <f t="shared" si="738"/>
        <v>47129</v>
      </c>
    </row>
    <row r="3383" spans="1:17" x14ac:dyDescent="0.2">
      <c r="A3383" s="43">
        <f t="shared" si="726"/>
        <v>46869</v>
      </c>
      <c r="B3383" s="44" t="str">
        <f t="shared" ca="1" si="728"/>
        <v>n.d</v>
      </c>
      <c r="C3383" s="45">
        <f t="shared" ca="1" si="729"/>
        <v>999.89877561000003</v>
      </c>
      <c r="D3383" s="46">
        <f ca="1">IF(A3383&lt;$B$1,VLOOKUP(A3383,[1]DI!$A$4:$B$15000,2,FALSE),0)</f>
        <v>0</v>
      </c>
      <c r="E3383" s="45">
        <f t="shared" ca="1" si="730"/>
        <v>0</v>
      </c>
      <c r="F3383" s="47">
        <f t="shared" si="727"/>
        <v>1.35</v>
      </c>
      <c r="G3383" s="48">
        <f t="shared" ca="1" si="731"/>
        <v>1</v>
      </c>
      <c r="H3383" s="45">
        <f ca="1">TRUNC(PRODUCT(G$10:G3382),15)</f>
        <v>1.9879528300668501</v>
      </c>
      <c r="I3383" s="45">
        <f t="shared" si="732"/>
        <v>1</v>
      </c>
      <c r="J3383" s="45">
        <f t="shared" ca="1" si="733"/>
        <v>1.98795283</v>
      </c>
      <c r="K3383" s="45">
        <f t="shared" ca="1" si="734"/>
        <v>987.85282506999999</v>
      </c>
      <c r="L3383" s="49">
        <f>IF(VLOOKUP(A3383,$U$12:$AD$125,8)=VLOOKUP(A3382,$U$12:$AD$125,8),0,VLOOKUP(A3383,U$12:$AD$125,8))</f>
        <v>0</v>
      </c>
      <c r="M3383" s="50">
        <f>IF(L3383&gt;0,VLOOKUP(L3383,T$12:$AC$125,7),0)</f>
        <v>0</v>
      </c>
      <c r="N3383" s="45">
        <f t="shared" si="735"/>
        <v>0</v>
      </c>
      <c r="O3383" s="45">
        <f t="shared" ca="1" si="736"/>
        <v>987.85282506999999</v>
      </c>
      <c r="P3383" s="51" t="str">
        <f t="shared" si="737"/>
        <v>A+J=</v>
      </c>
      <c r="Q3383" s="52">
        <f t="shared" si="738"/>
        <v>47129</v>
      </c>
    </row>
    <row r="3384" spans="1:17" x14ac:dyDescent="0.2">
      <c r="A3384" s="43">
        <f t="shared" si="726"/>
        <v>46870</v>
      </c>
      <c r="B3384" s="44" t="str">
        <f t="shared" ca="1" si="728"/>
        <v>n.d</v>
      </c>
      <c r="C3384" s="45">
        <f t="shared" ca="1" si="729"/>
        <v>999.89877561000003</v>
      </c>
      <c r="D3384" s="46">
        <f ca="1">IF(A3384&lt;$B$1,VLOOKUP(A3384,[1]DI!$A$4:$B$15000,2,FALSE),0)</f>
        <v>0</v>
      </c>
      <c r="E3384" s="45">
        <f t="shared" ca="1" si="730"/>
        <v>0</v>
      </c>
      <c r="F3384" s="47">
        <f t="shared" si="727"/>
        <v>1.35</v>
      </c>
      <c r="G3384" s="48">
        <f t="shared" ca="1" si="731"/>
        <v>1</v>
      </c>
      <c r="H3384" s="45">
        <f ca="1">TRUNC(PRODUCT(G$10:G3383),15)</f>
        <v>1.9879528300668501</v>
      </c>
      <c r="I3384" s="45">
        <f t="shared" si="732"/>
        <v>1</v>
      </c>
      <c r="J3384" s="45">
        <f t="shared" ca="1" si="733"/>
        <v>1.98795283</v>
      </c>
      <c r="K3384" s="45">
        <f t="shared" ca="1" si="734"/>
        <v>987.85282506999999</v>
      </c>
      <c r="L3384" s="49">
        <f>IF(VLOOKUP(A3384,$U$12:$AD$125,8)=VLOOKUP(A3383,$U$12:$AD$125,8),0,VLOOKUP(A3384,U$12:$AD$125,8))</f>
        <v>0</v>
      </c>
      <c r="M3384" s="50">
        <f>IF(L3384&gt;0,VLOOKUP(L3384,T$12:$AC$125,7),0)</f>
        <v>0</v>
      </c>
      <c r="N3384" s="45">
        <f t="shared" si="735"/>
        <v>0</v>
      </c>
      <c r="O3384" s="45">
        <f t="shared" ca="1" si="736"/>
        <v>987.85282506999999</v>
      </c>
      <c r="P3384" s="51" t="str">
        <f t="shared" si="737"/>
        <v>A+J=</v>
      </c>
      <c r="Q3384" s="52">
        <f t="shared" si="738"/>
        <v>47129</v>
      </c>
    </row>
    <row r="3385" spans="1:17" x14ac:dyDescent="0.2">
      <c r="A3385" s="43">
        <f t="shared" si="726"/>
        <v>46871</v>
      </c>
      <c r="B3385" s="44" t="str">
        <f t="shared" ca="1" si="728"/>
        <v>n.d</v>
      </c>
      <c r="C3385" s="45">
        <f t="shared" ca="1" si="729"/>
        <v>999.89877561000003</v>
      </c>
      <c r="D3385" s="46">
        <f ca="1">IF(A3385&lt;$B$1,VLOOKUP(A3385,[1]DI!$A$4:$B$15000,2,FALSE),0)</f>
        <v>0</v>
      </c>
      <c r="E3385" s="45">
        <f t="shared" ca="1" si="730"/>
        <v>0</v>
      </c>
      <c r="F3385" s="47">
        <f t="shared" si="727"/>
        <v>1.35</v>
      </c>
      <c r="G3385" s="48">
        <f t="shared" ca="1" si="731"/>
        <v>1</v>
      </c>
      <c r="H3385" s="45">
        <f ca="1">TRUNC(PRODUCT(G$10:G3384),15)</f>
        <v>1.9879528300668501</v>
      </c>
      <c r="I3385" s="45">
        <f t="shared" si="732"/>
        <v>1</v>
      </c>
      <c r="J3385" s="45">
        <f t="shared" ca="1" si="733"/>
        <v>1.98795283</v>
      </c>
      <c r="K3385" s="45">
        <f t="shared" ca="1" si="734"/>
        <v>987.85282506999999</v>
      </c>
      <c r="L3385" s="49">
        <f>IF(VLOOKUP(A3385,$U$12:$AD$125,8)=VLOOKUP(A3384,$U$12:$AD$125,8),0,VLOOKUP(A3385,U$12:$AD$125,8))</f>
        <v>0</v>
      </c>
      <c r="M3385" s="50">
        <f>IF(L3385&gt;0,VLOOKUP(L3385,T$12:$AC$125,7),0)</f>
        <v>0</v>
      </c>
      <c r="N3385" s="45">
        <f t="shared" si="735"/>
        <v>0</v>
      </c>
      <c r="O3385" s="45">
        <f t="shared" ca="1" si="736"/>
        <v>987.85282506999999</v>
      </c>
      <c r="P3385" s="51" t="str">
        <f t="shared" si="737"/>
        <v>A+J=</v>
      </c>
      <c r="Q3385" s="52">
        <f t="shared" si="738"/>
        <v>47129</v>
      </c>
    </row>
    <row r="3386" spans="1:17" x14ac:dyDescent="0.2">
      <c r="A3386" s="43">
        <f t="shared" si="726"/>
        <v>46872</v>
      </c>
      <c r="B3386" s="44" t="str">
        <f t="shared" ca="1" si="728"/>
        <v>n.d</v>
      </c>
      <c r="C3386" s="45">
        <f t="shared" ca="1" si="729"/>
        <v>999.89877561000003</v>
      </c>
      <c r="D3386" s="46">
        <f ca="1">IF(A3386&lt;$B$1,VLOOKUP(A3386,[1]DI!$A$4:$B$15000,2,FALSE),0)</f>
        <v>0</v>
      </c>
      <c r="E3386" s="45">
        <f t="shared" ca="1" si="730"/>
        <v>0</v>
      </c>
      <c r="F3386" s="47">
        <f t="shared" si="727"/>
        <v>1.35</v>
      </c>
      <c r="G3386" s="48">
        <f t="shared" ca="1" si="731"/>
        <v>1</v>
      </c>
      <c r="H3386" s="45">
        <f ca="1">TRUNC(PRODUCT(G$10:G3385),15)</f>
        <v>1.9879528300668501</v>
      </c>
      <c r="I3386" s="45">
        <f t="shared" si="732"/>
        <v>1</v>
      </c>
      <c r="J3386" s="45">
        <f t="shared" ca="1" si="733"/>
        <v>1.98795283</v>
      </c>
      <c r="K3386" s="45">
        <f t="shared" ca="1" si="734"/>
        <v>987.85282506999999</v>
      </c>
      <c r="L3386" s="49">
        <f>IF(VLOOKUP(A3386,$U$12:$AD$125,8)=VLOOKUP(A3385,$U$12:$AD$125,8),0,VLOOKUP(A3386,U$12:$AD$125,8))</f>
        <v>0</v>
      </c>
      <c r="M3386" s="50">
        <f>IF(L3386&gt;0,VLOOKUP(L3386,T$12:$AC$125,7),0)</f>
        <v>0</v>
      </c>
      <c r="N3386" s="45">
        <f t="shared" si="735"/>
        <v>0</v>
      </c>
      <c r="O3386" s="45">
        <f t="shared" ca="1" si="736"/>
        <v>987.85282506999999</v>
      </c>
      <c r="P3386" s="51" t="str">
        <f t="shared" si="737"/>
        <v>A+J=</v>
      </c>
      <c r="Q3386" s="52">
        <f t="shared" si="738"/>
        <v>47129</v>
      </c>
    </row>
    <row r="3387" spans="1:17" x14ac:dyDescent="0.2">
      <c r="A3387" s="43">
        <f t="shared" si="726"/>
        <v>46873</v>
      </c>
      <c r="B3387" s="44" t="str">
        <f t="shared" ca="1" si="728"/>
        <v>n.d</v>
      </c>
      <c r="C3387" s="45">
        <f t="shared" ca="1" si="729"/>
        <v>999.89877561000003</v>
      </c>
      <c r="D3387" s="46">
        <f ca="1">IF(A3387&lt;$B$1,VLOOKUP(A3387,[1]DI!$A$4:$B$15000,2,FALSE),0)</f>
        <v>0</v>
      </c>
      <c r="E3387" s="45">
        <f t="shared" ca="1" si="730"/>
        <v>0</v>
      </c>
      <c r="F3387" s="47">
        <f t="shared" si="727"/>
        <v>1.35</v>
      </c>
      <c r="G3387" s="48">
        <f t="shared" ca="1" si="731"/>
        <v>1</v>
      </c>
      <c r="H3387" s="45">
        <f ca="1">TRUNC(PRODUCT(G$10:G3386),15)</f>
        <v>1.9879528300668501</v>
      </c>
      <c r="I3387" s="45">
        <f t="shared" si="732"/>
        <v>1</v>
      </c>
      <c r="J3387" s="45">
        <f t="shared" ca="1" si="733"/>
        <v>1.98795283</v>
      </c>
      <c r="K3387" s="45">
        <f t="shared" ca="1" si="734"/>
        <v>987.85282506999999</v>
      </c>
      <c r="L3387" s="49">
        <f>IF(VLOOKUP(A3387,$U$12:$AD$125,8)=VLOOKUP(A3386,$U$12:$AD$125,8),0,VLOOKUP(A3387,U$12:$AD$125,8))</f>
        <v>0</v>
      </c>
      <c r="M3387" s="50">
        <f>IF(L3387&gt;0,VLOOKUP(L3387,T$12:$AC$125,7),0)</f>
        <v>0</v>
      </c>
      <c r="N3387" s="45">
        <f t="shared" si="735"/>
        <v>0</v>
      </c>
      <c r="O3387" s="45">
        <f t="shared" ca="1" si="736"/>
        <v>987.85282506999999</v>
      </c>
      <c r="P3387" s="51" t="str">
        <f t="shared" si="737"/>
        <v>A+J=</v>
      </c>
      <c r="Q3387" s="52">
        <f t="shared" si="738"/>
        <v>47129</v>
      </c>
    </row>
    <row r="3388" spans="1:17" x14ac:dyDescent="0.2">
      <c r="A3388" s="43">
        <f t="shared" si="726"/>
        <v>46874</v>
      </c>
      <c r="B3388" s="44" t="str">
        <f t="shared" ca="1" si="728"/>
        <v>n.d</v>
      </c>
      <c r="C3388" s="45">
        <f t="shared" ca="1" si="729"/>
        <v>999.89877561000003</v>
      </c>
      <c r="D3388" s="46">
        <f ca="1">IF(A3388&lt;$B$1,VLOOKUP(A3388,[1]DI!$A$4:$B$15000,2,FALSE),0)</f>
        <v>0</v>
      </c>
      <c r="E3388" s="45">
        <f t="shared" ca="1" si="730"/>
        <v>0</v>
      </c>
      <c r="F3388" s="47">
        <f t="shared" si="727"/>
        <v>1.35</v>
      </c>
      <c r="G3388" s="48">
        <f t="shared" ca="1" si="731"/>
        <v>1</v>
      </c>
      <c r="H3388" s="45">
        <f ca="1">TRUNC(PRODUCT(G$10:G3387),15)</f>
        <v>1.9879528300668501</v>
      </c>
      <c r="I3388" s="45">
        <f t="shared" si="732"/>
        <v>1</v>
      </c>
      <c r="J3388" s="45">
        <f t="shared" ca="1" si="733"/>
        <v>1.98795283</v>
      </c>
      <c r="K3388" s="45">
        <f t="shared" ca="1" si="734"/>
        <v>987.85282506999999</v>
      </c>
      <c r="L3388" s="49">
        <f>IF(VLOOKUP(A3388,$U$12:$AD$125,8)=VLOOKUP(A3387,$U$12:$AD$125,8),0,VLOOKUP(A3388,U$12:$AD$125,8))</f>
        <v>0</v>
      </c>
      <c r="M3388" s="50">
        <f>IF(L3388&gt;0,VLOOKUP(L3388,T$12:$AC$125,7),0)</f>
        <v>0</v>
      </c>
      <c r="N3388" s="45">
        <f t="shared" si="735"/>
        <v>0</v>
      </c>
      <c r="O3388" s="45">
        <f t="shared" ca="1" si="736"/>
        <v>987.85282506999999</v>
      </c>
      <c r="P3388" s="51" t="str">
        <f t="shared" si="737"/>
        <v>A+J=</v>
      </c>
      <c r="Q3388" s="52">
        <f t="shared" si="738"/>
        <v>47129</v>
      </c>
    </row>
    <row r="3389" spans="1:17" x14ac:dyDescent="0.2">
      <c r="A3389" s="43">
        <f t="shared" si="726"/>
        <v>46875</v>
      </c>
      <c r="B3389" s="44" t="str">
        <f t="shared" ca="1" si="728"/>
        <v>n.d</v>
      </c>
      <c r="C3389" s="45">
        <f t="shared" ca="1" si="729"/>
        <v>999.89877561000003</v>
      </c>
      <c r="D3389" s="46">
        <f ca="1">IF(A3389&lt;$B$1,VLOOKUP(A3389,[1]DI!$A$4:$B$15000,2,FALSE),0)</f>
        <v>0</v>
      </c>
      <c r="E3389" s="45">
        <f t="shared" ca="1" si="730"/>
        <v>0</v>
      </c>
      <c r="F3389" s="47">
        <f t="shared" si="727"/>
        <v>1.35</v>
      </c>
      <c r="G3389" s="48">
        <f t="shared" ca="1" si="731"/>
        <v>1</v>
      </c>
      <c r="H3389" s="45">
        <f ca="1">TRUNC(PRODUCT(G$10:G3388),15)</f>
        <v>1.9879528300668501</v>
      </c>
      <c r="I3389" s="45">
        <f t="shared" si="732"/>
        <v>1</v>
      </c>
      <c r="J3389" s="45">
        <f t="shared" ca="1" si="733"/>
        <v>1.98795283</v>
      </c>
      <c r="K3389" s="45">
        <f t="shared" ca="1" si="734"/>
        <v>987.85282506999999</v>
      </c>
      <c r="L3389" s="49">
        <f>IF(VLOOKUP(A3389,$U$12:$AD$125,8)=VLOOKUP(A3388,$U$12:$AD$125,8),0,VLOOKUP(A3389,U$12:$AD$125,8))</f>
        <v>0</v>
      </c>
      <c r="M3389" s="50">
        <f>IF(L3389&gt;0,VLOOKUP(L3389,T$12:$AC$125,7),0)</f>
        <v>0</v>
      </c>
      <c r="N3389" s="45">
        <f t="shared" si="735"/>
        <v>0</v>
      </c>
      <c r="O3389" s="45">
        <f t="shared" ca="1" si="736"/>
        <v>987.85282506999999</v>
      </c>
      <c r="P3389" s="51" t="str">
        <f t="shared" si="737"/>
        <v>A+J=</v>
      </c>
      <c r="Q3389" s="52">
        <f t="shared" si="738"/>
        <v>47129</v>
      </c>
    </row>
    <row r="3390" spans="1:17" x14ac:dyDescent="0.2">
      <c r="A3390" s="43">
        <f t="shared" si="726"/>
        <v>46876</v>
      </c>
      <c r="B3390" s="44" t="str">
        <f t="shared" ca="1" si="728"/>
        <v>n.d</v>
      </c>
      <c r="C3390" s="45">
        <f t="shared" ca="1" si="729"/>
        <v>999.89877561000003</v>
      </c>
      <c r="D3390" s="46">
        <f ca="1">IF(A3390&lt;$B$1,VLOOKUP(A3390,[1]DI!$A$4:$B$15000,2,FALSE),0)</f>
        <v>0</v>
      </c>
      <c r="E3390" s="45">
        <f t="shared" ca="1" si="730"/>
        <v>0</v>
      </c>
      <c r="F3390" s="47">
        <f t="shared" si="727"/>
        <v>1.35</v>
      </c>
      <c r="G3390" s="48">
        <f t="shared" ca="1" si="731"/>
        <v>1</v>
      </c>
      <c r="H3390" s="45">
        <f ca="1">TRUNC(PRODUCT(G$10:G3389),15)</f>
        <v>1.9879528300668501</v>
      </c>
      <c r="I3390" s="45">
        <f t="shared" si="732"/>
        <v>1</v>
      </c>
      <c r="J3390" s="45">
        <f t="shared" ca="1" si="733"/>
        <v>1.98795283</v>
      </c>
      <c r="K3390" s="45">
        <f t="shared" ca="1" si="734"/>
        <v>987.85282506999999</v>
      </c>
      <c r="L3390" s="49">
        <f>IF(VLOOKUP(A3390,$U$12:$AD$125,8)=VLOOKUP(A3389,$U$12:$AD$125,8),0,VLOOKUP(A3390,U$12:$AD$125,8))</f>
        <v>0</v>
      </c>
      <c r="M3390" s="50">
        <f>IF(L3390&gt;0,VLOOKUP(L3390,T$12:$AC$125,7),0)</f>
        <v>0</v>
      </c>
      <c r="N3390" s="45">
        <f t="shared" si="735"/>
        <v>0</v>
      </c>
      <c r="O3390" s="45">
        <f t="shared" ca="1" si="736"/>
        <v>987.85282506999999</v>
      </c>
      <c r="P3390" s="51" t="str">
        <f t="shared" si="737"/>
        <v>A+J=</v>
      </c>
      <c r="Q3390" s="52">
        <f t="shared" si="738"/>
        <v>47129</v>
      </c>
    </row>
    <row r="3391" spans="1:17" x14ac:dyDescent="0.2">
      <c r="A3391" s="43">
        <f t="shared" si="726"/>
        <v>46877</v>
      </c>
      <c r="B3391" s="44" t="str">
        <f t="shared" ca="1" si="728"/>
        <v>n.d</v>
      </c>
      <c r="C3391" s="45">
        <f t="shared" ca="1" si="729"/>
        <v>999.89877561000003</v>
      </c>
      <c r="D3391" s="46">
        <f ca="1">IF(A3391&lt;$B$1,VLOOKUP(A3391,[1]DI!$A$4:$B$15000,2,FALSE),0)</f>
        <v>0</v>
      </c>
      <c r="E3391" s="45">
        <f t="shared" ca="1" si="730"/>
        <v>0</v>
      </c>
      <c r="F3391" s="47">
        <f t="shared" si="727"/>
        <v>1.35</v>
      </c>
      <c r="G3391" s="48">
        <f t="shared" ca="1" si="731"/>
        <v>1</v>
      </c>
      <c r="H3391" s="45">
        <f ca="1">TRUNC(PRODUCT(G$10:G3390),15)</f>
        <v>1.9879528300668501</v>
      </c>
      <c r="I3391" s="45">
        <f t="shared" si="732"/>
        <v>1</v>
      </c>
      <c r="J3391" s="45">
        <f t="shared" ca="1" si="733"/>
        <v>1.98795283</v>
      </c>
      <c r="K3391" s="45">
        <f t="shared" ca="1" si="734"/>
        <v>987.85282506999999</v>
      </c>
      <c r="L3391" s="49">
        <f>IF(VLOOKUP(A3391,$U$12:$AD$125,8)=VLOOKUP(A3390,$U$12:$AD$125,8),0,VLOOKUP(A3391,U$12:$AD$125,8))</f>
        <v>0</v>
      </c>
      <c r="M3391" s="50">
        <f>IF(L3391&gt;0,VLOOKUP(L3391,T$12:$AC$125,7),0)</f>
        <v>0</v>
      </c>
      <c r="N3391" s="45">
        <f t="shared" si="735"/>
        <v>0</v>
      </c>
      <c r="O3391" s="45">
        <f t="shared" ca="1" si="736"/>
        <v>987.85282506999999</v>
      </c>
      <c r="P3391" s="51" t="str">
        <f t="shared" si="737"/>
        <v>A+J=</v>
      </c>
      <c r="Q3391" s="52">
        <f t="shared" si="738"/>
        <v>47129</v>
      </c>
    </row>
    <row r="3392" spans="1:17" x14ac:dyDescent="0.2">
      <c r="A3392" s="43">
        <f t="shared" si="726"/>
        <v>46878</v>
      </c>
      <c r="B3392" s="44" t="str">
        <f t="shared" ca="1" si="728"/>
        <v>n.d</v>
      </c>
      <c r="C3392" s="45">
        <f t="shared" ca="1" si="729"/>
        <v>999.89877561000003</v>
      </c>
      <c r="D3392" s="46">
        <f ca="1">IF(A3392&lt;$B$1,VLOOKUP(A3392,[1]DI!$A$4:$B$15000,2,FALSE),0)</f>
        <v>0</v>
      </c>
      <c r="E3392" s="45">
        <f t="shared" ca="1" si="730"/>
        <v>0</v>
      </c>
      <c r="F3392" s="47">
        <f t="shared" si="727"/>
        <v>1.35</v>
      </c>
      <c r="G3392" s="48">
        <f t="shared" ca="1" si="731"/>
        <v>1</v>
      </c>
      <c r="H3392" s="45">
        <f ca="1">TRUNC(PRODUCT(G$10:G3391),15)</f>
        <v>1.9879528300668501</v>
      </c>
      <c r="I3392" s="45">
        <f t="shared" si="732"/>
        <v>1</v>
      </c>
      <c r="J3392" s="45">
        <f t="shared" ca="1" si="733"/>
        <v>1.98795283</v>
      </c>
      <c r="K3392" s="45">
        <f t="shared" ca="1" si="734"/>
        <v>987.85282506999999</v>
      </c>
      <c r="L3392" s="49">
        <f>IF(VLOOKUP(A3392,$U$12:$AD$125,8)=VLOOKUP(A3391,$U$12:$AD$125,8),0,VLOOKUP(A3392,U$12:$AD$125,8))</f>
        <v>0</v>
      </c>
      <c r="M3392" s="50">
        <f>IF(L3392&gt;0,VLOOKUP(L3392,T$12:$AC$125,7),0)</f>
        <v>0</v>
      </c>
      <c r="N3392" s="45">
        <f t="shared" si="735"/>
        <v>0</v>
      </c>
      <c r="O3392" s="45">
        <f t="shared" ca="1" si="736"/>
        <v>987.85282506999999</v>
      </c>
      <c r="P3392" s="51" t="str">
        <f t="shared" si="737"/>
        <v>A+J=</v>
      </c>
      <c r="Q3392" s="52">
        <f t="shared" si="738"/>
        <v>47129</v>
      </c>
    </row>
    <row r="3393" spans="1:17" x14ac:dyDescent="0.2">
      <c r="A3393" s="43">
        <f t="shared" si="726"/>
        <v>46879</v>
      </c>
      <c r="B3393" s="44" t="str">
        <f t="shared" ca="1" si="728"/>
        <v>n.d</v>
      </c>
      <c r="C3393" s="45">
        <f t="shared" ca="1" si="729"/>
        <v>999.89877561000003</v>
      </c>
      <c r="D3393" s="46">
        <f ca="1">IF(A3393&lt;$B$1,VLOOKUP(A3393,[1]DI!$A$4:$B$15000,2,FALSE),0)</f>
        <v>0</v>
      </c>
      <c r="E3393" s="45">
        <f t="shared" ca="1" si="730"/>
        <v>0</v>
      </c>
      <c r="F3393" s="47">
        <f t="shared" si="727"/>
        <v>1.35</v>
      </c>
      <c r="G3393" s="48">
        <f t="shared" ca="1" si="731"/>
        <v>1</v>
      </c>
      <c r="H3393" s="45">
        <f ca="1">TRUNC(PRODUCT(G$10:G3392),15)</f>
        <v>1.9879528300668501</v>
      </c>
      <c r="I3393" s="45">
        <f t="shared" si="732"/>
        <v>1</v>
      </c>
      <c r="J3393" s="45">
        <f t="shared" ca="1" si="733"/>
        <v>1.98795283</v>
      </c>
      <c r="K3393" s="45">
        <f t="shared" ca="1" si="734"/>
        <v>987.85282506999999</v>
      </c>
      <c r="L3393" s="49">
        <f>IF(VLOOKUP(A3393,$U$12:$AD$125,8)=VLOOKUP(A3392,$U$12:$AD$125,8),0,VLOOKUP(A3393,U$12:$AD$125,8))</f>
        <v>0</v>
      </c>
      <c r="M3393" s="50">
        <f>IF(L3393&gt;0,VLOOKUP(L3393,T$12:$AC$125,7),0)</f>
        <v>0</v>
      </c>
      <c r="N3393" s="45">
        <f t="shared" si="735"/>
        <v>0</v>
      </c>
      <c r="O3393" s="45">
        <f t="shared" ca="1" si="736"/>
        <v>987.85282506999999</v>
      </c>
      <c r="P3393" s="51" t="str">
        <f t="shared" si="737"/>
        <v>A+J=</v>
      </c>
      <c r="Q3393" s="52">
        <f t="shared" si="738"/>
        <v>47129</v>
      </c>
    </row>
    <row r="3394" spans="1:17" x14ac:dyDescent="0.2">
      <c r="A3394" s="43">
        <f t="shared" si="726"/>
        <v>46880</v>
      </c>
      <c r="B3394" s="44" t="str">
        <f t="shared" ca="1" si="728"/>
        <v>n.d</v>
      </c>
      <c r="C3394" s="45">
        <f t="shared" ca="1" si="729"/>
        <v>999.89877561000003</v>
      </c>
      <c r="D3394" s="46">
        <f ca="1">IF(A3394&lt;$B$1,VLOOKUP(A3394,[1]DI!$A$4:$B$15000,2,FALSE),0)</f>
        <v>0</v>
      </c>
      <c r="E3394" s="45">
        <f t="shared" ca="1" si="730"/>
        <v>0</v>
      </c>
      <c r="F3394" s="47">
        <f t="shared" si="727"/>
        <v>1.35</v>
      </c>
      <c r="G3394" s="48">
        <f t="shared" ca="1" si="731"/>
        <v>1</v>
      </c>
      <c r="H3394" s="45">
        <f ca="1">TRUNC(PRODUCT(G$10:G3393),15)</f>
        <v>1.9879528300668501</v>
      </c>
      <c r="I3394" s="45">
        <f t="shared" si="732"/>
        <v>1</v>
      </c>
      <c r="J3394" s="45">
        <f t="shared" ca="1" si="733"/>
        <v>1.98795283</v>
      </c>
      <c r="K3394" s="45">
        <f t="shared" ca="1" si="734"/>
        <v>987.85282506999999</v>
      </c>
      <c r="L3394" s="49">
        <f>IF(VLOOKUP(A3394,$U$12:$AD$125,8)=VLOOKUP(A3393,$U$12:$AD$125,8),0,VLOOKUP(A3394,U$12:$AD$125,8))</f>
        <v>0</v>
      </c>
      <c r="M3394" s="50">
        <f>IF(L3394&gt;0,VLOOKUP(L3394,T$12:$AC$125,7),0)</f>
        <v>0</v>
      </c>
      <c r="N3394" s="45">
        <f t="shared" si="735"/>
        <v>0</v>
      </c>
      <c r="O3394" s="45">
        <f t="shared" ca="1" si="736"/>
        <v>987.85282506999999</v>
      </c>
      <c r="P3394" s="51" t="str">
        <f t="shared" si="737"/>
        <v>A+J=</v>
      </c>
      <c r="Q3394" s="52">
        <f t="shared" si="738"/>
        <v>47129</v>
      </c>
    </row>
    <row r="3395" spans="1:17" x14ac:dyDescent="0.2">
      <c r="A3395" s="43">
        <f t="shared" si="726"/>
        <v>46881</v>
      </c>
      <c r="B3395" s="44" t="str">
        <f t="shared" ca="1" si="728"/>
        <v>n.d</v>
      </c>
      <c r="C3395" s="45">
        <f t="shared" ca="1" si="729"/>
        <v>999.89877561000003</v>
      </c>
      <c r="D3395" s="46">
        <f ca="1">IF(A3395&lt;$B$1,VLOOKUP(A3395,[1]DI!$A$4:$B$15000,2,FALSE),0)</f>
        <v>0</v>
      </c>
      <c r="E3395" s="45">
        <f t="shared" ca="1" si="730"/>
        <v>0</v>
      </c>
      <c r="F3395" s="47">
        <f t="shared" si="727"/>
        <v>1.35</v>
      </c>
      <c r="G3395" s="48">
        <f t="shared" ca="1" si="731"/>
        <v>1</v>
      </c>
      <c r="H3395" s="45">
        <f ca="1">TRUNC(PRODUCT(G$10:G3394),15)</f>
        <v>1.9879528300668501</v>
      </c>
      <c r="I3395" s="45">
        <f t="shared" si="732"/>
        <v>1</v>
      </c>
      <c r="J3395" s="45">
        <f t="shared" ca="1" si="733"/>
        <v>1.98795283</v>
      </c>
      <c r="K3395" s="45">
        <f t="shared" ca="1" si="734"/>
        <v>987.85282506999999</v>
      </c>
      <c r="L3395" s="49">
        <f>IF(VLOOKUP(A3395,$U$12:$AD$125,8)=VLOOKUP(A3394,$U$12:$AD$125,8),0,VLOOKUP(A3395,U$12:$AD$125,8))</f>
        <v>0</v>
      </c>
      <c r="M3395" s="50">
        <f>IF(L3395&gt;0,VLOOKUP(L3395,T$12:$AC$125,7),0)</f>
        <v>0</v>
      </c>
      <c r="N3395" s="45">
        <f t="shared" si="735"/>
        <v>0</v>
      </c>
      <c r="O3395" s="45">
        <f t="shared" ca="1" si="736"/>
        <v>987.85282506999999</v>
      </c>
      <c r="P3395" s="51" t="str">
        <f t="shared" si="737"/>
        <v>A+J=</v>
      </c>
      <c r="Q3395" s="52">
        <f t="shared" si="738"/>
        <v>47129</v>
      </c>
    </row>
    <row r="3396" spans="1:17" x14ac:dyDescent="0.2">
      <c r="A3396" s="43">
        <f t="shared" si="726"/>
        <v>46882</v>
      </c>
      <c r="B3396" s="44" t="str">
        <f t="shared" ca="1" si="728"/>
        <v>n.d</v>
      </c>
      <c r="C3396" s="45">
        <f t="shared" ca="1" si="729"/>
        <v>999.89877561000003</v>
      </c>
      <c r="D3396" s="46">
        <f ca="1">IF(A3396&lt;$B$1,VLOOKUP(A3396,[1]DI!$A$4:$B$15000,2,FALSE),0)</f>
        <v>0</v>
      </c>
      <c r="E3396" s="45">
        <f t="shared" ca="1" si="730"/>
        <v>0</v>
      </c>
      <c r="F3396" s="47">
        <f t="shared" si="727"/>
        <v>1.35</v>
      </c>
      <c r="G3396" s="48">
        <f t="shared" ca="1" si="731"/>
        <v>1</v>
      </c>
      <c r="H3396" s="45">
        <f ca="1">TRUNC(PRODUCT(G$10:G3395),15)</f>
        <v>1.9879528300668501</v>
      </c>
      <c r="I3396" s="45">
        <f t="shared" si="732"/>
        <v>1</v>
      </c>
      <c r="J3396" s="45">
        <f t="shared" ca="1" si="733"/>
        <v>1.98795283</v>
      </c>
      <c r="K3396" s="45">
        <f t="shared" ca="1" si="734"/>
        <v>987.85282506999999</v>
      </c>
      <c r="L3396" s="49">
        <f>IF(VLOOKUP(A3396,$U$12:$AD$125,8)=VLOOKUP(A3395,$U$12:$AD$125,8),0,VLOOKUP(A3396,U$12:$AD$125,8))</f>
        <v>0</v>
      </c>
      <c r="M3396" s="50">
        <f>IF(L3396&gt;0,VLOOKUP(L3396,T$12:$AC$125,7),0)</f>
        <v>0</v>
      </c>
      <c r="N3396" s="45">
        <f t="shared" si="735"/>
        <v>0</v>
      </c>
      <c r="O3396" s="45">
        <f t="shared" ca="1" si="736"/>
        <v>987.85282506999999</v>
      </c>
      <c r="P3396" s="51" t="str">
        <f t="shared" si="737"/>
        <v>A+J=</v>
      </c>
      <c r="Q3396" s="52">
        <f t="shared" si="738"/>
        <v>47129</v>
      </c>
    </row>
    <row r="3397" spans="1:17" x14ac:dyDescent="0.2">
      <c r="A3397" s="43">
        <f t="shared" si="726"/>
        <v>46883</v>
      </c>
      <c r="B3397" s="44" t="str">
        <f t="shared" ca="1" si="728"/>
        <v>n.d</v>
      </c>
      <c r="C3397" s="45">
        <f t="shared" ca="1" si="729"/>
        <v>999.89877561000003</v>
      </c>
      <c r="D3397" s="46">
        <f ca="1">IF(A3397&lt;$B$1,VLOOKUP(A3397,[1]DI!$A$4:$B$15000,2,FALSE),0)</f>
        <v>0</v>
      </c>
      <c r="E3397" s="45">
        <f t="shared" ca="1" si="730"/>
        <v>0</v>
      </c>
      <c r="F3397" s="47">
        <f t="shared" si="727"/>
        <v>1.35</v>
      </c>
      <c r="G3397" s="48">
        <f t="shared" ca="1" si="731"/>
        <v>1</v>
      </c>
      <c r="H3397" s="45">
        <f ca="1">TRUNC(PRODUCT(G$10:G3396),15)</f>
        <v>1.9879528300668501</v>
      </c>
      <c r="I3397" s="45">
        <f t="shared" si="732"/>
        <v>1</v>
      </c>
      <c r="J3397" s="45">
        <f t="shared" ca="1" si="733"/>
        <v>1.98795283</v>
      </c>
      <c r="K3397" s="45">
        <f t="shared" ca="1" si="734"/>
        <v>987.85282506999999</v>
      </c>
      <c r="L3397" s="49">
        <f>IF(VLOOKUP(A3397,$U$12:$AD$125,8)=VLOOKUP(A3396,$U$12:$AD$125,8),0,VLOOKUP(A3397,U$12:$AD$125,8))</f>
        <v>0</v>
      </c>
      <c r="M3397" s="50">
        <f>IF(L3397&gt;0,VLOOKUP(L3397,T$12:$AC$125,7),0)</f>
        <v>0</v>
      </c>
      <c r="N3397" s="45">
        <f t="shared" si="735"/>
        <v>0</v>
      </c>
      <c r="O3397" s="45">
        <f t="shared" ca="1" si="736"/>
        <v>987.85282506999999</v>
      </c>
      <c r="P3397" s="51" t="str">
        <f t="shared" si="737"/>
        <v>A+J=</v>
      </c>
      <c r="Q3397" s="52">
        <f t="shared" si="738"/>
        <v>47129</v>
      </c>
    </row>
    <row r="3398" spans="1:17" x14ac:dyDescent="0.2">
      <c r="A3398" s="43">
        <f t="shared" si="726"/>
        <v>46884</v>
      </c>
      <c r="B3398" s="44" t="str">
        <f t="shared" ca="1" si="728"/>
        <v>n.d</v>
      </c>
      <c r="C3398" s="45">
        <f t="shared" ca="1" si="729"/>
        <v>999.89877561000003</v>
      </c>
      <c r="D3398" s="46">
        <f ca="1">IF(A3398&lt;$B$1,VLOOKUP(A3398,[1]DI!$A$4:$B$15000,2,FALSE),0)</f>
        <v>0</v>
      </c>
      <c r="E3398" s="45">
        <f t="shared" ca="1" si="730"/>
        <v>0</v>
      </c>
      <c r="F3398" s="47">
        <f t="shared" si="727"/>
        <v>1.35</v>
      </c>
      <c r="G3398" s="48">
        <f t="shared" ca="1" si="731"/>
        <v>1</v>
      </c>
      <c r="H3398" s="45">
        <f ca="1">TRUNC(PRODUCT(G$10:G3397),15)</f>
        <v>1.9879528300668501</v>
      </c>
      <c r="I3398" s="45">
        <f t="shared" si="732"/>
        <v>1</v>
      </c>
      <c r="J3398" s="45">
        <f t="shared" ca="1" si="733"/>
        <v>1.98795283</v>
      </c>
      <c r="K3398" s="45">
        <f t="shared" ca="1" si="734"/>
        <v>987.85282506999999</v>
      </c>
      <c r="L3398" s="49">
        <f>IF(VLOOKUP(A3398,$U$12:$AD$125,8)=VLOOKUP(A3397,$U$12:$AD$125,8),0,VLOOKUP(A3398,U$12:$AD$125,8))</f>
        <v>0</v>
      </c>
      <c r="M3398" s="50">
        <f>IF(L3398&gt;0,VLOOKUP(L3398,T$12:$AC$125,7),0)</f>
        <v>0</v>
      </c>
      <c r="N3398" s="45">
        <f t="shared" si="735"/>
        <v>0</v>
      </c>
      <c r="O3398" s="45">
        <f t="shared" ca="1" si="736"/>
        <v>987.85282506999999</v>
      </c>
      <c r="P3398" s="51" t="str">
        <f t="shared" si="737"/>
        <v>A+J=</v>
      </c>
      <c r="Q3398" s="52">
        <f t="shared" si="738"/>
        <v>47129</v>
      </c>
    </row>
    <row r="3399" spans="1:17" x14ac:dyDescent="0.2">
      <c r="A3399" s="43">
        <f t="shared" si="726"/>
        <v>46885</v>
      </c>
      <c r="B3399" s="44" t="str">
        <f t="shared" ca="1" si="728"/>
        <v>n.d</v>
      </c>
      <c r="C3399" s="45">
        <f t="shared" ca="1" si="729"/>
        <v>999.89877561000003</v>
      </c>
      <c r="D3399" s="46">
        <f ca="1">IF(A3399&lt;$B$1,VLOOKUP(A3399,[1]DI!$A$4:$B$15000,2,FALSE),0)</f>
        <v>0</v>
      </c>
      <c r="E3399" s="45">
        <f t="shared" ca="1" si="730"/>
        <v>0</v>
      </c>
      <c r="F3399" s="47">
        <f t="shared" si="727"/>
        <v>1.35</v>
      </c>
      <c r="G3399" s="48">
        <f t="shared" ca="1" si="731"/>
        <v>1</v>
      </c>
      <c r="H3399" s="45">
        <f ca="1">TRUNC(PRODUCT(G$10:G3398),15)</f>
        <v>1.9879528300668501</v>
      </c>
      <c r="I3399" s="45">
        <f t="shared" si="732"/>
        <v>1</v>
      </c>
      <c r="J3399" s="45">
        <f t="shared" ca="1" si="733"/>
        <v>1.98795283</v>
      </c>
      <c r="K3399" s="45">
        <f t="shared" ca="1" si="734"/>
        <v>987.85282506999999</v>
      </c>
      <c r="L3399" s="49">
        <f>IF(VLOOKUP(A3399,$U$12:$AD$125,8)=VLOOKUP(A3398,$U$12:$AD$125,8),0,VLOOKUP(A3399,U$12:$AD$125,8))</f>
        <v>0</v>
      </c>
      <c r="M3399" s="50">
        <f>IF(L3399&gt;0,VLOOKUP(L3399,T$12:$AC$125,7),0)</f>
        <v>0</v>
      </c>
      <c r="N3399" s="45">
        <f t="shared" si="735"/>
        <v>0</v>
      </c>
      <c r="O3399" s="45">
        <f t="shared" ca="1" si="736"/>
        <v>987.85282506999999</v>
      </c>
      <c r="P3399" s="51" t="str">
        <f t="shared" si="737"/>
        <v>A+J=</v>
      </c>
      <c r="Q3399" s="52">
        <f t="shared" si="738"/>
        <v>47129</v>
      </c>
    </row>
    <row r="3400" spans="1:17" x14ac:dyDescent="0.2">
      <c r="A3400" s="43">
        <f t="shared" si="726"/>
        <v>46886</v>
      </c>
      <c r="B3400" s="44" t="str">
        <f t="shared" ca="1" si="728"/>
        <v>n.d</v>
      </c>
      <c r="C3400" s="45">
        <f t="shared" ca="1" si="729"/>
        <v>999.89877561000003</v>
      </c>
      <c r="D3400" s="46">
        <f ca="1">IF(A3400&lt;$B$1,VLOOKUP(A3400,[1]DI!$A$4:$B$15000,2,FALSE),0)</f>
        <v>0</v>
      </c>
      <c r="E3400" s="45">
        <f t="shared" ca="1" si="730"/>
        <v>0</v>
      </c>
      <c r="F3400" s="47">
        <f t="shared" si="727"/>
        <v>1.35</v>
      </c>
      <c r="G3400" s="48">
        <f t="shared" ca="1" si="731"/>
        <v>1</v>
      </c>
      <c r="H3400" s="45">
        <f ca="1">TRUNC(PRODUCT(G$10:G3399),15)</f>
        <v>1.9879528300668501</v>
      </c>
      <c r="I3400" s="45">
        <f t="shared" si="732"/>
        <v>1</v>
      </c>
      <c r="J3400" s="45">
        <f t="shared" ca="1" si="733"/>
        <v>1.98795283</v>
      </c>
      <c r="K3400" s="45">
        <f t="shared" ca="1" si="734"/>
        <v>987.85282506999999</v>
      </c>
      <c r="L3400" s="49">
        <f>IF(VLOOKUP(A3400,$U$12:$AD$125,8)=VLOOKUP(A3399,$U$12:$AD$125,8),0,VLOOKUP(A3400,U$12:$AD$125,8))</f>
        <v>0</v>
      </c>
      <c r="M3400" s="50">
        <f>IF(L3400&gt;0,VLOOKUP(L3400,T$12:$AC$125,7),0)</f>
        <v>0</v>
      </c>
      <c r="N3400" s="45">
        <f t="shared" si="735"/>
        <v>0</v>
      </c>
      <c r="O3400" s="45">
        <f t="shared" ca="1" si="736"/>
        <v>987.85282506999999</v>
      </c>
      <c r="P3400" s="51" t="str">
        <f t="shared" si="737"/>
        <v>A+J=</v>
      </c>
      <c r="Q3400" s="52">
        <f t="shared" si="738"/>
        <v>47129</v>
      </c>
    </row>
    <row r="3401" spans="1:17" x14ac:dyDescent="0.2">
      <c r="A3401" s="43">
        <f t="shared" si="726"/>
        <v>46887</v>
      </c>
      <c r="B3401" s="44" t="str">
        <f t="shared" ca="1" si="728"/>
        <v>n.d</v>
      </c>
      <c r="C3401" s="45">
        <f t="shared" ca="1" si="729"/>
        <v>999.89877561000003</v>
      </c>
      <c r="D3401" s="46">
        <f ca="1">IF(A3401&lt;$B$1,VLOOKUP(A3401,[1]DI!$A$4:$B$15000,2,FALSE),0)</f>
        <v>0</v>
      </c>
      <c r="E3401" s="45">
        <f t="shared" ca="1" si="730"/>
        <v>0</v>
      </c>
      <c r="F3401" s="47">
        <f t="shared" si="727"/>
        <v>1.35</v>
      </c>
      <c r="G3401" s="48">
        <f t="shared" ca="1" si="731"/>
        <v>1</v>
      </c>
      <c r="H3401" s="45">
        <f ca="1">TRUNC(PRODUCT(G$10:G3400),15)</f>
        <v>1.9879528300668501</v>
      </c>
      <c r="I3401" s="45">
        <f t="shared" si="732"/>
        <v>1</v>
      </c>
      <c r="J3401" s="45">
        <f t="shared" ca="1" si="733"/>
        <v>1.98795283</v>
      </c>
      <c r="K3401" s="45">
        <f t="shared" ca="1" si="734"/>
        <v>987.85282506999999</v>
      </c>
      <c r="L3401" s="49">
        <f>IF(VLOOKUP(A3401,$U$12:$AD$125,8)=VLOOKUP(A3400,$U$12:$AD$125,8),0,VLOOKUP(A3401,U$12:$AD$125,8))</f>
        <v>0</v>
      </c>
      <c r="M3401" s="50">
        <f>IF(L3401&gt;0,VLOOKUP(L3401,T$12:$AC$125,7),0)</f>
        <v>0</v>
      </c>
      <c r="N3401" s="45">
        <f t="shared" si="735"/>
        <v>0</v>
      </c>
      <c r="O3401" s="45">
        <f t="shared" ca="1" si="736"/>
        <v>987.85282506999999</v>
      </c>
      <c r="P3401" s="51" t="str">
        <f t="shared" si="737"/>
        <v>A+J=</v>
      </c>
      <c r="Q3401" s="52">
        <f t="shared" si="738"/>
        <v>47129</v>
      </c>
    </row>
    <row r="3402" spans="1:17" x14ac:dyDescent="0.2">
      <c r="A3402" s="43">
        <f t="shared" si="726"/>
        <v>46888</v>
      </c>
      <c r="B3402" s="44" t="str">
        <f t="shared" ca="1" si="728"/>
        <v>n.d</v>
      </c>
      <c r="C3402" s="45">
        <f t="shared" ca="1" si="729"/>
        <v>999.89877561000003</v>
      </c>
      <c r="D3402" s="46">
        <f ca="1">IF(A3402&lt;$B$1,VLOOKUP(A3402,[1]DI!$A$4:$B$15000,2,FALSE),0)</f>
        <v>0</v>
      </c>
      <c r="E3402" s="45">
        <f t="shared" ca="1" si="730"/>
        <v>0</v>
      </c>
      <c r="F3402" s="47">
        <f t="shared" si="727"/>
        <v>1.35</v>
      </c>
      <c r="G3402" s="48">
        <f t="shared" ca="1" si="731"/>
        <v>1</v>
      </c>
      <c r="H3402" s="45">
        <f ca="1">TRUNC(PRODUCT(G$10:G3401),15)</f>
        <v>1.9879528300668501</v>
      </c>
      <c r="I3402" s="45">
        <f t="shared" si="732"/>
        <v>1</v>
      </c>
      <c r="J3402" s="45">
        <f t="shared" ca="1" si="733"/>
        <v>1.98795283</v>
      </c>
      <c r="K3402" s="45">
        <f t="shared" ca="1" si="734"/>
        <v>987.85282506999999</v>
      </c>
      <c r="L3402" s="49">
        <f>IF(VLOOKUP(A3402,$U$12:$AD$125,8)=VLOOKUP(A3401,$U$12:$AD$125,8),0,VLOOKUP(A3402,U$12:$AD$125,8))</f>
        <v>0</v>
      </c>
      <c r="M3402" s="50">
        <f>IF(L3402&gt;0,VLOOKUP(L3402,T$12:$AC$125,7),0)</f>
        <v>0</v>
      </c>
      <c r="N3402" s="45">
        <f t="shared" si="735"/>
        <v>0</v>
      </c>
      <c r="O3402" s="45">
        <f t="shared" ca="1" si="736"/>
        <v>987.85282506999999</v>
      </c>
      <c r="P3402" s="51" t="str">
        <f t="shared" si="737"/>
        <v>A+J=</v>
      </c>
      <c r="Q3402" s="52">
        <f t="shared" si="738"/>
        <v>47129</v>
      </c>
    </row>
    <row r="3403" spans="1:17" x14ac:dyDescent="0.2">
      <c r="A3403" s="43">
        <f t="shared" si="726"/>
        <v>46889</v>
      </c>
      <c r="B3403" s="44" t="str">
        <f t="shared" ca="1" si="728"/>
        <v>n.d</v>
      </c>
      <c r="C3403" s="45">
        <f t="shared" ca="1" si="729"/>
        <v>999.89877561000003</v>
      </c>
      <c r="D3403" s="46">
        <f ca="1">IF(A3403&lt;$B$1,VLOOKUP(A3403,[1]DI!$A$4:$B$15000,2,FALSE),0)</f>
        <v>0</v>
      </c>
      <c r="E3403" s="45">
        <f t="shared" ca="1" si="730"/>
        <v>0</v>
      </c>
      <c r="F3403" s="47">
        <f t="shared" si="727"/>
        <v>1.35</v>
      </c>
      <c r="G3403" s="48">
        <f t="shared" ca="1" si="731"/>
        <v>1</v>
      </c>
      <c r="H3403" s="45">
        <f ca="1">TRUNC(PRODUCT(G$10:G3402),15)</f>
        <v>1.9879528300668501</v>
      </c>
      <c r="I3403" s="45">
        <f t="shared" si="732"/>
        <v>1</v>
      </c>
      <c r="J3403" s="45">
        <f t="shared" ca="1" si="733"/>
        <v>1.98795283</v>
      </c>
      <c r="K3403" s="45">
        <f t="shared" ca="1" si="734"/>
        <v>987.85282506999999</v>
      </c>
      <c r="L3403" s="49">
        <f>IF(VLOOKUP(A3403,$U$12:$AD$125,8)=VLOOKUP(A3402,$U$12:$AD$125,8),0,VLOOKUP(A3403,U$12:$AD$125,8))</f>
        <v>0</v>
      </c>
      <c r="M3403" s="50">
        <f>IF(L3403&gt;0,VLOOKUP(L3403,T$12:$AC$125,7),0)</f>
        <v>0</v>
      </c>
      <c r="N3403" s="45">
        <f t="shared" si="735"/>
        <v>0</v>
      </c>
      <c r="O3403" s="45">
        <f t="shared" ca="1" si="736"/>
        <v>987.85282506999999</v>
      </c>
      <c r="P3403" s="51" t="str">
        <f t="shared" si="737"/>
        <v>A+J=</v>
      </c>
      <c r="Q3403" s="52">
        <f t="shared" si="738"/>
        <v>47129</v>
      </c>
    </row>
    <row r="3404" spans="1:17" x14ac:dyDescent="0.2">
      <c r="A3404" s="43">
        <f t="shared" si="726"/>
        <v>46890</v>
      </c>
      <c r="B3404" s="44" t="str">
        <f t="shared" ca="1" si="728"/>
        <v>n.d</v>
      </c>
      <c r="C3404" s="45">
        <f t="shared" ca="1" si="729"/>
        <v>999.89877561000003</v>
      </c>
      <c r="D3404" s="46">
        <f ca="1">IF(A3404&lt;$B$1,VLOOKUP(A3404,[1]DI!$A$4:$B$15000,2,FALSE),0)</f>
        <v>0</v>
      </c>
      <c r="E3404" s="45">
        <f t="shared" ca="1" si="730"/>
        <v>0</v>
      </c>
      <c r="F3404" s="47">
        <f t="shared" si="727"/>
        <v>1.35</v>
      </c>
      <c r="G3404" s="48">
        <f t="shared" ca="1" si="731"/>
        <v>1</v>
      </c>
      <c r="H3404" s="45">
        <f ca="1">TRUNC(PRODUCT(G$10:G3403),15)</f>
        <v>1.9879528300668501</v>
      </c>
      <c r="I3404" s="45">
        <f t="shared" si="732"/>
        <v>1</v>
      </c>
      <c r="J3404" s="45">
        <f t="shared" ca="1" si="733"/>
        <v>1.98795283</v>
      </c>
      <c r="K3404" s="45">
        <f t="shared" ca="1" si="734"/>
        <v>987.85282506999999</v>
      </c>
      <c r="L3404" s="49">
        <f>IF(VLOOKUP(A3404,$U$12:$AD$125,8)=VLOOKUP(A3403,$U$12:$AD$125,8),0,VLOOKUP(A3404,U$12:$AD$125,8))</f>
        <v>0</v>
      </c>
      <c r="M3404" s="50">
        <f>IF(L3404&gt;0,VLOOKUP(L3404,T$12:$AC$125,7),0)</f>
        <v>0</v>
      </c>
      <c r="N3404" s="45">
        <f t="shared" si="735"/>
        <v>0</v>
      </c>
      <c r="O3404" s="45">
        <f t="shared" ca="1" si="736"/>
        <v>987.85282506999999</v>
      </c>
      <c r="P3404" s="51" t="str">
        <f t="shared" si="737"/>
        <v>A+J=</v>
      </c>
      <c r="Q3404" s="52">
        <f t="shared" si="738"/>
        <v>47129</v>
      </c>
    </row>
    <row r="3405" spans="1:17" x14ac:dyDescent="0.2">
      <c r="A3405" s="43">
        <f t="shared" si="726"/>
        <v>46891</v>
      </c>
      <c r="B3405" s="44" t="str">
        <f t="shared" ca="1" si="728"/>
        <v>n.d</v>
      </c>
      <c r="C3405" s="45">
        <f t="shared" ca="1" si="729"/>
        <v>999.89877561000003</v>
      </c>
      <c r="D3405" s="46">
        <f ca="1">IF(A3405&lt;$B$1,VLOOKUP(A3405,[1]DI!$A$4:$B$15000,2,FALSE),0)</f>
        <v>0</v>
      </c>
      <c r="E3405" s="45">
        <f t="shared" ca="1" si="730"/>
        <v>0</v>
      </c>
      <c r="F3405" s="47">
        <f t="shared" si="727"/>
        <v>1.35</v>
      </c>
      <c r="G3405" s="48">
        <f t="shared" ca="1" si="731"/>
        <v>1</v>
      </c>
      <c r="H3405" s="45">
        <f ca="1">TRUNC(PRODUCT(G$10:G3404),15)</f>
        <v>1.9879528300668501</v>
      </c>
      <c r="I3405" s="45">
        <f t="shared" si="732"/>
        <v>1</v>
      </c>
      <c r="J3405" s="45">
        <f t="shared" ca="1" si="733"/>
        <v>1.98795283</v>
      </c>
      <c r="K3405" s="45">
        <f t="shared" ca="1" si="734"/>
        <v>987.85282506999999</v>
      </c>
      <c r="L3405" s="49">
        <f>IF(VLOOKUP(A3405,$U$12:$AD$125,8)=VLOOKUP(A3404,$U$12:$AD$125,8),0,VLOOKUP(A3405,U$12:$AD$125,8))</f>
        <v>0</v>
      </c>
      <c r="M3405" s="50">
        <f>IF(L3405&gt;0,VLOOKUP(L3405,T$12:$AC$125,7),0)</f>
        <v>0</v>
      </c>
      <c r="N3405" s="45">
        <f t="shared" si="735"/>
        <v>0</v>
      </c>
      <c r="O3405" s="45">
        <f t="shared" ca="1" si="736"/>
        <v>987.85282506999999</v>
      </c>
      <c r="P3405" s="51" t="str">
        <f t="shared" si="737"/>
        <v>A+J=</v>
      </c>
      <c r="Q3405" s="52">
        <f t="shared" si="738"/>
        <v>47129</v>
      </c>
    </row>
    <row r="3406" spans="1:17" x14ac:dyDescent="0.2">
      <c r="A3406" s="43">
        <f t="shared" ref="A3406:A3469" si="739">(A3405+1)</f>
        <v>46892</v>
      </c>
      <c r="B3406" s="44" t="str">
        <f t="shared" ca="1" si="728"/>
        <v>n.d</v>
      </c>
      <c r="C3406" s="45">
        <f t="shared" ca="1" si="729"/>
        <v>999.89877561000003</v>
      </c>
      <c r="D3406" s="46">
        <f ca="1">IF(A3406&lt;$B$1,VLOOKUP(A3406,[1]DI!$A$4:$B$15000,2,FALSE),0)</f>
        <v>0</v>
      </c>
      <c r="E3406" s="45">
        <f t="shared" ca="1" si="730"/>
        <v>0</v>
      </c>
      <c r="F3406" s="47">
        <f t="shared" ref="F3406:F3469" si="740">F3405</f>
        <v>1.35</v>
      </c>
      <c r="G3406" s="48">
        <f t="shared" ca="1" si="731"/>
        <v>1</v>
      </c>
      <c r="H3406" s="45">
        <f ca="1">TRUNC(PRODUCT(G$10:G3405),15)</f>
        <v>1.9879528300668501</v>
      </c>
      <c r="I3406" s="45">
        <f t="shared" si="732"/>
        <v>1</v>
      </c>
      <c r="J3406" s="45">
        <f t="shared" ca="1" si="733"/>
        <v>1.98795283</v>
      </c>
      <c r="K3406" s="45">
        <f t="shared" ca="1" si="734"/>
        <v>987.85282506999999</v>
      </c>
      <c r="L3406" s="49">
        <f>IF(VLOOKUP(A3406,$U$12:$AD$125,8)=VLOOKUP(A3405,$U$12:$AD$125,8),0,VLOOKUP(A3406,U$12:$AD$125,8))</f>
        <v>0</v>
      </c>
      <c r="M3406" s="50">
        <f>IF(L3406&gt;0,VLOOKUP(L3406,T$12:$AC$125,7),0)</f>
        <v>0</v>
      </c>
      <c r="N3406" s="45">
        <f t="shared" si="735"/>
        <v>0</v>
      </c>
      <c r="O3406" s="45">
        <f t="shared" ca="1" si="736"/>
        <v>987.85282506999999</v>
      </c>
      <c r="P3406" s="51" t="str">
        <f t="shared" si="737"/>
        <v>A+J=</v>
      </c>
      <c r="Q3406" s="52">
        <f t="shared" si="738"/>
        <v>47129</v>
      </c>
    </row>
    <row r="3407" spans="1:17" x14ac:dyDescent="0.2">
      <c r="A3407" s="43">
        <f t="shared" si="739"/>
        <v>46893</v>
      </c>
      <c r="B3407" s="44" t="str">
        <f t="shared" ca="1" si="728"/>
        <v>n.d</v>
      </c>
      <c r="C3407" s="45">
        <f t="shared" ca="1" si="729"/>
        <v>999.89877561000003</v>
      </c>
      <c r="D3407" s="46">
        <f ca="1">IF(A3407&lt;$B$1,VLOOKUP(A3407,[1]DI!$A$4:$B$15000,2,FALSE),0)</f>
        <v>0</v>
      </c>
      <c r="E3407" s="45">
        <f t="shared" ca="1" si="730"/>
        <v>0</v>
      </c>
      <c r="F3407" s="47">
        <f t="shared" si="740"/>
        <v>1.35</v>
      </c>
      <c r="G3407" s="48">
        <f t="shared" ca="1" si="731"/>
        <v>1</v>
      </c>
      <c r="H3407" s="45">
        <f ca="1">TRUNC(PRODUCT(G$10:G3406),15)</f>
        <v>1.9879528300668501</v>
      </c>
      <c r="I3407" s="45">
        <f t="shared" si="732"/>
        <v>1</v>
      </c>
      <c r="J3407" s="45">
        <f t="shared" ca="1" si="733"/>
        <v>1.98795283</v>
      </c>
      <c r="K3407" s="45">
        <f t="shared" ca="1" si="734"/>
        <v>987.85282506999999</v>
      </c>
      <c r="L3407" s="49">
        <f>IF(VLOOKUP(A3407,$U$12:$AD$125,8)=VLOOKUP(A3406,$U$12:$AD$125,8),0,VLOOKUP(A3407,U$12:$AD$125,8))</f>
        <v>0</v>
      </c>
      <c r="M3407" s="50">
        <f>IF(L3407&gt;0,VLOOKUP(L3407,T$12:$AC$125,7),0)</f>
        <v>0</v>
      </c>
      <c r="N3407" s="45">
        <f t="shared" si="735"/>
        <v>0</v>
      </c>
      <c r="O3407" s="45">
        <f t="shared" ca="1" si="736"/>
        <v>987.85282506999999</v>
      </c>
      <c r="P3407" s="51" t="str">
        <f t="shared" si="737"/>
        <v>A+J=</v>
      </c>
      <c r="Q3407" s="52">
        <f t="shared" si="738"/>
        <v>47129</v>
      </c>
    </row>
    <row r="3408" spans="1:17" x14ac:dyDescent="0.2">
      <c r="A3408" s="43">
        <f t="shared" si="739"/>
        <v>46894</v>
      </c>
      <c r="B3408" s="44" t="str">
        <f t="shared" ca="1" si="728"/>
        <v>n.d</v>
      </c>
      <c r="C3408" s="45">
        <f t="shared" ca="1" si="729"/>
        <v>999.89877561000003</v>
      </c>
      <c r="D3408" s="46">
        <f ca="1">IF(A3408&lt;$B$1,VLOOKUP(A3408,[1]DI!$A$4:$B$15000,2,FALSE),0)</f>
        <v>0</v>
      </c>
      <c r="E3408" s="45">
        <f t="shared" ca="1" si="730"/>
        <v>0</v>
      </c>
      <c r="F3408" s="47">
        <f t="shared" si="740"/>
        <v>1.35</v>
      </c>
      <c r="G3408" s="48">
        <f t="shared" ca="1" si="731"/>
        <v>1</v>
      </c>
      <c r="H3408" s="45">
        <f ca="1">TRUNC(PRODUCT(G$10:G3407),15)</f>
        <v>1.9879528300668501</v>
      </c>
      <c r="I3408" s="45">
        <f t="shared" si="732"/>
        <v>1</v>
      </c>
      <c r="J3408" s="45">
        <f t="shared" ca="1" si="733"/>
        <v>1.98795283</v>
      </c>
      <c r="K3408" s="45">
        <f t="shared" ca="1" si="734"/>
        <v>987.85282506999999</v>
      </c>
      <c r="L3408" s="49">
        <f>IF(VLOOKUP(A3408,$U$12:$AD$125,8)=VLOOKUP(A3407,$U$12:$AD$125,8),0,VLOOKUP(A3408,U$12:$AD$125,8))</f>
        <v>0</v>
      </c>
      <c r="M3408" s="50">
        <f>IF(L3408&gt;0,VLOOKUP(L3408,T$12:$AC$125,7),0)</f>
        <v>0</v>
      </c>
      <c r="N3408" s="45">
        <f t="shared" si="735"/>
        <v>0</v>
      </c>
      <c r="O3408" s="45">
        <f t="shared" ca="1" si="736"/>
        <v>987.85282506999999</v>
      </c>
      <c r="P3408" s="51" t="str">
        <f t="shared" si="737"/>
        <v>A+J=</v>
      </c>
      <c r="Q3408" s="52">
        <f t="shared" si="738"/>
        <v>47129</v>
      </c>
    </row>
    <row r="3409" spans="1:17" x14ac:dyDescent="0.2">
      <c r="A3409" s="43">
        <f t="shared" si="739"/>
        <v>46895</v>
      </c>
      <c r="B3409" s="44" t="str">
        <f t="shared" ca="1" si="728"/>
        <v>n.d</v>
      </c>
      <c r="C3409" s="45">
        <f t="shared" ca="1" si="729"/>
        <v>999.89877561000003</v>
      </c>
      <c r="D3409" s="46">
        <f ca="1">IF(A3409&lt;$B$1,VLOOKUP(A3409,[1]DI!$A$4:$B$15000,2,FALSE),0)</f>
        <v>0</v>
      </c>
      <c r="E3409" s="45">
        <f t="shared" ca="1" si="730"/>
        <v>0</v>
      </c>
      <c r="F3409" s="47">
        <f t="shared" si="740"/>
        <v>1.35</v>
      </c>
      <c r="G3409" s="48">
        <f t="shared" ca="1" si="731"/>
        <v>1</v>
      </c>
      <c r="H3409" s="45">
        <f ca="1">TRUNC(PRODUCT(G$10:G3408),15)</f>
        <v>1.9879528300668501</v>
      </c>
      <c r="I3409" s="45">
        <f t="shared" si="732"/>
        <v>1</v>
      </c>
      <c r="J3409" s="45">
        <f t="shared" ca="1" si="733"/>
        <v>1.98795283</v>
      </c>
      <c r="K3409" s="45">
        <f t="shared" ca="1" si="734"/>
        <v>987.85282506999999</v>
      </c>
      <c r="L3409" s="49">
        <f>IF(VLOOKUP(A3409,$U$12:$AD$125,8)=VLOOKUP(A3408,$U$12:$AD$125,8),0,VLOOKUP(A3409,U$12:$AD$125,8))</f>
        <v>0</v>
      </c>
      <c r="M3409" s="50">
        <f>IF(L3409&gt;0,VLOOKUP(L3409,T$12:$AC$125,7),0)</f>
        <v>0</v>
      </c>
      <c r="N3409" s="45">
        <f t="shared" si="735"/>
        <v>0</v>
      </c>
      <c r="O3409" s="45">
        <f t="shared" ca="1" si="736"/>
        <v>987.85282506999999</v>
      </c>
      <c r="P3409" s="51" t="str">
        <f t="shared" si="737"/>
        <v>A+J=</v>
      </c>
      <c r="Q3409" s="52">
        <f t="shared" si="738"/>
        <v>47129</v>
      </c>
    </row>
    <row r="3410" spans="1:17" x14ac:dyDescent="0.2">
      <c r="A3410" s="43">
        <f t="shared" si="739"/>
        <v>46896</v>
      </c>
      <c r="B3410" s="44" t="str">
        <f t="shared" ca="1" si="728"/>
        <v>n.d</v>
      </c>
      <c r="C3410" s="45">
        <f t="shared" ca="1" si="729"/>
        <v>999.89877561000003</v>
      </c>
      <c r="D3410" s="46">
        <f ca="1">IF(A3410&lt;$B$1,VLOOKUP(A3410,[1]DI!$A$4:$B$15000,2,FALSE),0)</f>
        <v>0</v>
      </c>
      <c r="E3410" s="45">
        <f t="shared" ca="1" si="730"/>
        <v>0</v>
      </c>
      <c r="F3410" s="47">
        <f t="shared" si="740"/>
        <v>1.35</v>
      </c>
      <c r="G3410" s="48">
        <f t="shared" ca="1" si="731"/>
        <v>1</v>
      </c>
      <c r="H3410" s="45">
        <f ca="1">TRUNC(PRODUCT(G$10:G3409),15)</f>
        <v>1.9879528300668501</v>
      </c>
      <c r="I3410" s="45">
        <f t="shared" si="732"/>
        <v>1</v>
      </c>
      <c r="J3410" s="45">
        <f t="shared" ca="1" si="733"/>
        <v>1.98795283</v>
      </c>
      <c r="K3410" s="45">
        <f t="shared" ca="1" si="734"/>
        <v>987.85282506999999</v>
      </c>
      <c r="L3410" s="49">
        <f>IF(VLOOKUP(A3410,$U$12:$AD$125,8)=VLOOKUP(A3409,$U$12:$AD$125,8),0,VLOOKUP(A3410,U$12:$AD$125,8))</f>
        <v>0</v>
      </c>
      <c r="M3410" s="50">
        <f>IF(L3410&gt;0,VLOOKUP(L3410,T$12:$AC$125,7),0)</f>
        <v>0</v>
      </c>
      <c r="N3410" s="45">
        <f t="shared" si="735"/>
        <v>0</v>
      </c>
      <c r="O3410" s="45">
        <f t="shared" ca="1" si="736"/>
        <v>987.85282506999999</v>
      </c>
      <c r="P3410" s="51" t="str">
        <f t="shared" si="737"/>
        <v>A+J=</v>
      </c>
      <c r="Q3410" s="52">
        <f t="shared" si="738"/>
        <v>47129</v>
      </c>
    </row>
    <row r="3411" spans="1:17" x14ac:dyDescent="0.2">
      <c r="A3411" s="43">
        <f t="shared" si="739"/>
        <v>46897</v>
      </c>
      <c r="B3411" s="44" t="str">
        <f t="shared" ca="1" si="728"/>
        <v>n.d</v>
      </c>
      <c r="C3411" s="45">
        <f t="shared" ca="1" si="729"/>
        <v>999.89877561000003</v>
      </c>
      <c r="D3411" s="46">
        <f ca="1">IF(A3411&lt;$B$1,VLOOKUP(A3411,[1]DI!$A$4:$B$15000,2,FALSE),0)</f>
        <v>0</v>
      </c>
      <c r="E3411" s="45">
        <f t="shared" ca="1" si="730"/>
        <v>0</v>
      </c>
      <c r="F3411" s="47">
        <f t="shared" si="740"/>
        <v>1.35</v>
      </c>
      <c r="G3411" s="48">
        <f t="shared" ca="1" si="731"/>
        <v>1</v>
      </c>
      <c r="H3411" s="45">
        <f ca="1">TRUNC(PRODUCT(G$10:G3410),15)</f>
        <v>1.9879528300668501</v>
      </c>
      <c r="I3411" s="45">
        <f t="shared" si="732"/>
        <v>1</v>
      </c>
      <c r="J3411" s="45">
        <f t="shared" ca="1" si="733"/>
        <v>1.98795283</v>
      </c>
      <c r="K3411" s="45">
        <f t="shared" ca="1" si="734"/>
        <v>987.85282506999999</v>
      </c>
      <c r="L3411" s="49">
        <f>IF(VLOOKUP(A3411,$U$12:$AD$125,8)=VLOOKUP(A3410,$U$12:$AD$125,8),0,VLOOKUP(A3411,U$12:$AD$125,8))</f>
        <v>0</v>
      </c>
      <c r="M3411" s="50">
        <f>IF(L3411&gt;0,VLOOKUP(L3411,T$12:$AC$125,7),0)</f>
        <v>0</v>
      </c>
      <c r="N3411" s="45">
        <f t="shared" si="735"/>
        <v>0</v>
      </c>
      <c r="O3411" s="45">
        <f t="shared" ca="1" si="736"/>
        <v>987.85282506999999</v>
      </c>
      <c r="P3411" s="51" t="str">
        <f t="shared" si="737"/>
        <v>A+J=</v>
      </c>
      <c r="Q3411" s="52">
        <f t="shared" si="738"/>
        <v>47129</v>
      </c>
    </row>
    <row r="3412" spans="1:17" x14ac:dyDescent="0.2">
      <c r="A3412" s="43">
        <f t="shared" si="739"/>
        <v>46898</v>
      </c>
      <c r="B3412" s="44" t="str">
        <f t="shared" ca="1" si="728"/>
        <v>n.d</v>
      </c>
      <c r="C3412" s="45">
        <f t="shared" ca="1" si="729"/>
        <v>999.89877561000003</v>
      </c>
      <c r="D3412" s="46">
        <f ca="1">IF(A3412&lt;$B$1,VLOOKUP(A3412,[1]DI!$A$4:$B$15000,2,FALSE),0)</f>
        <v>0</v>
      </c>
      <c r="E3412" s="45">
        <f t="shared" ca="1" si="730"/>
        <v>0</v>
      </c>
      <c r="F3412" s="47">
        <f t="shared" si="740"/>
        <v>1.35</v>
      </c>
      <c r="G3412" s="48">
        <f t="shared" ca="1" si="731"/>
        <v>1</v>
      </c>
      <c r="H3412" s="45">
        <f ca="1">TRUNC(PRODUCT(G$10:G3411),15)</f>
        <v>1.9879528300668501</v>
      </c>
      <c r="I3412" s="45">
        <f t="shared" si="732"/>
        <v>1</v>
      </c>
      <c r="J3412" s="45">
        <f t="shared" ca="1" si="733"/>
        <v>1.98795283</v>
      </c>
      <c r="K3412" s="45">
        <f t="shared" ca="1" si="734"/>
        <v>987.85282506999999</v>
      </c>
      <c r="L3412" s="49">
        <f>IF(VLOOKUP(A3412,$U$12:$AD$125,8)=VLOOKUP(A3411,$U$12:$AD$125,8),0,VLOOKUP(A3412,U$12:$AD$125,8))</f>
        <v>0</v>
      </c>
      <c r="M3412" s="50">
        <f>IF(L3412&gt;0,VLOOKUP(L3412,T$12:$AC$125,7),0)</f>
        <v>0</v>
      </c>
      <c r="N3412" s="45">
        <f t="shared" si="735"/>
        <v>0</v>
      </c>
      <c r="O3412" s="45">
        <f t="shared" ca="1" si="736"/>
        <v>987.85282506999999</v>
      </c>
      <c r="P3412" s="51" t="str">
        <f t="shared" si="737"/>
        <v>A+J=</v>
      </c>
      <c r="Q3412" s="52">
        <f t="shared" si="738"/>
        <v>47129</v>
      </c>
    </row>
    <row r="3413" spans="1:17" x14ac:dyDescent="0.2">
      <c r="A3413" s="43">
        <f t="shared" si="739"/>
        <v>46899</v>
      </c>
      <c r="B3413" s="44" t="str">
        <f t="shared" ca="1" si="728"/>
        <v>n.d</v>
      </c>
      <c r="C3413" s="45">
        <f t="shared" ca="1" si="729"/>
        <v>999.89877561000003</v>
      </c>
      <c r="D3413" s="46">
        <f ca="1">IF(A3413&lt;$B$1,VLOOKUP(A3413,[1]DI!$A$4:$B$15000,2,FALSE),0)</f>
        <v>0</v>
      </c>
      <c r="E3413" s="45">
        <f t="shared" ca="1" si="730"/>
        <v>0</v>
      </c>
      <c r="F3413" s="47">
        <f t="shared" si="740"/>
        <v>1.35</v>
      </c>
      <c r="G3413" s="48">
        <f t="shared" ca="1" si="731"/>
        <v>1</v>
      </c>
      <c r="H3413" s="45">
        <f ca="1">TRUNC(PRODUCT(G$10:G3412),15)</f>
        <v>1.9879528300668501</v>
      </c>
      <c r="I3413" s="45">
        <f t="shared" si="732"/>
        <v>1</v>
      </c>
      <c r="J3413" s="45">
        <f t="shared" ca="1" si="733"/>
        <v>1.98795283</v>
      </c>
      <c r="K3413" s="45">
        <f t="shared" ca="1" si="734"/>
        <v>987.85282506999999</v>
      </c>
      <c r="L3413" s="49">
        <f>IF(VLOOKUP(A3413,$U$12:$AD$125,8)=VLOOKUP(A3412,$U$12:$AD$125,8),0,VLOOKUP(A3413,U$12:$AD$125,8))</f>
        <v>0</v>
      </c>
      <c r="M3413" s="50">
        <f>IF(L3413&gt;0,VLOOKUP(L3413,T$12:$AC$125,7),0)</f>
        <v>0</v>
      </c>
      <c r="N3413" s="45">
        <f t="shared" si="735"/>
        <v>0</v>
      </c>
      <c r="O3413" s="45">
        <f t="shared" ca="1" si="736"/>
        <v>987.85282506999999</v>
      </c>
      <c r="P3413" s="51" t="str">
        <f t="shared" si="737"/>
        <v>A+J=</v>
      </c>
      <c r="Q3413" s="52">
        <f t="shared" si="738"/>
        <v>47129</v>
      </c>
    </row>
    <row r="3414" spans="1:17" x14ac:dyDescent="0.2">
      <c r="A3414" s="43">
        <f t="shared" si="739"/>
        <v>46900</v>
      </c>
      <c r="B3414" s="44" t="str">
        <f t="shared" ca="1" si="728"/>
        <v>n.d</v>
      </c>
      <c r="C3414" s="45">
        <f t="shared" ca="1" si="729"/>
        <v>999.89877561000003</v>
      </c>
      <c r="D3414" s="46">
        <f ca="1">IF(A3414&lt;$B$1,VLOOKUP(A3414,[1]DI!$A$4:$B$15000,2,FALSE),0)</f>
        <v>0</v>
      </c>
      <c r="E3414" s="45">
        <f t="shared" ca="1" si="730"/>
        <v>0</v>
      </c>
      <c r="F3414" s="47">
        <f t="shared" si="740"/>
        <v>1.35</v>
      </c>
      <c r="G3414" s="48">
        <f t="shared" ca="1" si="731"/>
        <v>1</v>
      </c>
      <c r="H3414" s="45">
        <f ca="1">TRUNC(PRODUCT(G$10:G3413),15)</f>
        <v>1.9879528300668501</v>
      </c>
      <c r="I3414" s="45">
        <f t="shared" si="732"/>
        <v>1</v>
      </c>
      <c r="J3414" s="45">
        <f t="shared" ca="1" si="733"/>
        <v>1.98795283</v>
      </c>
      <c r="K3414" s="45">
        <f t="shared" ca="1" si="734"/>
        <v>987.85282506999999</v>
      </c>
      <c r="L3414" s="49">
        <f>IF(VLOOKUP(A3414,$U$12:$AD$125,8)=VLOOKUP(A3413,$U$12:$AD$125,8),0,VLOOKUP(A3414,U$12:$AD$125,8))</f>
        <v>0</v>
      </c>
      <c r="M3414" s="50">
        <f>IF(L3414&gt;0,VLOOKUP(L3414,T$12:$AC$125,7),0)</f>
        <v>0</v>
      </c>
      <c r="N3414" s="45">
        <f t="shared" si="735"/>
        <v>0</v>
      </c>
      <c r="O3414" s="45">
        <f t="shared" ca="1" si="736"/>
        <v>987.85282506999999</v>
      </c>
      <c r="P3414" s="51" t="str">
        <f t="shared" si="737"/>
        <v>A+J=</v>
      </c>
      <c r="Q3414" s="52">
        <f t="shared" si="738"/>
        <v>47129</v>
      </c>
    </row>
    <row r="3415" spans="1:17" x14ac:dyDescent="0.2">
      <c r="A3415" s="43">
        <f t="shared" si="739"/>
        <v>46901</v>
      </c>
      <c r="B3415" s="44" t="str">
        <f t="shared" ca="1" si="728"/>
        <v>n.d</v>
      </c>
      <c r="C3415" s="45">
        <f t="shared" ca="1" si="729"/>
        <v>999.89877561000003</v>
      </c>
      <c r="D3415" s="46">
        <f ca="1">IF(A3415&lt;$B$1,VLOOKUP(A3415,[1]DI!$A$4:$B$15000,2,FALSE),0)</f>
        <v>0</v>
      </c>
      <c r="E3415" s="45">
        <f t="shared" ca="1" si="730"/>
        <v>0</v>
      </c>
      <c r="F3415" s="47">
        <f t="shared" si="740"/>
        <v>1.35</v>
      </c>
      <c r="G3415" s="48">
        <f t="shared" ca="1" si="731"/>
        <v>1</v>
      </c>
      <c r="H3415" s="45">
        <f ca="1">TRUNC(PRODUCT(G$10:G3414),15)</f>
        <v>1.9879528300668501</v>
      </c>
      <c r="I3415" s="45">
        <f t="shared" si="732"/>
        <v>1</v>
      </c>
      <c r="J3415" s="45">
        <f t="shared" ca="1" si="733"/>
        <v>1.98795283</v>
      </c>
      <c r="K3415" s="45">
        <f t="shared" ca="1" si="734"/>
        <v>987.85282506999999</v>
      </c>
      <c r="L3415" s="49">
        <f>IF(VLOOKUP(A3415,$U$12:$AD$125,8)=VLOOKUP(A3414,$U$12:$AD$125,8),0,VLOOKUP(A3415,U$12:$AD$125,8))</f>
        <v>0</v>
      </c>
      <c r="M3415" s="50">
        <f>IF(L3415&gt;0,VLOOKUP(L3415,T$12:$AC$125,7),0)</f>
        <v>0</v>
      </c>
      <c r="N3415" s="45">
        <f t="shared" si="735"/>
        <v>0</v>
      </c>
      <c r="O3415" s="45">
        <f t="shared" ca="1" si="736"/>
        <v>987.85282506999999</v>
      </c>
      <c r="P3415" s="51" t="str">
        <f t="shared" si="737"/>
        <v>A+J=</v>
      </c>
      <c r="Q3415" s="52">
        <f t="shared" si="738"/>
        <v>47129</v>
      </c>
    </row>
    <row r="3416" spans="1:17" x14ac:dyDescent="0.2">
      <c r="A3416" s="43">
        <f t="shared" si="739"/>
        <v>46902</v>
      </c>
      <c r="B3416" s="44" t="str">
        <f t="shared" ca="1" si="728"/>
        <v>n.d</v>
      </c>
      <c r="C3416" s="45">
        <f t="shared" ca="1" si="729"/>
        <v>999.89877561000003</v>
      </c>
      <c r="D3416" s="46">
        <f ca="1">IF(A3416&lt;$B$1,VLOOKUP(A3416,[1]DI!$A$4:$B$15000,2,FALSE),0)</f>
        <v>0</v>
      </c>
      <c r="E3416" s="45">
        <f t="shared" ca="1" si="730"/>
        <v>0</v>
      </c>
      <c r="F3416" s="47">
        <f t="shared" si="740"/>
        <v>1.35</v>
      </c>
      <c r="G3416" s="48">
        <f t="shared" ca="1" si="731"/>
        <v>1</v>
      </c>
      <c r="H3416" s="45">
        <f ca="1">TRUNC(PRODUCT(G$10:G3415),15)</f>
        <v>1.9879528300668501</v>
      </c>
      <c r="I3416" s="45">
        <f t="shared" si="732"/>
        <v>1</v>
      </c>
      <c r="J3416" s="45">
        <f t="shared" ca="1" si="733"/>
        <v>1.98795283</v>
      </c>
      <c r="K3416" s="45">
        <f t="shared" ca="1" si="734"/>
        <v>987.85282506999999</v>
      </c>
      <c r="L3416" s="49">
        <f>IF(VLOOKUP(A3416,$U$12:$AD$125,8)=VLOOKUP(A3415,$U$12:$AD$125,8),0,VLOOKUP(A3416,U$12:$AD$125,8))</f>
        <v>0</v>
      </c>
      <c r="M3416" s="50">
        <f>IF(L3416&gt;0,VLOOKUP(L3416,T$12:$AC$125,7),0)</f>
        <v>0</v>
      </c>
      <c r="N3416" s="45">
        <f t="shared" si="735"/>
        <v>0</v>
      </c>
      <c r="O3416" s="45">
        <f t="shared" ca="1" si="736"/>
        <v>987.85282506999999</v>
      </c>
      <c r="P3416" s="51" t="str">
        <f t="shared" si="737"/>
        <v>A+J=</v>
      </c>
      <c r="Q3416" s="52">
        <f t="shared" si="738"/>
        <v>47129</v>
      </c>
    </row>
    <row r="3417" spans="1:17" x14ac:dyDescent="0.2">
      <c r="A3417" s="43">
        <f t="shared" si="739"/>
        <v>46903</v>
      </c>
      <c r="B3417" s="44" t="str">
        <f t="shared" ref="B3417:B3480" ca="1" si="741">IF(A3417&lt;=TODAY(),C3417+K3417,IF(AND(A3417&gt;TODAY(),A3417&lt;=$B$1),IF(VLOOKUP(TODAY(),$A$10:$D$5000,4,FALSE)=0,"n.d",C3417+K3417),"n.d"))</f>
        <v>n.d</v>
      </c>
      <c r="C3417" s="45">
        <f t="shared" ref="C3417:C3480" ca="1" si="742">TRUNC(C3416-N3416,8)</f>
        <v>999.89877561000003</v>
      </c>
      <c r="D3417" s="46">
        <f ca="1">IF(A3417&lt;$B$1,VLOOKUP(A3417,[1]DI!$A$4:$B$15000,2,FALSE),0)</f>
        <v>0</v>
      </c>
      <c r="E3417" s="45">
        <f t="shared" ref="E3417:E3480" ca="1" si="743">ROUND((((1+D3417)^(1/252)-1)),8)</f>
        <v>0</v>
      </c>
      <c r="F3417" s="47">
        <f t="shared" si="740"/>
        <v>1.35</v>
      </c>
      <c r="G3417" s="48">
        <f t="shared" ref="G3417:G3480" ca="1" si="744">TRUNC((1+(E3417*F3417)),15)</f>
        <v>1</v>
      </c>
      <c r="H3417" s="45">
        <f ca="1">TRUNC(PRODUCT(G$10:G3416),15)</f>
        <v>1.9879528300668501</v>
      </c>
      <c r="I3417" s="45">
        <f t="shared" ref="I3417:I3480" si="745">IF(OR(L3416&gt;0,L3416="E"),H3416,I3416)</f>
        <v>1</v>
      </c>
      <c r="J3417" s="45">
        <f t="shared" ref="J3417:J3480" ca="1" si="746">ROUND(TRUNC(H3417/I3417,15),8)</f>
        <v>1.98795283</v>
      </c>
      <c r="K3417" s="45">
        <f t="shared" ref="K3417:K3480" ca="1" si="747">TRUNC((C3417*(J3417-1)),8)</f>
        <v>987.85282506999999</v>
      </c>
      <c r="L3417" s="49">
        <f>IF(VLOOKUP(A3417,$U$12:$AD$125,8)=VLOOKUP(A3416,$U$12:$AD$125,8),0,VLOOKUP(A3417,U$12:$AD$125,8))</f>
        <v>0</v>
      </c>
      <c r="M3417" s="50">
        <f>IF(L3417&gt;0,VLOOKUP(L3417,T$12:$AC$125,7),0)</f>
        <v>0</v>
      </c>
      <c r="N3417" s="45">
        <f t="shared" ref="N3417:N3480" si="748">IF(M3417&gt;0,(M3417*C3417*M3417),0)</f>
        <v>0</v>
      </c>
      <c r="O3417" s="45">
        <f t="shared" ref="O3417:O3480" ca="1" si="749">(K3417+N3417)</f>
        <v>987.85282506999999</v>
      </c>
      <c r="P3417" s="51" t="str">
        <f t="shared" ref="P3417:P3480" si="750">IF(L3416&gt;0,VLOOKUP(A3416,$U$12:$AD$125,9),P3416)</f>
        <v>A+J=</v>
      </c>
      <c r="Q3417" s="52">
        <f t="shared" ref="Q3417:Q3480" si="751">IF(L3416&gt;0,VLOOKUP(A3416,$U$12:$AD$125,10),Q3416)</f>
        <v>47129</v>
      </c>
    </row>
    <row r="3418" spans="1:17" x14ac:dyDescent="0.2">
      <c r="A3418" s="43">
        <f t="shared" si="739"/>
        <v>46904</v>
      </c>
      <c r="B3418" s="44" t="str">
        <f t="shared" ca="1" si="741"/>
        <v>n.d</v>
      </c>
      <c r="C3418" s="45">
        <f t="shared" ca="1" si="742"/>
        <v>999.89877561000003</v>
      </c>
      <c r="D3418" s="46">
        <f ca="1">IF(A3418&lt;$B$1,VLOOKUP(A3418,[1]DI!$A$4:$B$15000,2,FALSE),0)</f>
        <v>0</v>
      </c>
      <c r="E3418" s="45">
        <f t="shared" ca="1" si="743"/>
        <v>0</v>
      </c>
      <c r="F3418" s="47">
        <f t="shared" si="740"/>
        <v>1.35</v>
      </c>
      <c r="G3418" s="48">
        <f t="shared" ca="1" si="744"/>
        <v>1</v>
      </c>
      <c r="H3418" s="45">
        <f ca="1">TRUNC(PRODUCT(G$10:G3417),15)</f>
        <v>1.9879528300668501</v>
      </c>
      <c r="I3418" s="45">
        <f t="shared" si="745"/>
        <v>1</v>
      </c>
      <c r="J3418" s="45">
        <f t="shared" ca="1" si="746"/>
        <v>1.98795283</v>
      </c>
      <c r="K3418" s="45">
        <f t="shared" ca="1" si="747"/>
        <v>987.85282506999999</v>
      </c>
      <c r="L3418" s="49">
        <f>IF(VLOOKUP(A3418,$U$12:$AD$125,8)=VLOOKUP(A3417,$U$12:$AD$125,8),0,VLOOKUP(A3418,U$12:$AD$125,8))</f>
        <v>0</v>
      </c>
      <c r="M3418" s="50">
        <f>IF(L3418&gt;0,VLOOKUP(L3418,T$12:$AC$125,7),0)</f>
        <v>0</v>
      </c>
      <c r="N3418" s="45">
        <f t="shared" si="748"/>
        <v>0</v>
      </c>
      <c r="O3418" s="45">
        <f t="shared" ca="1" si="749"/>
        <v>987.85282506999999</v>
      </c>
      <c r="P3418" s="51" t="str">
        <f t="shared" si="750"/>
        <v>A+J=</v>
      </c>
      <c r="Q3418" s="52">
        <f t="shared" si="751"/>
        <v>47129</v>
      </c>
    </row>
    <row r="3419" spans="1:17" x14ac:dyDescent="0.2">
      <c r="A3419" s="43">
        <f t="shared" si="739"/>
        <v>46905</v>
      </c>
      <c r="B3419" s="44" t="str">
        <f t="shared" ca="1" si="741"/>
        <v>n.d</v>
      </c>
      <c r="C3419" s="45">
        <f t="shared" ca="1" si="742"/>
        <v>999.89877561000003</v>
      </c>
      <c r="D3419" s="46">
        <f ca="1">IF(A3419&lt;$B$1,VLOOKUP(A3419,[1]DI!$A$4:$B$15000,2,FALSE),0)</f>
        <v>0</v>
      </c>
      <c r="E3419" s="45">
        <f t="shared" ca="1" si="743"/>
        <v>0</v>
      </c>
      <c r="F3419" s="47">
        <f t="shared" si="740"/>
        <v>1.35</v>
      </c>
      <c r="G3419" s="48">
        <f t="shared" ca="1" si="744"/>
        <v>1</v>
      </c>
      <c r="H3419" s="45">
        <f ca="1">TRUNC(PRODUCT(G$10:G3418),15)</f>
        <v>1.9879528300668501</v>
      </c>
      <c r="I3419" s="45">
        <f t="shared" si="745"/>
        <v>1</v>
      </c>
      <c r="J3419" s="45">
        <f t="shared" ca="1" si="746"/>
        <v>1.98795283</v>
      </c>
      <c r="K3419" s="45">
        <f t="shared" ca="1" si="747"/>
        <v>987.85282506999999</v>
      </c>
      <c r="L3419" s="49">
        <f>IF(VLOOKUP(A3419,$U$12:$AD$125,8)=VLOOKUP(A3418,$U$12:$AD$125,8),0,VLOOKUP(A3419,U$12:$AD$125,8))</f>
        <v>0</v>
      </c>
      <c r="M3419" s="50">
        <f>IF(L3419&gt;0,VLOOKUP(L3419,T$12:$AC$125,7),0)</f>
        <v>0</v>
      </c>
      <c r="N3419" s="45">
        <f t="shared" si="748"/>
        <v>0</v>
      </c>
      <c r="O3419" s="45">
        <f t="shared" ca="1" si="749"/>
        <v>987.85282506999999</v>
      </c>
      <c r="P3419" s="51" t="str">
        <f t="shared" si="750"/>
        <v>A+J=</v>
      </c>
      <c r="Q3419" s="52">
        <f t="shared" si="751"/>
        <v>47129</v>
      </c>
    </row>
    <row r="3420" spans="1:17" x14ac:dyDescent="0.2">
      <c r="A3420" s="43">
        <f t="shared" si="739"/>
        <v>46906</v>
      </c>
      <c r="B3420" s="44" t="str">
        <f t="shared" ca="1" si="741"/>
        <v>n.d</v>
      </c>
      <c r="C3420" s="45">
        <f t="shared" ca="1" si="742"/>
        <v>999.89877561000003</v>
      </c>
      <c r="D3420" s="46">
        <f ca="1">IF(A3420&lt;$B$1,VLOOKUP(A3420,[1]DI!$A$4:$B$15000,2,FALSE),0)</f>
        <v>0</v>
      </c>
      <c r="E3420" s="45">
        <f t="shared" ca="1" si="743"/>
        <v>0</v>
      </c>
      <c r="F3420" s="47">
        <f t="shared" si="740"/>
        <v>1.35</v>
      </c>
      <c r="G3420" s="48">
        <f t="shared" ca="1" si="744"/>
        <v>1</v>
      </c>
      <c r="H3420" s="45">
        <f ca="1">TRUNC(PRODUCT(G$10:G3419),15)</f>
        <v>1.9879528300668501</v>
      </c>
      <c r="I3420" s="45">
        <f t="shared" si="745"/>
        <v>1</v>
      </c>
      <c r="J3420" s="45">
        <f t="shared" ca="1" si="746"/>
        <v>1.98795283</v>
      </c>
      <c r="K3420" s="45">
        <f t="shared" ca="1" si="747"/>
        <v>987.85282506999999</v>
      </c>
      <c r="L3420" s="49">
        <f>IF(VLOOKUP(A3420,$U$12:$AD$125,8)=VLOOKUP(A3419,$U$12:$AD$125,8),0,VLOOKUP(A3420,U$12:$AD$125,8))</f>
        <v>0</v>
      </c>
      <c r="M3420" s="50">
        <f>IF(L3420&gt;0,VLOOKUP(L3420,T$12:$AC$125,7),0)</f>
        <v>0</v>
      </c>
      <c r="N3420" s="45">
        <f t="shared" si="748"/>
        <v>0</v>
      </c>
      <c r="O3420" s="45">
        <f t="shared" ca="1" si="749"/>
        <v>987.85282506999999</v>
      </c>
      <c r="P3420" s="51" t="str">
        <f t="shared" si="750"/>
        <v>A+J=</v>
      </c>
      <c r="Q3420" s="52">
        <f t="shared" si="751"/>
        <v>47129</v>
      </c>
    </row>
    <row r="3421" spans="1:17" x14ac:dyDescent="0.2">
      <c r="A3421" s="43">
        <f t="shared" si="739"/>
        <v>46907</v>
      </c>
      <c r="B3421" s="44" t="str">
        <f t="shared" ca="1" si="741"/>
        <v>n.d</v>
      </c>
      <c r="C3421" s="45">
        <f t="shared" ca="1" si="742"/>
        <v>999.89877561000003</v>
      </c>
      <c r="D3421" s="46">
        <f ca="1">IF(A3421&lt;$B$1,VLOOKUP(A3421,[1]DI!$A$4:$B$15000,2,FALSE),0)</f>
        <v>0</v>
      </c>
      <c r="E3421" s="45">
        <f t="shared" ca="1" si="743"/>
        <v>0</v>
      </c>
      <c r="F3421" s="47">
        <f t="shared" si="740"/>
        <v>1.35</v>
      </c>
      <c r="G3421" s="48">
        <f t="shared" ca="1" si="744"/>
        <v>1</v>
      </c>
      <c r="H3421" s="45">
        <f ca="1">TRUNC(PRODUCT(G$10:G3420),15)</f>
        <v>1.9879528300668501</v>
      </c>
      <c r="I3421" s="45">
        <f t="shared" si="745"/>
        <v>1</v>
      </c>
      <c r="J3421" s="45">
        <f t="shared" ca="1" si="746"/>
        <v>1.98795283</v>
      </c>
      <c r="K3421" s="45">
        <f t="shared" ca="1" si="747"/>
        <v>987.85282506999999</v>
      </c>
      <c r="L3421" s="49">
        <f>IF(VLOOKUP(A3421,$U$12:$AD$125,8)=VLOOKUP(A3420,$U$12:$AD$125,8),0,VLOOKUP(A3421,U$12:$AD$125,8))</f>
        <v>0</v>
      </c>
      <c r="M3421" s="50">
        <f>IF(L3421&gt;0,VLOOKUP(L3421,T$12:$AC$125,7),0)</f>
        <v>0</v>
      </c>
      <c r="N3421" s="45">
        <f t="shared" si="748"/>
        <v>0</v>
      </c>
      <c r="O3421" s="45">
        <f t="shared" ca="1" si="749"/>
        <v>987.85282506999999</v>
      </c>
      <c r="P3421" s="51" t="str">
        <f t="shared" si="750"/>
        <v>A+J=</v>
      </c>
      <c r="Q3421" s="52">
        <f t="shared" si="751"/>
        <v>47129</v>
      </c>
    </row>
    <row r="3422" spans="1:17" x14ac:dyDescent="0.2">
      <c r="A3422" s="43">
        <f t="shared" si="739"/>
        <v>46908</v>
      </c>
      <c r="B3422" s="44" t="str">
        <f t="shared" ca="1" si="741"/>
        <v>n.d</v>
      </c>
      <c r="C3422" s="45">
        <f t="shared" ca="1" si="742"/>
        <v>999.89877561000003</v>
      </c>
      <c r="D3422" s="46">
        <f ca="1">IF(A3422&lt;$B$1,VLOOKUP(A3422,[1]DI!$A$4:$B$15000,2,FALSE),0)</f>
        <v>0</v>
      </c>
      <c r="E3422" s="45">
        <f t="shared" ca="1" si="743"/>
        <v>0</v>
      </c>
      <c r="F3422" s="47">
        <f t="shared" si="740"/>
        <v>1.35</v>
      </c>
      <c r="G3422" s="48">
        <f t="shared" ca="1" si="744"/>
        <v>1</v>
      </c>
      <c r="H3422" s="45">
        <f ca="1">TRUNC(PRODUCT(G$10:G3421),15)</f>
        <v>1.9879528300668501</v>
      </c>
      <c r="I3422" s="45">
        <f t="shared" si="745"/>
        <v>1</v>
      </c>
      <c r="J3422" s="45">
        <f t="shared" ca="1" si="746"/>
        <v>1.98795283</v>
      </c>
      <c r="K3422" s="45">
        <f t="shared" ca="1" si="747"/>
        <v>987.85282506999999</v>
      </c>
      <c r="L3422" s="49">
        <f>IF(VLOOKUP(A3422,$U$12:$AD$125,8)=VLOOKUP(A3421,$U$12:$AD$125,8),0,VLOOKUP(A3422,U$12:$AD$125,8))</f>
        <v>0</v>
      </c>
      <c r="M3422" s="50">
        <f>IF(L3422&gt;0,VLOOKUP(L3422,T$12:$AC$125,7),0)</f>
        <v>0</v>
      </c>
      <c r="N3422" s="45">
        <f t="shared" si="748"/>
        <v>0</v>
      </c>
      <c r="O3422" s="45">
        <f t="shared" ca="1" si="749"/>
        <v>987.85282506999999</v>
      </c>
      <c r="P3422" s="51" t="str">
        <f t="shared" si="750"/>
        <v>A+J=</v>
      </c>
      <c r="Q3422" s="52">
        <f t="shared" si="751"/>
        <v>47129</v>
      </c>
    </row>
    <row r="3423" spans="1:17" x14ac:dyDescent="0.2">
      <c r="A3423" s="43">
        <f t="shared" si="739"/>
        <v>46909</v>
      </c>
      <c r="B3423" s="44" t="str">
        <f t="shared" ca="1" si="741"/>
        <v>n.d</v>
      </c>
      <c r="C3423" s="45">
        <f t="shared" ca="1" si="742"/>
        <v>999.89877561000003</v>
      </c>
      <c r="D3423" s="46">
        <f ca="1">IF(A3423&lt;$B$1,VLOOKUP(A3423,[1]DI!$A$4:$B$15000,2,FALSE),0)</f>
        <v>0</v>
      </c>
      <c r="E3423" s="45">
        <f t="shared" ca="1" si="743"/>
        <v>0</v>
      </c>
      <c r="F3423" s="47">
        <f t="shared" si="740"/>
        <v>1.35</v>
      </c>
      <c r="G3423" s="48">
        <f t="shared" ca="1" si="744"/>
        <v>1</v>
      </c>
      <c r="H3423" s="45">
        <f ca="1">TRUNC(PRODUCT(G$10:G3422),15)</f>
        <v>1.9879528300668501</v>
      </c>
      <c r="I3423" s="45">
        <f t="shared" si="745"/>
        <v>1</v>
      </c>
      <c r="J3423" s="45">
        <f t="shared" ca="1" si="746"/>
        <v>1.98795283</v>
      </c>
      <c r="K3423" s="45">
        <f t="shared" ca="1" si="747"/>
        <v>987.85282506999999</v>
      </c>
      <c r="L3423" s="49">
        <f>IF(VLOOKUP(A3423,$U$12:$AD$125,8)=VLOOKUP(A3422,$U$12:$AD$125,8),0,VLOOKUP(A3423,U$12:$AD$125,8))</f>
        <v>0</v>
      </c>
      <c r="M3423" s="50">
        <f>IF(L3423&gt;0,VLOOKUP(L3423,T$12:$AC$125,7),0)</f>
        <v>0</v>
      </c>
      <c r="N3423" s="45">
        <f t="shared" si="748"/>
        <v>0</v>
      </c>
      <c r="O3423" s="45">
        <f t="shared" ca="1" si="749"/>
        <v>987.85282506999999</v>
      </c>
      <c r="P3423" s="51" t="str">
        <f t="shared" si="750"/>
        <v>A+J=</v>
      </c>
      <c r="Q3423" s="52">
        <f t="shared" si="751"/>
        <v>47129</v>
      </c>
    </row>
    <row r="3424" spans="1:17" x14ac:dyDescent="0.2">
      <c r="A3424" s="43">
        <f t="shared" si="739"/>
        <v>46910</v>
      </c>
      <c r="B3424" s="44" t="str">
        <f t="shared" ca="1" si="741"/>
        <v>n.d</v>
      </c>
      <c r="C3424" s="45">
        <f t="shared" ca="1" si="742"/>
        <v>999.89877561000003</v>
      </c>
      <c r="D3424" s="46">
        <f ca="1">IF(A3424&lt;$B$1,VLOOKUP(A3424,[1]DI!$A$4:$B$15000,2,FALSE),0)</f>
        <v>0</v>
      </c>
      <c r="E3424" s="45">
        <f t="shared" ca="1" si="743"/>
        <v>0</v>
      </c>
      <c r="F3424" s="47">
        <f t="shared" si="740"/>
        <v>1.35</v>
      </c>
      <c r="G3424" s="48">
        <f t="shared" ca="1" si="744"/>
        <v>1</v>
      </c>
      <c r="H3424" s="45">
        <f ca="1">TRUNC(PRODUCT(G$10:G3423),15)</f>
        <v>1.9879528300668501</v>
      </c>
      <c r="I3424" s="45">
        <f t="shared" si="745"/>
        <v>1</v>
      </c>
      <c r="J3424" s="45">
        <f t="shared" ca="1" si="746"/>
        <v>1.98795283</v>
      </c>
      <c r="K3424" s="45">
        <f t="shared" ca="1" si="747"/>
        <v>987.85282506999999</v>
      </c>
      <c r="L3424" s="49">
        <f>IF(VLOOKUP(A3424,$U$12:$AD$125,8)=VLOOKUP(A3423,$U$12:$AD$125,8),0,VLOOKUP(A3424,U$12:$AD$125,8))</f>
        <v>0</v>
      </c>
      <c r="M3424" s="50">
        <f>IF(L3424&gt;0,VLOOKUP(L3424,T$12:$AC$125,7),0)</f>
        <v>0</v>
      </c>
      <c r="N3424" s="45">
        <f t="shared" si="748"/>
        <v>0</v>
      </c>
      <c r="O3424" s="45">
        <f t="shared" ca="1" si="749"/>
        <v>987.85282506999999</v>
      </c>
      <c r="P3424" s="51" t="str">
        <f t="shared" si="750"/>
        <v>A+J=</v>
      </c>
      <c r="Q3424" s="52">
        <f t="shared" si="751"/>
        <v>47129</v>
      </c>
    </row>
    <row r="3425" spans="1:17" x14ac:dyDescent="0.2">
      <c r="A3425" s="43">
        <f t="shared" si="739"/>
        <v>46911</v>
      </c>
      <c r="B3425" s="44" t="str">
        <f t="shared" ca="1" si="741"/>
        <v>n.d</v>
      </c>
      <c r="C3425" s="45">
        <f t="shared" ca="1" si="742"/>
        <v>999.89877561000003</v>
      </c>
      <c r="D3425" s="46">
        <f ca="1">IF(A3425&lt;$B$1,VLOOKUP(A3425,[1]DI!$A$4:$B$15000,2,FALSE),0)</f>
        <v>0</v>
      </c>
      <c r="E3425" s="45">
        <f t="shared" ca="1" si="743"/>
        <v>0</v>
      </c>
      <c r="F3425" s="47">
        <f t="shared" si="740"/>
        <v>1.35</v>
      </c>
      <c r="G3425" s="48">
        <f t="shared" ca="1" si="744"/>
        <v>1</v>
      </c>
      <c r="H3425" s="45">
        <f ca="1">TRUNC(PRODUCT(G$10:G3424),15)</f>
        <v>1.9879528300668501</v>
      </c>
      <c r="I3425" s="45">
        <f t="shared" si="745"/>
        <v>1</v>
      </c>
      <c r="J3425" s="45">
        <f t="shared" ca="1" si="746"/>
        <v>1.98795283</v>
      </c>
      <c r="K3425" s="45">
        <f t="shared" ca="1" si="747"/>
        <v>987.85282506999999</v>
      </c>
      <c r="L3425" s="49">
        <f>IF(VLOOKUP(A3425,$U$12:$AD$125,8)=VLOOKUP(A3424,$U$12:$AD$125,8),0,VLOOKUP(A3425,U$12:$AD$125,8))</f>
        <v>0</v>
      </c>
      <c r="M3425" s="50">
        <f>IF(L3425&gt;0,VLOOKUP(L3425,T$12:$AC$125,7),0)</f>
        <v>0</v>
      </c>
      <c r="N3425" s="45">
        <f t="shared" si="748"/>
        <v>0</v>
      </c>
      <c r="O3425" s="45">
        <f t="shared" ca="1" si="749"/>
        <v>987.85282506999999</v>
      </c>
      <c r="P3425" s="51" t="str">
        <f t="shared" si="750"/>
        <v>A+J=</v>
      </c>
      <c r="Q3425" s="52">
        <f t="shared" si="751"/>
        <v>47129</v>
      </c>
    </row>
    <row r="3426" spans="1:17" x14ac:dyDescent="0.2">
      <c r="A3426" s="43">
        <f t="shared" si="739"/>
        <v>46912</v>
      </c>
      <c r="B3426" s="44" t="str">
        <f t="shared" ca="1" si="741"/>
        <v>n.d</v>
      </c>
      <c r="C3426" s="45">
        <f t="shared" ca="1" si="742"/>
        <v>999.89877561000003</v>
      </c>
      <c r="D3426" s="46">
        <f ca="1">IF(A3426&lt;$B$1,VLOOKUP(A3426,[1]DI!$A$4:$B$15000,2,FALSE),0)</f>
        <v>0</v>
      </c>
      <c r="E3426" s="45">
        <f t="shared" ca="1" si="743"/>
        <v>0</v>
      </c>
      <c r="F3426" s="47">
        <f t="shared" si="740"/>
        <v>1.35</v>
      </c>
      <c r="G3426" s="48">
        <f t="shared" ca="1" si="744"/>
        <v>1</v>
      </c>
      <c r="H3426" s="45">
        <f ca="1">TRUNC(PRODUCT(G$10:G3425),15)</f>
        <v>1.9879528300668501</v>
      </c>
      <c r="I3426" s="45">
        <f t="shared" si="745"/>
        <v>1</v>
      </c>
      <c r="J3426" s="45">
        <f t="shared" ca="1" si="746"/>
        <v>1.98795283</v>
      </c>
      <c r="K3426" s="45">
        <f t="shared" ca="1" si="747"/>
        <v>987.85282506999999</v>
      </c>
      <c r="L3426" s="49">
        <f>IF(VLOOKUP(A3426,$U$12:$AD$125,8)=VLOOKUP(A3425,$U$12:$AD$125,8),0,VLOOKUP(A3426,U$12:$AD$125,8))</f>
        <v>0</v>
      </c>
      <c r="M3426" s="50">
        <f>IF(L3426&gt;0,VLOOKUP(L3426,T$12:$AC$125,7),0)</f>
        <v>0</v>
      </c>
      <c r="N3426" s="45">
        <f t="shared" si="748"/>
        <v>0</v>
      </c>
      <c r="O3426" s="45">
        <f t="shared" ca="1" si="749"/>
        <v>987.85282506999999</v>
      </c>
      <c r="P3426" s="51" t="str">
        <f t="shared" si="750"/>
        <v>A+J=</v>
      </c>
      <c r="Q3426" s="52">
        <f t="shared" si="751"/>
        <v>47129</v>
      </c>
    </row>
    <row r="3427" spans="1:17" x14ac:dyDescent="0.2">
      <c r="A3427" s="43">
        <f t="shared" si="739"/>
        <v>46913</v>
      </c>
      <c r="B3427" s="44" t="str">
        <f t="shared" ca="1" si="741"/>
        <v>n.d</v>
      </c>
      <c r="C3427" s="45">
        <f t="shared" ca="1" si="742"/>
        <v>999.89877561000003</v>
      </c>
      <c r="D3427" s="46">
        <f ca="1">IF(A3427&lt;$B$1,VLOOKUP(A3427,[1]DI!$A$4:$B$15000,2,FALSE),0)</f>
        <v>0</v>
      </c>
      <c r="E3427" s="45">
        <f t="shared" ca="1" si="743"/>
        <v>0</v>
      </c>
      <c r="F3427" s="47">
        <f t="shared" si="740"/>
        <v>1.35</v>
      </c>
      <c r="G3427" s="48">
        <f t="shared" ca="1" si="744"/>
        <v>1</v>
      </c>
      <c r="H3427" s="45">
        <f ca="1">TRUNC(PRODUCT(G$10:G3426),15)</f>
        <v>1.9879528300668501</v>
      </c>
      <c r="I3427" s="45">
        <f t="shared" si="745"/>
        <v>1</v>
      </c>
      <c r="J3427" s="45">
        <f t="shared" ca="1" si="746"/>
        <v>1.98795283</v>
      </c>
      <c r="K3427" s="45">
        <f t="shared" ca="1" si="747"/>
        <v>987.85282506999999</v>
      </c>
      <c r="L3427" s="49">
        <f>IF(VLOOKUP(A3427,$U$12:$AD$125,8)=VLOOKUP(A3426,$U$12:$AD$125,8),0,VLOOKUP(A3427,U$12:$AD$125,8))</f>
        <v>0</v>
      </c>
      <c r="M3427" s="50">
        <f>IF(L3427&gt;0,VLOOKUP(L3427,T$12:$AC$125,7),0)</f>
        <v>0</v>
      </c>
      <c r="N3427" s="45">
        <f t="shared" si="748"/>
        <v>0</v>
      </c>
      <c r="O3427" s="45">
        <f t="shared" ca="1" si="749"/>
        <v>987.85282506999999</v>
      </c>
      <c r="P3427" s="51" t="str">
        <f t="shared" si="750"/>
        <v>A+J=</v>
      </c>
      <c r="Q3427" s="52">
        <f t="shared" si="751"/>
        <v>47129</v>
      </c>
    </row>
    <row r="3428" spans="1:17" x14ac:dyDescent="0.2">
      <c r="A3428" s="43">
        <f t="shared" si="739"/>
        <v>46914</v>
      </c>
      <c r="B3428" s="44" t="str">
        <f t="shared" ca="1" si="741"/>
        <v>n.d</v>
      </c>
      <c r="C3428" s="45">
        <f t="shared" ca="1" si="742"/>
        <v>999.89877561000003</v>
      </c>
      <c r="D3428" s="46">
        <f ca="1">IF(A3428&lt;$B$1,VLOOKUP(A3428,[1]DI!$A$4:$B$15000,2,FALSE),0)</f>
        <v>0</v>
      </c>
      <c r="E3428" s="45">
        <f t="shared" ca="1" si="743"/>
        <v>0</v>
      </c>
      <c r="F3428" s="47">
        <f t="shared" si="740"/>
        <v>1.35</v>
      </c>
      <c r="G3428" s="48">
        <f t="shared" ca="1" si="744"/>
        <v>1</v>
      </c>
      <c r="H3428" s="45">
        <f ca="1">TRUNC(PRODUCT(G$10:G3427),15)</f>
        <v>1.9879528300668501</v>
      </c>
      <c r="I3428" s="45">
        <f t="shared" si="745"/>
        <v>1</v>
      </c>
      <c r="J3428" s="45">
        <f t="shared" ca="1" si="746"/>
        <v>1.98795283</v>
      </c>
      <c r="K3428" s="45">
        <f t="shared" ca="1" si="747"/>
        <v>987.85282506999999</v>
      </c>
      <c r="L3428" s="49">
        <f>IF(VLOOKUP(A3428,$U$12:$AD$125,8)=VLOOKUP(A3427,$U$12:$AD$125,8),0,VLOOKUP(A3428,U$12:$AD$125,8))</f>
        <v>0</v>
      </c>
      <c r="M3428" s="50">
        <f>IF(L3428&gt;0,VLOOKUP(L3428,T$12:$AC$125,7),0)</f>
        <v>0</v>
      </c>
      <c r="N3428" s="45">
        <f t="shared" si="748"/>
        <v>0</v>
      </c>
      <c r="O3428" s="45">
        <f t="shared" ca="1" si="749"/>
        <v>987.85282506999999</v>
      </c>
      <c r="P3428" s="51" t="str">
        <f t="shared" si="750"/>
        <v>A+J=</v>
      </c>
      <c r="Q3428" s="52">
        <f t="shared" si="751"/>
        <v>47129</v>
      </c>
    </row>
    <row r="3429" spans="1:17" x14ac:dyDescent="0.2">
      <c r="A3429" s="43">
        <f t="shared" si="739"/>
        <v>46915</v>
      </c>
      <c r="B3429" s="44" t="str">
        <f t="shared" ca="1" si="741"/>
        <v>n.d</v>
      </c>
      <c r="C3429" s="45">
        <f t="shared" ca="1" si="742"/>
        <v>999.89877561000003</v>
      </c>
      <c r="D3429" s="46">
        <f ca="1">IF(A3429&lt;$B$1,VLOOKUP(A3429,[1]DI!$A$4:$B$15000,2,FALSE),0)</f>
        <v>0</v>
      </c>
      <c r="E3429" s="45">
        <f t="shared" ca="1" si="743"/>
        <v>0</v>
      </c>
      <c r="F3429" s="47">
        <f t="shared" si="740"/>
        <v>1.35</v>
      </c>
      <c r="G3429" s="48">
        <f t="shared" ca="1" si="744"/>
        <v>1</v>
      </c>
      <c r="H3429" s="45">
        <f ca="1">TRUNC(PRODUCT(G$10:G3428),15)</f>
        <v>1.9879528300668501</v>
      </c>
      <c r="I3429" s="45">
        <f t="shared" si="745"/>
        <v>1</v>
      </c>
      <c r="J3429" s="45">
        <f t="shared" ca="1" si="746"/>
        <v>1.98795283</v>
      </c>
      <c r="K3429" s="45">
        <f t="shared" ca="1" si="747"/>
        <v>987.85282506999999</v>
      </c>
      <c r="L3429" s="49">
        <f>IF(VLOOKUP(A3429,$U$12:$AD$125,8)=VLOOKUP(A3428,$U$12:$AD$125,8),0,VLOOKUP(A3429,U$12:$AD$125,8))</f>
        <v>0</v>
      </c>
      <c r="M3429" s="50">
        <f>IF(L3429&gt;0,VLOOKUP(L3429,T$12:$AC$125,7),0)</f>
        <v>0</v>
      </c>
      <c r="N3429" s="45">
        <f t="shared" si="748"/>
        <v>0</v>
      </c>
      <c r="O3429" s="45">
        <f t="shared" ca="1" si="749"/>
        <v>987.85282506999999</v>
      </c>
      <c r="P3429" s="51" t="str">
        <f t="shared" si="750"/>
        <v>A+J=</v>
      </c>
      <c r="Q3429" s="52">
        <f t="shared" si="751"/>
        <v>47129</v>
      </c>
    </row>
    <row r="3430" spans="1:17" x14ac:dyDescent="0.2">
      <c r="A3430" s="43">
        <f t="shared" si="739"/>
        <v>46916</v>
      </c>
      <c r="B3430" s="44" t="str">
        <f t="shared" ca="1" si="741"/>
        <v>n.d</v>
      </c>
      <c r="C3430" s="45">
        <f t="shared" ca="1" si="742"/>
        <v>999.89877561000003</v>
      </c>
      <c r="D3430" s="46">
        <f ca="1">IF(A3430&lt;$B$1,VLOOKUP(A3430,[1]DI!$A$4:$B$15000,2,FALSE),0)</f>
        <v>0</v>
      </c>
      <c r="E3430" s="45">
        <f t="shared" ca="1" si="743"/>
        <v>0</v>
      </c>
      <c r="F3430" s="47">
        <f t="shared" si="740"/>
        <v>1.35</v>
      </c>
      <c r="G3430" s="48">
        <f t="shared" ca="1" si="744"/>
        <v>1</v>
      </c>
      <c r="H3430" s="45">
        <f ca="1">TRUNC(PRODUCT(G$10:G3429),15)</f>
        <v>1.9879528300668501</v>
      </c>
      <c r="I3430" s="45">
        <f t="shared" si="745"/>
        <v>1</v>
      </c>
      <c r="J3430" s="45">
        <f t="shared" ca="1" si="746"/>
        <v>1.98795283</v>
      </c>
      <c r="K3430" s="45">
        <f t="shared" ca="1" si="747"/>
        <v>987.85282506999999</v>
      </c>
      <c r="L3430" s="49">
        <f>IF(VLOOKUP(A3430,$U$12:$AD$125,8)=VLOOKUP(A3429,$U$12:$AD$125,8),0,VLOOKUP(A3430,U$12:$AD$125,8))</f>
        <v>0</v>
      </c>
      <c r="M3430" s="50">
        <f>IF(L3430&gt;0,VLOOKUP(L3430,T$12:$AC$125,7),0)</f>
        <v>0</v>
      </c>
      <c r="N3430" s="45">
        <f t="shared" si="748"/>
        <v>0</v>
      </c>
      <c r="O3430" s="45">
        <f t="shared" ca="1" si="749"/>
        <v>987.85282506999999</v>
      </c>
      <c r="P3430" s="51" t="str">
        <f t="shared" si="750"/>
        <v>A+J=</v>
      </c>
      <c r="Q3430" s="52">
        <f t="shared" si="751"/>
        <v>47129</v>
      </c>
    </row>
    <row r="3431" spans="1:17" x14ac:dyDescent="0.2">
      <c r="A3431" s="43">
        <f t="shared" si="739"/>
        <v>46917</v>
      </c>
      <c r="B3431" s="44" t="str">
        <f t="shared" ca="1" si="741"/>
        <v>n.d</v>
      </c>
      <c r="C3431" s="45">
        <f t="shared" ca="1" si="742"/>
        <v>999.89877561000003</v>
      </c>
      <c r="D3431" s="46">
        <f ca="1">IF(A3431&lt;$B$1,VLOOKUP(A3431,[1]DI!$A$4:$B$15000,2,FALSE),0)</f>
        <v>0</v>
      </c>
      <c r="E3431" s="45">
        <f t="shared" ca="1" si="743"/>
        <v>0</v>
      </c>
      <c r="F3431" s="47">
        <f t="shared" si="740"/>
        <v>1.35</v>
      </c>
      <c r="G3431" s="48">
        <f t="shared" ca="1" si="744"/>
        <v>1</v>
      </c>
      <c r="H3431" s="45">
        <f ca="1">TRUNC(PRODUCT(G$10:G3430),15)</f>
        <v>1.9879528300668501</v>
      </c>
      <c r="I3431" s="45">
        <f t="shared" si="745"/>
        <v>1</v>
      </c>
      <c r="J3431" s="45">
        <f t="shared" ca="1" si="746"/>
        <v>1.98795283</v>
      </c>
      <c r="K3431" s="45">
        <f t="shared" ca="1" si="747"/>
        <v>987.85282506999999</v>
      </c>
      <c r="L3431" s="49">
        <f>IF(VLOOKUP(A3431,$U$12:$AD$125,8)=VLOOKUP(A3430,$U$12:$AD$125,8),0,VLOOKUP(A3431,U$12:$AD$125,8))</f>
        <v>0</v>
      </c>
      <c r="M3431" s="50">
        <f>IF(L3431&gt;0,VLOOKUP(L3431,T$12:$AC$125,7),0)</f>
        <v>0</v>
      </c>
      <c r="N3431" s="45">
        <f t="shared" si="748"/>
        <v>0</v>
      </c>
      <c r="O3431" s="45">
        <f t="shared" ca="1" si="749"/>
        <v>987.85282506999999</v>
      </c>
      <c r="P3431" s="51" t="str">
        <f t="shared" si="750"/>
        <v>A+J=</v>
      </c>
      <c r="Q3431" s="52">
        <f t="shared" si="751"/>
        <v>47129</v>
      </c>
    </row>
    <row r="3432" spans="1:17" x14ac:dyDescent="0.2">
      <c r="A3432" s="43">
        <f t="shared" si="739"/>
        <v>46918</v>
      </c>
      <c r="B3432" s="44" t="str">
        <f t="shared" ca="1" si="741"/>
        <v>n.d</v>
      </c>
      <c r="C3432" s="45">
        <f t="shared" ca="1" si="742"/>
        <v>999.89877561000003</v>
      </c>
      <c r="D3432" s="46">
        <f ca="1">IF(A3432&lt;$B$1,VLOOKUP(A3432,[1]DI!$A$4:$B$15000,2,FALSE),0)</f>
        <v>0</v>
      </c>
      <c r="E3432" s="45">
        <f t="shared" ca="1" si="743"/>
        <v>0</v>
      </c>
      <c r="F3432" s="47">
        <f t="shared" si="740"/>
        <v>1.35</v>
      </c>
      <c r="G3432" s="48">
        <f t="shared" ca="1" si="744"/>
        <v>1</v>
      </c>
      <c r="H3432" s="45">
        <f ca="1">TRUNC(PRODUCT(G$10:G3431),15)</f>
        <v>1.9879528300668501</v>
      </c>
      <c r="I3432" s="45">
        <f t="shared" si="745"/>
        <v>1</v>
      </c>
      <c r="J3432" s="45">
        <f t="shared" ca="1" si="746"/>
        <v>1.98795283</v>
      </c>
      <c r="K3432" s="45">
        <f t="shared" ca="1" si="747"/>
        <v>987.85282506999999</v>
      </c>
      <c r="L3432" s="49">
        <f>IF(VLOOKUP(A3432,$U$12:$AD$125,8)=VLOOKUP(A3431,$U$12:$AD$125,8),0,VLOOKUP(A3432,U$12:$AD$125,8))</f>
        <v>0</v>
      </c>
      <c r="M3432" s="50">
        <f>IF(L3432&gt;0,VLOOKUP(L3432,T$12:$AC$125,7),0)</f>
        <v>0</v>
      </c>
      <c r="N3432" s="45">
        <f t="shared" si="748"/>
        <v>0</v>
      </c>
      <c r="O3432" s="45">
        <f t="shared" ca="1" si="749"/>
        <v>987.85282506999999</v>
      </c>
      <c r="P3432" s="51" t="str">
        <f t="shared" si="750"/>
        <v>A+J=</v>
      </c>
      <c r="Q3432" s="52">
        <f t="shared" si="751"/>
        <v>47129</v>
      </c>
    </row>
    <row r="3433" spans="1:17" x14ac:dyDescent="0.2">
      <c r="A3433" s="43">
        <f t="shared" si="739"/>
        <v>46919</v>
      </c>
      <c r="B3433" s="44" t="str">
        <f t="shared" ca="1" si="741"/>
        <v>n.d</v>
      </c>
      <c r="C3433" s="45">
        <f t="shared" ca="1" si="742"/>
        <v>999.89877561000003</v>
      </c>
      <c r="D3433" s="46">
        <f ca="1">IF(A3433&lt;$B$1,VLOOKUP(A3433,[1]DI!$A$4:$B$15000,2,FALSE),0)</f>
        <v>0</v>
      </c>
      <c r="E3433" s="45">
        <f t="shared" ca="1" si="743"/>
        <v>0</v>
      </c>
      <c r="F3433" s="47">
        <f t="shared" si="740"/>
        <v>1.35</v>
      </c>
      <c r="G3433" s="48">
        <f t="shared" ca="1" si="744"/>
        <v>1</v>
      </c>
      <c r="H3433" s="45">
        <f ca="1">TRUNC(PRODUCT(G$10:G3432),15)</f>
        <v>1.9879528300668501</v>
      </c>
      <c r="I3433" s="45">
        <f t="shared" si="745"/>
        <v>1</v>
      </c>
      <c r="J3433" s="45">
        <f t="shared" ca="1" si="746"/>
        <v>1.98795283</v>
      </c>
      <c r="K3433" s="45">
        <f t="shared" ca="1" si="747"/>
        <v>987.85282506999999</v>
      </c>
      <c r="L3433" s="49">
        <f>IF(VLOOKUP(A3433,$U$12:$AD$125,8)=VLOOKUP(A3432,$U$12:$AD$125,8),0,VLOOKUP(A3433,U$12:$AD$125,8))</f>
        <v>0</v>
      </c>
      <c r="M3433" s="50">
        <f>IF(L3433&gt;0,VLOOKUP(L3433,T$12:$AC$125,7),0)</f>
        <v>0</v>
      </c>
      <c r="N3433" s="45">
        <f t="shared" si="748"/>
        <v>0</v>
      </c>
      <c r="O3433" s="45">
        <f t="shared" ca="1" si="749"/>
        <v>987.85282506999999</v>
      </c>
      <c r="P3433" s="51" t="str">
        <f t="shared" si="750"/>
        <v>A+J=</v>
      </c>
      <c r="Q3433" s="52">
        <f t="shared" si="751"/>
        <v>47129</v>
      </c>
    </row>
    <row r="3434" spans="1:17" x14ac:dyDescent="0.2">
      <c r="A3434" s="43">
        <f t="shared" si="739"/>
        <v>46920</v>
      </c>
      <c r="B3434" s="44" t="str">
        <f t="shared" ca="1" si="741"/>
        <v>n.d</v>
      </c>
      <c r="C3434" s="45">
        <f t="shared" ca="1" si="742"/>
        <v>999.89877561000003</v>
      </c>
      <c r="D3434" s="46">
        <f ca="1">IF(A3434&lt;$B$1,VLOOKUP(A3434,[1]DI!$A$4:$B$15000,2,FALSE),0)</f>
        <v>0</v>
      </c>
      <c r="E3434" s="45">
        <f t="shared" ca="1" si="743"/>
        <v>0</v>
      </c>
      <c r="F3434" s="47">
        <f t="shared" si="740"/>
        <v>1.35</v>
      </c>
      <c r="G3434" s="48">
        <f t="shared" ca="1" si="744"/>
        <v>1</v>
      </c>
      <c r="H3434" s="45">
        <f ca="1">TRUNC(PRODUCT(G$10:G3433),15)</f>
        <v>1.9879528300668501</v>
      </c>
      <c r="I3434" s="45">
        <f t="shared" si="745"/>
        <v>1</v>
      </c>
      <c r="J3434" s="45">
        <f t="shared" ca="1" si="746"/>
        <v>1.98795283</v>
      </c>
      <c r="K3434" s="45">
        <f t="shared" ca="1" si="747"/>
        <v>987.85282506999999</v>
      </c>
      <c r="L3434" s="49">
        <f>IF(VLOOKUP(A3434,$U$12:$AD$125,8)=VLOOKUP(A3433,$U$12:$AD$125,8),0,VLOOKUP(A3434,U$12:$AD$125,8))</f>
        <v>0</v>
      </c>
      <c r="M3434" s="50">
        <f>IF(L3434&gt;0,VLOOKUP(L3434,T$12:$AC$125,7),0)</f>
        <v>0</v>
      </c>
      <c r="N3434" s="45">
        <f t="shared" si="748"/>
        <v>0</v>
      </c>
      <c r="O3434" s="45">
        <f t="shared" ca="1" si="749"/>
        <v>987.85282506999999</v>
      </c>
      <c r="P3434" s="51" t="str">
        <f t="shared" si="750"/>
        <v>A+J=</v>
      </c>
      <c r="Q3434" s="52">
        <f t="shared" si="751"/>
        <v>47129</v>
      </c>
    </row>
    <row r="3435" spans="1:17" x14ac:dyDescent="0.2">
      <c r="A3435" s="43">
        <f t="shared" si="739"/>
        <v>46921</v>
      </c>
      <c r="B3435" s="44" t="str">
        <f t="shared" ca="1" si="741"/>
        <v>n.d</v>
      </c>
      <c r="C3435" s="45">
        <f t="shared" ca="1" si="742"/>
        <v>999.89877561000003</v>
      </c>
      <c r="D3435" s="46">
        <f ca="1">IF(A3435&lt;$B$1,VLOOKUP(A3435,[1]DI!$A$4:$B$15000,2,FALSE),0)</f>
        <v>0</v>
      </c>
      <c r="E3435" s="45">
        <f t="shared" ca="1" si="743"/>
        <v>0</v>
      </c>
      <c r="F3435" s="47">
        <f t="shared" si="740"/>
        <v>1.35</v>
      </c>
      <c r="G3435" s="48">
        <f t="shared" ca="1" si="744"/>
        <v>1</v>
      </c>
      <c r="H3435" s="45">
        <f ca="1">TRUNC(PRODUCT(G$10:G3434),15)</f>
        <v>1.9879528300668501</v>
      </c>
      <c r="I3435" s="45">
        <f t="shared" si="745"/>
        <v>1</v>
      </c>
      <c r="J3435" s="45">
        <f t="shared" ca="1" si="746"/>
        <v>1.98795283</v>
      </c>
      <c r="K3435" s="45">
        <f t="shared" ca="1" si="747"/>
        <v>987.85282506999999</v>
      </c>
      <c r="L3435" s="49">
        <f>IF(VLOOKUP(A3435,$U$12:$AD$125,8)=VLOOKUP(A3434,$U$12:$AD$125,8),0,VLOOKUP(A3435,U$12:$AD$125,8))</f>
        <v>0</v>
      </c>
      <c r="M3435" s="50">
        <f>IF(L3435&gt;0,VLOOKUP(L3435,T$12:$AC$125,7),0)</f>
        <v>0</v>
      </c>
      <c r="N3435" s="45">
        <f t="shared" si="748"/>
        <v>0</v>
      </c>
      <c r="O3435" s="45">
        <f t="shared" ca="1" si="749"/>
        <v>987.85282506999999</v>
      </c>
      <c r="P3435" s="51" t="str">
        <f t="shared" si="750"/>
        <v>A+J=</v>
      </c>
      <c r="Q3435" s="52">
        <f t="shared" si="751"/>
        <v>47129</v>
      </c>
    </row>
    <row r="3436" spans="1:17" x14ac:dyDescent="0.2">
      <c r="A3436" s="43">
        <f t="shared" si="739"/>
        <v>46922</v>
      </c>
      <c r="B3436" s="44" t="str">
        <f t="shared" ca="1" si="741"/>
        <v>n.d</v>
      </c>
      <c r="C3436" s="45">
        <f t="shared" ca="1" si="742"/>
        <v>999.89877561000003</v>
      </c>
      <c r="D3436" s="46">
        <f ca="1">IF(A3436&lt;$B$1,VLOOKUP(A3436,[1]DI!$A$4:$B$15000,2,FALSE),0)</f>
        <v>0</v>
      </c>
      <c r="E3436" s="45">
        <f t="shared" ca="1" si="743"/>
        <v>0</v>
      </c>
      <c r="F3436" s="47">
        <f t="shared" si="740"/>
        <v>1.35</v>
      </c>
      <c r="G3436" s="48">
        <f t="shared" ca="1" si="744"/>
        <v>1</v>
      </c>
      <c r="H3436" s="45">
        <f ca="1">TRUNC(PRODUCT(G$10:G3435),15)</f>
        <v>1.9879528300668501</v>
      </c>
      <c r="I3436" s="45">
        <f t="shared" si="745"/>
        <v>1</v>
      </c>
      <c r="J3436" s="45">
        <f t="shared" ca="1" si="746"/>
        <v>1.98795283</v>
      </c>
      <c r="K3436" s="45">
        <f t="shared" ca="1" si="747"/>
        <v>987.85282506999999</v>
      </c>
      <c r="L3436" s="49">
        <f>IF(VLOOKUP(A3436,$U$12:$AD$125,8)=VLOOKUP(A3435,$U$12:$AD$125,8),0,VLOOKUP(A3436,U$12:$AD$125,8))</f>
        <v>0</v>
      </c>
      <c r="M3436" s="50">
        <f>IF(L3436&gt;0,VLOOKUP(L3436,T$12:$AC$125,7),0)</f>
        <v>0</v>
      </c>
      <c r="N3436" s="45">
        <f t="shared" si="748"/>
        <v>0</v>
      </c>
      <c r="O3436" s="45">
        <f t="shared" ca="1" si="749"/>
        <v>987.85282506999999</v>
      </c>
      <c r="P3436" s="51" t="str">
        <f t="shared" si="750"/>
        <v>A+J=</v>
      </c>
      <c r="Q3436" s="52">
        <f t="shared" si="751"/>
        <v>47129</v>
      </c>
    </row>
    <row r="3437" spans="1:17" x14ac:dyDescent="0.2">
      <c r="A3437" s="43">
        <f t="shared" si="739"/>
        <v>46923</v>
      </c>
      <c r="B3437" s="44" t="str">
        <f t="shared" ca="1" si="741"/>
        <v>n.d</v>
      </c>
      <c r="C3437" s="45">
        <f t="shared" ca="1" si="742"/>
        <v>999.89877561000003</v>
      </c>
      <c r="D3437" s="46">
        <f ca="1">IF(A3437&lt;$B$1,VLOOKUP(A3437,[1]DI!$A$4:$B$15000,2,FALSE),0)</f>
        <v>0</v>
      </c>
      <c r="E3437" s="45">
        <f t="shared" ca="1" si="743"/>
        <v>0</v>
      </c>
      <c r="F3437" s="47">
        <f t="shared" si="740"/>
        <v>1.35</v>
      </c>
      <c r="G3437" s="48">
        <f t="shared" ca="1" si="744"/>
        <v>1</v>
      </c>
      <c r="H3437" s="45">
        <f ca="1">TRUNC(PRODUCT(G$10:G3436),15)</f>
        <v>1.9879528300668501</v>
      </c>
      <c r="I3437" s="45">
        <f t="shared" si="745"/>
        <v>1</v>
      </c>
      <c r="J3437" s="45">
        <f t="shared" ca="1" si="746"/>
        <v>1.98795283</v>
      </c>
      <c r="K3437" s="45">
        <f t="shared" ca="1" si="747"/>
        <v>987.85282506999999</v>
      </c>
      <c r="L3437" s="49">
        <f>IF(VLOOKUP(A3437,$U$12:$AD$125,8)=VLOOKUP(A3436,$U$12:$AD$125,8),0,VLOOKUP(A3437,U$12:$AD$125,8))</f>
        <v>0</v>
      </c>
      <c r="M3437" s="50">
        <f>IF(L3437&gt;0,VLOOKUP(L3437,T$12:$AC$125,7),0)</f>
        <v>0</v>
      </c>
      <c r="N3437" s="45">
        <f t="shared" si="748"/>
        <v>0</v>
      </c>
      <c r="O3437" s="45">
        <f t="shared" ca="1" si="749"/>
        <v>987.85282506999999</v>
      </c>
      <c r="P3437" s="51" t="str">
        <f t="shared" si="750"/>
        <v>A+J=</v>
      </c>
      <c r="Q3437" s="52">
        <f t="shared" si="751"/>
        <v>47129</v>
      </c>
    </row>
    <row r="3438" spans="1:17" x14ac:dyDescent="0.2">
      <c r="A3438" s="43">
        <f t="shared" si="739"/>
        <v>46924</v>
      </c>
      <c r="B3438" s="44" t="str">
        <f t="shared" ca="1" si="741"/>
        <v>n.d</v>
      </c>
      <c r="C3438" s="45">
        <f t="shared" ca="1" si="742"/>
        <v>999.89877561000003</v>
      </c>
      <c r="D3438" s="46">
        <f ca="1">IF(A3438&lt;$B$1,VLOOKUP(A3438,[1]DI!$A$4:$B$15000,2,FALSE),0)</f>
        <v>0</v>
      </c>
      <c r="E3438" s="45">
        <f t="shared" ca="1" si="743"/>
        <v>0</v>
      </c>
      <c r="F3438" s="47">
        <f t="shared" si="740"/>
        <v>1.35</v>
      </c>
      <c r="G3438" s="48">
        <f t="shared" ca="1" si="744"/>
        <v>1</v>
      </c>
      <c r="H3438" s="45">
        <f ca="1">TRUNC(PRODUCT(G$10:G3437),15)</f>
        <v>1.9879528300668501</v>
      </c>
      <c r="I3438" s="45">
        <f t="shared" si="745"/>
        <v>1</v>
      </c>
      <c r="J3438" s="45">
        <f t="shared" ca="1" si="746"/>
        <v>1.98795283</v>
      </c>
      <c r="K3438" s="45">
        <f t="shared" ca="1" si="747"/>
        <v>987.85282506999999</v>
      </c>
      <c r="L3438" s="49">
        <f>IF(VLOOKUP(A3438,$U$12:$AD$125,8)=VLOOKUP(A3437,$U$12:$AD$125,8),0,VLOOKUP(A3438,U$12:$AD$125,8))</f>
        <v>0</v>
      </c>
      <c r="M3438" s="50">
        <f>IF(L3438&gt;0,VLOOKUP(L3438,T$12:$AC$125,7),0)</f>
        <v>0</v>
      </c>
      <c r="N3438" s="45">
        <f t="shared" si="748"/>
        <v>0</v>
      </c>
      <c r="O3438" s="45">
        <f t="shared" ca="1" si="749"/>
        <v>987.85282506999999</v>
      </c>
      <c r="P3438" s="51" t="str">
        <f t="shared" si="750"/>
        <v>A+J=</v>
      </c>
      <c r="Q3438" s="52">
        <f t="shared" si="751"/>
        <v>47129</v>
      </c>
    </row>
    <row r="3439" spans="1:17" x14ac:dyDescent="0.2">
      <c r="A3439" s="43">
        <f t="shared" si="739"/>
        <v>46925</v>
      </c>
      <c r="B3439" s="44" t="str">
        <f t="shared" ca="1" si="741"/>
        <v>n.d</v>
      </c>
      <c r="C3439" s="45">
        <f t="shared" ca="1" si="742"/>
        <v>999.89877561000003</v>
      </c>
      <c r="D3439" s="46">
        <f ca="1">IF(A3439&lt;$B$1,VLOOKUP(A3439,[1]DI!$A$4:$B$15000,2,FALSE),0)</f>
        <v>0</v>
      </c>
      <c r="E3439" s="45">
        <f t="shared" ca="1" si="743"/>
        <v>0</v>
      </c>
      <c r="F3439" s="47">
        <f t="shared" si="740"/>
        <v>1.35</v>
      </c>
      <c r="G3439" s="48">
        <f t="shared" ca="1" si="744"/>
        <v>1</v>
      </c>
      <c r="H3439" s="45">
        <f ca="1">TRUNC(PRODUCT(G$10:G3438),15)</f>
        <v>1.9879528300668501</v>
      </c>
      <c r="I3439" s="45">
        <f t="shared" si="745"/>
        <v>1</v>
      </c>
      <c r="J3439" s="45">
        <f t="shared" ca="1" si="746"/>
        <v>1.98795283</v>
      </c>
      <c r="K3439" s="45">
        <f t="shared" ca="1" si="747"/>
        <v>987.85282506999999</v>
      </c>
      <c r="L3439" s="49">
        <f>IF(VLOOKUP(A3439,$U$12:$AD$125,8)=VLOOKUP(A3438,$U$12:$AD$125,8),0,VLOOKUP(A3439,U$12:$AD$125,8))</f>
        <v>0</v>
      </c>
      <c r="M3439" s="50">
        <f>IF(L3439&gt;0,VLOOKUP(L3439,T$12:$AC$125,7),0)</f>
        <v>0</v>
      </c>
      <c r="N3439" s="45">
        <f t="shared" si="748"/>
        <v>0</v>
      </c>
      <c r="O3439" s="45">
        <f t="shared" ca="1" si="749"/>
        <v>987.85282506999999</v>
      </c>
      <c r="P3439" s="51" t="str">
        <f t="shared" si="750"/>
        <v>A+J=</v>
      </c>
      <c r="Q3439" s="52">
        <f t="shared" si="751"/>
        <v>47129</v>
      </c>
    </row>
    <row r="3440" spans="1:17" x14ac:dyDescent="0.2">
      <c r="A3440" s="43">
        <f t="shared" si="739"/>
        <v>46926</v>
      </c>
      <c r="B3440" s="44" t="str">
        <f t="shared" ca="1" si="741"/>
        <v>n.d</v>
      </c>
      <c r="C3440" s="45">
        <f t="shared" ca="1" si="742"/>
        <v>999.89877561000003</v>
      </c>
      <c r="D3440" s="46">
        <f ca="1">IF(A3440&lt;$B$1,VLOOKUP(A3440,[1]DI!$A$4:$B$15000,2,FALSE),0)</f>
        <v>0</v>
      </c>
      <c r="E3440" s="45">
        <f t="shared" ca="1" si="743"/>
        <v>0</v>
      </c>
      <c r="F3440" s="47">
        <f t="shared" si="740"/>
        <v>1.35</v>
      </c>
      <c r="G3440" s="48">
        <f t="shared" ca="1" si="744"/>
        <v>1</v>
      </c>
      <c r="H3440" s="45">
        <f ca="1">TRUNC(PRODUCT(G$10:G3439),15)</f>
        <v>1.9879528300668501</v>
      </c>
      <c r="I3440" s="45">
        <f t="shared" si="745"/>
        <v>1</v>
      </c>
      <c r="J3440" s="45">
        <f t="shared" ca="1" si="746"/>
        <v>1.98795283</v>
      </c>
      <c r="K3440" s="45">
        <f t="shared" ca="1" si="747"/>
        <v>987.85282506999999</v>
      </c>
      <c r="L3440" s="49">
        <f>IF(VLOOKUP(A3440,$U$12:$AD$125,8)=VLOOKUP(A3439,$U$12:$AD$125,8),0,VLOOKUP(A3440,U$12:$AD$125,8))</f>
        <v>0</v>
      </c>
      <c r="M3440" s="50">
        <f>IF(L3440&gt;0,VLOOKUP(L3440,T$12:$AC$125,7),0)</f>
        <v>0</v>
      </c>
      <c r="N3440" s="45">
        <f t="shared" si="748"/>
        <v>0</v>
      </c>
      <c r="O3440" s="45">
        <f t="shared" ca="1" si="749"/>
        <v>987.85282506999999</v>
      </c>
      <c r="P3440" s="51" t="str">
        <f t="shared" si="750"/>
        <v>A+J=</v>
      </c>
      <c r="Q3440" s="52">
        <f t="shared" si="751"/>
        <v>47129</v>
      </c>
    </row>
    <row r="3441" spans="1:17" x14ac:dyDescent="0.2">
      <c r="A3441" s="43">
        <f t="shared" si="739"/>
        <v>46927</v>
      </c>
      <c r="B3441" s="44" t="str">
        <f t="shared" ca="1" si="741"/>
        <v>n.d</v>
      </c>
      <c r="C3441" s="45">
        <f t="shared" ca="1" si="742"/>
        <v>999.89877561000003</v>
      </c>
      <c r="D3441" s="46">
        <f ca="1">IF(A3441&lt;$B$1,VLOOKUP(A3441,[1]DI!$A$4:$B$15000,2,FALSE),0)</f>
        <v>0</v>
      </c>
      <c r="E3441" s="45">
        <f t="shared" ca="1" si="743"/>
        <v>0</v>
      </c>
      <c r="F3441" s="47">
        <f t="shared" si="740"/>
        <v>1.35</v>
      </c>
      <c r="G3441" s="48">
        <f t="shared" ca="1" si="744"/>
        <v>1</v>
      </c>
      <c r="H3441" s="45">
        <f ca="1">TRUNC(PRODUCT(G$10:G3440),15)</f>
        <v>1.9879528300668501</v>
      </c>
      <c r="I3441" s="45">
        <f t="shared" si="745"/>
        <v>1</v>
      </c>
      <c r="J3441" s="45">
        <f t="shared" ca="1" si="746"/>
        <v>1.98795283</v>
      </c>
      <c r="K3441" s="45">
        <f t="shared" ca="1" si="747"/>
        <v>987.85282506999999</v>
      </c>
      <c r="L3441" s="49">
        <f>IF(VLOOKUP(A3441,$U$12:$AD$125,8)=VLOOKUP(A3440,$U$12:$AD$125,8),0,VLOOKUP(A3441,U$12:$AD$125,8))</f>
        <v>0</v>
      </c>
      <c r="M3441" s="50">
        <f>IF(L3441&gt;0,VLOOKUP(L3441,T$12:$AC$125,7),0)</f>
        <v>0</v>
      </c>
      <c r="N3441" s="45">
        <f t="shared" si="748"/>
        <v>0</v>
      </c>
      <c r="O3441" s="45">
        <f t="shared" ca="1" si="749"/>
        <v>987.85282506999999</v>
      </c>
      <c r="P3441" s="51" t="str">
        <f t="shared" si="750"/>
        <v>A+J=</v>
      </c>
      <c r="Q3441" s="52">
        <f t="shared" si="751"/>
        <v>47129</v>
      </c>
    </row>
    <row r="3442" spans="1:17" x14ac:dyDescent="0.2">
      <c r="A3442" s="43">
        <f t="shared" si="739"/>
        <v>46928</v>
      </c>
      <c r="B3442" s="44" t="str">
        <f t="shared" ca="1" si="741"/>
        <v>n.d</v>
      </c>
      <c r="C3442" s="45">
        <f t="shared" ca="1" si="742"/>
        <v>999.89877561000003</v>
      </c>
      <c r="D3442" s="46">
        <f ca="1">IF(A3442&lt;$B$1,VLOOKUP(A3442,[1]DI!$A$4:$B$15000,2,FALSE),0)</f>
        <v>0</v>
      </c>
      <c r="E3442" s="45">
        <f t="shared" ca="1" si="743"/>
        <v>0</v>
      </c>
      <c r="F3442" s="47">
        <f t="shared" si="740"/>
        <v>1.35</v>
      </c>
      <c r="G3442" s="48">
        <f t="shared" ca="1" si="744"/>
        <v>1</v>
      </c>
      <c r="H3442" s="45">
        <f ca="1">TRUNC(PRODUCT(G$10:G3441),15)</f>
        <v>1.9879528300668501</v>
      </c>
      <c r="I3442" s="45">
        <f t="shared" si="745"/>
        <v>1</v>
      </c>
      <c r="J3442" s="45">
        <f t="shared" ca="1" si="746"/>
        <v>1.98795283</v>
      </c>
      <c r="K3442" s="45">
        <f t="shared" ca="1" si="747"/>
        <v>987.85282506999999</v>
      </c>
      <c r="L3442" s="49">
        <f>IF(VLOOKUP(A3442,$U$12:$AD$125,8)=VLOOKUP(A3441,$U$12:$AD$125,8),0,VLOOKUP(A3442,U$12:$AD$125,8))</f>
        <v>0</v>
      </c>
      <c r="M3442" s="50">
        <f>IF(L3442&gt;0,VLOOKUP(L3442,T$12:$AC$125,7),0)</f>
        <v>0</v>
      </c>
      <c r="N3442" s="45">
        <f t="shared" si="748"/>
        <v>0</v>
      </c>
      <c r="O3442" s="45">
        <f t="shared" ca="1" si="749"/>
        <v>987.85282506999999</v>
      </c>
      <c r="P3442" s="51" t="str">
        <f t="shared" si="750"/>
        <v>A+J=</v>
      </c>
      <c r="Q3442" s="52">
        <f t="shared" si="751"/>
        <v>47129</v>
      </c>
    </row>
    <row r="3443" spans="1:17" x14ac:dyDescent="0.2">
      <c r="A3443" s="43">
        <f t="shared" si="739"/>
        <v>46929</v>
      </c>
      <c r="B3443" s="44" t="str">
        <f t="shared" ca="1" si="741"/>
        <v>n.d</v>
      </c>
      <c r="C3443" s="45">
        <f t="shared" ca="1" si="742"/>
        <v>999.89877561000003</v>
      </c>
      <c r="D3443" s="46">
        <f ca="1">IF(A3443&lt;$B$1,VLOOKUP(A3443,[1]DI!$A$4:$B$15000,2,FALSE),0)</f>
        <v>0</v>
      </c>
      <c r="E3443" s="45">
        <f t="shared" ca="1" si="743"/>
        <v>0</v>
      </c>
      <c r="F3443" s="47">
        <f t="shared" si="740"/>
        <v>1.35</v>
      </c>
      <c r="G3443" s="48">
        <f t="shared" ca="1" si="744"/>
        <v>1</v>
      </c>
      <c r="H3443" s="45">
        <f ca="1">TRUNC(PRODUCT(G$10:G3442),15)</f>
        <v>1.9879528300668501</v>
      </c>
      <c r="I3443" s="45">
        <f t="shared" si="745"/>
        <v>1</v>
      </c>
      <c r="J3443" s="45">
        <f t="shared" ca="1" si="746"/>
        <v>1.98795283</v>
      </c>
      <c r="K3443" s="45">
        <f t="shared" ca="1" si="747"/>
        <v>987.85282506999999</v>
      </c>
      <c r="L3443" s="49">
        <f>IF(VLOOKUP(A3443,$U$12:$AD$125,8)=VLOOKUP(A3442,$U$12:$AD$125,8),0,VLOOKUP(A3443,U$12:$AD$125,8))</f>
        <v>0</v>
      </c>
      <c r="M3443" s="50">
        <f>IF(L3443&gt;0,VLOOKUP(L3443,T$12:$AC$125,7),0)</f>
        <v>0</v>
      </c>
      <c r="N3443" s="45">
        <f t="shared" si="748"/>
        <v>0</v>
      </c>
      <c r="O3443" s="45">
        <f t="shared" ca="1" si="749"/>
        <v>987.85282506999999</v>
      </c>
      <c r="P3443" s="51" t="str">
        <f t="shared" si="750"/>
        <v>A+J=</v>
      </c>
      <c r="Q3443" s="52">
        <f t="shared" si="751"/>
        <v>47129</v>
      </c>
    </row>
    <row r="3444" spans="1:17" x14ac:dyDescent="0.2">
      <c r="A3444" s="43">
        <f t="shared" si="739"/>
        <v>46930</v>
      </c>
      <c r="B3444" s="44" t="str">
        <f t="shared" ca="1" si="741"/>
        <v>n.d</v>
      </c>
      <c r="C3444" s="45">
        <f t="shared" ca="1" si="742"/>
        <v>999.89877561000003</v>
      </c>
      <c r="D3444" s="46">
        <f ca="1">IF(A3444&lt;$B$1,VLOOKUP(A3444,[1]DI!$A$4:$B$15000,2,FALSE),0)</f>
        <v>0</v>
      </c>
      <c r="E3444" s="45">
        <f t="shared" ca="1" si="743"/>
        <v>0</v>
      </c>
      <c r="F3444" s="47">
        <f t="shared" si="740"/>
        <v>1.35</v>
      </c>
      <c r="G3444" s="48">
        <f t="shared" ca="1" si="744"/>
        <v>1</v>
      </c>
      <c r="H3444" s="45">
        <f ca="1">TRUNC(PRODUCT(G$10:G3443),15)</f>
        <v>1.9879528300668501</v>
      </c>
      <c r="I3444" s="45">
        <f t="shared" si="745"/>
        <v>1</v>
      </c>
      <c r="J3444" s="45">
        <f t="shared" ca="1" si="746"/>
        <v>1.98795283</v>
      </c>
      <c r="K3444" s="45">
        <f t="shared" ca="1" si="747"/>
        <v>987.85282506999999</v>
      </c>
      <c r="L3444" s="49">
        <f>IF(VLOOKUP(A3444,$U$12:$AD$125,8)=VLOOKUP(A3443,$U$12:$AD$125,8),0,VLOOKUP(A3444,U$12:$AD$125,8))</f>
        <v>0</v>
      </c>
      <c r="M3444" s="50">
        <f>IF(L3444&gt;0,VLOOKUP(L3444,T$12:$AC$125,7),0)</f>
        <v>0</v>
      </c>
      <c r="N3444" s="45">
        <f t="shared" si="748"/>
        <v>0</v>
      </c>
      <c r="O3444" s="45">
        <f t="shared" ca="1" si="749"/>
        <v>987.85282506999999</v>
      </c>
      <c r="P3444" s="51" t="str">
        <f t="shared" si="750"/>
        <v>A+J=</v>
      </c>
      <c r="Q3444" s="52">
        <f t="shared" si="751"/>
        <v>47129</v>
      </c>
    </row>
    <row r="3445" spans="1:17" x14ac:dyDescent="0.2">
      <c r="A3445" s="43">
        <f t="shared" si="739"/>
        <v>46931</v>
      </c>
      <c r="B3445" s="44" t="str">
        <f t="shared" ca="1" si="741"/>
        <v>n.d</v>
      </c>
      <c r="C3445" s="45">
        <f t="shared" ca="1" si="742"/>
        <v>999.89877561000003</v>
      </c>
      <c r="D3445" s="46">
        <f ca="1">IF(A3445&lt;$B$1,VLOOKUP(A3445,[1]DI!$A$4:$B$15000,2,FALSE),0)</f>
        <v>0</v>
      </c>
      <c r="E3445" s="45">
        <f t="shared" ca="1" si="743"/>
        <v>0</v>
      </c>
      <c r="F3445" s="47">
        <f t="shared" si="740"/>
        <v>1.35</v>
      </c>
      <c r="G3445" s="48">
        <f t="shared" ca="1" si="744"/>
        <v>1</v>
      </c>
      <c r="H3445" s="45">
        <f ca="1">TRUNC(PRODUCT(G$10:G3444),15)</f>
        <v>1.9879528300668501</v>
      </c>
      <c r="I3445" s="45">
        <f t="shared" si="745"/>
        <v>1</v>
      </c>
      <c r="J3445" s="45">
        <f t="shared" ca="1" si="746"/>
        <v>1.98795283</v>
      </c>
      <c r="K3445" s="45">
        <f t="shared" ca="1" si="747"/>
        <v>987.85282506999999</v>
      </c>
      <c r="L3445" s="49">
        <f>IF(VLOOKUP(A3445,$U$12:$AD$125,8)=VLOOKUP(A3444,$U$12:$AD$125,8),0,VLOOKUP(A3445,U$12:$AD$125,8))</f>
        <v>0</v>
      </c>
      <c r="M3445" s="50">
        <f>IF(L3445&gt;0,VLOOKUP(L3445,T$12:$AC$125,7),0)</f>
        <v>0</v>
      </c>
      <c r="N3445" s="45">
        <f t="shared" si="748"/>
        <v>0</v>
      </c>
      <c r="O3445" s="45">
        <f t="shared" ca="1" si="749"/>
        <v>987.85282506999999</v>
      </c>
      <c r="P3445" s="51" t="str">
        <f t="shared" si="750"/>
        <v>A+J=</v>
      </c>
      <c r="Q3445" s="52">
        <f t="shared" si="751"/>
        <v>47129</v>
      </c>
    </row>
    <row r="3446" spans="1:17" x14ac:dyDescent="0.2">
      <c r="A3446" s="43">
        <f t="shared" si="739"/>
        <v>46932</v>
      </c>
      <c r="B3446" s="44" t="str">
        <f t="shared" ca="1" si="741"/>
        <v>n.d</v>
      </c>
      <c r="C3446" s="45">
        <f t="shared" ca="1" si="742"/>
        <v>999.89877561000003</v>
      </c>
      <c r="D3446" s="46">
        <f ca="1">IF(A3446&lt;$B$1,VLOOKUP(A3446,[1]DI!$A$4:$B$15000,2,FALSE),0)</f>
        <v>0</v>
      </c>
      <c r="E3446" s="45">
        <f t="shared" ca="1" si="743"/>
        <v>0</v>
      </c>
      <c r="F3446" s="47">
        <f t="shared" si="740"/>
        <v>1.35</v>
      </c>
      <c r="G3446" s="48">
        <f t="shared" ca="1" si="744"/>
        <v>1</v>
      </c>
      <c r="H3446" s="45">
        <f ca="1">TRUNC(PRODUCT(G$10:G3445),15)</f>
        <v>1.9879528300668501</v>
      </c>
      <c r="I3446" s="45">
        <f t="shared" si="745"/>
        <v>1</v>
      </c>
      <c r="J3446" s="45">
        <f t="shared" ca="1" si="746"/>
        <v>1.98795283</v>
      </c>
      <c r="K3446" s="45">
        <f t="shared" ca="1" si="747"/>
        <v>987.85282506999999</v>
      </c>
      <c r="L3446" s="49">
        <f>IF(VLOOKUP(A3446,$U$12:$AD$125,8)=VLOOKUP(A3445,$U$12:$AD$125,8),0,VLOOKUP(A3446,U$12:$AD$125,8))</f>
        <v>0</v>
      </c>
      <c r="M3446" s="50">
        <f>IF(L3446&gt;0,VLOOKUP(L3446,T$12:$AC$125,7),0)</f>
        <v>0</v>
      </c>
      <c r="N3446" s="45">
        <f t="shared" si="748"/>
        <v>0</v>
      </c>
      <c r="O3446" s="45">
        <f t="shared" ca="1" si="749"/>
        <v>987.85282506999999</v>
      </c>
      <c r="P3446" s="51" t="str">
        <f t="shared" si="750"/>
        <v>A+J=</v>
      </c>
      <c r="Q3446" s="52">
        <f t="shared" si="751"/>
        <v>47129</v>
      </c>
    </row>
    <row r="3447" spans="1:17" x14ac:dyDescent="0.2">
      <c r="A3447" s="43">
        <f t="shared" si="739"/>
        <v>46933</v>
      </c>
      <c r="B3447" s="44" t="str">
        <f t="shared" ca="1" si="741"/>
        <v>n.d</v>
      </c>
      <c r="C3447" s="45">
        <f t="shared" ca="1" si="742"/>
        <v>999.89877561000003</v>
      </c>
      <c r="D3447" s="46">
        <f ca="1">IF(A3447&lt;$B$1,VLOOKUP(A3447,[1]DI!$A$4:$B$15000,2,FALSE),0)</f>
        <v>0</v>
      </c>
      <c r="E3447" s="45">
        <f t="shared" ca="1" si="743"/>
        <v>0</v>
      </c>
      <c r="F3447" s="47">
        <f t="shared" si="740"/>
        <v>1.35</v>
      </c>
      <c r="G3447" s="48">
        <f t="shared" ca="1" si="744"/>
        <v>1</v>
      </c>
      <c r="H3447" s="45">
        <f ca="1">TRUNC(PRODUCT(G$10:G3446),15)</f>
        <v>1.9879528300668501</v>
      </c>
      <c r="I3447" s="45">
        <f t="shared" si="745"/>
        <v>1</v>
      </c>
      <c r="J3447" s="45">
        <f t="shared" ca="1" si="746"/>
        <v>1.98795283</v>
      </c>
      <c r="K3447" s="45">
        <f t="shared" ca="1" si="747"/>
        <v>987.85282506999999</v>
      </c>
      <c r="L3447" s="49">
        <f>IF(VLOOKUP(A3447,$U$12:$AD$125,8)=VLOOKUP(A3446,$U$12:$AD$125,8),0,VLOOKUP(A3447,U$12:$AD$125,8))</f>
        <v>0</v>
      </c>
      <c r="M3447" s="50">
        <f>IF(L3447&gt;0,VLOOKUP(L3447,T$12:$AC$125,7),0)</f>
        <v>0</v>
      </c>
      <c r="N3447" s="45">
        <f t="shared" si="748"/>
        <v>0</v>
      </c>
      <c r="O3447" s="45">
        <f t="shared" ca="1" si="749"/>
        <v>987.85282506999999</v>
      </c>
      <c r="P3447" s="51" t="str">
        <f t="shared" si="750"/>
        <v>A+J=</v>
      </c>
      <c r="Q3447" s="52">
        <f t="shared" si="751"/>
        <v>47129</v>
      </c>
    </row>
    <row r="3448" spans="1:17" x14ac:dyDescent="0.2">
      <c r="A3448" s="43">
        <f t="shared" si="739"/>
        <v>46934</v>
      </c>
      <c r="B3448" s="44" t="str">
        <f t="shared" ca="1" si="741"/>
        <v>n.d</v>
      </c>
      <c r="C3448" s="45">
        <f t="shared" ca="1" si="742"/>
        <v>999.89877561000003</v>
      </c>
      <c r="D3448" s="46">
        <f ca="1">IF(A3448&lt;$B$1,VLOOKUP(A3448,[1]DI!$A$4:$B$15000,2,FALSE),0)</f>
        <v>0</v>
      </c>
      <c r="E3448" s="45">
        <f t="shared" ca="1" si="743"/>
        <v>0</v>
      </c>
      <c r="F3448" s="47">
        <f t="shared" si="740"/>
        <v>1.35</v>
      </c>
      <c r="G3448" s="48">
        <f t="shared" ca="1" si="744"/>
        <v>1</v>
      </c>
      <c r="H3448" s="45">
        <f ca="1">TRUNC(PRODUCT(G$10:G3447),15)</f>
        <v>1.9879528300668501</v>
      </c>
      <c r="I3448" s="45">
        <f t="shared" si="745"/>
        <v>1</v>
      </c>
      <c r="J3448" s="45">
        <f t="shared" ca="1" si="746"/>
        <v>1.98795283</v>
      </c>
      <c r="K3448" s="45">
        <f t="shared" ca="1" si="747"/>
        <v>987.85282506999999</v>
      </c>
      <c r="L3448" s="49">
        <f>IF(VLOOKUP(A3448,$U$12:$AD$125,8)=VLOOKUP(A3447,$U$12:$AD$125,8),0,VLOOKUP(A3448,U$12:$AD$125,8))</f>
        <v>0</v>
      </c>
      <c r="M3448" s="50">
        <f>IF(L3448&gt;0,VLOOKUP(L3448,T$12:$AC$125,7),0)</f>
        <v>0</v>
      </c>
      <c r="N3448" s="45">
        <f t="shared" si="748"/>
        <v>0</v>
      </c>
      <c r="O3448" s="45">
        <f t="shared" ca="1" si="749"/>
        <v>987.85282506999999</v>
      </c>
      <c r="P3448" s="51" t="str">
        <f t="shared" si="750"/>
        <v>A+J=</v>
      </c>
      <c r="Q3448" s="52">
        <f t="shared" si="751"/>
        <v>47129</v>
      </c>
    </row>
    <row r="3449" spans="1:17" x14ac:dyDescent="0.2">
      <c r="A3449" s="43">
        <f t="shared" si="739"/>
        <v>46935</v>
      </c>
      <c r="B3449" s="44" t="str">
        <f t="shared" ca="1" si="741"/>
        <v>n.d</v>
      </c>
      <c r="C3449" s="45">
        <f t="shared" ca="1" si="742"/>
        <v>999.89877561000003</v>
      </c>
      <c r="D3449" s="46">
        <f ca="1">IF(A3449&lt;$B$1,VLOOKUP(A3449,[1]DI!$A$4:$B$15000,2,FALSE),0)</f>
        <v>0</v>
      </c>
      <c r="E3449" s="45">
        <f t="shared" ca="1" si="743"/>
        <v>0</v>
      </c>
      <c r="F3449" s="47">
        <f t="shared" si="740"/>
        <v>1.35</v>
      </c>
      <c r="G3449" s="48">
        <f t="shared" ca="1" si="744"/>
        <v>1</v>
      </c>
      <c r="H3449" s="45">
        <f ca="1">TRUNC(PRODUCT(G$10:G3448),15)</f>
        <v>1.9879528300668501</v>
      </c>
      <c r="I3449" s="45">
        <f t="shared" si="745"/>
        <v>1</v>
      </c>
      <c r="J3449" s="45">
        <f t="shared" ca="1" si="746"/>
        <v>1.98795283</v>
      </c>
      <c r="K3449" s="45">
        <f t="shared" ca="1" si="747"/>
        <v>987.85282506999999</v>
      </c>
      <c r="L3449" s="49">
        <f>IF(VLOOKUP(A3449,$U$12:$AD$125,8)=VLOOKUP(A3448,$U$12:$AD$125,8),0,VLOOKUP(A3449,U$12:$AD$125,8))</f>
        <v>0</v>
      </c>
      <c r="M3449" s="50">
        <f>IF(L3449&gt;0,VLOOKUP(L3449,T$12:$AC$125,7),0)</f>
        <v>0</v>
      </c>
      <c r="N3449" s="45">
        <f t="shared" si="748"/>
        <v>0</v>
      </c>
      <c r="O3449" s="45">
        <f t="shared" ca="1" si="749"/>
        <v>987.85282506999999</v>
      </c>
      <c r="P3449" s="51" t="str">
        <f t="shared" si="750"/>
        <v>A+J=</v>
      </c>
      <c r="Q3449" s="52">
        <f t="shared" si="751"/>
        <v>47129</v>
      </c>
    </row>
    <row r="3450" spans="1:17" x14ac:dyDescent="0.2">
      <c r="A3450" s="43">
        <f t="shared" si="739"/>
        <v>46936</v>
      </c>
      <c r="B3450" s="44" t="str">
        <f t="shared" ca="1" si="741"/>
        <v>n.d</v>
      </c>
      <c r="C3450" s="45">
        <f t="shared" ca="1" si="742"/>
        <v>999.89877561000003</v>
      </c>
      <c r="D3450" s="46">
        <f ca="1">IF(A3450&lt;$B$1,VLOOKUP(A3450,[1]DI!$A$4:$B$15000,2,FALSE),0)</f>
        <v>0</v>
      </c>
      <c r="E3450" s="45">
        <f t="shared" ca="1" si="743"/>
        <v>0</v>
      </c>
      <c r="F3450" s="47">
        <f t="shared" si="740"/>
        <v>1.35</v>
      </c>
      <c r="G3450" s="48">
        <f t="shared" ca="1" si="744"/>
        <v>1</v>
      </c>
      <c r="H3450" s="45">
        <f ca="1">TRUNC(PRODUCT(G$10:G3449),15)</f>
        <v>1.9879528300668501</v>
      </c>
      <c r="I3450" s="45">
        <f t="shared" si="745"/>
        <v>1</v>
      </c>
      <c r="J3450" s="45">
        <f t="shared" ca="1" si="746"/>
        <v>1.98795283</v>
      </c>
      <c r="K3450" s="45">
        <f t="shared" ca="1" si="747"/>
        <v>987.85282506999999</v>
      </c>
      <c r="L3450" s="49">
        <f>IF(VLOOKUP(A3450,$U$12:$AD$125,8)=VLOOKUP(A3449,$U$12:$AD$125,8),0,VLOOKUP(A3450,U$12:$AD$125,8))</f>
        <v>0</v>
      </c>
      <c r="M3450" s="50">
        <f>IF(L3450&gt;0,VLOOKUP(L3450,T$12:$AC$125,7),0)</f>
        <v>0</v>
      </c>
      <c r="N3450" s="45">
        <f t="shared" si="748"/>
        <v>0</v>
      </c>
      <c r="O3450" s="45">
        <f t="shared" ca="1" si="749"/>
        <v>987.85282506999999</v>
      </c>
      <c r="P3450" s="51" t="str">
        <f t="shared" si="750"/>
        <v>A+J=</v>
      </c>
      <c r="Q3450" s="52">
        <f t="shared" si="751"/>
        <v>47129</v>
      </c>
    </row>
    <row r="3451" spans="1:17" x14ac:dyDescent="0.2">
      <c r="A3451" s="43">
        <f t="shared" si="739"/>
        <v>46937</v>
      </c>
      <c r="B3451" s="44" t="str">
        <f t="shared" ca="1" si="741"/>
        <v>n.d</v>
      </c>
      <c r="C3451" s="45">
        <f t="shared" ca="1" si="742"/>
        <v>999.89877561000003</v>
      </c>
      <c r="D3451" s="46">
        <f ca="1">IF(A3451&lt;$B$1,VLOOKUP(A3451,[1]DI!$A$4:$B$15000,2,FALSE),0)</f>
        <v>0</v>
      </c>
      <c r="E3451" s="45">
        <f t="shared" ca="1" si="743"/>
        <v>0</v>
      </c>
      <c r="F3451" s="47">
        <f t="shared" si="740"/>
        <v>1.35</v>
      </c>
      <c r="G3451" s="48">
        <f t="shared" ca="1" si="744"/>
        <v>1</v>
      </c>
      <c r="H3451" s="45">
        <f ca="1">TRUNC(PRODUCT(G$10:G3450),15)</f>
        <v>1.9879528300668501</v>
      </c>
      <c r="I3451" s="45">
        <f t="shared" si="745"/>
        <v>1</v>
      </c>
      <c r="J3451" s="45">
        <f t="shared" ca="1" si="746"/>
        <v>1.98795283</v>
      </c>
      <c r="K3451" s="45">
        <f t="shared" ca="1" si="747"/>
        <v>987.85282506999999</v>
      </c>
      <c r="L3451" s="49">
        <f>IF(VLOOKUP(A3451,$U$12:$AD$125,8)=VLOOKUP(A3450,$U$12:$AD$125,8),0,VLOOKUP(A3451,U$12:$AD$125,8))</f>
        <v>0</v>
      </c>
      <c r="M3451" s="50">
        <f>IF(L3451&gt;0,VLOOKUP(L3451,T$12:$AC$125,7),0)</f>
        <v>0</v>
      </c>
      <c r="N3451" s="45">
        <f t="shared" si="748"/>
        <v>0</v>
      </c>
      <c r="O3451" s="45">
        <f t="shared" ca="1" si="749"/>
        <v>987.85282506999999</v>
      </c>
      <c r="P3451" s="51" t="str">
        <f t="shared" si="750"/>
        <v>A+J=</v>
      </c>
      <c r="Q3451" s="52">
        <f t="shared" si="751"/>
        <v>47129</v>
      </c>
    </row>
    <row r="3452" spans="1:17" x14ac:dyDescent="0.2">
      <c r="A3452" s="43">
        <f t="shared" si="739"/>
        <v>46938</v>
      </c>
      <c r="B3452" s="44" t="str">
        <f t="shared" ca="1" si="741"/>
        <v>n.d</v>
      </c>
      <c r="C3452" s="45">
        <f t="shared" ca="1" si="742"/>
        <v>999.89877561000003</v>
      </c>
      <c r="D3452" s="46">
        <f ca="1">IF(A3452&lt;$B$1,VLOOKUP(A3452,[1]DI!$A$4:$B$15000,2,FALSE),0)</f>
        <v>0</v>
      </c>
      <c r="E3452" s="45">
        <f t="shared" ca="1" si="743"/>
        <v>0</v>
      </c>
      <c r="F3452" s="47">
        <f t="shared" si="740"/>
        <v>1.35</v>
      </c>
      <c r="G3452" s="48">
        <f t="shared" ca="1" si="744"/>
        <v>1</v>
      </c>
      <c r="H3452" s="45">
        <f ca="1">TRUNC(PRODUCT(G$10:G3451),15)</f>
        <v>1.9879528300668501</v>
      </c>
      <c r="I3452" s="45">
        <f t="shared" si="745"/>
        <v>1</v>
      </c>
      <c r="J3452" s="45">
        <f t="shared" ca="1" si="746"/>
        <v>1.98795283</v>
      </c>
      <c r="K3452" s="45">
        <f t="shared" ca="1" si="747"/>
        <v>987.85282506999999</v>
      </c>
      <c r="L3452" s="49">
        <f>IF(VLOOKUP(A3452,$U$12:$AD$125,8)=VLOOKUP(A3451,$U$12:$AD$125,8),0,VLOOKUP(A3452,U$12:$AD$125,8))</f>
        <v>0</v>
      </c>
      <c r="M3452" s="50">
        <f>IF(L3452&gt;0,VLOOKUP(L3452,T$12:$AC$125,7),0)</f>
        <v>0</v>
      </c>
      <c r="N3452" s="45">
        <f t="shared" si="748"/>
        <v>0</v>
      </c>
      <c r="O3452" s="45">
        <f t="shared" ca="1" si="749"/>
        <v>987.85282506999999</v>
      </c>
      <c r="P3452" s="51" t="str">
        <f t="shared" si="750"/>
        <v>A+J=</v>
      </c>
      <c r="Q3452" s="52">
        <f t="shared" si="751"/>
        <v>47129</v>
      </c>
    </row>
    <row r="3453" spans="1:17" x14ac:dyDescent="0.2">
      <c r="A3453" s="43">
        <f t="shared" si="739"/>
        <v>46939</v>
      </c>
      <c r="B3453" s="44" t="str">
        <f t="shared" ca="1" si="741"/>
        <v>n.d</v>
      </c>
      <c r="C3453" s="45">
        <f t="shared" ca="1" si="742"/>
        <v>999.89877561000003</v>
      </c>
      <c r="D3453" s="46">
        <f ca="1">IF(A3453&lt;$B$1,VLOOKUP(A3453,[1]DI!$A$4:$B$15000,2,FALSE),0)</f>
        <v>0</v>
      </c>
      <c r="E3453" s="45">
        <f t="shared" ca="1" si="743"/>
        <v>0</v>
      </c>
      <c r="F3453" s="47">
        <f t="shared" si="740"/>
        <v>1.35</v>
      </c>
      <c r="G3453" s="48">
        <f t="shared" ca="1" si="744"/>
        <v>1</v>
      </c>
      <c r="H3453" s="45">
        <f ca="1">TRUNC(PRODUCT(G$10:G3452),15)</f>
        <v>1.9879528300668501</v>
      </c>
      <c r="I3453" s="45">
        <f t="shared" si="745"/>
        <v>1</v>
      </c>
      <c r="J3453" s="45">
        <f t="shared" ca="1" si="746"/>
        <v>1.98795283</v>
      </c>
      <c r="K3453" s="45">
        <f t="shared" ca="1" si="747"/>
        <v>987.85282506999999</v>
      </c>
      <c r="L3453" s="49">
        <f>IF(VLOOKUP(A3453,$U$12:$AD$125,8)=VLOOKUP(A3452,$U$12:$AD$125,8),0,VLOOKUP(A3453,U$12:$AD$125,8))</f>
        <v>0</v>
      </c>
      <c r="M3453" s="50">
        <f>IF(L3453&gt;0,VLOOKUP(L3453,T$12:$AC$125,7),0)</f>
        <v>0</v>
      </c>
      <c r="N3453" s="45">
        <f t="shared" si="748"/>
        <v>0</v>
      </c>
      <c r="O3453" s="45">
        <f t="shared" ca="1" si="749"/>
        <v>987.85282506999999</v>
      </c>
      <c r="P3453" s="51" t="str">
        <f t="shared" si="750"/>
        <v>A+J=</v>
      </c>
      <c r="Q3453" s="52">
        <f t="shared" si="751"/>
        <v>47129</v>
      </c>
    </row>
    <row r="3454" spans="1:17" x14ac:dyDescent="0.2">
      <c r="A3454" s="43">
        <f t="shared" si="739"/>
        <v>46940</v>
      </c>
      <c r="B3454" s="44" t="str">
        <f t="shared" ca="1" si="741"/>
        <v>n.d</v>
      </c>
      <c r="C3454" s="45">
        <f t="shared" ca="1" si="742"/>
        <v>999.89877561000003</v>
      </c>
      <c r="D3454" s="46">
        <f ca="1">IF(A3454&lt;$B$1,VLOOKUP(A3454,[1]DI!$A$4:$B$15000,2,FALSE),0)</f>
        <v>0</v>
      </c>
      <c r="E3454" s="45">
        <f t="shared" ca="1" si="743"/>
        <v>0</v>
      </c>
      <c r="F3454" s="47">
        <f t="shared" si="740"/>
        <v>1.35</v>
      </c>
      <c r="G3454" s="48">
        <f t="shared" ca="1" si="744"/>
        <v>1</v>
      </c>
      <c r="H3454" s="45">
        <f ca="1">TRUNC(PRODUCT(G$10:G3453),15)</f>
        <v>1.9879528300668501</v>
      </c>
      <c r="I3454" s="45">
        <f t="shared" si="745"/>
        <v>1</v>
      </c>
      <c r="J3454" s="45">
        <f t="shared" ca="1" si="746"/>
        <v>1.98795283</v>
      </c>
      <c r="K3454" s="45">
        <f t="shared" ca="1" si="747"/>
        <v>987.85282506999999</v>
      </c>
      <c r="L3454" s="49">
        <f>IF(VLOOKUP(A3454,$U$12:$AD$125,8)=VLOOKUP(A3453,$U$12:$AD$125,8),0,VLOOKUP(A3454,U$12:$AD$125,8))</f>
        <v>0</v>
      </c>
      <c r="M3454" s="50">
        <f>IF(L3454&gt;0,VLOOKUP(L3454,T$12:$AC$125,7),0)</f>
        <v>0</v>
      </c>
      <c r="N3454" s="45">
        <f t="shared" si="748"/>
        <v>0</v>
      </c>
      <c r="O3454" s="45">
        <f t="shared" ca="1" si="749"/>
        <v>987.85282506999999</v>
      </c>
      <c r="P3454" s="51" t="str">
        <f t="shared" si="750"/>
        <v>A+J=</v>
      </c>
      <c r="Q3454" s="52">
        <f t="shared" si="751"/>
        <v>47129</v>
      </c>
    </row>
    <row r="3455" spans="1:17" x14ac:dyDescent="0.2">
      <c r="A3455" s="43">
        <f t="shared" si="739"/>
        <v>46941</v>
      </c>
      <c r="B3455" s="44" t="str">
        <f t="shared" ca="1" si="741"/>
        <v>n.d</v>
      </c>
      <c r="C3455" s="45">
        <f t="shared" ca="1" si="742"/>
        <v>999.89877561000003</v>
      </c>
      <c r="D3455" s="46">
        <f ca="1">IF(A3455&lt;$B$1,VLOOKUP(A3455,[1]DI!$A$4:$B$15000,2,FALSE),0)</f>
        <v>0</v>
      </c>
      <c r="E3455" s="45">
        <f t="shared" ca="1" si="743"/>
        <v>0</v>
      </c>
      <c r="F3455" s="47">
        <f t="shared" si="740"/>
        <v>1.35</v>
      </c>
      <c r="G3455" s="48">
        <f t="shared" ca="1" si="744"/>
        <v>1</v>
      </c>
      <c r="H3455" s="45">
        <f ca="1">TRUNC(PRODUCT(G$10:G3454),15)</f>
        <v>1.9879528300668501</v>
      </c>
      <c r="I3455" s="45">
        <f t="shared" si="745"/>
        <v>1</v>
      </c>
      <c r="J3455" s="45">
        <f t="shared" ca="1" si="746"/>
        <v>1.98795283</v>
      </c>
      <c r="K3455" s="45">
        <f t="shared" ca="1" si="747"/>
        <v>987.85282506999999</v>
      </c>
      <c r="L3455" s="49">
        <f>IF(VLOOKUP(A3455,$U$12:$AD$125,8)=VLOOKUP(A3454,$U$12:$AD$125,8),0,VLOOKUP(A3455,U$12:$AD$125,8))</f>
        <v>0</v>
      </c>
      <c r="M3455" s="50">
        <f>IF(L3455&gt;0,VLOOKUP(L3455,T$12:$AC$125,7),0)</f>
        <v>0</v>
      </c>
      <c r="N3455" s="45">
        <f t="shared" si="748"/>
        <v>0</v>
      </c>
      <c r="O3455" s="45">
        <f t="shared" ca="1" si="749"/>
        <v>987.85282506999999</v>
      </c>
      <c r="P3455" s="51" t="str">
        <f t="shared" si="750"/>
        <v>A+J=</v>
      </c>
      <c r="Q3455" s="52">
        <f t="shared" si="751"/>
        <v>47129</v>
      </c>
    </row>
    <row r="3456" spans="1:17" x14ac:dyDescent="0.2">
      <c r="A3456" s="43">
        <f t="shared" si="739"/>
        <v>46942</v>
      </c>
      <c r="B3456" s="44" t="str">
        <f t="shared" ca="1" si="741"/>
        <v>n.d</v>
      </c>
      <c r="C3456" s="45">
        <f t="shared" ca="1" si="742"/>
        <v>999.89877561000003</v>
      </c>
      <c r="D3456" s="46">
        <f ca="1">IF(A3456&lt;$B$1,VLOOKUP(A3456,[1]DI!$A$4:$B$15000,2,FALSE),0)</f>
        <v>0</v>
      </c>
      <c r="E3456" s="45">
        <f t="shared" ca="1" si="743"/>
        <v>0</v>
      </c>
      <c r="F3456" s="47">
        <f t="shared" si="740"/>
        <v>1.35</v>
      </c>
      <c r="G3456" s="48">
        <f t="shared" ca="1" si="744"/>
        <v>1</v>
      </c>
      <c r="H3456" s="45">
        <f ca="1">TRUNC(PRODUCT(G$10:G3455),15)</f>
        <v>1.9879528300668501</v>
      </c>
      <c r="I3456" s="45">
        <f t="shared" si="745"/>
        <v>1</v>
      </c>
      <c r="J3456" s="45">
        <f t="shared" ca="1" si="746"/>
        <v>1.98795283</v>
      </c>
      <c r="K3456" s="45">
        <f t="shared" ca="1" si="747"/>
        <v>987.85282506999999</v>
      </c>
      <c r="L3456" s="49">
        <f>IF(VLOOKUP(A3456,$U$12:$AD$125,8)=VLOOKUP(A3455,$U$12:$AD$125,8),0,VLOOKUP(A3456,U$12:$AD$125,8))</f>
        <v>0</v>
      </c>
      <c r="M3456" s="50">
        <f>IF(L3456&gt;0,VLOOKUP(L3456,T$12:$AC$125,7),0)</f>
        <v>0</v>
      </c>
      <c r="N3456" s="45">
        <f t="shared" si="748"/>
        <v>0</v>
      </c>
      <c r="O3456" s="45">
        <f t="shared" ca="1" si="749"/>
        <v>987.85282506999999</v>
      </c>
      <c r="P3456" s="51" t="str">
        <f t="shared" si="750"/>
        <v>A+J=</v>
      </c>
      <c r="Q3456" s="52">
        <f t="shared" si="751"/>
        <v>47129</v>
      </c>
    </row>
    <row r="3457" spans="1:17" x14ac:dyDescent="0.2">
      <c r="A3457" s="43">
        <f t="shared" si="739"/>
        <v>46943</v>
      </c>
      <c r="B3457" s="44" t="str">
        <f t="shared" ca="1" si="741"/>
        <v>n.d</v>
      </c>
      <c r="C3457" s="45">
        <f t="shared" ca="1" si="742"/>
        <v>999.89877561000003</v>
      </c>
      <c r="D3457" s="46">
        <f ca="1">IF(A3457&lt;$B$1,VLOOKUP(A3457,[1]DI!$A$4:$B$15000,2,FALSE),0)</f>
        <v>0</v>
      </c>
      <c r="E3457" s="45">
        <f t="shared" ca="1" si="743"/>
        <v>0</v>
      </c>
      <c r="F3457" s="47">
        <f t="shared" si="740"/>
        <v>1.35</v>
      </c>
      <c r="G3457" s="48">
        <f t="shared" ca="1" si="744"/>
        <v>1</v>
      </c>
      <c r="H3457" s="45">
        <f ca="1">TRUNC(PRODUCT(G$10:G3456),15)</f>
        <v>1.9879528300668501</v>
      </c>
      <c r="I3457" s="45">
        <f t="shared" si="745"/>
        <v>1</v>
      </c>
      <c r="J3457" s="45">
        <f t="shared" ca="1" si="746"/>
        <v>1.98795283</v>
      </c>
      <c r="K3457" s="45">
        <f t="shared" ca="1" si="747"/>
        <v>987.85282506999999</v>
      </c>
      <c r="L3457" s="49">
        <f>IF(VLOOKUP(A3457,$U$12:$AD$125,8)=VLOOKUP(A3456,$U$12:$AD$125,8),0,VLOOKUP(A3457,U$12:$AD$125,8))</f>
        <v>0</v>
      </c>
      <c r="M3457" s="50">
        <f>IF(L3457&gt;0,VLOOKUP(L3457,T$12:$AC$125,7),0)</f>
        <v>0</v>
      </c>
      <c r="N3457" s="45">
        <f t="shared" si="748"/>
        <v>0</v>
      </c>
      <c r="O3457" s="45">
        <f t="shared" ca="1" si="749"/>
        <v>987.85282506999999</v>
      </c>
      <c r="P3457" s="51" t="str">
        <f t="shared" si="750"/>
        <v>A+J=</v>
      </c>
      <c r="Q3457" s="52">
        <f t="shared" si="751"/>
        <v>47129</v>
      </c>
    </row>
    <row r="3458" spans="1:17" x14ac:dyDescent="0.2">
      <c r="A3458" s="43">
        <f t="shared" si="739"/>
        <v>46944</v>
      </c>
      <c r="B3458" s="44" t="str">
        <f t="shared" ca="1" si="741"/>
        <v>n.d</v>
      </c>
      <c r="C3458" s="45">
        <f t="shared" ca="1" si="742"/>
        <v>999.89877561000003</v>
      </c>
      <c r="D3458" s="46">
        <f ca="1">IF(A3458&lt;$B$1,VLOOKUP(A3458,[1]DI!$A$4:$B$15000,2,FALSE),0)</f>
        <v>0</v>
      </c>
      <c r="E3458" s="45">
        <f t="shared" ca="1" si="743"/>
        <v>0</v>
      </c>
      <c r="F3458" s="47">
        <f t="shared" si="740"/>
        <v>1.35</v>
      </c>
      <c r="G3458" s="48">
        <f t="shared" ca="1" si="744"/>
        <v>1</v>
      </c>
      <c r="H3458" s="45">
        <f ca="1">TRUNC(PRODUCT(G$10:G3457),15)</f>
        <v>1.9879528300668501</v>
      </c>
      <c r="I3458" s="45">
        <f t="shared" si="745"/>
        <v>1</v>
      </c>
      <c r="J3458" s="45">
        <f t="shared" ca="1" si="746"/>
        <v>1.98795283</v>
      </c>
      <c r="K3458" s="45">
        <f t="shared" ca="1" si="747"/>
        <v>987.85282506999999</v>
      </c>
      <c r="L3458" s="49">
        <f>IF(VLOOKUP(A3458,$U$12:$AD$125,8)=VLOOKUP(A3457,$U$12:$AD$125,8),0,VLOOKUP(A3458,U$12:$AD$125,8))</f>
        <v>0</v>
      </c>
      <c r="M3458" s="50">
        <f>IF(L3458&gt;0,VLOOKUP(L3458,T$12:$AC$125,7),0)</f>
        <v>0</v>
      </c>
      <c r="N3458" s="45">
        <f t="shared" si="748"/>
        <v>0</v>
      </c>
      <c r="O3458" s="45">
        <f t="shared" ca="1" si="749"/>
        <v>987.85282506999999</v>
      </c>
      <c r="P3458" s="51" t="str">
        <f t="shared" si="750"/>
        <v>A+J=</v>
      </c>
      <c r="Q3458" s="52">
        <f t="shared" si="751"/>
        <v>47129</v>
      </c>
    </row>
    <row r="3459" spans="1:17" x14ac:dyDescent="0.2">
      <c r="A3459" s="43">
        <f t="shared" si="739"/>
        <v>46945</v>
      </c>
      <c r="B3459" s="44" t="str">
        <f t="shared" ca="1" si="741"/>
        <v>n.d</v>
      </c>
      <c r="C3459" s="45">
        <f t="shared" ca="1" si="742"/>
        <v>999.89877561000003</v>
      </c>
      <c r="D3459" s="46">
        <f ca="1">IF(A3459&lt;$B$1,VLOOKUP(A3459,[1]DI!$A$4:$B$15000,2,FALSE),0)</f>
        <v>0</v>
      </c>
      <c r="E3459" s="45">
        <f t="shared" ca="1" si="743"/>
        <v>0</v>
      </c>
      <c r="F3459" s="47">
        <f t="shared" si="740"/>
        <v>1.35</v>
      </c>
      <c r="G3459" s="48">
        <f t="shared" ca="1" si="744"/>
        <v>1</v>
      </c>
      <c r="H3459" s="45">
        <f ca="1">TRUNC(PRODUCT(G$10:G3458),15)</f>
        <v>1.9879528300668501</v>
      </c>
      <c r="I3459" s="45">
        <f t="shared" si="745"/>
        <v>1</v>
      </c>
      <c r="J3459" s="45">
        <f t="shared" ca="1" si="746"/>
        <v>1.98795283</v>
      </c>
      <c r="K3459" s="45">
        <f t="shared" ca="1" si="747"/>
        <v>987.85282506999999</v>
      </c>
      <c r="L3459" s="49">
        <f>IF(VLOOKUP(A3459,$U$12:$AD$125,8)=VLOOKUP(A3458,$U$12:$AD$125,8),0,VLOOKUP(A3459,U$12:$AD$125,8))</f>
        <v>0</v>
      </c>
      <c r="M3459" s="50">
        <f>IF(L3459&gt;0,VLOOKUP(L3459,T$12:$AC$125,7),0)</f>
        <v>0</v>
      </c>
      <c r="N3459" s="45">
        <f t="shared" si="748"/>
        <v>0</v>
      </c>
      <c r="O3459" s="45">
        <f t="shared" ca="1" si="749"/>
        <v>987.85282506999999</v>
      </c>
      <c r="P3459" s="51" t="str">
        <f t="shared" si="750"/>
        <v>A+J=</v>
      </c>
      <c r="Q3459" s="52">
        <f t="shared" si="751"/>
        <v>47129</v>
      </c>
    </row>
    <row r="3460" spans="1:17" x14ac:dyDescent="0.2">
      <c r="A3460" s="43">
        <f t="shared" si="739"/>
        <v>46946</v>
      </c>
      <c r="B3460" s="44" t="str">
        <f t="shared" ca="1" si="741"/>
        <v>n.d</v>
      </c>
      <c r="C3460" s="45">
        <f t="shared" ca="1" si="742"/>
        <v>999.89877561000003</v>
      </c>
      <c r="D3460" s="46">
        <f ca="1">IF(A3460&lt;$B$1,VLOOKUP(A3460,[1]DI!$A$4:$B$15000,2,FALSE),0)</f>
        <v>0</v>
      </c>
      <c r="E3460" s="45">
        <f t="shared" ca="1" si="743"/>
        <v>0</v>
      </c>
      <c r="F3460" s="47">
        <f t="shared" si="740"/>
        <v>1.35</v>
      </c>
      <c r="G3460" s="48">
        <f t="shared" ca="1" si="744"/>
        <v>1</v>
      </c>
      <c r="H3460" s="45">
        <f ca="1">TRUNC(PRODUCT(G$10:G3459),15)</f>
        <v>1.9879528300668501</v>
      </c>
      <c r="I3460" s="45">
        <f t="shared" si="745"/>
        <v>1</v>
      </c>
      <c r="J3460" s="45">
        <f t="shared" ca="1" si="746"/>
        <v>1.98795283</v>
      </c>
      <c r="K3460" s="45">
        <f t="shared" ca="1" si="747"/>
        <v>987.85282506999999</v>
      </c>
      <c r="L3460" s="49">
        <f>IF(VLOOKUP(A3460,$U$12:$AD$125,8)=VLOOKUP(A3459,$U$12:$AD$125,8),0,VLOOKUP(A3460,U$12:$AD$125,8))</f>
        <v>0</v>
      </c>
      <c r="M3460" s="50">
        <f>IF(L3460&gt;0,VLOOKUP(L3460,T$12:$AC$125,7),0)</f>
        <v>0</v>
      </c>
      <c r="N3460" s="45">
        <f t="shared" si="748"/>
        <v>0</v>
      </c>
      <c r="O3460" s="45">
        <f t="shared" ca="1" si="749"/>
        <v>987.85282506999999</v>
      </c>
      <c r="P3460" s="51" t="str">
        <f t="shared" si="750"/>
        <v>A+J=</v>
      </c>
      <c r="Q3460" s="52">
        <f t="shared" si="751"/>
        <v>47129</v>
      </c>
    </row>
    <row r="3461" spans="1:17" x14ac:dyDescent="0.2">
      <c r="A3461" s="43">
        <f t="shared" si="739"/>
        <v>46947</v>
      </c>
      <c r="B3461" s="44" t="str">
        <f t="shared" ca="1" si="741"/>
        <v>n.d</v>
      </c>
      <c r="C3461" s="45">
        <f t="shared" ca="1" si="742"/>
        <v>999.89877561000003</v>
      </c>
      <c r="D3461" s="46">
        <f ca="1">IF(A3461&lt;$B$1,VLOOKUP(A3461,[1]DI!$A$4:$B$15000,2,FALSE),0)</f>
        <v>0</v>
      </c>
      <c r="E3461" s="45">
        <f t="shared" ca="1" si="743"/>
        <v>0</v>
      </c>
      <c r="F3461" s="47">
        <f t="shared" si="740"/>
        <v>1.35</v>
      </c>
      <c r="G3461" s="48">
        <f t="shared" ca="1" si="744"/>
        <v>1</v>
      </c>
      <c r="H3461" s="45">
        <f ca="1">TRUNC(PRODUCT(G$10:G3460),15)</f>
        <v>1.9879528300668501</v>
      </c>
      <c r="I3461" s="45">
        <f t="shared" si="745"/>
        <v>1</v>
      </c>
      <c r="J3461" s="45">
        <f t="shared" ca="1" si="746"/>
        <v>1.98795283</v>
      </c>
      <c r="K3461" s="45">
        <f t="shared" ca="1" si="747"/>
        <v>987.85282506999999</v>
      </c>
      <c r="L3461" s="49">
        <f>IF(VLOOKUP(A3461,$U$12:$AD$125,8)=VLOOKUP(A3460,$U$12:$AD$125,8),0,VLOOKUP(A3461,U$12:$AD$125,8))</f>
        <v>0</v>
      </c>
      <c r="M3461" s="50">
        <f>IF(L3461&gt;0,VLOOKUP(L3461,T$12:$AC$125,7),0)</f>
        <v>0</v>
      </c>
      <c r="N3461" s="45">
        <f t="shared" si="748"/>
        <v>0</v>
      </c>
      <c r="O3461" s="45">
        <f t="shared" ca="1" si="749"/>
        <v>987.85282506999999</v>
      </c>
      <c r="P3461" s="51" t="str">
        <f t="shared" si="750"/>
        <v>A+J=</v>
      </c>
      <c r="Q3461" s="52">
        <f t="shared" si="751"/>
        <v>47129</v>
      </c>
    </row>
    <row r="3462" spans="1:17" x14ac:dyDescent="0.2">
      <c r="A3462" s="43">
        <f t="shared" si="739"/>
        <v>46948</v>
      </c>
      <c r="B3462" s="44" t="str">
        <f t="shared" ca="1" si="741"/>
        <v>n.d</v>
      </c>
      <c r="C3462" s="45">
        <f t="shared" ca="1" si="742"/>
        <v>999.89877561000003</v>
      </c>
      <c r="D3462" s="46">
        <f ca="1">IF(A3462&lt;$B$1,VLOOKUP(A3462,[1]DI!$A$4:$B$15000,2,FALSE),0)</f>
        <v>0</v>
      </c>
      <c r="E3462" s="45">
        <f t="shared" ca="1" si="743"/>
        <v>0</v>
      </c>
      <c r="F3462" s="47">
        <f t="shared" si="740"/>
        <v>1.35</v>
      </c>
      <c r="G3462" s="48">
        <f t="shared" ca="1" si="744"/>
        <v>1</v>
      </c>
      <c r="H3462" s="45">
        <f ca="1">TRUNC(PRODUCT(G$10:G3461),15)</f>
        <v>1.9879528300668501</v>
      </c>
      <c r="I3462" s="45">
        <f t="shared" si="745"/>
        <v>1</v>
      </c>
      <c r="J3462" s="45">
        <f t="shared" ca="1" si="746"/>
        <v>1.98795283</v>
      </c>
      <c r="K3462" s="45">
        <f t="shared" ca="1" si="747"/>
        <v>987.85282506999999</v>
      </c>
      <c r="L3462" s="49">
        <f>IF(VLOOKUP(A3462,$U$12:$AD$125,8)=VLOOKUP(A3461,$U$12:$AD$125,8),0,VLOOKUP(A3462,U$12:$AD$125,8))</f>
        <v>0</v>
      </c>
      <c r="M3462" s="50">
        <f>IF(L3462&gt;0,VLOOKUP(L3462,T$12:$AC$125,7),0)</f>
        <v>0</v>
      </c>
      <c r="N3462" s="45">
        <f t="shared" si="748"/>
        <v>0</v>
      </c>
      <c r="O3462" s="45">
        <f t="shared" ca="1" si="749"/>
        <v>987.85282506999999</v>
      </c>
      <c r="P3462" s="51" t="str">
        <f t="shared" si="750"/>
        <v>A+J=</v>
      </c>
      <c r="Q3462" s="52">
        <f t="shared" si="751"/>
        <v>47129</v>
      </c>
    </row>
    <row r="3463" spans="1:17" x14ac:dyDescent="0.2">
      <c r="A3463" s="43">
        <f t="shared" si="739"/>
        <v>46949</v>
      </c>
      <c r="B3463" s="44" t="str">
        <f t="shared" ca="1" si="741"/>
        <v>n.d</v>
      </c>
      <c r="C3463" s="45">
        <f t="shared" ca="1" si="742"/>
        <v>999.89877561000003</v>
      </c>
      <c r="D3463" s="46">
        <f ca="1">IF(A3463&lt;$B$1,VLOOKUP(A3463,[1]DI!$A$4:$B$15000,2,FALSE),0)</f>
        <v>0</v>
      </c>
      <c r="E3463" s="45">
        <f t="shared" ca="1" si="743"/>
        <v>0</v>
      </c>
      <c r="F3463" s="47">
        <f t="shared" si="740"/>
        <v>1.35</v>
      </c>
      <c r="G3463" s="48">
        <f t="shared" ca="1" si="744"/>
        <v>1</v>
      </c>
      <c r="H3463" s="45">
        <f ca="1">TRUNC(PRODUCT(G$10:G3462),15)</f>
        <v>1.9879528300668501</v>
      </c>
      <c r="I3463" s="45">
        <f t="shared" si="745"/>
        <v>1</v>
      </c>
      <c r="J3463" s="45">
        <f t="shared" ca="1" si="746"/>
        <v>1.98795283</v>
      </c>
      <c r="K3463" s="45">
        <f t="shared" ca="1" si="747"/>
        <v>987.85282506999999</v>
      </c>
      <c r="L3463" s="49">
        <f>IF(VLOOKUP(A3463,$U$12:$AD$125,8)=VLOOKUP(A3462,$U$12:$AD$125,8),0,VLOOKUP(A3463,U$12:$AD$125,8))</f>
        <v>0</v>
      </c>
      <c r="M3463" s="50">
        <f>IF(L3463&gt;0,VLOOKUP(L3463,T$12:$AC$125,7),0)</f>
        <v>0</v>
      </c>
      <c r="N3463" s="45">
        <f t="shared" si="748"/>
        <v>0</v>
      </c>
      <c r="O3463" s="45">
        <f t="shared" ca="1" si="749"/>
        <v>987.85282506999999</v>
      </c>
      <c r="P3463" s="51" t="str">
        <f t="shared" si="750"/>
        <v>A+J=</v>
      </c>
      <c r="Q3463" s="52">
        <f t="shared" si="751"/>
        <v>47129</v>
      </c>
    </row>
    <row r="3464" spans="1:17" x14ac:dyDescent="0.2">
      <c r="A3464" s="43">
        <f t="shared" si="739"/>
        <v>46950</v>
      </c>
      <c r="B3464" s="44" t="str">
        <f t="shared" ca="1" si="741"/>
        <v>n.d</v>
      </c>
      <c r="C3464" s="45">
        <f t="shared" ca="1" si="742"/>
        <v>999.89877561000003</v>
      </c>
      <c r="D3464" s="46">
        <f ca="1">IF(A3464&lt;$B$1,VLOOKUP(A3464,[1]DI!$A$4:$B$15000,2,FALSE),0)</f>
        <v>0</v>
      </c>
      <c r="E3464" s="45">
        <f t="shared" ca="1" si="743"/>
        <v>0</v>
      </c>
      <c r="F3464" s="47">
        <f t="shared" si="740"/>
        <v>1.35</v>
      </c>
      <c r="G3464" s="48">
        <f t="shared" ca="1" si="744"/>
        <v>1</v>
      </c>
      <c r="H3464" s="45">
        <f ca="1">TRUNC(PRODUCT(G$10:G3463),15)</f>
        <v>1.9879528300668501</v>
      </c>
      <c r="I3464" s="45">
        <f t="shared" si="745"/>
        <v>1</v>
      </c>
      <c r="J3464" s="45">
        <f t="shared" ca="1" si="746"/>
        <v>1.98795283</v>
      </c>
      <c r="K3464" s="45">
        <f t="shared" ca="1" si="747"/>
        <v>987.85282506999999</v>
      </c>
      <c r="L3464" s="49">
        <f>IF(VLOOKUP(A3464,$U$12:$AD$125,8)=VLOOKUP(A3463,$U$12:$AD$125,8),0,VLOOKUP(A3464,U$12:$AD$125,8))</f>
        <v>0</v>
      </c>
      <c r="M3464" s="50">
        <f>IF(L3464&gt;0,VLOOKUP(L3464,T$12:$AC$125,7),0)</f>
        <v>0</v>
      </c>
      <c r="N3464" s="45">
        <f t="shared" si="748"/>
        <v>0</v>
      </c>
      <c r="O3464" s="45">
        <f t="shared" ca="1" si="749"/>
        <v>987.85282506999999</v>
      </c>
      <c r="P3464" s="51" t="str">
        <f t="shared" si="750"/>
        <v>A+J=</v>
      </c>
      <c r="Q3464" s="52">
        <f t="shared" si="751"/>
        <v>47129</v>
      </c>
    </row>
    <row r="3465" spans="1:17" x14ac:dyDescent="0.2">
      <c r="A3465" s="43">
        <f t="shared" si="739"/>
        <v>46951</v>
      </c>
      <c r="B3465" s="44" t="str">
        <f t="shared" ca="1" si="741"/>
        <v>n.d</v>
      </c>
      <c r="C3465" s="45">
        <f t="shared" ca="1" si="742"/>
        <v>999.89877561000003</v>
      </c>
      <c r="D3465" s="46">
        <f ca="1">IF(A3465&lt;$B$1,VLOOKUP(A3465,[1]DI!$A$4:$B$15000,2,FALSE),0)</f>
        <v>0</v>
      </c>
      <c r="E3465" s="45">
        <f t="shared" ca="1" si="743"/>
        <v>0</v>
      </c>
      <c r="F3465" s="47">
        <f t="shared" si="740"/>
        <v>1.35</v>
      </c>
      <c r="G3465" s="48">
        <f t="shared" ca="1" si="744"/>
        <v>1</v>
      </c>
      <c r="H3465" s="45">
        <f ca="1">TRUNC(PRODUCT(G$10:G3464),15)</f>
        <v>1.9879528300668501</v>
      </c>
      <c r="I3465" s="45">
        <f t="shared" si="745"/>
        <v>1</v>
      </c>
      <c r="J3465" s="45">
        <f t="shared" ca="1" si="746"/>
        <v>1.98795283</v>
      </c>
      <c r="K3465" s="45">
        <f t="shared" ca="1" si="747"/>
        <v>987.85282506999999</v>
      </c>
      <c r="L3465" s="49">
        <f>IF(VLOOKUP(A3465,$U$12:$AD$125,8)=VLOOKUP(A3464,$U$12:$AD$125,8),0,VLOOKUP(A3465,U$12:$AD$125,8))</f>
        <v>0</v>
      </c>
      <c r="M3465" s="50">
        <f>IF(L3465&gt;0,VLOOKUP(L3465,T$12:$AC$125,7),0)</f>
        <v>0</v>
      </c>
      <c r="N3465" s="45">
        <f t="shared" si="748"/>
        <v>0</v>
      </c>
      <c r="O3465" s="45">
        <f t="shared" ca="1" si="749"/>
        <v>987.85282506999999</v>
      </c>
      <c r="P3465" s="51" t="str">
        <f t="shared" si="750"/>
        <v>A+J=</v>
      </c>
      <c r="Q3465" s="52">
        <f t="shared" si="751"/>
        <v>47129</v>
      </c>
    </row>
    <row r="3466" spans="1:17" x14ac:dyDescent="0.2">
      <c r="A3466" s="43">
        <f t="shared" si="739"/>
        <v>46952</v>
      </c>
      <c r="B3466" s="44" t="str">
        <f t="shared" ca="1" si="741"/>
        <v>n.d</v>
      </c>
      <c r="C3466" s="45">
        <f t="shared" ca="1" si="742"/>
        <v>999.89877561000003</v>
      </c>
      <c r="D3466" s="46">
        <f ca="1">IF(A3466&lt;$B$1,VLOOKUP(A3466,[1]DI!$A$4:$B$15000,2,FALSE),0)</f>
        <v>0</v>
      </c>
      <c r="E3466" s="45">
        <f t="shared" ca="1" si="743"/>
        <v>0</v>
      </c>
      <c r="F3466" s="47">
        <f t="shared" si="740"/>
        <v>1.35</v>
      </c>
      <c r="G3466" s="48">
        <f t="shared" ca="1" si="744"/>
        <v>1</v>
      </c>
      <c r="H3466" s="45">
        <f ca="1">TRUNC(PRODUCT(G$10:G3465),15)</f>
        <v>1.9879528300668501</v>
      </c>
      <c r="I3466" s="45">
        <f t="shared" si="745"/>
        <v>1</v>
      </c>
      <c r="J3466" s="45">
        <f t="shared" ca="1" si="746"/>
        <v>1.98795283</v>
      </c>
      <c r="K3466" s="45">
        <f t="shared" ca="1" si="747"/>
        <v>987.85282506999999</v>
      </c>
      <c r="L3466" s="49">
        <f>IF(VLOOKUP(A3466,$U$12:$AD$125,8)=VLOOKUP(A3465,$U$12:$AD$125,8),0,VLOOKUP(A3466,U$12:$AD$125,8))</f>
        <v>0</v>
      </c>
      <c r="M3466" s="50">
        <f>IF(L3466&gt;0,VLOOKUP(L3466,T$12:$AC$125,7),0)</f>
        <v>0</v>
      </c>
      <c r="N3466" s="45">
        <f t="shared" si="748"/>
        <v>0</v>
      </c>
      <c r="O3466" s="45">
        <f t="shared" ca="1" si="749"/>
        <v>987.85282506999999</v>
      </c>
      <c r="P3466" s="51" t="str">
        <f t="shared" si="750"/>
        <v>A+J=</v>
      </c>
      <c r="Q3466" s="52">
        <f t="shared" si="751"/>
        <v>47129</v>
      </c>
    </row>
    <row r="3467" spans="1:17" x14ac:dyDescent="0.2">
      <c r="A3467" s="43">
        <f t="shared" si="739"/>
        <v>46953</v>
      </c>
      <c r="B3467" s="44" t="str">
        <f t="shared" ca="1" si="741"/>
        <v>n.d</v>
      </c>
      <c r="C3467" s="45">
        <f t="shared" ca="1" si="742"/>
        <v>999.89877561000003</v>
      </c>
      <c r="D3467" s="46">
        <f ca="1">IF(A3467&lt;$B$1,VLOOKUP(A3467,[1]DI!$A$4:$B$15000,2,FALSE),0)</f>
        <v>0</v>
      </c>
      <c r="E3467" s="45">
        <f t="shared" ca="1" si="743"/>
        <v>0</v>
      </c>
      <c r="F3467" s="47">
        <f t="shared" si="740"/>
        <v>1.35</v>
      </c>
      <c r="G3467" s="48">
        <f t="shared" ca="1" si="744"/>
        <v>1</v>
      </c>
      <c r="H3467" s="45">
        <f ca="1">TRUNC(PRODUCT(G$10:G3466),15)</f>
        <v>1.9879528300668501</v>
      </c>
      <c r="I3467" s="45">
        <f t="shared" si="745"/>
        <v>1</v>
      </c>
      <c r="J3467" s="45">
        <f t="shared" ca="1" si="746"/>
        <v>1.98795283</v>
      </c>
      <c r="K3467" s="45">
        <f t="shared" ca="1" si="747"/>
        <v>987.85282506999999</v>
      </c>
      <c r="L3467" s="49">
        <f>IF(VLOOKUP(A3467,$U$12:$AD$125,8)=VLOOKUP(A3466,$U$12:$AD$125,8),0,VLOOKUP(A3467,U$12:$AD$125,8))</f>
        <v>0</v>
      </c>
      <c r="M3467" s="50">
        <f>IF(L3467&gt;0,VLOOKUP(L3467,T$12:$AC$125,7),0)</f>
        <v>0</v>
      </c>
      <c r="N3467" s="45">
        <f t="shared" si="748"/>
        <v>0</v>
      </c>
      <c r="O3467" s="45">
        <f t="shared" ca="1" si="749"/>
        <v>987.85282506999999</v>
      </c>
      <c r="P3467" s="51" t="str">
        <f t="shared" si="750"/>
        <v>A+J=</v>
      </c>
      <c r="Q3467" s="52">
        <f t="shared" si="751"/>
        <v>47129</v>
      </c>
    </row>
    <row r="3468" spans="1:17" x14ac:dyDescent="0.2">
      <c r="A3468" s="43">
        <f t="shared" si="739"/>
        <v>46954</v>
      </c>
      <c r="B3468" s="44" t="str">
        <f t="shared" ca="1" si="741"/>
        <v>n.d</v>
      </c>
      <c r="C3468" s="45">
        <f t="shared" ca="1" si="742"/>
        <v>999.89877561000003</v>
      </c>
      <c r="D3468" s="46">
        <f ca="1">IF(A3468&lt;$B$1,VLOOKUP(A3468,[1]DI!$A$4:$B$15000,2,FALSE),0)</f>
        <v>0</v>
      </c>
      <c r="E3468" s="45">
        <f t="shared" ca="1" si="743"/>
        <v>0</v>
      </c>
      <c r="F3468" s="47">
        <f t="shared" si="740"/>
        <v>1.35</v>
      </c>
      <c r="G3468" s="48">
        <f t="shared" ca="1" si="744"/>
        <v>1</v>
      </c>
      <c r="H3468" s="45">
        <f ca="1">TRUNC(PRODUCT(G$10:G3467),15)</f>
        <v>1.9879528300668501</v>
      </c>
      <c r="I3468" s="45">
        <f t="shared" si="745"/>
        <v>1</v>
      </c>
      <c r="J3468" s="45">
        <f t="shared" ca="1" si="746"/>
        <v>1.98795283</v>
      </c>
      <c r="K3468" s="45">
        <f t="shared" ca="1" si="747"/>
        <v>987.85282506999999</v>
      </c>
      <c r="L3468" s="49">
        <f>IF(VLOOKUP(A3468,$U$12:$AD$125,8)=VLOOKUP(A3467,$U$12:$AD$125,8),0,VLOOKUP(A3468,U$12:$AD$125,8))</f>
        <v>0</v>
      </c>
      <c r="M3468" s="50">
        <f>IF(L3468&gt;0,VLOOKUP(L3468,T$12:$AC$125,7),0)</f>
        <v>0</v>
      </c>
      <c r="N3468" s="45">
        <f t="shared" si="748"/>
        <v>0</v>
      </c>
      <c r="O3468" s="45">
        <f t="shared" ca="1" si="749"/>
        <v>987.85282506999999</v>
      </c>
      <c r="P3468" s="51" t="str">
        <f t="shared" si="750"/>
        <v>A+J=</v>
      </c>
      <c r="Q3468" s="52">
        <f t="shared" si="751"/>
        <v>47129</v>
      </c>
    </row>
    <row r="3469" spans="1:17" x14ac:dyDescent="0.2">
      <c r="A3469" s="43">
        <f t="shared" si="739"/>
        <v>46955</v>
      </c>
      <c r="B3469" s="44" t="str">
        <f t="shared" ca="1" si="741"/>
        <v>n.d</v>
      </c>
      <c r="C3469" s="45">
        <f t="shared" ca="1" si="742"/>
        <v>999.89877561000003</v>
      </c>
      <c r="D3469" s="46">
        <f ca="1">IF(A3469&lt;$B$1,VLOOKUP(A3469,[1]DI!$A$4:$B$15000,2,FALSE),0)</f>
        <v>0</v>
      </c>
      <c r="E3469" s="45">
        <f t="shared" ca="1" si="743"/>
        <v>0</v>
      </c>
      <c r="F3469" s="47">
        <f t="shared" si="740"/>
        <v>1.35</v>
      </c>
      <c r="G3469" s="48">
        <f t="shared" ca="1" si="744"/>
        <v>1</v>
      </c>
      <c r="H3469" s="45">
        <f ca="1">TRUNC(PRODUCT(G$10:G3468),15)</f>
        <v>1.9879528300668501</v>
      </c>
      <c r="I3469" s="45">
        <f t="shared" si="745"/>
        <v>1</v>
      </c>
      <c r="J3469" s="45">
        <f t="shared" ca="1" si="746"/>
        <v>1.98795283</v>
      </c>
      <c r="K3469" s="45">
        <f t="shared" ca="1" si="747"/>
        <v>987.85282506999999</v>
      </c>
      <c r="L3469" s="49">
        <f>IF(VLOOKUP(A3469,$U$12:$AD$125,8)=VLOOKUP(A3468,$U$12:$AD$125,8),0,VLOOKUP(A3469,U$12:$AD$125,8))</f>
        <v>0</v>
      </c>
      <c r="M3469" s="50">
        <f>IF(L3469&gt;0,VLOOKUP(L3469,T$12:$AC$125,7),0)</f>
        <v>0</v>
      </c>
      <c r="N3469" s="45">
        <f t="shared" si="748"/>
        <v>0</v>
      </c>
      <c r="O3469" s="45">
        <f t="shared" ca="1" si="749"/>
        <v>987.85282506999999</v>
      </c>
      <c r="P3469" s="51" t="str">
        <f t="shared" si="750"/>
        <v>A+J=</v>
      </c>
      <c r="Q3469" s="52">
        <f t="shared" si="751"/>
        <v>47129</v>
      </c>
    </row>
    <row r="3470" spans="1:17" x14ac:dyDescent="0.2">
      <c r="A3470" s="43">
        <f t="shared" ref="A3470:A3533" si="752">(A3469+1)</f>
        <v>46956</v>
      </c>
      <c r="B3470" s="44" t="str">
        <f t="shared" ca="1" si="741"/>
        <v>n.d</v>
      </c>
      <c r="C3470" s="45">
        <f t="shared" ca="1" si="742"/>
        <v>999.89877561000003</v>
      </c>
      <c r="D3470" s="46">
        <f ca="1">IF(A3470&lt;$B$1,VLOOKUP(A3470,[1]DI!$A$4:$B$15000,2,FALSE),0)</f>
        <v>0</v>
      </c>
      <c r="E3470" s="45">
        <f t="shared" ca="1" si="743"/>
        <v>0</v>
      </c>
      <c r="F3470" s="47">
        <f t="shared" ref="F3470:F3533" si="753">F3469</f>
        <v>1.35</v>
      </c>
      <c r="G3470" s="48">
        <f t="shared" ca="1" si="744"/>
        <v>1</v>
      </c>
      <c r="H3470" s="45">
        <f ca="1">TRUNC(PRODUCT(G$10:G3469),15)</f>
        <v>1.9879528300668501</v>
      </c>
      <c r="I3470" s="45">
        <f t="shared" si="745"/>
        <v>1</v>
      </c>
      <c r="J3470" s="45">
        <f t="shared" ca="1" si="746"/>
        <v>1.98795283</v>
      </c>
      <c r="K3470" s="45">
        <f t="shared" ca="1" si="747"/>
        <v>987.85282506999999</v>
      </c>
      <c r="L3470" s="49">
        <f>IF(VLOOKUP(A3470,$U$12:$AD$125,8)=VLOOKUP(A3469,$U$12:$AD$125,8),0,VLOOKUP(A3470,U$12:$AD$125,8))</f>
        <v>0</v>
      </c>
      <c r="M3470" s="50">
        <f>IF(L3470&gt;0,VLOOKUP(L3470,T$12:$AC$125,7),0)</f>
        <v>0</v>
      </c>
      <c r="N3470" s="45">
        <f t="shared" si="748"/>
        <v>0</v>
      </c>
      <c r="O3470" s="45">
        <f t="shared" ca="1" si="749"/>
        <v>987.85282506999999</v>
      </c>
      <c r="P3470" s="51" t="str">
        <f t="shared" si="750"/>
        <v>A+J=</v>
      </c>
      <c r="Q3470" s="52">
        <f t="shared" si="751"/>
        <v>47129</v>
      </c>
    </row>
    <row r="3471" spans="1:17" x14ac:dyDescent="0.2">
      <c r="A3471" s="43">
        <f t="shared" si="752"/>
        <v>46957</v>
      </c>
      <c r="B3471" s="44" t="str">
        <f t="shared" ca="1" si="741"/>
        <v>n.d</v>
      </c>
      <c r="C3471" s="45">
        <f t="shared" ca="1" si="742"/>
        <v>999.89877561000003</v>
      </c>
      <c r="D3471" s="46">
        <f ca="1">IF(A3471&lt;$B$1,VLOOKUP(A3471,[1]DI!$A$4:$B$15000,2,FALSE),0)</f>
        <v>0</v>
      </c>
      <c r="E3471" s="45">
        <f t="shared" ca="1" si="743"/>
        <v>0</v>
      </c>
      <c r="F3471" s="47">
        <f t="shared" si="753"/>
        <v>1.35</v>
      </c>
      <c r="G3471" s="48">
        <f t="shared" ca="1" si="744"/>
        <v>1</v>
      </c>
      <c r="H3471" s="45">
        <f ca="1">TRUNC(PRODUCT(G$10:G3470),15)</f>
        <v>1.9879528300668501</v>
      </c>
      <c r="I3471" s="45">
        <f t="shared" si="745"/>
        <v>1</v>
      </c>
      <c r="J3471" s="45">
        <f t="shared" ca="1" si="746"/>
        <v>1.98795283</v>
      </c>
      <c r="K3471" s="45">
        <f t="shared" ca="1" si="747"/>
        <v>987.85282506999999</v>
      </c>
      <c r="L3471" s="49">
        <f>IF(VLOOKUP(A3471,$U$12:$AD$125,8)=VLOOKUP(A3470,$U$12:$AD$125,8),0,VLOOKUP(A3471,U$12:$AD$125,8))</f>
        <v>0</v>
      </c>
      <c r="M3471" s="50">
        <f>IF(L3471&gt;0,VLOOKUP(L3471,T$12:$AC$125,7),0)</f>
        <v>0</v>
      </c>
      <c r="N3471" s="45">
        <f t="shared" si="748"/>
        <v>0</v>
      </c>
      <c r="O3471" s="45">
        <f t="shared" ca="1" si="749"/>
        <v>987.85282506999999</v>
      </c>
      <c r="P3471" s="51" t="str">
        <f t="shared" si="750"/>
        <v>A+J=</v>
      </c>
      <c r="Q3471" s="52">
        <f t="shared" si="751"/>
        <v>47129</v>
      </c>
    </row>
    <row r="3472" spans="1:17" x14ac:dyDescent="0.2">
      <c r="A3472" s="43">
        <f t="shared" si="752"/>
        <v>46958</v>
      </c>
      <c r="B3472" s="44" t="str">
        <f t="shared" ca="1" si="741"/>
        <v>n.d</v>
      </c>
      <c r="C3472" s="45">
        <f t="shared" ca="1" si="742"/>
        <v>999.89877561000003</v>
      </c>
      <c r="D3472" s="46">
        <f ca="1">IF(A3472&lt;$B$1,VLOOKUP(A3472,[1]DI!$A$4:$B$15000,2,FALSE),0)</f>
        <v>0</v>
      </c>
      <c r="E3472" s="45">
        <f t="shared" ca="1" si="743"/>
        <v>0</v>
      </c>
      <c r="F3472" s="47">
        <f t="shared" si="753"/>
        <v>1.35</v>
      </c>
      <c r="G3472" s="48">
        <f t="shared" ca="1" si="744"/>
        <v>1</v>
      </c>
      <c r="H3472" s="45">
        <f ca="1">TRUNC(PRODUCT(G$10:G3471),15)</f>
        <v>1.9879528300668501</v>
      </c>
      <c r="I3472" s="45">
        <f t="shared" si="745"/>
        <v>1</v>
      </c>
      <c r="J3472" s="45">
        <f t="shared" ca="1" si="746"/>
        <v>1.98795283</v>
      </c>
      <c r="K3472" s="45">
        <f t="shared" ca="1" si="747"/>
        <v>987.85282506999999</v>
      </c>
      <c r="L3472" s="49">
        <f>IF(VLOOKUP(A3472,$U$12:$AD$125,8)=VLOOKUP(A3471,$U$12:$AD$125,8),0,VLOOKUP(A3472,U$12:$AD$125,8))</f>
        <v>0</v>
      </c>
      <c r="M3472" s="50">
        <f>IF(L3472&gt;0,VLOOKUP(L3472,T$12:$AC$125,7),0)</f>
        <v>0</v>
      </c>
      <c r="N3472" s="45">
        <f t="shared" si="748"/>
        <v>0</v>
      </c>
      <c r="O3472" s="45">
        <f t="shared" ca="1" si="749"/>
        <v>987.85282506999999</v>
      </c>
      <c r="P3472" s="51" t="str">
        <f t="shared" si="750"/>
        <v>A+J=</v>
      </c>
      <c r="Q3472" s="52">
        <f t="shared" si="751"/>
        <v>47129</v>
      </c>
    </row>
    <row r="3473" spans="1:17" x14ac:dyDescent="0.2">
      <c r="A3473" s="43">
        <f t="shared" si="752"/>
        <v>46959</v>
      </c>
      <c r="B3473" s="44" t="str">
        <f t="shared" ca="1" si="741"/>
        <v>n.d</v>
      </c>
      <c r="C3473" s="45">
        <f t="shared" ca="1" si="742"/>
        <v>999.89877561000003</v>
      </c>
      <c r="D3473" s="46">
        <f ca="1">IF(A3473&lt;$B$1,VLOOKUP(A3473,[1]DI!$A$4:$B$15000,2,FALSE),0)</f>
        <v>0</v>
      </c>
      <c r="E3473" s="45">
        <f t="shared" ca="1" si="743"/>
        <v>0</v>
      </c>
      <c r="F3473" s="47">
        <f t="shared" si="753"/>
        <v>1.35</v>
      </c>
      <c r="G3473" s="48">
        <f t="shared" ca="1" si="744"/>
        <v>1</v>
      </c>
      <c r="H3473" s="45">
        <f ca="1">TRUNC(PRODUCT(G$10:G3472),15)</f>
        <v>1.9879528300668501</v>
      </c>
      <c r="I3473" s="45">
        <f t="shared" si="745"/>
        <v>1</v>
      </c>
      <c r="J3473" s="45">
        <f t="shared" ca="1" si="746"/>
        <v>1.98795283</v>
      </c>
      <c r="K3473" s="45">
        <f t="shared" ca="1" si="747"/>
        <v>987.85282506999999</v>
      </c>
      <c r="L3473" s="49">
        <f>IF(VLOOKUP(A3473,$U$12:$AD$125,8)=VLOOKUP(A3472,$U$12:$AD$125,8),0,VLOOKUP(A3473,U$12:$AD$125,8))</f>
        <v>0</v>
      </c>
      <c r="M3473" s="50">
        <f>IF(L3473&gt;0,VLOOKUP(L3473,T$12:$AC$125,7),0)</f>
        <v>0</v>
      </c>
      <c r="N3473" s="45">
        <f t="shared" si="748"/>
        <v>0</v>
      </c>
      <c r="O3473" s="45">
        <f t="shared" ca="1" si="749"/>
        <v>987.85282506999999</v>
      </c>
      <c r="P3473" s="51" t="str">
        <f t="shared" si="750"/>
        <v>A+J=</v>
      </c>
      <c r="Q3473" s="52">
        <f t="shared" si="751"/>
        <v>47129</v>
      </c>
    </row>
    <row r="3474" spans="1:17" x14ac:dyDescent="0.2">
      <c r="A3474" s="43">
        <f t="shared" si="752"/>
        <v>46960</v>
      </c>
      <c r="B3474" s="44" t="str">
        <f t="shared" ca="1" si="741"/>
        <v>n.d</v>
      </c>
      <c r="C3474" s="45">
        <f t="shared" ca="1" si="742"/>
        <v>999.89877561000003</v>
      </c>
      <c r="D3474" s="46">
        <f ca="1">IF(A3474&lt;$B$1,VLOOKUP(A3474,[1]DI!$A$4:$B$15000,2,FALSE),0)</f>
        <v>0</v>
      </c>
      <c r="E3474" s="45">
        <f t="shared" ca="1" si="743"/>
        <v>0</v>
      </c>
      <c r="F3474" s="47">
        <f t="shared" si="753"/>
        <v>1.35</v>
      </c>
      <c r="G3474" s="48">
        <f t="shared" ca="1" si="744"/>
        <v>1</v>
      </c>
      <c r="H3474" s="45">
        <f ca="1">TRUNC(PRODUCT(G$10:G3473),15)</f>
        <v>1.9879528300668501</v>
      </c>
      <c r="I3474" s="45">
        <f t="shared" si="745"/>
        <v>1</v>
      </c>
      <c r="J3474" s="45">
        <f t="shared" ca="1" si="746"/>
        <v>1.98795283</v>
      </c>
      <c r="K3474" s="45">
        <f t="shared" ca="1" si="747"/>
        <v>987.85282506999999</v>
      </c>
      <c r="L3474" s="49">
        <f>IF(VLOOKUP(A3474,$U$12:$AD$125,8)=VLOOKUP(A3473,$U$12:$AD$125,8),0,VLOOKUP(A3474,U$12:$AD$125,8))</f>
        <v>0</v>
      </c>
      <c r="M3474" s="50">
        <f>IF(L3474&gt;0,VLOOKUP(L3474,T$12:$AC$125,7),0)</f>
        <v>0</v>
      </c>
      <c r="N3474" s="45">
        <f t="shared" si="748"/>
        <v>0</v>
      </c>
      <c r="O3474" s="45">
        <f t="shared" ca="1" si="749"/>
        <v>987.85282506999999</v>
      </c>
      <c r="P3474" s="51" t="str">
        <f t="shared" si="750"/>
        <v>A+J=</v>
      </c>
      <c r="Q3474" s="52">
        <f t="shared" si="751"/>
        <v>47129</v>
      </c>
    </row>
    <row r="3475" spans="1:17" x14ac:dyDescent="0.2">
      <c r="A3475" s="43">
        <f t="shared" si="752"/>
        <v>46961</v>
      </c>
      <c r="B3475" s="44" t="str">
        <f t="shared" ca="1" si="741"/>
        <v>n.d</v>
      </c>
      <c r="C3475" s="45">
        <f t="shared" ca="1" si="742"/>
        <v>999.89877561000003</v>
      </c>
      <c r="D3475" s="46">
        <f ca="1">IF(A3475&lt;$B$1,VLOOKUP(A3475,[1]DI!$A$4:$B$15000,2,FALSE),0)</f>
        <v>0</v>
      </c>
      <c r="E3475" s="45">
        <f t="shared" ca="1" si="743"/>
        <v>0</v>
      </c>
      <c r="F3475" s="47">
        <f t="shared" si="753"/>
        <v>1.35</v>
      </c>
      <c r="G3475" s="48">
        <f t="shared" ca="1" si="744"/>
        <v>1</v>
      </c>
      <c r="H3475" s="45">
        <f ca="1">TRUNC(PRODUCT(G$10:G3474),15)</f>
        <v>1.9879528300668501</v>
      </c>
      <c r="I3475" s="45">
        <f t="shared" si="745"/>
        <v>1</v>
      </c>
      <c r="J3475" s="45">
        <f t="shared" ca="1" si="746"/>
        <v>1.98795283</v>
      </c>
      <c r="K3475" s="45">
        <f t="shared" ca="1" si="747"/>
        <v>987.85282506999999</v>
      </c>
      <c r="L3475" s="49">
        <f>IF(VLOOKUP(A3475,$U$12:$AD$125,8)=VLOOKUP(A3474,$U$12:$AD$125,8),0,VLOOKUP(A3475,U$12:$AD$125,8))</f>
        <v>0</v>
      </c>
      <c r="M3475" s="50">
        <f>IF(L3475&gt;0,VLOOKUP(L3475,T$12:$AC$125,7),0)</f>
        <v>0</v>
      </c>
      <c r="N3475" s="45">
        <f t="shared" si="748"/>
        <v>0</v>
      </c>
      <c r="O3475" s="45">
        <f t="shared" ca="1" si="749"/>
        <v>987.85282506999999</v>
      </c>
      <c r="P3475" s="51" t="str">
        <f t="shared" si="750"/>
        <v>A+J=</v>
      </c>
      <c r="Q3475" s="52">
        <f t="shared" si="751"/>
        <v>47129</v>
      </c>
    </row>
    <row r="3476" spans="1:17" x14ac:dyDescent="0.2">
      <c r="A3476" s="43">
        <f t="shared" si="752"/>
        <v>46962</v>
      </c>
      <c r="B3476" s="44" t="str">
        <f t="shared" ca="1" si="741"/>
        <v>n.d</v>
      </c>
      <c r="C3476" s="45">
        <f t="shared" ca="1" si="742"/>
        <v>999.89877561000003</v>
      </c>
      <c r="D3476" s="46">
        <f ca="1">IF(A3476&lt;$B$1,VLOOKUP(A3476,[1]DI!$A$4:$B$15000,2,FALSE),0)</f>
        <v>0</v>
      </c>
      <c r="E3476" s="45">
        <f t="shared" ca="1" si="743"/>
        <v>0</v>
      </c>
      <c r="F3476" s="47">
        <f t="shared" si="753"/>
        <v>1.35</v>
      </c>
      <c r="G3476" s="48">
        <f t="shared" ca="1" si="744"/>
        <v>1</v>
      </c>
      <c r="H3476" s="45">
        <f ca="1">TRUNC(PRODUCT(G$10:G3475),15)</f>
        <v>1.9879528300668501</v>
      </c>
      <c r="I3476" s="45">
        <f t="shared" si="745"/>
        <v>1</v>
      </c>
      <c r="J3476" s="45">
        <f t="shared" ca="1" si="746"/>
        <v>1.98795283</v>
      </c>
      <c r="K3476" s="45">
        <f t="shared" ca="1" si="747"/>
        <v>987.85282506999999</v>
      </c>
      <c r="L3476" s="49">
        <f>IF(VLOOKUP(A3476,$U$12:$AD$125,8)=VLOOKUP(A3475,$U$12:$AD$125,8),0,VLOOKUP(A3476,U$12:$AD$125,8))</f>
        <v>0</v>
      </c>
      <c r="M3476" s="50">
        <f>IF(L3476&gt;0,VLOOKUP(L3476,T$12:$AC$125,7),0)</f>
        <v>0</v>
      </c>
      <c r="N3476" s="45">
        <f t="shared" si="748"/>
        <v>0</v>
      </c>
      <c r="O3476" s="45">
        <f t="shared" ca="1" si="749"/>
        <v>987.85282506999999</v>
      </c>
      <c r="P3476" s="51" t="str">
        <f t="shared" si="750"/>
        <v>A+J=</v>
      </c>
      <c r="Q3476" s="52">
        <f t="shared" si="751"/>
        <v>47129</v>
      </c>
    </row>
    <row r="3477" spans="1:17" x14ac:dyDescent="0.2">
      <c r="A3477" s="43">
        <f t="shared" si="752"/>
        <v>46963</v>
      </c>
      <c r="B3477" s="44" t="str">
        <f t="shared" ca="1" si="741"/>
        <v>n.d</v>
      </c>
      <c r="C3477" s="45">
        <f t="shared" ca="1" si="742"/>
        <v>999.89877561000003</v>
      </c>
      <c r="D3477" s="46">
        <f ca="1">IF(A3477&lt;$B$1,VLOOKUP(A3477,[1]DI!$A$4:$B$15000,2,FALSE),0)</f>
        <v>0</v>
      </c>
      <c r="E3477" s="45">
        <f t="shared" ca="1" si="743"/>
        <v>0</v>
      </c>
      <c r="F3477" s="47">
        <f t="shared" si="753"/>
        <v>1.35</v>
      </c>
      <c r="G3477" s="48">
        <f t="shared" ca="1" si="744"/>
        <v>1</v>
      </c>
      <c r="H3477" s="45">
        <f ca="1">TRUNC(PRODUCT(G$10:G3476),15)</f>
        <v>1.9879528300668501</v>
      </c>
      <c r="I3477" s="45">
        <f t="shared" si="745"/>
        <v>1</v>
      </c>
      <c r="J3477" s="45">
        <f t="shared" ca="1" si="746"/>
        <v>1.98795283</v>
      </c>
      <c r="K3477" s="45">
        <f t="shared" ca="1" si="747"/>
        <v>987.85282506999999</v>
      </c>
      <c r="L3477" s="49">
        <f>IF(VLOOKUP(A3477,$U$12:$AD$125,8)=VLOOKUP(A3476,$U$12:$AD$125,8),0,VLOOKUP(A3477,U$12:$AD$125,8))</f>
        <v>0</v>
      </c>
      <c r="M3477" s="50">
        <f>IF(L3477&gt;0,VLOOKUP(L3477,T$12:$AC$125,7),0)</f>
        <v>0</v>
      </c>
      <c r="N3477" s="45">
        <f t="shared" si="748"/>
        <v>0</v>
      </c>
      <c r="O3477" s="45">
        <f t="shared" ca="1" si="749"/>
        <v>987.85282506999999</v>
      </c>
      <c r="P3477" s="51" t="str">
        <f t="shared" si="750"/>
        <v>A+J=</v>
      </c>
      <c r="Q3477" s="52">
        <f t="shared" si="751"/>
        <v>47129</v>
      </c>
    </row>
    <row r="3478" spans="1:17" x14ac:dyDescent="0.2">
      <c r="A3478" s="43">
        <f t="shared" si="752"/>
        <v>46964</v>
      </c>
      <c r="B3478" s="44" t="str">
        <f t="shared" ca="1" si="741"/>
        <v>n.d</v>
      </c>
      <c r="C3478" s="45">
        <f t="shared" ca="1" si="742"/>
        <v>999.89877561000003</v>
      </c>
      <c r="D3478" s="46">
        <f ca="1">IF(A3478&lt;$B$1,VLOOKUP(A3478,[1]DI!$A$4:$B$15000,2,FALSE),0)</f>
        <v>0</v>
      </c>
      <c r="E3478" s="45">
        <f t="shared" ca="1" si="743"/>
        <v>0</v>
      </c>
      <c r="F3478" s="47">
        <f t="shared" si="753"/>
        <v>1.35</v>
      </c>
      <c r="G3478" s="48">
        <f t="shared" ca="1" si="744"/>
        <v>1</v>
      </c>
      <c r="H3478" s="45">
        <f ca="1">TRUNC(PRODUCT(G$10:G3477),15)</f>
        <v>1.9879528300668501</v>
      </c>
      <c r="I3478" s="45">
        <f t="shared" si="745"/>
        <v>1</v>
      </c>
      <c r="J3478" s="45">
        <f t="shared" ca="1" si="746"/>
        <v>1.98795283</v>
      </c>
      <c r="K3478" s="45">
        <f t="shared" ca="1" si="747"/>
        <v>987.85282506999999</v>
      </c>
      <c r="L3478" s="49">
        <f>IF(VLOOKUP(A3478,$U$12:$AD$125,8)=VLOOKUP(A3477,$U$12:$AD$125,8),0,VLOOKUP(A3478,U$12:$AD$125,8))</f>
        <v>0</v>
      </c>
      <c r="M3478" s="50">
        <f>IF(L3478&gt;0,VLOOKUP(L3478,T$12:$AC$125,7),0)</f>
        <v>0</v>
      </c>
      <c r="N3478" s="45">
        <f t="shared" si="748"/>
        <v>0</v>
      </c>
      <c r="O3478" s="45">
        <f t="shared" ca="1" si="749"/>
        <v>987.85282506999999</v>
      </c>
      <c r="P3478" s="51" t="str">
        <f t="shared" si="750"/>
        <v>A+J=</v>
      </c>
      <c r="Q3478" s="52">
        <f t="shared" si="751"/>
        <v>47129</v>
      </c>
    </row>
    <row r="3479" spans="1:17" x14ac:dyDescent="0.2">
      <c r="A3479" s="43">
        <f t="shared" si="752"/>
        <v>46965</v>
      </c>
      <c r="B3479" s="44" t="str">
        <f t="shared" ca="1" si="741"/>
        <v>n.d</v>
      </c>
      <c r="C3479" s="45">
        <f t="shared" ca="1" si="742"/>
        <v>999.89877561000003</v>
      </c>
      <c r="D3479" s="46">
        <f ca="1">IF(A3479&lt;$B$1,VLOOKUP(A3479,[1]DI!$A$4:$B$15000,2,FALSE),0)</f>
        <v>0</v>
      </c>
      <c r="E3479" s="45">
        <f t="shared" ca="1" si="743"/>
        <v>0</v>
      </c>
      <c r="F3479" s="47">
        <f t="shared" si="753"/>
        <v>1.35</v>
      </c>
      <c r="G3479" s="48">
        <f t="shared" ca="1" si="744"/>
        <v>1</v>
      </c>
      <c r="H3479" s="45">
        <f ca="1">TRUNC(PRODUCT(G$10:G3478),15)</f>
        <v>1.9879528300668501</v>
      </c>
      <c r="I3479" s="45">
        <f t="shared" si="745"/>
        <v>1</v>
      </c>
      <c r="J3479" s="45">
        <f t="shared" ca="1" si="746"/>
        <v>1.98795283</v>
      </c>
      <c r="K3479" s="45">
        <f t="shared" ca="1" si="747"/>
        <v>987.85282506999999</v>
      </c>
      <c r="L3479" s="49">
        <f>IF(VLOOKUP(A3479,$U$12:$AD$125,8)=VLOOKUP(A3478,$U$12:$AD$125,8),0,VLOOKUP(A3479,U$12:$AD$125,8))</f>
        <v>0</v>
      </c>
      <c r="M3479" s="50">
        <f>IF(L3479&gt;0,VLOOKUP(L3479,T$12:$AC$125,7),0)</f>
        <v>0</v>
      </c>
      <c r="N3479" s="45">
        <f t="shared" si="748"/>
        <v>0</v>
      </c>
      <c r="O3479" s="45">
        <f t="shared" ca="1" si="749"/>
        <v>987.85282506999999</v>
      </c>
      <c r="P3479" s="51" t="str">
        <f t="shared" si="750"/>
        <v>A+J=</v>
      </c>
      <c r="Q3479" s="52">
        <f t="shared" si="751"/>
        <v>47129</v>
      </c>
    </row>
    <row r="3480" spans="1:17" x14ac:dyDescent="0.2">
      <c r="A3480" s="43">
        <f t="shared" si="752"/>
        <v>46966</v>
      </c>
      <c r="B3480" s="44" t="str">
        <f t="shared" ca="1" si="741"/>
        <v>n.d</v>
      </c>
      <c r="C3480" s="45">
        <f t="shared" ca="1" si="742"/>
        <v>999.89877561000003</v>
      </c>
      <c r="D3480" s="46">
        <f ca="1">IF(A3480&lt;$B$1,VLOOKUP(A3480,[1]DI!$A$4:$B$15000,2,FALSE),0)</f>
        <v>0</v>
      </c>
      <c r="E3480" s="45">
        <f t="shared" ca="1" si="743"/>
        <v>0</v>
      </c>
      <c r="F3480" s="47">
        <f t="shared" si="753"/>
        <v>1.35</v>
      </c>
      <c r="G3480" s="48">
        <f t="shared" ca="1" si="744"/>
        <v>1</v>
      </c>
      <c r="H3480" s="45">
        <f ca="1">TRUNC(PRODUCT(G$10:G3479),15)</f>
        <v>1.9879528300668501</v>
      </c>
      <c r="I3480" s="45">
        <f t="shared" si="745"/>
        <v>1</v>
      </c>
      <c r="J3480" s="45">
        <f t="shared" ca="1" si="746"/>
        <v>1.98795283</v>
      </c>
      <c r="K3480" s="45">
        <f t="shared" ca="1" si="747"/>
        <v>987.85282506999999</v>
      </c>
      <c r="L3480" s="49">
        <f>IF(VLOOKUP(A3480,$U$12:$AD$125,8)=VLOOKUP(A3479,$U$12:$AD$125,8),0,VLOOKUP(A3480,U$12:$AD$125,8))</f>
        <v>0</v>
      </c>
      <c r="M3480" s="50">
        <f>IF(L3480&gt;0,VLOOKUP(L3480,T$12:$AC$125,7),0)</f>
        <v>0</v>
      </c>
      <c r="N3480" s="45">
        <f t="shared" si="748"/>
        <v>0</v>
      </c>
      <c r="O3480" s="45">
        <f t="shared" ca="1" si="749"/>
        <v>987.85282506999999</v>
      </c>
      <c r="P3480" s="51" t="str">
        <f t="shared" si="750"/>
        <v>A+J=</v>
      </c>
      <c r="Q3480" s="52">
        <f t="shared" si="751"/>
        <v>47129</v>
      </c>
    </row>
    <row r="3481" spans="1:17" x14ac:dyDescent="0.2">
      <c r="A3481" s="43">
        <f t="shared" si="752"/>
        <v>46967</v>
      </c>
      <c r="B3481" s="44" t="str">
        <f t="shared" ref="B3481:B3544" ca="1" si="754">IF(A3481&lt;=TODAY(),C3481+K3481,IF(AND(A3481&gt;TODAY(),A3481&lt;=$B$1),IF(VLOOKUP(TODAY(),$A$10:$D$5000,4,FALSE)=0,"n.d",C3481+K3481),"n.d"))</f>
        <v>n.d</v>
      </c>
      <c r="C3481" s="45">
        <f t="shared" ref="C3481:C3544" ca="1" si="755">TRUNC(C3480-N3480,8)</f>
        <v>999.89877561000003</v>
      </c>
      <c r="D3481" s="46">
        <f ca="1">IF(A3481&lt;$B$1,VLOOKUP(A3481,[1]DI!$A$4:$B$15000,2,FALSE),0)</f>
        <v>0</v>
      </c>
      <c r="E3481" s="45">
        <f t="shared" ref="E3481:E3544" ca="1" si="756">ROUND((((1+D3481)^(1/252)-1)),8)</f>
        <v>0</v>
      </c>
      <c r="F3481" s="47">
        <f t="shared" si="753"/>
        <v>1.35</v>
      </c>
      <c r="G3481" s="48">
        <f t="shared" ref="G3481:G3544" ca="1" si="757">TRUNC((1+(E3481*F3481)),15)</f>
        <v>1</v>
      </c>
      <c r="H3481" s="45">
        <f ca="1">TRUNC(PRODUCT(G$10:G3480),15)</f>
        <v>1.9879528300668501</v>
      </c>
      <c r="I3481" s="45">
        <f t="shared" ref="I3481:I3544" si="758">IF(OR(L3480&gt;0,L3480="E"),H3480,I3480)</f>
        <v>1</v>
      </c>
      <c r="J3481" s="45">
        <f t="shared" ref="J3481:J3544" ca="1" si="759">ROUND(TRUNC(H3481/I3481,15),8)</f>
        <v>1.98795283</v>
      </c>
      <c r="K3481" s="45">
        <f t="shared" ref="K3481:K3544" ca="1" si="760">TRUNC((C3481*(J3481-1)),8)</f>
        <v>987.85282506999999</v>
      </c>
      <c r="L3481" s="49">
        <f>IF(VLOOKUP(A3481,$U$12:$AD$125,8)=VLOOKUP(A3480,$U$12:$AD$125,8),0,VLOOKUP(A3481,U$12:$AD$125,8))</f>
        <v>0</v>
      </c>
      <c r="M3481" s="50">
        <f>IF(L3481&gt;0,VLOOKUP(L3481,T$12:$AC$125,7),0)</f>
        <v>0</v>
      </c>
      <c r="N3481" s="45">
        <f t="shared" ref="N3481:N3544" si="761">IF(M3481&gt;0,(M3481*C3481*M3481),0)</f>
        <v>0</v>
      </c>
      <c r="O3481" s="45">
        <f t="shared" ref="O3481:O3544" ca="1" si="762">(K3481+N3481)</f>
        <v>987.85282506999999</v>
      </c>
      <c r="P3481" s="51" t="str">
        <f t="shared" ref="P3481:P3544" si="763">IF(L3480&gt;0,VLOOKUP(A3480,$U$12:$AD$125,9),P3480)</f>
        <v>A+J=</v>
      </c>
      <c r="Q3481" s="52">
        <f t="shared" ref="Q3481:Q3544" si="764">IF(L3480&gt;0,VLOOKUP(A3480,$U$12:$AD$125,10),Q3480)</f>
        <v>47129</v>
      </c>
    </row>
    <row r="3482" spans="1:17" x14ac:dyDescent="0.2">
      <c r="A3482" s="43">
        <f t="shared" si="752"/>
        <v>46968</v>
      </c>
      <c r="B3482" s="44" t="str">
        <f t="shared" ca="1" si="754"/>
        <v>n.d</v>
      </c>
      <c r="C3482" s="45">
        <f t="shared" ca="1" si="755"/>
        <v>999.89877561000003</v>
      </c>
      <c r="D3482" s="46">
        <f ca="1">IF(A3482&lt;$B$1,VLOOKUP(A3482,[1]DI!$A$4:$B$15000,2,FALSE),0)</f>
        <v>0</v>
      </c>
      <c r="E3482" s="45">
        <f t="shared" ca="1" si="756"/>
        <v>0</v>
      </c>
      <c r="F3482" s="47">
        <f t="shared" si="753"/>
        <v>1.35</v>
      </c>
      <c r="G3482" s="48">
        <f t="shared" ca="1" si="757"/>
        <v>1</v>
      </c>
      <c r="H3482" s="45">
        <f ca="1">TRUNC(PRODUCT(G$10:G3481),15)</f>
        <v>1.9879528300668501</v>
      </c>
      <c r="I3482" s="45">
        <f t="shared" si="758"/>
        <v>1</v>
      </c>
      <c r="J3482" s="45">
        <f t="shared" ca="1" si="759"/>
        <v>1.98795283</v>
      </c>
      <c r="K3482" s="45">
        <f t="shared" ca="1" si="760"/>
        <v>987.85282506999999</v>
      </c>
      <c r="L3482" s="49">
        <f>IF(VLOOKUP(A3482,$U$12:$AD$125,8)=VLOOKUP(A3481,$U$12:$AD$125,8),0,VLOOKUP(A3482,U$12:$AD$125,8))</f>
        <v>0</v>
      </c>
      <c r="M3482" s="50">
        <f>IF(L3482&gt;0,VLOOKUP(L3482,T$12:$AC$125,7),0)</f>
        <v>0</v>
      </c>
      <c r="N3482" s="45">
        <f t="shared" si="761"/>
        <v>0</v>
      </c>
      <c r="O3482" s="45">
        <f t="shared" ca="1" si="762"/>
        <v>987.85282506999999</v>
      </c>
      <c r="P3482" s="51" t="str">
        <f t="shared" si="763"/>
        <v>A+J=</v>
      </c>
      <c r="Q3482" s="52">
        <f t="shared" si="764"/>
        <v>47129</v>
      </c>
    </row>
    <row r="3483" spans="1:17" x14ac:dyDescent="0.2">
      <c r="A3483" s="43">
        <f t="shared" si="752"/>
        <v>46969</v>
      </c>
      <c r="B3483" s="44" t="str">
        <f t="shared" ca="1" si="754"/>
        <v>n.d</v>
      </c>
      <c r="C3483" s="45">
        <f t="shared" ca="1" si="755"/>
        <v>999.89877561000003</v>
      </c>
      <c r="D3483" s="46">
        <f ca="1">IF(A3483&lt;$B$1,VLOOKUP(A3483,[1]DI!$A$4:$B$15000,2,FALSE),0)</f>
        <v>0</v>
      </c>
      <c r="E3483" s="45">
        <f t="shared" ca="1" si="756"/>
        <v>0</v>
      </c>
      <c r="F3483" s="47">
        <f t="shared" si="753"/>
        <v>1.35</v>
      </c>
      <c r="G3483" s="48">
        <f t="shared" ca="1" si="757"/>
        <v>1</v>
      </c>
      <c r="H3483" s="45">
        <f ca="1">TRUNC(PRODUCT(G$10:G3482),15)</f>
        <v>1.9879528300668501</v>
      </c>
      <c r="I3483" s="45">
        <f t="shared" si="758"/>
        <v>1</v>
      </c>
      <c r="J3483" s="45">
        <f t="shared" ca="1" si="759"/>
        <v>1.98795283</v>
      </c>
      <c r="K3483" s="45">
        <f t="shared" ca="1" si="760"/>
        <v>987.85282506999999</v>
      </c>
      <c r="L3483" s="49">
        <f>IF(VLOOKUP(A3483,$U$12:$AD$125,8)=VLOOKUP(A3482,$U$12:$AD$125,8),0,VLOOKUP(A3483,U$12:$AD$125,8))</f>
        <v>0</v>
      </c>
      <c r="M3483" s="50">
        <f>IF(L3483&gt;0,VLOOKUP(L3483,T$12:$AC$125,7),0)</f>
        <v>0</v>
      </c>
      <c r="N3483" s="45">
        <f t="shared" si="761"/>
        <v>0</v>
      </c>
      <c r="O3483" s="45">
        <f t="shared" ca="1" si="762"/>
        <v>987.85282506999999</v>
      </c>
      <c r="P3483" s="51" t="str">
        <f t="shared" si="763"/>
        <v>A+J=</v>
      </c>
      <c r="Q3483" s="52">
        <f t="shared" si="764"/>
        <v>47129</v>
      </c>
    </row>
    <row r="3484" spans="1:17" x14ac:dyDescent="0.2">
      <c r="A3484" s="43">
        <f t="shared" si="752"/>
        <v>46970</v>
      </c>
      <c r="B3484" s="44" t="str">
        <f t="shared" ca="1" si="754"/>
        <v>n.d</v>
      </c>
      <c r="C3484" s="45">
        <f t="shared" ca="1" si="755"/>
        <v>999.89877561000003</v>
      </c>
      <c r="D3484" s="46">
        <f ca="1">IF(A3484&lt;$B$1,VLOOKUP(A3484,[1]DI!$A$4:$B$15000,2,FALSE),0)</f>
        <v>0</v>
      </c>
      <c r="E3484" s="45">
        <f t="shared" ca="1" si="756"/>
        <v>0</v>
      </c>
      <c r="F3484" s="47">
        <f t="shared" si="753"/>
        <v>1.35</v>
      </c>
      <c r="G3484" s="48">
        <f t="shared" ca="1" si="757"/>
        <v>1</v>
      </c>
      <c r="H3484" s="45">
        <f ca="1">TRUNC(PRODUCT(G$10:G3483),15)</f>
        <v>1.9879528300668501</v>
      </c>
      <c r="I3484" s="45">
        <f t="shared" si="758"/>
        <v>1</v>
      </c>
      <c r="J3484" s="45">
        <f t="shared" ca="1" si="759"/>
        <v>1.98795283</v>
      </c>
      <c r="K3484" s="45">
        <f t="shared" ca="1" si="760"/>
        <v>987.85282506999999</v>
      </c>
      <c r="L3484" s="49">
        <f>IF(VLOOKUP(A3484,$U$12:$AD$125,8)=VLOOKUP(A3483,$U$12:$AD$125,8),0,VLOOKUP(A3484,U$12:$AD$125,8))</f>
        <v>0</v>
      </c>
      <c r="M3484" s="50">
        <f>IF(L3484&gt;0,VLOOKUP(L3484,T$12:$AC$125,7),0)</f>
        <v>0</v>
      </c>
      <c r="N3484" s="45">
        <f t="shared" si="761"/>
        <v>0</v>
      </c>
      <c r="O3484" s="45">
        <f t="shared" ca="1" si="762"/>
        <v>987.85282506999999</v>
      </c>
      <c r="P3484" s="51" t="str">
        <f t="shared" si="763"/>
        <v>A+J=</v>
      </c>
      <c r="Q3484" s="52">
        <f t="shared" si="764"/>
        <v>47129</v>
      </c>
    </row>
    <row r="3485" spans="1:17" x14ac:dyDescent="0.2">
      <c r="A3485" s="43">
        <f t="shared" si="752"/>
        <v>46971</v>
      </c>
      <c r="B3485" s="44" t="str">
        <f t="shared" ca="1" si="754"/>
        <v>n.d</v>
      </c>
      <c r="C3485" s="45">
        <f t="shared" ca="1" si="755"/>
        <v>999.89877561000003</v>
      </c>
      <c r="D3485" s="46">
        <f ca="1">IF(A3485&lt;$B$1,VLOOKUP(A3485,[1]DI!$A$4:$B$15000,2,FALSE),0)</f>
        <v>0</v>
      </c>
      <c r="E3485" s="45">
        <f t="shared" ca="1" si="756"/>
        <v>0</v>
      </c>
      <c r="F3485" s="47">
        <f t="shared" si="753"/>
        <v>1.35</v>
      </c>
      <c r="G3485" s="48">
        <f t="shared" ca="1" si="757"/>
        <v>1</v>
      </c>
      <c r="H3485" s="45">
        <f ca="1">TRUNC(PRODUCT(G$10:G3484),15)</f>
        <v>1.9879528300668501</v>
      </c>
      <c r="I3485" s="45">
        <f t="shared" si="758"/>
        <v>1</v>
      </c>
      <c r="J3485" s="45">
        <f t="shared" ca="1" si="759"/>
        <v>1.98795283</v>
      </c>
      <c r="K3485" s="45">
        <f t="shared" ca="1" si="760"/>
        <v>987.85282506999999</v>
      </c>
      <c r="L3485" s="49">
        <f>IF(VLOOKUP(A3485,$U$12:$AD$125,8)=VLOOKUP(A3484,$U$12:$AD$125,8),0,VLOOKUP(A3485,U$12:$AD$125,8))</f>
        <v>0</v>
      </c>
      <c r="M3485" s="50">
        <f>IF(L3485&gt;0,VLOOKUP(L3485,T$12:$AC$125,7),0)</f>
        <v>0</v>
      </c>
      <c r="N3485" s="45">
        <f t="shared" si="761"/>
        <v>0</v>
      </c>
      <c r="O3485" s="45">
        <f t="shared" ca="1" si="762"/>
        <v>987.85282506999999</v>
      </c>
      <c r="P3485" s="51" t="str">
        <f t="shared" si="763"/>
        <v>A+J=</v>
      </c>
      <c r="Q3485" s="52">
        <f t="shared" si="764"/>
        <v>47129</v>
      </c>
    </row>
    <row r="3486" spans="1:17" x14ac:dyDescent="0.2">
      <c r="A3486" s="43">
        <f t="shared" si="752"/>
        <v>46972</v>
      </c>
      <c r="B3486" s="44" t="str">
        <f t="shared" ca="1" si="754"/>
        <v>n.d</v>
      </c>
      <c r="C3486" s="45">
        <f t="shared" ca="1" si="755"/>
        <v>999.89877561000003</v>
      </c>
      <c r="D3486" s="46">
        <f ca="1">IF(A3486&lt;$B$1,VLOOKUP(A3486,[1]DI!$A$4:$B$15000,2,FALSE),0)</f>
        <v>0</v>
      </c>
      <c r="E3486" s="45">
        <f t="shared" ca="1" si="756"/>
        <v>0</v>
      </c>
      <c r="F3486" s="47">
        <f t="shared" si="753"/>
        <v>1.35</v>
      </c>
      <c r="G3486" s="48">
        <f t="shared" ca="1" si="757"/>
        <v>1</v>
      </c>
      <c r="H3486" s="45">
        <f ca="1">TRUNC(PRODUCT(G$10:G3485),15)</f>
        <v>1.9879528300668501</v>
      </c>
      <c r="I3486" s="45">
        <f t="shared" si="758"/>
        <v>1</v>
      </c>
      <c r="J3486" s="45">
        <f t="shared" ca="1" si="759"/>
        <v>1.98795283</v>
      </c>
      <c r="K3486" s="45">
        <f t="shared" ca="1" si="760"/>
        <v>987.85282506999999</v>
      </c>
      <c r="L3486" s="49">
        <f>IF(VLOOKUP(A3486,$U$12:$AD$125,8)=VLOOKUP(A3485,$U$12:$AD$125,8),0,VLOOKUP(A3486,U$12:$AD$125,8))</f>
        <v>0</v>
      </c>
      <c r="M3486" s="50">
        <f>IF(L3486&gt;0,VLOOKUP(L3486,T$12:$AC$125,7),0)</f>
        <v>0</v>
      </c>
      <c r="N3486" s="45">
        <f t="shared" si="761"/>
        <v>0</v>
      </c>
      <c r="O3486" s="45">
        <f t="shared" ca="1" si="762"/>
        <v>987.85282506999999</v>
      </c>
      <c r="P3486" s="51" t="str">
        <f t="shared" si="763"/>
        <v>A+J=</v>
      </c>
      <c r="Q3486" s="52">
        <f t="shared" si="764"/>
        <v>47129</v>
      </c>
    </row>
    <row r="3487" spans="1:17" x14ac:dyDescent="0.2">
      <c r="A3487" s="43">
        <f t="shared" si="752"/>
        <v>46973</v>
      </c>
      <c r="B3487" s="44" t="str">
        <f t="shared" ca="1" si="754"/>
        <v>n.d</v>
      </c>
      <c r="C3487" s="45">
        <f t="shared" ca="1" si="755"/>
        <v>999.89877561000003</v>
      </c>
      <c r="D3487" s="46">
        <f ca="1">IF(A3487&lt;$B$1,VLOOKUP(A3487,[1]DI!$A$4:$B$15000,2,FALSE),0)</f>
        <v>0</v>
      </c>
      <c r="E3487" s="45">
        <f t="shared" ca="1" si="756"/>
        <v>0</v>
      </c>
      <c r="F3487" s="47">
        <f t="shared" si="753"/>
        <v>1.35</v>
      </c>
      <c r="G3487" s="48">
        <f t="shared" ca="1" si="757"/>
        <v>1</v>
      </c>
      <c r="H3487" s="45">
        <f ca="1">TRUNC(PRODUCT(G$10:G3486),15)</f>
        <v>1.9879528300668501</v>
      </c>
      <c r="I3487" s="45">
        <f t="shared" si="758"/>
        <v>1</v>
      </c>
      <c r="J3487" s="45">
        <f t="shared" ca="1" si="759"/>
        <v>1.98795283</v>
      </c>
      <c r="K3487" s="45">
        <f t="shared" ca="1" si="760"/>
        <v>987.85282506999999</v>
      </c>
      <c r="L3487" s="49">
        <f>IF(VLOOKUP(A3487,$U$12:$AD$125,8)=VLOOKUP(A3486,$U$12:$AD$125,8),0,VLOOKUP(A3487,U$12:$AD$125,8))</f>
        <v>0</v>
      </c>
      <c r="M3487" s="50">
        <f>IF(L3487&gt;0,VLOOKUP(L3487,T$12:$AC$125,7),0)</f>
        <v>0</v>
      </c>
      <c r="N3487" s="45">
        <f t="shared" si="761"/>
        <v>0</v>
      </c>
      <c r="O3487" s="45">
        <f t="shared" ca="1" si="762"/>
        <v>987.85282506999999</v>
      </c>
      <c r="P3487" s="51" t="str">
        <f t="shared" si="763"/>
        <v>A+J=</v>
      </c>
      <c r="Q3487" s="52">
        <f t="shared" si="764"/>
        <v>47129</v>
      </c>
    </row>
    <row r="3488" spans="1:17" x14ac:dyDescent="0.2">
      <c r="A3488" s="43">
        <f t="shared" si="752"/>
        <v>46974</v>
      </c>
      <c r="B3488" s="44" t="str">
        <f t="shared" ca="1" si="754"/>
        <v>n.d</v>
      </c>
      <c r="C3488" s="45">
        <f t="shared" ca="1" si="755"/>
        <v>999.89877561000003</v>
      </c>
      <c r="D3488" s="46">
        <f ca="1">IF(A3488&lt;$B$1,VLOOKUP(A3488,[1]DI!$A$4:$B$15000,2,FALSE),0)</f>
        <v>0</v>
      </c>
      <c r="E3488" s="45">
        <f t="shared" ca="1" si="756"/>
        <v>0</v>
      </c>
      <c r="F3488" s="47">
        <f t="shared" si="753"/>
        <v>1.35</v>
      </c>
      <c r="G3488" s="48">
        <f t="shared" ca="1" si="757"/>
        <v>1</v>
      </c>
      <c r="H3488" s="45">
        <f ca="1">TRUNC(PRODUCT(G$10:G3487),15)</f>
        <v>1.9879528300668501</v>
      </c>
      <c r="I3488" s="45">
        <f t="shared" si="758"/>
        <v>1</v>
      </c>
      <c r="J3488" s="45">
        <f t="shared" ca="1" si="759"/>
        <v>1.98795283</v>
      </c>
      <c r="K3488" s="45">
        <f t="shared" ca="1" si="760"/>
        <v>987.85282506999999</v>
      </c>
      <c r="L3488" s="49">
        <f>IF(VLOOKUP(A3488,$U$12:$AD$125,8)=VLOOKUP(A3487,$U$12:$AD$125,8),0,VLOOKUP(A3488,U$12:$AD$125,8))</f>
        <v>0</v>
      </c>
      <c r="M3488" s="50">
        <f>IF(L3488&gt;0,VLOOKUP(L3488,T$12:$AC$125,7),0)</f>
        <v>0</v>
      </c>
      <c r="N3488" s="45">
        <f t="shared" si="761"/>
        <v>0</v>
      </c>
      <c r="O3488" s="45">
        <f t="shared" ca="1" si="762"/>
        <v>987.85282506999999</v>
      </c>
      <c r="P3488" s="51" t="str">
        <f t="shared" si="763"/>
        <v>A+J=</v>
      </c>
      <c r="Q3488" s="52">
        <f t="shared" si="764"/>
        <v>47129</v>
      </c>
    </row>
    <row r="3489" spans="1:17" x14ac:dyDescent="0.2">
      <c r="A3489" s="43">
        <f t="shared" si="752"/>
        <v>46975</v>
      </c>
      <c r="B3489" s="44" t="str">
        <f t="shared" ca="1" si="754"/>
        <v>n.d</v>
      </c>
      <c r="C3489" s="45">
        <f t="shared" ca="1" si="755"/>
        <v>999.89877561000003</v>
      </c>
      <c r="D3489" s="46">
        <f ca="1">IF(A3489&lt;$B$1,VLOOKUP(A3489,[1]DI!$A$4:$B$15000,2,FALSE),0)</f>
        <v>0</v>
      </c>
      <c r="E3489" s="45">
        <f t="shared" ca="1" si="756"/>
        <v>0</v>
      </c>
      <c r="F3489" s="47">
        <f t="shared" si="753"/>
        <v>1.35</v>
      </c>
      <c r="G3489" s="48">
        <f t="shared" ca="1" si="757"/>
        <v>1</v>
      </c>
      <c r="H3489" s="45">
        <f ca="1">TRUNC(PRODUCT(G$10:G3488),15)</f>
        <v>1.9879528300668501</v>
      </c>
      <c r="I3489" s="45">
        <f t="shared" si="758"/>
        <v>1</v>
      </c>
      <c r="J3489" s="45">
        <f t="shared" ca="1" si="759"/>
        <v>1.98795283</v>
      </c>
      <c r="K3489" s="45">
        <f t="shared" ca="1" si="760"/>
        <v>987.85282506999999</v>
      </c>
      <c r="L3489" s="49">
        <f>IF(VLOOKUP(A3489,$U$12:$AD$125,8)=VLOOKUP(A3488,$U$12:$AD$125,8),0,VLOOKUP(A3489,U$12:$AD$125,8))</f>
        <v>0</v>
      </c>
      <c r="M3489" s="50">
        <f>IF(L3489&gt;0,VLOOKUP(L3489,T$12:$AC$125,7),0)</f>
        <v>0</v>
      </c>
      <c r="N3489" s="45">
        <f t="shared" si="761"/>
        <v>0</v>
      </c>
      <c r="O3489" s="45">
        <f t="shared" ca="1" si="762"/>
        <v>987.85282506999999</v>
      </c>
      <c r="P3489" s="51" t="str">
        <f t="shared" si="763"/>
        <v>A+J=</v>
      </c>
      <c r="Q3489" s="52">
        <f t="shared" si="764"/>
        <v>47129</v>
      </c>
    </row>
    <row r="3490" spans="1:17" x14ac:dyDescent="0.2">
      <c r="A3490" s="43">
        <f t="shared" si="752"/>
        <v>46976</v>
      </c>
      <c r="B3490" s="44" t="str">
        <f t="shared" ca="1" si="754"/>
        <v>n.d</v>
      </c>
      <c r="C3490" s="45">
        <f t="shared" ca="1" si="755"/>
        <v>999.89877561000003</v>
      </c>
      <c r="D3490" s="46">
        <f ca="1">IF(A3490&lt;$B$1,VLOOKUP(A3490,[1]DI!$A$4:$B$15000,2,FALSE),0)</f>
        <v>0</v>
      </c>
      <c r="E3490" s="45">
        <f t="shared" ca="1" si="756"/>
        <v>0</v>
      </c>
      <c r="F3490" s="47">
        <f t="shared" si="753"/>
        <v>1.35</v>
      </c>
      <c r="G3490" s="48">
        <f t="shared" ca="1" si="757"/>
        <v>1</v>
      </c>
      <c r="H3490" s="45">
        <f ca="1">TRUNC(PRODUCT(G$10:G3489),15)</f>
        <v>1.9879528300668501</v>
      </c>
      <c r="I3490" s="45">
        <f t="shared" si="758"/>
        <v>1</v>
      </c>
      <c r="J3490" s="45">
        <f t="shared" ca="1" si="759"/>
        <v>1.98795283</v>
      </c>
      <c r="K3490" s="45">
        <f t="shared" ca="1" si="760"/>
        <v>987.85282506999999</v>
      </c>
      <c r="L3490" s="49">
        <f>IF(VLOOKUP(A3490,$U$12:$AD$125,8)=VLOOKUP(A3489,$U$12:$AD$125,8),0,VLOOKUP(A3490,U$12:$AD$125,8))</f>
        <v>0</v>
      </c>
      <c r="M3490" s="50">
        <f>IF(L3490&gt;0,VLOOKUP(L3490,T$12:$AC$125,7),0)</f>
        <v>0</v>
      </c>
      <c r="N3490" s="45">
        <f t="shared" si="761"/>
        <v>0</v>
      </c>
      <c r="O3490" s="45">
        <f t="shared" ca="1" si="762"/>
        <v>987.85282506999999</v>
      </c>
      <c r="P3490" s="51" t="str">
        <f t="shared" si="763"/>
        <v>A+J=</v>
      </c>
      <c r="Q3490" s="52">
        <f t="shared" si="764"/>
        <v>47129</v>
      </c>
    </row>
    <row r="3491" spans="1:17" x14ac:dyDescent="0.2">
      <c r="A3491" s="43">
        <f t="shared" si="752"/>
        <v>46977</v>
      </c>
      <c r="B3491" s="44" t="str">
        <f t="shared" ca="1" si="754"/>
        <v>n.d</v>
      </c>
      <c r="C3491" s="45">
        <f t="shared" ca="1" si="755"/>
        <v>999.89877561000003</v>
      </c>
      <c r="D3491" s="46">
        <f ca="1">IF(A3491&lt;$B$1,VLOOKUP(A3491,[1]DI!$A$4:$B$15000,2,FALSE),0)</f>
        <v>0</v>
      </c>
      <c r="E3491" s="45">
        <f t="shared" ca="1" si="756"/>
        <v>0</v>
      </c>
      <c r="F3491" s="47">
        <f t="shared" si="753"/>
        <v>1.35</v>
      </c>
      <c r="G3491" s="48">
        <f t="shared" ca="1" si="757"/>
        <v>1</v>
      </c>
      <c r="H3491" s="45">
        <f ca="1">TRUNC(PRODUCT(G$10:G3490),15)</f>
        <v>1.9879528300668501</v>
      </c>
      <c r="I3491" s="45">
        <f t="shared" si="758"/>
        <v>1</v>
      </c>
      <c r="J3491" s="45">
        <f t="shared" ca="1" si="759"/>
        <v>1.98795283</v>
      </c>
      <c r="K3491" s="45">
        <f t="shared" ca="1" si="760"/>
        <v>987.85282506999999</v>
      </c>
      <c r="L3491" s="49">
        <f>IF(VLOOKUP(A3491,$U$12:$AD$125,8)=VLOOKUP(A3490,$U$12:$AD$125,8),0,VLOOKUP(A3491,U$12:$AD$125,8))</f>
        <v>0</v>
      </c>
      <c r="M3491" s="50">
        <f>IF(L3491&gt;0,VLOOKUP(L3491,T$12:$AC$125,7),0)</f>
        <v>0</v>
      </c>
      <c r="N3491" s="45">
        <f t="shared" si="761"/>
        <v>0</v>
      </c>
      <c r="O3491" s="45">
        <f t="shared" ca="1" si="762"/>
        <v>987.85282506999999</v>
      </c>
      <c r="P3491" s="51" t="str">
        <f t="shared" si="763"/>
        <v>A+J=</v>
      </c>
      <c r="Q3491" s="52">
        <f t="shared" si="764"/>
        <v>47129</v>
      </c>
    </row>
    <row r="3492" spans="1:17" x14ac:dyDescent="0.2">
      <c r="A3492" s="43">
        <f t="shared" si="752"/>
        <v>46978</v>
      </c>
      <c r="B3492" s="44" t="str">
        <f t="shared" ca="1" si="754"/>
        <v>n.d</v>
      </c>
      <c r="C3492" s="45">
        <f t="shared" ca="1" si="755"/>
        <v>999.89877561000003</v>
      </c>
      <c r="D3492" s="46">
        <f ca="1">IF(A3492&lt;$B$1,VLOOKUP(A3492,[1]DI!$A$4:$B$15000,2,FALSE),0)</f>
        <v>0</v>
      </c>
      <c r="E3492" s="45">
        <f t="shared" ca="1" si="756"/>
        <v>0</v>
      </c>
      <c r="F3492" s="47">
        <f t="shared" si="753"/>
        <v>1.35</v>
      </c>
      <c r="G3492" s="48">
        <f t="shared" ca="1" si="757"/>
        <v>1</v>
      </c>
      <c r="H3492" s="45">
        <f ca="1">TRUNC(PRODUCT(G$10:G3491),15)</f>
        <v>1.9879528300668501</v>
      </c>
      <c r="I3492" s="45">
        <f t="shared" si="758"/>
        <v>1</v>
      </c>
      <c r="J3492" s="45">
        <f t="shared" ca="1" si="759"/>
        <v>1.98795283</v>
      </c>
      <c r="K3492" s="45">
        <f t="shared" ca="1" si="760"/>
        <v>987.85282506999999</v>
      </c>
      <c r="L3492" s="49">
        <f>IF(VLOOKUP(A3492,$U$12:$AD$125,8)=VLOOKUP(A3491,$U$12:$AD$125,8),0,VLOOKUP(A3492,U$12:$AD$125,8))</f>
        <v>0</v>
      </c>
      <c r="M3492" s="50">
        <f>IF(L3492&gt;0,VLOOKUP(L3492,T$12:$AC$125,7),0)</f>
        <v>0</v>
      </c>
      <c r="N3492" s="45">
        <f t="shared" si="761"/>
        <v>0</v>
      </c>
      <c r="O3492" s="45">
        <f t="shared" ca="1" si="762"/>
        <v>987.85282506999999</v>
      </c>
      <c r="P3492" s="51" t="str">
        <f t="shared" si="763"/>
        <v>A+J=</v>
      </c>
      <c r="Q3492" s="52">
        <f t="shared" si="764"/>
        <v>47129</v>
      </c>
    </row>
    <row r="3493" spans="1:17" x14ac:dyDescent="0.2">
      <c r="A3493" s="43">
        <f t="shared" si="752"/>
        <v>46979</v>
      </c>
      <c r="B3493" s="44" t="str">
        <f t="shared" ca="1" si="754"/>
        <v>n.d</v>
      </c>
      <c r="C3493" s="45">
        <f t="shared" ca="1" si="755"/>
        <v>999.89877561000003</v>
      </c>
      <c r="D3493" s="46">
        <f ca="1">IF(A3493&lt;$B$1,VLOOKUP(A3493,[1]DI!$A$4:$B$15000,2,FALSE),0)</f>
        <v>0</v>
      </c>
      <c r="E3493" s="45">
        <f t="shared" ca="1" si="756"/>
        <v>0</v>
      </c>
      <c r="F3493" s="47">
        <f t="shared" si="753"/>
        <v>1.35</v>
      </c>
      <c r="G3493" s="48">
        <f t="shared" ca="1" si="757"/>
        <v>1</v>
      </c>
      <c r="H3493" s="45">
        <f ca="1">TRUNC(PRODUCT(G$10:G3492),15)</f>
        <v>1.9879528300668501</v>
      </c>
      <c r="I3493" s="45">
        <f t="shared" si="758"/>
        <v>1</v>
      </c>
      <c r="J3493" s="45">
        <f t="shared" ca="1" si="759"/>
        <v>1.98795283</v>
      </c>
      <c r="K3493" s="45">
        <f t="shared" ca="1" si="760"/>
        <v>987.85282506999999</v>
      </c>
      <c r="L3493" s="49">
        <f>IF(VLOOKUP(A3493,$U$12:$AD$125,8)=VLOOKUP(A3492,$U$12:$AD$125,8),0,VLOOKUP(A3493,U$12:$AD$125,8))</f>
        <v>0</v>
      </c>
      <c r="M3493" s="50">
        <f>IF(L3493&gt;0,VLOOKUP(L3493,T$12:$AC$125,7),0)</f>
        <v>0</v>
      </c>
      <c r="N3493" s="45">
        <f t="shared" si="761"/>
        <v>0</v>
      </c>
      <c r="O3493" s="45">
        <f t="shared" ca="1" si="762"/>
        <v>987.85282506999999</v>
      </c>
      <c r="P3493" s="51" t="str">
        <f t="shared" si="763"/>
        <v>A+J=</v>
      </c>
      <c r="Q3493" s="52">
        <f t="shared" si="764"/>
        <v>47129</v>
      </c>
    </row>
    <row r="3494" spans="1:17" x14ac:dyDescent="0.2">
      <c r="A3494" s="43">
        <f t="shared" si="752"/>
        <v>46980</v>
      </c>
      <c r="B3494" s="44" t="str">
        <f t="shared" ca="1" si="754"/>
        <v>n.d</v>
      </c>
      <c r="C3494" s="45">
        <f t="shared" ca="1" si="755"/>
        <v>999.89877561000003</v>
      </c>
      <c r="D3494" s="46">
        <f ca="1">IF(A3494&lt;$B$1,VLOOKUP(A3494,[1]DI!$A$4:$B$15000,2,FALSE),0)</f>
        <v>0</v>
      </c>
      <c r="E3494" s="45">
        <f t="shared" ca="1" si="756"/>
        <v>0</v>
      </c>
      <c r="F3494" s="47">
        <f t="shared" si="753"/>
        <v>1.35</v>
      </c>
      <c r="G3494" s="48">
        <f t="shared" ca="1" si="757"/>
        <v>1</v>
      </c>
      <c r="H3494" s="45">
        <f ca="1">TRUNC(PRODUCT(G$10:G3493),15)</f>
        <v>1.9879528300668501</v>
      </c>
      <c r="I3494" s="45">
        <f t="shared" si="758"/>
        <v>1</v>
      </c>
      <c r="J3494" s="45">
        <f t="shared" ca="1" si="759"/>
        <v>1.98795283</v>
      </c>
      <c r="K3494" s="45">
        <f t="shared" ca="1" si="760"/>
        <v>987.85282506999999</v>
      </c>
      <c r="L3494" s="49">
        <f>IF(VLOOKUP(A3494,$U$12:$AD$125,8)=VLOOKUP(A3493,$U$12:$AD$125,8),0,VLOOKUP(A3494,U$12:$AD$125,8))</f>
        <v>0</v>
      </c>
      <c r="M3494" s="50">
        <f>IF(L3494&gt;0,VLOOKUP(L3494,T$12:$AC$125,7),0)</f>
        <v>0</v>
      </c>
      <c r="N3494" s="45">
        <f t="shared" si="761"/>
        <v>0</v>
      </c>
      <c r="O3494" s="45">
        <f t="shared" ca="1" si="762"/>
        <v>987.85282506999999</v>
      </c>
      <c r="P3494" s="51" t="str">
        <f t="shared" si="763"/>
        <v>A+J=</v>
      </c>
      <c r="Q3494" s="52">
        <f t="shared" si="764"/>
        <v>47129</v>
      </c>
    </row>
    <row r="3495" spans="1:17" x14ac:dyDescent="0.2">
      <c r="A3495" s="43">
        <f t="shared" si="752"/>
        <v>46981</v>
      </c>
      <c r="B3495" s="44" t="str">
        <f t="shared" ca="1" si="754"/>
        <v>n.d</v>
      </c>
      <c r="C3495" s="45">
        <f t="shared" ca="1" si="755"/>
        <v>999.89877561000003</v>
      </c>
      <c r="D3495" s="46">
        <f ca="1">IF(A3495&lt;$B$1,VLOOKUP(A3495,[1]DI!$A$4:$B$15000,2,FALSE),0)</f>
        <v>0</v>
      </c>
      <c r="E3495" s="45">
        <f t="shared" ca="1" si="756"/>
        <v>0</v>
      </c>
      <c r="F3495" s="47">
        <f t="shared" si="753"/>
        <v>1.35</v>
      </c>
      <c r="G3495" s="48">
        <f t="shared" ca="1" si="757"/>
        <v>1</v>
      </c>
      <c r="H3495" s="45">
        <f ca="1">TRUNC(PRODUCT(G$10:G3494),15)</f>
        <v>1.9879528300668501</v>
      </c>
      <c r="I3495" s="45">
        <f t="shared" si="758"/>
        <v>1</v>
      </c>
      <c r="J3495" s="45">
        <f t="shared" ca="1" si="759"/>
        <v>1.98795283</v>
      </c>
      <c r="K3495" s="45">
        <f t="shared" ca="1" si="760"/>
        <v>987.85282506999999</v>
      </c>
      <c r="L3495" s="49">
        <f>IF(VLOOKUP(A3495,$U$12:$AD$125,8)=VLOOKUP(A3494,$U$12:$AD$125,8),0,VLOOKUP(A3495,U$12:$AD$125,8))</f>
        <v>0</v>
      </c>
      <c r="M3495" s="50">
        <f>IF(L3495&gt;0,VLOOKUP(L3495,T$12:$AC$125,7),0)</f>
        <v>0</v>
      </c>
      <c r="N3495" s="45">
        <f t="shared" si="761"/>
        <v>0</v>
      </c>
      <c r="O3495" s="45">
        <f t="shared" ca="1" si="762"/>
        <v>987.85282506999999</v>
      </c>
      <c r="P3495" s="51" t="str">
        <f t="shared" si="763"/>
        <v>A+J=</v>
      </c>
      <c r="Q3495" s="52">
        <f t="shared" si="764"/>
        <v>47129</v>
      </c>
    </row>
    <row r="3496" spans="1:17" x14ac:dyDescent="0.2">
      <c r="A3496" s="43">
        <f t="shared" si="752"/>
        <v>46982</v>
      </c>
      <c r="B3496" s="44" t="str">
        <f t="shared" ca="1" si="754"/>
        <v>n.d</v>
      </c>
      <c r="C3496" s="45">
        <f t="shared" ca="1" si="755"/>
        <v>999.89877561000003</v>
      </c>
      <c r="D3496" s="46">
        <f ca="1">IF(A3496&lt;$B$1,VLOOKUP(A3496,[1]DI!$A$4:$B$15000,2,FALSE),0)</f>
        <v>0</v>
      </c>
      <c r="E3496" s="45">
        <f t="shared" ca="1" si="756"/>
        <v>0</v>
      </c>
      <c r="F3496" s="47">
        <f t="shared" si="753"/>
        <v>1.35</v>
      </c>
      <c r="G3496" s="48">
        <f t="shared" ca="1" si="757"/>
        <v>1</v>
      </c>
      <c r="H3496" s="45">
        <f ca="1">TRUNC(PRODUCT(G$10:G3495),15)</f>
        <v>1.9879528300668501</v>
      </c>
      <c r="I3496" s="45">
        <f t="shared" si="758"/>
        <v>1</v>
      </c>
      <c r="J3496" s="45">
        <f t="shared" ca="1" si="759"/>
        <v>1.98795283</v>
      </c>
      <c r="K3496" s="45">
        <f t="shared" ca="1" si="760"/>
        <v>987.85282506999999</v>
      </c>
      <c r="L3496" s="49">
        <f>IF(VLOOKUP(A3496,$U$12:$AD$125,8)=VLOOKUP(A3495,$U$12:$AD$125,8),0,VLOOKUP(A3496,U$12:$AD$125,8))</f>
        <v>0</v>
      </c>
      <c r="M3496" s="50">
        <f>IF(L3496&gt;0,VLOOKUP(L3496,T$12:$AC$125,7),0)</f>
        <v>0</v>
      </c>
      <c r="N3496" s="45">
        <f t="shared" si="761"/>
        <v>0</v>
      </c>
      <c r="O3496" s="45">
        <f t="shared" ca="1" si="762"/>
        <v>987.85282506999999</v>
      </c>
      <c r="P3496" s="51" t="str">
        <f t="shared" si="763"/>
        <v>A+J=</v>
      </c>
      <c r="Q3496" s="52">
        <f t="shared" si="764"/>
        <v>47129</v>
      </c>
    </row>
    <row r="3497" spans="1:17" x14ac:dyDescent="0.2">
      <c r="A3497" s="43">
        <f t="shared" si="752"/>
        <v>46983</v>
      </c>
      <c r="B3497" s="44" t="str">
        <f t="shared" ca="1" si="754"/>
        <v>n.d</v>
      </c>
      <c r="C3497" s="45">
        <f t="shared" ca="1" si="755"/>
        <v>999.89877561000003</v>
      </c>
      <c r="D3497" s="46">
        <f ca="1">IF(A3497&lt;$B$1,VLOOKUP(A3497,[1]DI!$A$4:$B$15000,2,FALSE),0)</f>
        <v>0</v>
      </c>
      <c r="E3497" s="45">
        <f t="shared" ca="1" si="756"/>
        <v>0</v>
      </c>
      <c r="F3497" s="47">
        <f t="shared" si="753"/>
        <v>1.35</v>
      </c>
      <c r="G3497" s="48">
        <f t="shared" ca="1" si="757"/>
        <v>1</v>
      </c>
      <c r="H3497" s="45">
        <f ca="1">TRUNC(PRODUCT(G$10:G3496),15)</f>
        <v>1.9879528300668501</v>
      </c>
      <c r="I3497" s="45">
        <f t="shared" si="758"/>
        <v>1</v>
      </c>
      <c r="J3497" s="45">
        <f t="shared" ca="1" si="759"/>
        <v>1.98795283</v>
      </c>
      <c r="K3497" s="45">
        <f t="shared" ca="1" si="760"/>
        <v>987.85282506999999</v>
      </c>
      <c r="L3497" s="49">
        <f>IF(VLOOKUP(A3497,$U$12:$AD$125,8)=VLOOKUP(A3496,$U$12:$AD$125,8),0,VLOOKUP(A3497,U$12:$AD$125,8))</f>
        <v>0</v>
      </c>
      <c r="M3497" s="50">
        <f>IF(L3497&gt;0,VLOOKUP(L3497,T$12:$AC$125,7),0)</f>
        <v>0</v>
      </c>
      <c r="N3497" s="45">
        <f t="shared" si="761"/>
        <v>0</v>
      </c>
      <c r="O3497" s="45">
        <f t="shared" ca="1" si="762"/>
        <v>987.85282506999999</v>
      </c>
      <c r="P3497" s="51" t="str">
        <f t="shared" si="763"/>
        <v>A+J=</v>
      </c>
      <c r="Q3497" s="52">
        <f t="shared" si="764"/>
        <v>47129</v>
      </c>
    </row>
    <row r="3498" spans="1:17" x14ac:dyDescent="0.2">
      <c r="A3498" s="43">
        <f t="shared" si="752"/>
        <v>46984</v>
      </c>
      <c r="B3498" s="44" t="str">
        <f t="shared" ca="1" si="754"/>
        <v>n.d</v>
      </c>
      <c r="C3498" s="45">
        <f t="shared" ca="1" si="755"/>
        <v>999.89877561000003</v>
      </c>
      <c r="D3498" s="46">
        <f ca="1">IF(A3498&lt;$B$1,VLOOKUP(A3498,[1]DI!$A$4:$B$15000,2,FALSE),0)</f>
        <v>0</v>
      </c>
      <c r="E3498" s="45">
        <f t="shared" ca="1" si="756"/>
        <v>0</v>
      </c>
      <c r="F3498" s="47">
        <f t="shared" si="753"/>
        <v>1.35</v>
      </c>
      <c r="G3498" s="48">
        <f t="shared" ca="1" si="757"/>
        <v>1</v>
      </c>
      <c r="H3498" s="45">
        <f ca="1">TRUNC(PRODUCT(G$10:G3497),15)</f>
        <v>1.9879528300668501</v>
      </c>
      <c r="I3498" s="45">
        <f t="shared" si="758"/>
        <v>1</v>
      </c>
      <c r="J3498" s="45">
        <f t="shared" ca="1" si="759"/>
        <v>1.98795283</v>
      </c>
      <c r="K3498" s="45">
        <f t="shared" ca="1" si="760"/>
        <v>987.85282506999999</v>
      </c>
      <c r="L3498" s="49">
        <f>IF(VLOOKUP(A3498,$U$12:$AD$125,8)=VLOOKUP(A3497,$U$12:$AD$125,8),0,VLOOKUP(A3498,U$12:$AD$125,8))</f>
        <v>0</v>
      </c>
      <c r="M3498" s="50">
        <f>IF(L3498&gt;0,VLOOKUP(L3498,T$12:$AC$125,7),0)</f>
        <v>0</v>
      </c>
      <c r="N3498" s="45">
        <f t="shared" si="761"/>
        <v>0</v>
      </c>
      <c r="O3498" s="45">
        <f t="shared" ca="1" si="762"/>
        <v>987.85282506999999</v>
      </c>
      <c r="P3498" s="51" t="str">
        <f t="shared" si="763"/>
        <v>A+J=</v>
      </c>
      <c r="Q3498" s="52">
        <f t="shared" si="764"/>
        <v>47129</v>
      </c>
    </row>
    <row r="3499" spans="1:17" x14ac:dyDescent="0.2">
      <c r="A3499" s="43">
        <f t="shared" si="752"/>
        <v>46985</v>
      </c>
      <c r="B3499" s="44" t="str">
        <f t="shared" ca="1" si="754"/>
        <v>n.d</v>
      </c>
      <c r="C3499" s="45">
        <f t="shared" ca="1" si="755"/>
        <v>999.89877561000003</v>
      </c>
      <c r="D3499" s="46">
        <f ca="1">IF(A3499&lt;$B$1,VLOOKUP(A3499,[1]DI!$A$4:$B$15000,2,FALSE),0)</f>
        <v>0</v>
      </c>
      <c r="E3499" s="45">
        <f t="shared" ca="1" si="756"/>
        <v>0</v>
      </c>
      <c r="F3499" s="47">
        <f t="shared" si="753"/>
        <v>1.35</v>
      </c>
      <c r="G3499" s="48">
        <f t="shared" ca="1" si="757"/>
        <v>1</v>
      </c>
      <c r="H3499" s="45">
        <f ca="1">TRUNC(PRODUCT(G$10:G3498),15)</f>
        <v>1.9879528300668501</v>
      </c>
      <c r="I3499" s="45">
        <f t="shared" si="758"/>
        <v>1</v>
      </c>
      <c r="J3499" s="45">
        <f t="shared" ca="1" si="759"/>
        <v>1.98795283</v>
      </c>
      <c r="K3499" s="45">
        <f t="shared" ca="1" si="760"/>
        <v>987.85282506999999</v>
      </c>
      <c r="L3499" s="49">
        <f>IF(VLOOKUP(A3499,$U$12:$AD$125,8)=VLOOKUP(A3498,$U$12:$AD$125,8),0,VLOOKUP(A3499,U$12:$AD$125,8))</f>
        <v>0</v>
      </c>
      <c r="M3499" s="50">
        <f>IF(L3499&gt;0,VLOOKUP(L3499,T$12:$AC$125,7),0)</f>
        <v>0</v>
      </c>
      <c r="N3499" s="45">
        <f t="shared" si="761"/>
        <v>0</v>
      </c>
      <c r="O3499" s="45">
        <f t="shared" ca="1" si="762"/>
        <v>987.85282506999999</v>
      </c>
      <c r="P3499" s="51" t="str">
        <f t="shared" si="763"/>
        <v>A+J=</v>
      </c>
      <c r="Q3499" s="52">
        <f t="shared" si="764"/>
        <v>47129</v>
      </c>
    </row>
    <row r="3500" spans="1:17" x14ac:dyDescent="0.2">
      <c r="A3500" s="43">
        <f t="shared" si="752"/>
        <v>46986</v>
      </c>
      <c r="B3500" s="44" t="str">
        <f t="shared" ca="1" si="754"/>
        <v>n.d</v>
      </c>
      <c r="C3500" s="45">
        <f t="shared" ca="1" si="755"/>
        <v>999.89877561000003</v>
      </c>
      <c r="D3500" s="46">
        <f ca="1">IF(A3500&lt;$B$1,VLOOKUP(A3500,[1]DI!$A$4:$B$15000,2,FALSE),0)</f>
        <v>0</v>
      </c>
      <c r="E3500" s="45">
        <f t="shared" ca="1" si="756"/>
        <v>0</v>
      </c>
      <c r="F3500" s="47">
        <f t="shared" si="753"/>
        <v>1.35</v>
      </c>
      <c r="G3500" s="48">
        <f t="shared" ca="1" si="757"/>
        <v>1</v>
      </c>
      <c r="H3500" s="45">
        <f ca="1">TRUNC(PRODUCT(G$10:G3499),15)</f>
        <v>1.9879528300668501</v>
      </c>
      <c r="I3500" s="45">
        <f t="shared" si="758"/>
        <v>1</v>
      </c>
      <c r="J3500" s="45">
        <f t="shared" ca="1" si="759"/>
        <v>1.98795283</v>
      </c>
      <c r="K3500" s="45">
        <f t="shared" ca="1" si="760"/>
        <v>987.85282506999999</v>
      </c>
      <c r="L3500" s="49">
        <f>IF(VLOOKUP(A3500,$U$12:$AD$125,8)=VLOOKUP(A3499,$U$12:$AD$125,8),0,VLOOKUP(A3500,U$12:$AD$125,8))</f>
        <v>0</v>
      </c>
      <c r="M3500" s="50">
        <f>IF(L3500&gt;0,VLOOKUP(L3500,T$12:$AC$125,7),0)</f>
        <v>0</v>
      </c>
      <c r="N3500" s="45">
        <f t="shared" si="761"/>
        <v>0</v>
      </c>
      <c r="O3500" s="45">
        <f t="shared" ca="1" si="762"/>
        <v>987.85282506999999</v>
      </c>
      <c r="P3500" s="51" t="str">
        <f t="shared" si="763"/>
        <v>A+J=</v>
      </c>
      <c r="Q3500" s="52">
        <f t="shared" si="764"/>
        <v>47129</v>
      </c>
    </row>
    <row r="3501" spans="1:17" x14ac:dyDescent="0.2">
      <c r="A3501" s="43">
        <f t="shared" si="752"/>
        <v>46987</v>
      </c>
      <c r="B3501" s="44" t="str">
        <f t="shared" ca="1" si="754"/>
        <v>n.d</v>
      </c>
      <c r="C3501" s="45">
        <f t="shared" ca="1" si="755"/>
        <v>999.89877561000003</v>
      </c>
      <c r="D3501" s="46">
        <f ca="1">IF(A3501&lt;$B$1,VLOOKUP(A3501,[1]DI!$A$4:$B$15000,2,FALSE),0)</f>
        <v>0</v>
      </c>
      <c r="E3501" s="45">
        <f t="shared" ca="1" si="756"/>
        <v>0</v>
      </c>
      <c r="F3501" s="47">
        <f t="shared" si="753"/>
        <v>1.35</v>
      </c>
      <c r="G3501" s="48">
        <f t="shared" ca="1" si="757"/>
        <v>1</v>
      </c>
      <c r="H3501" s="45">
        <f ca="1">TRUNC(PRODUCT(G$10:G3500),15)</f>
        <v>1.9879528300668501</v>
      </c>
      <c r="I3501" s="45">
        <f t="shared" si="758"/>
        <v>1</v>
      </c>
      <c r="J3501" s="45">
        <f t="shared" ca="1" si="759"/>
        <v>1.98795283</v>
      </c>
      <c r="K3501" s="45">
        <f t="shared" ca="1" si="760"/>
        <v>987.85282506999999</v>
      </c>
      <c r="L3501" s="49">
        <f>IF(VLOOKUP(A3501,$U$12:$AD$125,8)=VLOOKUP(A3500,$U$12:$AD$125,8),0,VLOOKUP(A3501,U$12:$AD$125,8))</f>
        <v>0</v>
      </c>
      <c r="M3501" s="50">
        <f>IF(L3501&gt;0,VLOOKUP(L3501,T$12:$AC$125,7),0)</f>
        <v>0</v>
      </c>
      <c r="N3501" s="45">
        <f t="shared" si="761"/>
        <v>0</v>
      </c>
      <c r="O3501" s="45">
        <f t="shared" ca="1" si="762"/>
        <v>987.85282506999999</v>
      </c>
      <c r="P3501" s="51" t="str">
        <f t="shared" si="763"/>
        <v>A+J=</v>
      </c>
      <c r="Q3501" s="52">
        <f t="shared" si="764"/>
        <v>47129</v>
      </c>
    </row>
    <row r="3502" spans="1:17" x14ac:dyDescent="0.2">
      <c r="A3502" s="43">
        <f t="shared" si="752"/>
        <v>46988</v>
      </c>
      <c r="B3502" s="44" t="str">
        <f t="shared" ca="1" si="754"/>
        <v>n.d</v>
      </c>
      <c r="C3502" s="45">
        <f t="shared" ca="1" si="755"/>
        <v>999.89877561000003</v>
      </c>
      <c r="D3502" s="46">
        <f ca="1">IF(A3502&lt;$B$1,VLOOKUP(A3502,[1]DI!$A$4:$B$15000,2,FALSE),0)</f>
        <v>0</v>
      </c>
      <c r="E3502" s="45">
        <f t="shared" ca="1" si="756"/>
        <v>0</v>
      </c>
      <c r="F3502" s="47">
        <f t="shared" si="753"/>
        <v>1.35</v>
      </c>
      <c r="G3502" s="48">
        <f t="shared" ca="1" si="757"/>
        <v>1</v>
      </c>
      <c r="H3502" s="45">
        <f ca="1">TRUNC(PRODUCT(G$10:G3501),15)</f>
        <v>1.9879528300668501</v>
      </c>
      <c r="I3502" s="45">
        <f t="shared" si="758"/>
        <v>1</v>
      </c>
      <c r="J3502" s="45">
        <f t="shared" ca="1" si="759"/>
        <v>1.98795283</v>
      </c>
      <c r="K3502" s="45">
        <f t="shared" ca="1" si="760"/>
        <v>987.85282506999999</v>
      </c>
      <c r="L3502" s="49">
        <f>IF(VLOOKUP(A3502,$U$12:$AD$125,8)=VLOOKUP(A3501,$U$12:$AD$125,8),0,VLOOKUP(A3502,U$12:$AD$125,8))</f>
        <v>0</v>
      </c>
      <c r="M3502" s="50">
        <f>IF(L3502&gt;0,VLOOKUP(L3502,T$12:$AC$125,7),0)</f>
        <v>0</v>
      </c>
      <c r="N3502" s="45">
        <f t="shared" si="761"/>
        <v>0</v>
      </c>
      <c r="O3502" s="45">
        <f t="shared" ca="1" si="762"/>
        <v>987.85282506999999</v>
      </c>
      <c r="P3502" s="51" t="str">
        <f t="shared" si="763"/>
        <v>A+J=</v>
      </c>
      <c r="Q3502" s="52">
        <f t="shared" si="764"/>
        <v>47129</v>
      </c>
    </row>
    <row r="3503" spans="1:17" x14ac:dyDescent="0.2">
      <c r="A3503" s="43">
        <f t="shared" si="752"/>
        <v>46989</v>
      </c>
      <c r="B3503" s="44" t="str">
        <f t="shared" ca="1" si="754"/>
        <v>n.d</v>
      </c>
      <c r="C3503" s="45">
        <f t="shared" ca="1" si="755"/>
        <v>999.89877561000003</v>
      </c>
      <c r="D3503" s="46">
        <f ca="1">IF(A3503&lt;$B$1,VLOOKUP(A3503,[1]DI!$A$4:$B$15000,2,FALSE),0)</f>
        <v>0</v>
      </c>
      <c r="E3503" s="45">
        <f t="shared" ca="1" si="756"/>
        <v>0</v>
      </c>
      <c r="F3503" s="47">
        <f t="shared" si="753"/>
        <v>1.35</v>
      </c>
      <c r="G3503" s="48">
        <f t="shared" ca="1" si="757"/>
        <v>1</v>
      </c>
      <c r="H3503" s="45">
        <f ca="1">TRUNC(PRODUCT(G$10:G3502),15)</f>
        <v>1.9879528300668501</v>
      </c>
      <c r="I3503" s="45">
        <f t="shared" si="758"/>
        <v>1</v>
      </c>
      <c r="J3503" s="45">
        <f t="shared" ca="1" si="759"/>
        <v>1.98795283</v>
      </c>
      <c r="K3503" s="45">
        <f t="shared" ca="1" si="760"/>
        <v>987.85282506999999</v>
      </c>
      <c r="L3503" s="49">
        <f>IF(VLOOKUP(A3503,$U$12:$AD$125,8)=VLOOKUP(A3502,$U$12:$AD$125,8),0,VLOOKUP(A3503,U$12:$AD$125,8))</f>
        <v>0</v>
      </c>
      <c r="M3503" s="50">
        <f>IF(L3503&gt;0,VLOOKUP(L3503,T$12:$AC$125,7),0)</f>
        <v>0</v>
      </c>
      <c r="N3503" s="45">
        <f t="shared" si="761"/>
        <v>0</v>
      </c>
      <c r="O3503" s="45">
        <f t="shared" ca="1" si="762"/>
        <v>987.85282506999999</v>
      </c>
      <c r="P3503" s="51" t="str">
        <f t="shared" si="763"/>
        <v>A+J=</v>
      </c>
      <c r="Q3503" s="52">
        <f t="shared" si="764"/>
        <v>47129</v>
      </c>
    </row>
    <row r="3504" spans="1:17" x14ac:dyDescent="0.2">
      <c r="A3504" s="43">
        <f t="shared" si="752"/>
        <v>46990</v>
      </c>
      <c r="B3504" s="44" t="str">
        <f t="shared" ca="1" si="754"/>
        <v>n.d</v>
      </c>
      <c r="C3504" s="45">
        <f t="shared" ca="1" si="755"/>
        <v>999.89877561000003</v>
      </c>
      <c r="D3504" s="46">
        <f ca="1">IF(A3504&lt;$B$1,VLOOKUP(A3504,[1]DI!$A$4:$B$15000,2,FALSE),0)</f>
        <v>0</v>
      </c>
      <c r="E3504" s="45">
        <f t="shared" ca="1" si="756"/>
        <v>0</v>
      </c>
      <c r="F3504" s="47">
        <f t="shared" si="753"/>
        <v>1.35</v>
      </c>
      <c r="G3504" s="48">
        <f t="shared" ca="1" si="757"/>
        <v>1</v>
      </c>
      <c r="H3504" s="45">
        <f ca="1">TRUNC(PRODUCT(G$10:G3503),15)</f>
        <v>1.9879528300668501</v>
      </c>
      <c r="I3504" s="45">
        <f t="shared" si="758"/>
        <v>1</v>
      </c>
      <c r="J3504" s="45">
        <f t="shared" ca="1" si="759"/>
        <v>1.98795283</v>
      </c>
      <c r="K3504" s="45">
        <f t="shared" ca="1" si="760"/>
        <v>987.85282506999999</v>
      </c>
      <c r="L3504" s="49">
        <f>IF(VLOOKUP(A3504,$U$12:$AD$125,8)=VLOOKUP(A3503,$U$12:$AD$125,8),0,VLOOKUP(A3504,U$12:$AD$125,8))</f>
        <v>0</v>
      </c>
      <c r="M3504" s="50">
        <f>IF(L3504&gt;0,VLOOKUP(L3504,T$12:$AC$125,7),0)</f>
        <v>0</v>
      </c>
      <c r="N3504" s="45">
        <f t="shared" si="761"/>
        <v>0</v>
      </c>
      <c r="O3504" s="45">
        <f t="shared" ca="1" si="762"/>
        <v>987.85282506999999</v>
      </c>
      <c r="P3504" s="51" t="str">
        <f t="shared" si="763"/>
        <v>A+J=</v>
      </c>
      <c r="Q3504" s="52">
        <f t="shared" si="764"/>
        <v>47129</v>
      </c>
    </row>
    <row r="3505" spans="1:17" x14ac:dyDescent="0.2">
      <c r="A3505" s="43">
        <f t="shared" si="752"/>
        <v>46991</v>
      </c>
      <c r="B3505" s="44" t="str">
        <f t="shared" ca="1" si="754"/>
        <v>n.d</v>
      </c>
      <c r="C3505" s="45">
        <f t="shared" ca="1" si="755"/>
        <v>999.89877561000003</v>
      </c>
      <c r="D3505" s="46">
        <f ca="1">IF(A3505&lt;$B$1,VLOOKUP(A3505,[1]DI!$A$4:$B$15000,2,FALSE),0)</f>
        <v>0</v>
      </c>
      <c r="E3505" s="45">
        <f t="shared" ca="1" si="756"/>
        <v>0</v>
      </c>
      <c r="F3505" s="47">
        <f t="shared" si="753"/>
        <v>1.35</v>
      </c>
      <c r="G3505" s="48">
        <f t="shared" ca="1" si="757"/>
        <v>1</v>
      </c>
      <c r="H3505" s="45">
        <f ca="1">TRUNC(PRODUCT(G$10:G3504),15)</f>
        <v>1.9879528300668501</v>
      </c>
      <c r="I3505" s="45">
        <f t="shared" si="758"/>
        <v>1</v>
      </c>
      <c r="J3505" s="45">
        <f t="shared" ca="1" si="759"/>
        <v>1.98795283</v>
      </c>
      <c r="K3505" s="45">
        <f t="shared" ca="1" si="760"/>
        <v>987.85282506999999</v>
      </c>
      <c r="L3505" s="49">
        <f>IF(VLOOKUP(A3505,$U$12:$AD$125,8)=VLOOKUP(A3504,$U$12:$AD$125,8),0,VLOOKUP(A3505,U$12:$AD$125,8))</f>
        <v>0</v>
      </c>
      <c r="M3505" s="50">
        <f>IF(L3505&gt;0,VLOOKUP(L3505,T$12:$AC$125,7),0)</f>
        <v>0</v>
      </c>
      <c r="N3505" s="45">
        <f t="shared" si="761"/>
        <v>0</v>
      </c>
      <c r="O3505" s="45">
        <f t="shared" ca="1" si="762"/>
        <v>987.85282506999999</v>
      </c>
      <c r="P3505" s="51" t="str">
        <f t="shared" si="763"/>
        <v>A+J=</v>
      </c>
      <c r="Q3505" s="52">
        <f t="shared" si="764"/>
        <v>47129</v>
      </c>
    </row>
    <row r="3506" spans="1:17" x14ac:dyDescent="0.2">
      <c r="A3506" s="43">
        <f t="shared" si="752"/>
        <v>46992</v>
      </c>
      <c r="B3506" s="44" t="str">
        <f t="shared" ca="1" si="754"/>
        <v>n.d</v>
      </c>
      <c r="C3506" s="45">
        <f t="shared" ca="1" si="755"/>
        <v>999.89877561000003</v>
      </c>
      <c r="D3506" s="46">
        <f ca="1">IF(A3506&lt;$B$1,VLOOKUP(A3506,[1]DI!$A$4:$B$15000,2,FALSE),0)</f>
        <v>0</v>
      </c>
      <c r="E3506" s="45">
        <f t="shared" ca="1" si="756"/>
        <v>0</v>
      </c>
      <c r="F3506" s="47">
        <f t="shared" si="753"/>
        <v>1.35</v>
      </c>
      <c r="G3506" s="48">
        <f t="shared" ca="1" si="757"/>
        <v>1</v>
      </c>
      <c r="H3506" s="45">
        <f ca="1">TRUNC(PRODUCT(G$10:G3505),15)</f>
        <v>1.9879528300668501</v>
      </c>
      <c r="I3506" s="45">
        <f t="shared" si="758"/>
        <v>1</v>
      </c>
      <c r="J3506" s="45">
        <f t="shared" ca="1" si="759"/>
        <v>1.98795283</v>
      </c>
      <c r="K3506" s="45">
        <f t="shared" ca="1" si="760"/>
        <v>987.85282506999999</v>
      </c>
      <c r="L3506" s="49">
        <f>IF(VLOOKUP(A3506,$U$12:$AD$125,8)=VLOOKUP(A3505,$U$12:$AD$125,8),0,VLOOKUP(A3506,U$12:$AD$125,8))</f>
        <v>0</v>
      </c>
      <c r="M3506" s="50">
        <f>IF(L3506&gt;0,VLOOKUP(L3506,T$12:$AC$125,7),0)</f>
        <v>0</v>
      </c>
      <c r="N3506" s="45">
        <f t="shared" si="761"/>
        <v>0</v>
      </c>
      <c r="O3506" s="45">
        <f t="shared" ca="1" si="762"/>
        <v>987.85282506999999</v>
      </c>
      <c r="P3506" s="51" t="str">
        <f t="shared" si="763"/>
        <v>A+J=</v>
      </c>
      <c r="Q3506" s="52">
        <f t="shared" si="764"/>
        <v>47129</v>
      </c>
    </row>
    <row r="3507" spans="1:17" x14ac:dyDescent="0.2">
      <c r="A3507" s="43">
        <f t="shared" si="752"/>
        <v>46993</v>
      </c>
      <c r="B3507" s="44" t="str">
        <f t="shared" ca="1" si="754"/>
        <v>n.d</v>
      </c>
      <c r="C3507" s="45">
        <f t="shared" ca="1" si="755"/>
        <v>999.89877561000003</v>
      </c>
      <c r="D3507" s="46">
        <f ca="1">IF(A3507&lt;$B$1,VLOOKUP(A3507,[1]DI!$A$4:$B$15000,2,FALSE),0)</f>
        <v>0</v>
      </c>
      <c r="E3507" s="45">
        <f t="shared" ca="1" si="756"/>
        <v>0</v>
      </c>
      <c r="F3507" s="47">
        <f t="shared" si="753"/>
        <v>1.35</v>
      </c>
      <c r="G3507" s="48">
        <f t="shared" ca="1" si="757"/>
        <v>1</v>
      </c>
      <c r="H3507" s="45">
        <f ca="1">TRUNC(PRODUCT(G$10:G3506),15)</f>
        <v>1.9879528300668501</v>
      </c>
      <c r="I3507" s="45">
        <f t="shared" si="758"/>
        <v>1</v>
      </c>
      <c r="J3507" s="45">
        <f t="shared" ca="1" si="759"/>
        <v>1.98795283</v>
      </c>
      <c r="K3507" s="45">
        <f t="shared" ca="1" si="760"/>
        <v>987.85282506999999</v>
      </c>
      <c r="L3507" s="49">
        <f>IF(VLOOKUP(A3507,$U$12:$AD$125,8)=VLOOKUP(A3506,$U$12:$AD$125,8),0,VLOOKUP(A3507,U$12:$AD$125,8))</f>
        <v>0</v>
      </c>
      <c r="M3507" s="50">
        <f>IF(L3507&gt;0,VLOOKUP(L3507,T$12:$AC$125,7),0)</f>
        <v>0</v>
      </c>
      <c r="N3507" s="45">
        <f t="shared" si="761"/>
        <v>0</v>
      </c>
      <c r="O3507" s="45">
        <f t="shared" ca="1" si="762"/>
        <v>987.85282506999999</v>
      </c>
      <c r="P3507" s="51" t="str">
        <f t="shared" si="763"/>
        <v>A+J=</v>
      </c>
      <c r="Q3507" s="52">
        <f t="shared" si="764"/>
        <v>47129</v>
      </c>
    </row>
    <row r="3508" spans="1:17" x14ac:dyDescent="0.2">
      <c r="A3508" s="43">
        <f t="shared" si="752"/>
        <v>46994</v>
      </c>
      <c r="B3508" s="44" t="str">
        <f t="shared" ca="1" si="754"/>
        <v>n.d</v>
      </c>
      <c r="C3508" s="45">
        <f t="shared" ca="1" si="755"/>
        <v>999.89877561000003</v>
      </c>
      <c r="D3508" s="46">
        <f ca="1">IF(A3508&lt;$B$1,VLOOKUP(A3508,[1]DI!$A$4:$B$15000,2,FALSE),0)</f>
        <v>0</v>
      </c>
      <c r="E3508" s="45">
        <f t="shared" ca="1" si="756"/>
        <v>0</v>
      </c>
      <c r="F3508" s="47">
        <f t="shared" si="753"/>
        <v>1.35</v>
      </c>
      <c r="G3508" s="48">
        <f t="shared" ca="1" si="757"/>
        <v>1</v>
      </c>
      <c r="H3508" s="45">
        <f ca="1">TRUNC(PRODUCT(G$10:G3507),15)</f>
        <v>1.9879528300668501</v>
      </c>
      <c r="I3508" s="45">
        <f t="shared" si="758"/>
        <v>1</v>
      </c>
      <c r="J3508" s="45">
        <f t="shared" ca="1" si="759"/>
        <v>1.98795283</v>
      </c>
      <c r="K3508" s="45">
        <f t="shared" ca="1" si="760"/>
        <v>987.85282506999999</v>
      </c>
      <c r="L3508" s="49">
        <f>IF(VLOOKUP(A3508,$U$12:$AD$125,8)=VLOOKUP(A3507,$U$12:$AD$125,8),0,VLOOKUP(A3508,U$12:$AD$125,8))</f>
        <v>0</v>
      </c>
      <c r="M3508" s="50">
        <f>IF(L3508&gt;0,VLOOKUP(L3508,T$12:$AC$125,7),0)</f>
        <v>0</v>
      </c>
      <c r="N3508" s="45">
        <f t="shared" si="761"/>
        <v>0</v>
      </c>
      <c r="O3508" s="45">
        <f t="shared" ca="1" si="762"/>
        <v>987.85282506999999</v>
      </c>
      <c r="P3508" s="51" t="str">
        <f t="shared" si="763"/>
        <v>A+J=</v>
      </c>
      <c r="Q3508" s="52">
        <f t="shared" si="764"/>
        <v>47129</v>
      </c>
    </row>
    <row r="3509" spans="1:17" x14ac:dyDescent="0.2">
      <c r="A3509" s="43">
        <f t="shared" si="752"/>
        <v>46995</v>
      </c>
      <c r="B3509" s="44" t="str">
        <f t="shared" ca="1" si="754"/>
        <v>n.d</v>
      </c>
      <c r="C3509" s="45">
        <f t="shared" ca="1" si="755"/>
        <v>999.89877561000003</v>
      </c>
      <c r="D3509" s="46">
        <f ca="1">IF(A3509&lt;$B$1,VLOOKUP(A3509,[1]DI!$A$4:$B$15000,2,FALSE),0)</f>
        <v>0</v>
      </c>
      <c r="E3509" s="45">
        <f t="shared" ca="1" si="756"/>
        <v>0</v>
      </c>
      <c r="F3509" s="47">
        <f t="shared" si="753"/>
        <v>1.35</v>
      </c>
      <c r="G3509" s="48">
        <f t="shared" ca="1" si="757"/>
        <v>1</v>
      </c>
      <c r="H3509" s="45">
        <f ca="1">TRUNC(PRODUCT(G$10:G3508),15)</f>
        <v>1.9879528300668501</v>
      </c>
      <c r="I3509" s="45">
        <f t="shared" si="758"/>
        <v>1</v>
      </c>
      <c r="J3509" s="45">
        <f t="shared" ca="1" si="759"/>
        <v>1.98795283</v>
      </c>
      <c r="K3509" s="45">
        <f t="shared" ca="1" si="760"/>
        <v>987.85282506999999</v>
      </c>
      <c r="L3509" s="49">
        <f>IF(VLOOKUP(A3509,$U$12:$AD$125,8)=VLOOKUP(A3508,$U$12:$AD$125,8),0,VLOOKUP(A3509,U$12:$AD$125,8))</f>
        <v>0</v>
      </c>
      <c r="M3509" s="50">
        <f>IF(L3509&gt;0,VLOOKUP(L3509,T$12:$AC$125,7),0)</f>
        <v>0</v>
      </c>
      <c r="N3509" s="45">
        <f t="shared" si="761"/>
        <v>0</v>
      </c>
      <c r="O3509" s="45">
        <f t="shared" ca="1" si="762"/>
        <v>987.85282506999999</v>
      </c>
      <c r="P3509" s="51" t="str">
        <f t="shared" si="763"/>
        <v>A+J=</v>
      </c>
      <c r="Q3509" s="52">
        <f t="shared" si="764"/>
        <v>47129</v>
      </c>
    </row>
    <row r="3510" spans="1:17" x14ac:dyDescent="0.2">
      <c r="A3510" s="43">
        <f t="shared" si="752"/>
        <v>46996</v>
      </c>
      <c r="B3510" s="44" t="str">
        <f t="shared" ca="1" si="754"/>
        <v>n.d</v>
      </c>
      <c r="C3510" s="45">
        <f t="shared" ca="1" si="755"/>
        <v>999.89877561000003</v>
      </c>
      <c r="D3510" s="46">
        <f ca="1">IF(A3510&lt;$B$1,VLOOKUP(A3510,[1]DI!$A$4:$B$15000,2,FALSE),0)</f>
        <v>0</v>
      </c>
      <c r="E3510" s="45">
        <f t="shared" ca="1" si="756"/>
        <v>0</v>
      </c>
      <c r="F3510" s="47">
        <f t="shared" si="753"/>
        <v>1.35</v>
      </c>
      <c r="G3510" s="48">
        <f t="shared" ca="1" si="757"/>
        <v>1</v>
      </c>
      <c r="H3510" s="45">
        <f ca="1">TRUNC(PRODUCT(G$10:G3509),15)</f>
        <v>1.9879528300668501</v>
      </c>
      <c r="I3510" s="45">
        <f t="shared" si="758"/>
        <v>1</v>
      </c>
      <c r="J3510" s="45">
        <f t="shared" ca="1" si="759"/>
        <v>1.98795283</v>
      </c>
      <c r="K3510" s="45">
        <f t="shared" ca="1" si="760"/>
        <v>987.85282506999999</v>
      </c>
      <c r="L3510" s="49">
        <f>IF(VLOOKUP(A3510,$U$12:$AD$125,8)=VLOOKUP(A3509,$U$12:$AD$125,8),0,VLOOKUP(A3510,U$12:$AD$125,8))</f>
        <v>0</v>
      </c>
      <c r="M3510" s="50">
        <f>IF(L3510&gt;0,VLOOKUP(L3510,T$12:$AC$125,7),0)</f>
        <v>0</v>
      </c>
      <c r="N3510" s="45">
        <f t="shared" si="761"/>
        <v>0</v>
      </c>
      <c r="O3510" s="45">
        <f t="shared" ca="1" si="762"/>
        <v>987.85282506999999</v>
      </c>
      <c r="P3510" s="51" t="str">
        <f t="shared" si="763"/>
        <v>A+J=</v>
      </c>
      <c r="Q3510" s="52">
        <f t="shared" si="764"/>
        <v>47129</v>
      </c>
    </row>
    <row r="3511" spans="1:17" x14ac:dyDescent="0.2">
      <c r="A3511" s="43">
        <f t="shared" si="752"/>
        <v>46997</v>
      </c>
      <c r="B3511" s="44" t="str">
        <f t="shared" ca="1" si="754"/>
        <v>n.d</v>
      </c>
      <c r="C3511" s="45">
        <f t="shared" ca="1" si="755"/>
        <v>999.89877561000003</v>
      </c>
      <c r="D3511" s="46">
        <f ca="1">IF(A3511&lt;$B$1,VLOOKUP(A3511,[1]DI!$A$4:$B$15000,2,FALSE),0)</f>
        <v>0</v>
      </c>
      <c r="E3511" s="45">
        <f t="shared" ca="1" si="756"/>
        <v>0</v>
      </c>
      <c r="F3511" s="47">
        <f t="shared" si="753"/>
        <v>1.35</v>
      </c>
      <c r="G3511" s="48">
        <f t="shared" ca="1" si="757"/>
        <v>1</v>
      </c>
      <c r="H3511" s="45">
        <f ca="1">TRUNC(PRODUCT(G$10:G3510),15)</f>
        <v>1.9879528300668501</v>
      </c>
      <c r="I3511" s="45">
        <f t="shared" si="758"/>
        <v>1</v>
      </c>
      <c r="J3511" s="45">
        <f t="shared" ca="1" si="759"/>
        <v>1.98795283</v>
      </c>
      <c r="K3511" s="45">
        <f t="shared" ca="1" si="760"/>
        <v>987.85282506999999</v>
      </c>
      <c r="L3511" s="49">
        <f>IF(VLOOKUP(A3511,$U$12:$AD$125,8)=VLOOKUP(A3510,$U$12:$AD$125,8),0,VLOOKUP(A3511,U$12:$AD$125,8))</f>
        <v>0</v>
      </c>
      <c r="M3511" s="50">
        <f>IF(L3511&gt;0,VLOOKUP(L3511,T$12:$AC$125,7),0)</f>
        <v>0</v>
      </c>
      <c r="N3511" s="45">
        <f t="shared" si="761"/>
        <v>0</v>
      </c>
      <c r="O3511" s="45">
        <f t="shared" ca="1" si="762"/>
        <v>987.85282506999999</v>
      </c>
      <c r="P3511" s="51" t="str">
        <f t="shared" si="763"/>
        <v>A+J=</v>
      </c>
      <c r="Q3511" s="52">
        <f t="shared" si="764"/>
        <v>47129</v>
      </c>
    </row>
    <row r="3512" spans="1:17" x14ac:dyDescent="0.2">
      <c r="A3512" s="43">
        <f t="shared" si="752"/>
        <v>46998</v>
      </c>
      <c r="B3512" s="44" t="str">
        <f t="shared" ca="1" si="754"/>
        <v>n.d</v>
      </c>
      <c r="C3512" s="45">
        <f t="shared" ca="1" si="755"/>
        <v>999.89877561000003</v>
      </c>
      <c r="D3512" s="46">
        <f ca="1">IF(A3512&lt;$B$1,VLOOKUP(A3512,[1]DI!$A$4:$B$15000,2,FALSE),0)</f>
        <v>0</v>
      </c>
      <c r="E3512" s="45">
        <f t="shared" ca="1" si="756"/>
        <v>0</v>
      </c>
      <c r="F3512" s="47">
        <f t="shared" si="753"/>
        <v>1.35</v>
      </c>
      <c r="G3512" s="48">
        <f t="shared" ca="1" si="757"/>
        <v>1</v>
      </c>
      <c r="H3512" s="45">
        <f ca="1">TRUNC(PRODUCT(G$10:G3511),15)</f>
        <v>1.9879528300668501</v>
      </c>
      <c r="I3512" s="45">
        <f t="shared" si="758"/>
        <v>1</v>
      </c>
      <c r="J3512" s="45">
        <f t="shared" ca="1" si="759"/>
        <v>1.98795283</v>
      </c>
      <c r="K3512" s="45">
        <f t="shared" ca="1" si="760"/>
        <v>987.85282506999999</v>
      </c>
      <c r="L3512" s="49">
        <f>IF(VLOOKUP(A3512,$U$12:$AD$125,8)=VLOOKUP(A3511,$U$12:$AD$125,8),0,VLOOKUP(A3512,U$12:$AD$125,8))</f>
        <v>0</v>
      </c>
      <c r="M3512" s="50">
        <f>IF(L3512&gt;0,VLOOKUP(L3512,T$12:$AC$125,7),0)</f>
        <v>0</v>
      </c>
      <c r="N3512" s="45">
        <f t="shared" si="761"/>
        <v>0</v>
      </c>
      <c r="O3512" s="45">
        <f t="shared" ca="1" si="762"/>
        <v>987.85282506999999</v>
      </c>
      <c r="P3512" s="51" t="str">
        <f t="shared" si="763"/>
        <v>A+J=</v>
      </c>
      <c r="Q3512" s="52">
        <f t="shared" si="764"/>
        <v>47129</v>
      </c>
    </row>
    <row r="3513" spans="1:17" x14ac:dyDescent="0.2">
      <c r="A3513" s="43">
        <f t="shared" si="752"/>
        <v>46999</v>
      </c>
      <c r="B3513" s="44" t="str">
        <f t="shared" ca="1" si="754"/>
        <v>n.d</v>
      </c>
      <c r="C3513" s="45">
        <f t="shared" ca="1" si="755"/>
        <v>999.89877561000003</v>
      </c>
      <c r="D3513" s="46">
        <f ca="1">IF(A3513&lt;$B$1,VLOOKUP(A3513,[1]DI!$A$4:$B$15000,2,FALSE),0)</f>
        <v>0</v>
      </c>
      <c r="E3513" s="45">
        <f t="shared" ca="1" si="756"/>
        <v>0</v>
      </c>
      <c r="F3513" s="47">
        <f t="shared" si="753"/>
        <v>1.35</v>
      </c>
      <c r="G3513" s="48">
        <f t="shared" ca="1" si="757"/>
        <v>1</v>
      </c>
      <c r="H3513" s="45">
        <f ca="1">TRUNC(PRODUCT(G$10:G3512),15)</f>
        <v>1.9879528300668501</v>
      </c>
      <c r="I3513" s="45">
        <f t="shared" si="758"/>
        <v>1</v>
      </c>
      <c r="J3513" s="45">
        <f t="shared" ca="1" si="759"/>
        <v>1.98795283</v>
      </c>
      <c r="K3513" s="45">
        <f t="shared" ca="1" si="760"/>
        <v>987.85282506999999</v>
      </c>
      <c r="L3513" s="49">
        <f>IF(VLOOKUP(A3513,$U$12:$AD$125,8)=VLOOKUP(A3512,$U$12:$AD$125,8),0,VLOOKUP(A3513,U$12:$AD$125,8))</f>
        <v>0</v>
      </c>
      <c r="M3513" s="50">
        <f>IF(L3513&gt;0,VLOOKUP(L3513,T$12:$AC$125,7),0)</f>
        <v>0</v>
      </c>
      <c r="N3513" s="45">
        <f t="shared" si="761"/>
        <v>0</v>
      </c>
      <c r="O3513" s="45">
        <f t="shared" ca="1" si="762"/>
        <v>987.85282506999999</v>
      </c>
      <c r="P3513" s="51" t="str">
        <f t="shared" si="763"/>
        <v>A+J=</v>
      </c>
      <c r="Q3513" s="52">
        <f t="shared" si="764"/>
        <v>47129</v>
      </c>
    </row>
    <row r="3514" spans="1:17" x14ac:dyDescent="0.2">
      <c r="A3514" s="43">
        <f t="shared" si="752"/>
        <v>47000</v>
      </c>
      <c r="B3514" s="44" t="str">
        <f t="shared" ca="1" si="754"/>
        <v>n.d</v>
      </c>
      <c r="C3514" s="45">
        <f t="shared" ca="1" si="755"/>
        <v>999.89877561000003</v>
      </c>
      <c r="D3514" s="46">
        <f ca="1">IF(A3514&lt;$B$1,VLOOKUP(A3514,[1]DI!$A$4:$B$15000,2,FALSE),0)</f>
        <v>0</v>
      </c>
      <c r="E3514" s="45">
        <f t="shared" ca="1" si="756"/>
        <v>0</v>
      </c>
      <c r="F3514" s="47">
        <f t="shared" si="753"/>
        <v>1.35</v>
      </c>
      <c r="G3514" s="48">
        <f t="shared" ca="1" si="757"/>
        <v>1</v>
      </c>
      <c r="H3514" s="45">
        <f ca="1">TRUNC(PRODUCT(G$10:G3513),15)</f>
        <v>1.9879528300668501</v>
      </c>
      <c r="I3514" s="45">
        <f t="shared" si="758"/>
        <v>1</v>
      </c>
      <c r="J3514" s="45">
        <f t="shared" ca="1" si="759"/>
        <v>1.98795283</v>
      </c>
      <c r="K3514" s="45">
        <f t="shared" ca="1" si="760"/>
        <v>987.85282506999999</v>
      </c>
      <c r="L3514" s="49">
        <f>IF(VLOOKUP(A3514,$U$12:$AD$125,8)=VLOOKUP(A3513,$U$12:$AD$125,8),0,VLOOKUP(A3514,U$12:$AD$125,8))</f>
        <v>0</v>
      </c>
      <c r="M3514" s="50">
        <f>IF(L3514&gt;0,VLOOKUP(L3514,T$12:$AC$125,7),0)</f>
        <v>0</v>
      </c>
      <c r="N3514" s="45">
        <f t="shared" si="761"/>
        <v>0</v>
      </c>
      <c r="O3514" s="45">
        <f t="shared" ca="1" si="762"/>
        <v>987.85282506999999</v>
      </c>
      <c r="P3514" s="51" t="str">
        <f t="shared" si="763"/>
        <v>A+J=</v>
      </c>
      <c r="Q3514" s="52">
        <f t="shared" si="764"/>
        <v>47129</v>
      </c>
    </row>
    <row r="3515" spans="1:17" x14ac:dyDescent="0.2">
      <c r="A3515" s="43">
        <f t="shared" si="752"/>
        <v>47001</v>
      </c>
      <c r="B3515" s="44" t="str">
        <f t="shared" ca="1" si="754"/>
        <v>n.d</v>
      </c>
      <c r="C3515" s="45">
        <f t="shared" ca="1" si="755"/>
        <v>999.89877561000003</v>
      </c>
      <c r="D3515" s="46">
        <f ca="1">IF(A3515&lt;$B$1,VLOOKUP(A3515,[1]DI!$A$4:$B$15000,2,FALSE),0)</f>
        <v>0</v>
      </c>
      <c r="E3515" s="45">
        <f t="shared" ca="1" si="756"/>
        <v>0</v>
      </c>
      <c r="F3515" s="47">
        <f t="shared" si="753"/>
        <v>1.35</v>
      </c>
      <c r="G3515" s="48">
        <f t="shared" ca="1" si="757"/>
        <v>1</v>
      </c>
      <c r="H3515" s="45">
        <f ca="1">TRUNC(PRODUCT(G$10:G3514),15)</f>
        <v>1.9879528300668501</v>
      </c>
      <c r="I3515" s="45">
        <f t="shared" si="758"/>
        <v>1</v>
      </c>
      <c r="J3515" s="45">
        <f t="shared" ca="1" si="759"/>
        <v>1.98795283</v>
      </c>
      <c r="K3515" s="45">
        <f t="shared" ca="1" si="760"/>
        <v>987.85282506999999</v>
      </c>
      <c r="L3515" s="49">
        <f>IF(VLOOKUP(A3515,$U$12:$AD$125,8)=VLOOKUP(A3514,$U$12:$AD$125,8),0,VLOOKUP(A3515,U$12:$AD$125,8))</f>
        <v>0</v>
      </c>
      <c r="M3515" s="50">
        <f>IF(L3515&gt;0,VLOOKUP(L3515,T$12:$AC$125,7),0)</f>
        <v>0</v>
      </c>
      <c r="N3515" s="45">
        <f t="shared" si="761"/>
        <v>0</v>
      </c>
      <c r="O3515" s="45">
        <f t="shared" ca="1" si="762"/>
        <v>987.85282506999999</v>
      </c>
      <c r="P3515" s="51" t="str">
        <f t="shared" si="763"/>
        <v>A+J=</v>
      </c>
      <c r="Q3515" s="52">
        <f t="shared" si="764"/>
        <v>47129</v>
      </c>
    </row>
    <row r="3516" spans="1:17" x14ac:dyDescent="0.2">
      <c r="A3516" s="43">
        <f t="shared" si="752"/>
        <v>47002</v>
      </c>
      <c r="B3516" s="44" t="str">
        <f t="shared" ca="1" si="754"/>
        <v>n.d</v>
      </c>
      <c r="C3516" s="45">
        <f t="shared" ca="1" si="755"/>
        <v>999.89877561000003</v>
      </c>
      <c r="D3516" s="46">
        <f ca="1">IF(A3516&lt;$B$1,VLOOKUP(A3516,[1]DI!$A$4:$B$15000,2,FALSE),0)</f>
        <v>0</v>
      </c>
      <c r="E3516" s="45">
        <f t="shared" ca="1" si="756"/>
        <v>0</v>
      </c>
      <c r="F3516" s="47">
        <f t="shared" si="753"/>
        <v>1.35</v>
      </c>
      <c r="G3516" s="48">
        <f t="shared" ca="1" si="757"/>
        <v>1</v>
      </c>
      <c r="H3516" s="45">
        <f ca="1">TRUNC(PRODUCT(G$10:G3515),15)</f>
        <v>1.9879528300668501</v>
      </c>
      <c r="I3516" s="45">
        <f t="shared" si="758"/>
        <v>1</v>
      </c>
      <c r="J3516" s="45">
        <f t="shared" ca="1" si="759"/>
        <v>1.98795283</v>
      </c>
      <c r="K3516" s="45">
        <f t="shared" ca="1" si="760"/>
        <v>987.85282506999999</v>
      </c>
      <c r="L3516" s="49">
        <f>IF(VLOOKUP(A3516,$U$12:$AD$125,8)=VLOOKUP(A3515,$U$12:$AD$125,8),0,VLOOKUP(A3516,U$12:$AD$125,8))</f>
        <v>0</v>
      </c>
      <c r="M3516" s="50">
        <f>IF(L3516&gt;0,VLOOKUP(L3516,T$12:$AC$125,7),0)</f>
        <v>0</v>
      </c>
      <c r="N3516" s="45">
        <f t="shared" si="761"/>
        <v>0</v>
      </c>
      <c r="O3516" s="45">
        <f t="shared" ca="1" si="762"/>
        <v>987.85282506999999</v>
      </c>
      <c r="P3516" s="51" t="str">
        <f t="shared" si="763"/>
        <v>A+J=</v>
      </c>
      <c r="Q3516" s="52">
        <f t="shared" si="764"/>
        <v>47129</v>
      </c>
    </row>
    <row r="3517" spans="1:17" x14ac:dyDescent="0.2">
      <c r="A3517" s="43">
        <f t="shared" si="752"/>
        <v>47003</v>
      </c>
      <c r="B3517" s="44" t="str">
        <f t="shared" ca="1" si="754"/>
        <v>n.d</v>
      </c>
      <c r="C3517" s="45">
        <f t="shared" ca="1" si="755"/>
        <v>999.89877561000003</v>
      </c>
      <c r="D3517" s="46">
        <f ca="1">IF(A3517&lt;$B$1,VLOOKUP(A3517,[1]DI!$A$4:$B$15000,2,FALSE),0)</f>
        <v>0</v>
      </c>
      <c r="E3517" s="45">
        <f t="shared" ca="1" si="756"/>
        <v>0</v>
      </c>
      <c r="F3517" s="47">
        <f t="shared" si="753"/>
        <v>1.35</v>
      </c>
      <c r="G3517" s="48">
        <f t="shared" ca="1" si="757"/>
        <v>1</v>
      </c>
      <c r="H3517" s="45">
        <f ca="1">TRUNC(PRODUCT(G$10:G3516),15)</f>
        <v>1.9879528300668501</v>
      </c>
      <c r="I3517" s="45">
        <f t="shared" si="758"/>
        <v>1</v>
      </c>
      <c r="J3517" s="45">
        <f t="shared" ca="1" si="759"/>
        <v>1.98795283</v>
      </c>
      <c r="K3517" s="45">
        <f t="shared" ca="1" si="760"/>
        <v>987.85282506999999</v>
      </c>
      <c r="L3517" s="49">
        <f>IF(VLOOKUP(A3517,$U$12:$AD$125,8)=VLOOKUP(A3516,$U$12:$AD$125,8),0,VLOOKUP(A3517,U$12:$AD$125,8))</f>
        <v>0</v>
      </c>
      <c r="M3517" s="50">
        <f>IF(L3517&gt;0,VLOOKUP(L3517,T$12:$AC$125,7),0)</f>
        <v>0</v>
      </c>
      <c r="N3517" s="45">
        <f t="shared" si="761"/>
        <v>0</v>
      </c>
      <c r="O3517" s="45">
        <f t="shared" ca="1" si="762"/>
        <v>987.85282506999999</v>
      </c>
      <c r="P3517" s="51" t="str">
        <f t="shared" si="763"/>
        <v>A+J=</v>
      </c>
      <c r="Q3517" s="52">
        <f t="shared" si="764"/>
        <v>47129</v>
      </c>
    </row>
    <row r="3518" spans="1:17" x14ac:dyDescent="0.2">
      <c r="A3518" s="43">
        <f t="shared" si="752"/>
        <v>47004</v>
      </c>
      <c r="B3518" s="44" t="str">
        <f t="shared" ca="1" si="754"/>
        <v>n.d</v>
      </c>
      <c r="C3518" s="45">
        <f t="shared" ca="1" si="755"/>
        <v>999.89877561000003</v>
      </c>
      <c r="D3518" s="46">
        <f ca="1">IF(A3518&lt;$B$1,VLOOKUP(A3518,[1]DI!$A$4:$B$15000,2,FALSE),0)</f>
        <v>0</v>
      </c>
      <c r="E3518" s="45">
        <f t="shared" ca="1" si="756"/>
        <v>0</v>
      </c>
      <c r="F3518" s="47">
        <f t="shared" si="753"/>
        <v>1.35</v>
      </c>
      <c r="G3518" s="48">
        <f t="shared" ca="1" si="757"/>
        <v>1</v>
      </c>
      <c r="H3518" s="45">
        <f ca="1">TRUNC(PRODUCT(G$10:G3517),15)</f>
        <v>1.9879528300668501</v>
      </c>
      <c r="I3518" s="45">
        <f t="shared" si="758"/>
        <v>1</v>
      </c>
      <c r="J3518" s="45">
        <f t="shared" ca="1" si="759"/>
        <v>1.98795283</v>
      </c>
      <c r="K3518" s="45">
        <f t="shared" ca="1" si="760"/>
        <v>987.85282506999999</v>
      </c>
      <c r="L3518" s="49">
        <f>IF(VLOOKUP(A3518,$U$12:$AD$125,8)=VLOOKUP(A3517,$U$12:$AD$125,8),0,VLOOKUP(A3518,U$12:$AD$125,8))</f>
        <v>0</v>
      </c>
      <c r="M3518" s="50">
        <f>IF(L3518&gt;0,VLOOKUP(L3518,T$12:$AC$125,7),0)</f>
        <v>0</v>
      </c>
      <c r="N3518" s="45">
        <f t="shared" si="761"/>
        <v>0</v>
      </c>
      <c r="O3518" s="45">
        <f t="shared" ca="1" si="762"/>
        <v>987.85282506999999</v>
      </c>
      <c r="P3518" s="51" t="str">
        <f t="shared" si="763"/>
        <v>A+J=</v>
      </c>
      <c r="Q3518" s="52">
        <f t="shared" si="764"/>
        <v>47129</v>
      </c>
    </row>
    <row r="3519" spans="1:17" x14ac:dyDescent="0.2">
      <c r="A3519" s="43">
        <f t="shared" si="752"/>
        <v>47005</v>
      </c>
      <c r="B3519" s="44" t="str">
        <f t="shared" ca="1" si="754"/>
        <v>n.d</v>
      </c>
      <c r="C3519" s="45">
        <f t="shared" ca="1" si="755"/>
        <v>999.89877561000003</v>
      </c>
      <c r="D3519" s="46">
        <f ca="1">IF(A3519&lt;$B$1,VLOOKUP(A3519,[1]DI!$A$4:$B$15000,2,FALSE),0)</f>
        <v>0</v>
      </c>
      <c r="E3519" s="45">
        <f t="shared" ca="1" si="756"/>
        <v>0</v>
      </c>
      <c r="F3519" s="47">
        <f t="shared" si="753"/>
        <v>1.35</v>
      </c>
      <c r="G3519" s="48">
        <f t="shared" ca="1" si="757"/>
        <v>1</v>
      </c>
      <c r="H3519" s="45">
        <f ca="1">TRUNC(PRODUCT(G$10:G3518),15)</f>
        <v>1.9879528300668501</v>
      </c>
      <c r="I3519" s="45">
        <f t="shared" si="758"/>
        <v>1</v>
      </c>
      <c r="J3519" s="45">
        <f t="shared" ca="1" si="759"/>
        <v>1.98795283</v>
      </c>
      <c r="K3519" s="45">
        <f t="shared" ca="1" si="760"/>
        <v>987.85282506999999</v>
      </c>
      <c r="L3519" s="49">
        <f>IF(VLOOKUP(A3519,$U$12:$AD$125,8)=VLOOKUP(A3518,$U$12:$AD$125,8),0,VLOOKUP(A3519,U$12:$AD$125,8))</f>
        <v>0</v>
      </c>
      <c r="M3519" s="50">
        <f>IF(L3519&gt;0,VLOOKUP(L3519,T$12:$AC$125,7),0)</f>
        <v>0</v>
      </c>
      <c r="N3519" s="45">
        <f t="shared" si="761"/>
        <v>0</v>
      </c>
      <c r="O3519" s="45">
        <f t="shared" ca="1" si="762"/>
        <v>987.85282506999999</v>
      </c>
      <c r="P3519" s="51" t="str">
        <f t="shared" si="763"/>
        <v>A+J=</v>
      </c>
      <c r="Q3519" s="52">
        <f t="shared" si="764"/>
        <v>47129</v>
      </c>
    </row>
    <row r="3520" spans="1:17" x14ac:dyDescent="0.2">
      <c r="A3520" s="43">
        <f t="shared" si="752"/>
        <v>47006</v>
      </c>
      <c r="B3520" s="44" t="str">
        <f t="shared" ca="1" si="754"/>
        <v>n.d</v>
      </c>
      <c r="C3520" s="45">
        <f t="shared" ca="1" si="755"/>
        <v>999.89877561000003</v>
      </c>
      <c r="D3520" s="46">
        <f ca="1">IF(A3520&lt;$B$1,VLOOKUP(A3520,[1]DI!$A$4:$B$15000,2,FALSE),0)</f>
        <v>0</v>
      </c>
      <c r="E3520" s="45">
        <f t="shared" ca="1" si="756"/>
        <v>0</v>
      </c>
      <c r="F3520" s="47">
        <f t="shared" si="753"/>
        <v>1.35</v>
      </c>
      <c r="G3520" s="48">
        <f t="shared" ca="1" si="757"/>
        <v>1</v>
      </c>
      <c r="H3520" s="45">
        <f ca="1">TRUNC(PRODUCT(G$10:G3519),15)</f>
        <v>1.9879528300668501</v>
      </c>
      <c r="I3520" s="45">
        <f t="shared" si="758"/>
        <v>1</v>
      </c>
      <c r="J3520" s="45">
        <f t="shared" ca="1" si="759"/>
        <v>1.98795283</v>
      </c>
      <c r="K3520" s="45">
        <f t="shared" ca="1" si="760"/>
        <v>987.85282506999999</v>
      </c>
      <c r="L3520" s="49">
        <f>IF(VLOOKUP(A3520,$U$12:$AD$125,8)=VLOOKUP(A3519,$U$12:$AD$125,8),0,VLOOKUP(A3520,U$12:$AD$125,8))</f>
        <v>0</v>
      </c>
      <c r="M3520" s="50">
        <f>IF(L3520&gt;0,VLOOKUP(L3520,T$12:$AC$125,7),0)</f>
        <v>0</v>
      </c>
      <c r="N3520" s="45">
        <f t="shared" si="761"/>
        <v>0</v>
      </c>
      <c r="O3520" s="45">
        <f t="shared" ca="1" si="762"/>
        <v>987.85282506999999</v>
      </c>
      <c r="P3520" s="51" t="str">
        <f t="shared" si="763"/>
        <v>A+J=</v>
      </c>
      <c r="Q3520" s="52">
        <f t="shared" si="764"/>
        <v>47129</v>
      </c>
    </row>
    <row r="3521" spans="1:17" x14ac:dyDescent="0.2">
      <c r="A3521" s="43">
        <f t="shared" si="752"/>
        <v>47007</v>
      </c>
      <c r="B3521" s="44" t="str">
        <f t="shared" ca="1" si="754"/>
        <v>n.d</v>
      </c>
      <c r="C3521" s="45">
        <f t="shared" ca="1" si="755"/>
        <v>999.89877561000003</v>
      </c>
      <c r="D3521" s="46">
        <f ca="1">IF(A3521&lt;$B$1,VLOOKUP(A3521,[1]DI!$A$4:$B$15000,2,FALSE),0)</f>
        <v>0</v>
      </c>
      <c r="E3521" s="45">
        <f t="shared" ca="1" si="756"/>
        <v>0</v>
      </c>
      <c r="F3521" s="47">
        <f t="shared" si="753"/>
        <v>1.35</v>
      </c>
      <c r="G3521" s="48">
        <f t="shared" ca="1" si="757"/>
        <v>1</v>
      </c>
      <c r="H3521" s="45">
        <f ca="1">TRUNC(PRODUCT(G$10:G3520),15)</f>
        <v>1.9879528300668501</v>
      </c>
      <c r="I3521" s="45">
        <f t="shared" si="758"/>
        <v>1</v>
      </c>
      <c r="J3521" s="45">
        <f t="shared" ca="1" si="759"/>
        <v>1.98795283</v>
      </c>
      <c r="K3521" s="45">
        <f t="shared" ca="1" si="760"/>
        <v>987.85282506999999</v>
      </c>
      <c r="L3521" s="49">
        <f>IF(VLOOKUP(A3521,$U$12:$AD$125,8)=VLOOKUP(A3520,$U$12:$AD$125,8),0,VLOOKUP(A3521,U$12:$AD$125,8))</f>
        <v>0</v>
      </c>
      <c r="M3521" s="50">
        <f>IF(L3521&gt;0,VLOOKUP(L3521,T$12:$AC$125,7),0)</f>
        <v>0</v>
      </c>
      <c r="N3521" s="45">
        <f t="shared" si="761"/>
        <v>0</v>
      </c>
      <c r="O3521" s="45">
        <f t="shared" ca="1" si="762"/>
        <v>987.85282506999999</v>
      </c>
      <c r="P3521" s="51" t="str">
        <f t="shared" si="763"/>
        <v>A+J=</v>
      </c>
      <c r="Q3521" s="52">
        <f t="shared" si="764"/>
        <v>47129</v>
      </c>
    </row>
    <row r="3522" spans="1:17" x14ac:dyDescent="0.2">
      <c r="A3522" s="43">
        <f t="shared" si="752"/>
        <v>47008</v>
      </c>
      <c r="B3522" s="44" t="str">
        <f t="shared" ca="1" si="754"/>
        <v>n.d</v>
      </c>
      <c r="C3522" s="45">
        <f t="shared" ca="1" si="755"/>
        <v>999.89877561000003</v>
      </c>
      <c r="D3522" s="46">
        <f ca="1">IF(A3522&lt;$B$1,VLOOKUP(A3522,[1]DI!$A$4:$B$15000,2,FALSE),0)</f>
        <v>0</v>
      </c>
      <c r="E3522" s="45">
        <f t="shared" ca="1" si="756"/>
        <v>0</v>
      </c>
      <c r="F3522" s="47">
        <f t="shared" si="753"/>
        <v>1.35</v>
      </c>
      <c r="G3522" s="48">
        <f t="shared" ca="1" si="757"/>
        <v>1</v>
      </c>
      <c r="H3522" s="45">
        <f ca="1">TRUNC(PRODUCT(G$10:G3521),15)</f>
        <v>1.9879528300668501</v>
      </c>
      <c r="I3522" s="45">
        <f t="shared" si="758"/>
        <v>1</v>
      </c>
      <c r="J3522" s="45">
        <f t="shared" ca="1" si="759"/>
        <v>1.98795283</v>
      </c>
      <c r="K3522" s="45">
        <f t="shared" ca="1" si="760"/>
        <v>987.85282506999999</v>
      </c>
      <c r="L3522" s="49">
        <f>IF(VLOOKUP(A3522,$U$12:$AD$125,8)=VLOOKUP(A3521,$U$12:$AD$125,8),0,VLOOKUP(A3522,U$12:$AD$125,8))</f>
        <v>0</v>
      </c>
      <c r="M3522" s="50">
        <f>IF(L3522&gt;0,VLOOKUP(L3522,T$12:$AC$125,7),0)</f>
        <v>0</v>
      </c>
      <c r="N3522" s="45">
        <f t="shared" si="761"/>
        <v>0</v>
      </c>
      <c r="O3522" s="45">
        <f t="shared" ca="1" si="762"/>
        <v>987.85282506999999</v>
      </c>
      <c r="P3522" s="51" t="str">
        <f t="shared" si="763"/>
        <v>A+J=</v>
      </c>
      <c r="Q3522" s="52">
        <f t="shared" si="764"/>
        <v>47129</v>
      </c>
    </row>
    <row r="3523" spans="1:17" x14ac:dyDescent="0.2">
      <c r="A3523" s="43">
        <f t="shared" si="752"/>
        <v>47009</v>
      </c>
      <c r="B3523" s="44" t="str">
        <f t="shared" ca="1" si="754"/>
        <v>n.d</v>
      </c>
      <c r="C3523" s="45">
        <f t="shared" ca="1" si="755"/>
        <v>999.89877561000003</v>
      </c>
      <c r="D3523" s="46">
        <f ca="1">IF(A3523&lt;$B$1,VLOOKUP(A3523,[1]DI!$A$4:$B$15000,2,FALSE),0)</f>
        <v>0</v>
      </c>
      <c r="E3523" s="45">
        <f t="shared" ca="1" si="756"/>
        <v>0</v>
      </c>
      <c r="F3523" s="47">
        <f t="shared" si="753"/>
        <v>1.35</v>
      </c>
      <c r="G3523" s="48">
        <f t="shared" ca="1" si="757"/>
        <v>1</v>
      </c>
      <c r="H3523" s="45">
        <f ca="1">TRUNC(PRODUCT(G$10:G3522),15)</f>
        <v>1.9879528300668501</v>
      </c>
      <c r="I3523" s="45">
        <f t="shared" si="758"/>
        <v>1</v>
      </c>
      <c r="J3523" s="45">
        <f t="shared" ca="1" si="759"/>
        <v>1.98795283</v>
      </c>
      <c r="K3523" s="45">
        <f t="shared" ca="1" si="760"/>
        <v>987.85282506999999</v>
      </c>
      <c r="L3523" s="49">
        <f>IF(VLOOKUP(A3523,$U$12:$AD$125,8)=VLOOKUP(A3522,$U$12:$AD$125,8),0,VLOOKUP(A3523,U$12:$AD$125,8))</f>
        <v>0</v>
      </c>
      <c r="M3523" s="50">
        <f>IF(L3523&gt;0,VLOOKUP(L3523,T$12:$AC$125,7),0)</f>
        <v>0</v>
      </c>
      <c r="N3523" s="45">
        <f t="shared" si="761"/>
        <v>0</v>
      </c>
      <c r="O3523" s="45">
        <f t="shared" ca="1" si="762"/>
        <v>987.85282506999999</v>
      </c>
      <c r="P3523" s="51" t="str">
        <f t="shared" si="763"/>
        <v>A+J=</v>
      </c>
      <c r="Q3523" s="52">
        <f t="shared" si="764"/>
        <v>47129</v>
      </c>
    </row>
    <row r="3524" spans="1:17" x14ac:dyDescent="0.2">
      <c r="A3524" s="43">
        <f t="shared" si="752"/>
        <v>47010</v>
      </c>
      <c r="B3524" s="44" t="str">
        <f t="shared" ca="1" si="754"/>
        <v>n.d</v>
      </c>
      <c r="C3524" s="45">
        <f t="shared" ca="1" si="755"/>
        <v>999.89877561000003</v>
      </c>
      <c r="D3524" s="46">
        <f ca="1">IF(A3524&lt;$B$1,VLOOKUP(A3524,[1]DI!$A$4:$B$15000,2,FALSE),0)</f>
        <v>0</v>
      </c>
      <c r="E3524" s="45">
        <f t="shared" ca="1" si="756"/>
        <v>0</v>
      </c>
      <c r="F3524" s="47">
        <f t="shared" si="753"/>
        <v>1.35</v>
      </c>
      <c r="G3524" s="48">
        <f t="shared" ca="1" si="757"/>
        <v>1</v>
      </c>
      <c r="H3524" s="45">
        <f ca="1">TRUNC(PRODUCT(G$10:G3523),15)</f>
        <v>1.9879528300668501</v>
      </c>
      <c r="I3524" s="45">
        <f t="shared" si="758"/>
        <v>1</v>
      </c>
      <c r="J3524" s="45">
        <f t="shared" ca="1" si="759"/>
        <v>1.98795283</v>
      </c>
      <c r="K3524" s="45">
        <f t="shared" ca="1" si="760"/>
        <v>987.85282506999999</v>
      </c>
      <c r="L3524" s="49">
        <f>IF(VLOOKUP(A3524,$U$12:$AD$125,8)=VLOOKUP(A3523,$U$12:$AD$125,8),0,VLOOKUP(A3524,U$12:$AD$125,8))</f>
        <v>0</v>
      </c>
      <c r="M3524" s="50">
        <f>IF(L3524&gt;0,VLOOKUP(L3524,T$12:$AC$125,7),0)</f>
        <v>0</v>
      </c>
      <c r="N3524" s="45">
        <f t="shared" si="761"/>
        <v>0</v>
      </c>
      <c r="O3524" s="45">
        <f t="shared" ca="1" si="762"/>
        <v>987.85282506999999</v>
      </c>
      <c r="P3524" s="51" t="str">
        <f t="shared" si="763"/>
        <v>A+J=</v>
      </c>
      <c r="Q3524" s="52">
        <f t="shared" si="764"/>
        <v>47129</v>
      </c>
    </row>
    <row r="3525" spans="1:17" x14ac:dyDescent="0.2">
      <c r="A3525" s="43">
        <f t="shared" si="752"/>
        <v>47011</v>
      </c>
      <c r="B3525" s="44" t="str">
        <f t="shared" ca="1" si="754"/>
        <v>n.d</v>
      </c>
      <c r="C3525" s="45">
        <f t="shared" ca="1" si="755"/>
        <v>999.89877561000003</v>
      </c>
      <c r="D3525" s="46">
        <f ca="1">IF(A3525&lt;$B$1,VLOOKUP(A3525,[1]DI!$A$4:$B$15000,2,FALSE),0)</f>
        <v>0</v>
      </c>
      <c r="E3525" s="45">
        <f t="shared" ca="1" si="756"/>
        <v>0</v>
      </c>
      <c r="F3525" s="47">
        <f t="shared" si="753"/>
        <v>1.35</v>
      </c>
      <c r="G3525" s="48">
        <f t="shared" ca="1" si="757"/>
        <v>1</v>
      </c>
      <c r="H3525" s="45">
        <f ca="1">TRUNC(PRODUCT(G$10:G3524),15)</f>
        <v>1.9879528300668501</v>
      </c>
      <c r="I3525" s="45">
        <f t="shared" si="758"/>
        <v>1</v>
      </c>
      <c r="J3525" s="45">
        <f t="shared" ca="1" si="759"/>
        <v>1.98795283</v>
      </c>
      <c r="K3525" s="45">
        <f t="shared" ca="1" si="760"/>
        <v>987.85282506999999</v>
      </c>
      <c r="L3525" s="49">
        <f>IF(VLOOKUP(A3525,$U$12:$AD$125,8)=VLOOKUP(A3524,$U$12:$AD$125,8),0,VLOOKUP(A3525,U$12:$AD$125,8))</f>
        <v>0</v>
      </c>
      <c r="M3525" s="50">
        <f>IF(L3525&gt;0,VLOOKUP(L3525,T$12:$AC$125,7),0)</f>
        <v>0</v>
      </c>
      <c r="N3525" s="45">
        <f t="shared" si="761"/>
        <v>0</v>
      </c>
      <c r="O3525" s="45">
        <f t="shared" ca="1" si="762"/>
        <v>987.85282506999999</v>
      </c>
      <c r="P3525" s="51" t="str">
        <f t="shared" si="763"/>
        <v>A+J=</v>
      </c>
      <c r="Q3525" s="52">
        <f t="shared" si="764"/>
        <v>47129</v>
      </c>
    </row>
    <row r="3526" spans="1:17" x14ac:dyDescent="0.2">
      <c r="A3526" s="43">
        <f t="shared" si="752"/>
        <v>47012</v>
      </c>
      <c r="B3526" s="44" t="str">
        <f t="shared" ca="1" si="754"/>
        <v>n.d</v>
      </c>
      <c r="C3526" s="45">
        <f t="shared" ca="1" si="755"/>
        <v>999.89877561000003</v>
      </c>
      <c r="D3526" s="46">
        <f ca="1">IF(A3526&lt;$B$1,VLOOKUP(A3526,[1]DI!$A$4:$B$15000,2,FALSE),0)</f>
        <v>0</v>
      </c>
      <c r="E3526" s="45">
        <f t="shared" ca="1" si="756"/>
        <v>0</v>
      </c>
      <c r="F3526" s="47">
        <f t="shared" si="753"/>
        <v>1.35</v>
      </c>
      <c r="G3526" s="48">
        <f t="shared" ca="1" si="757"/>
        <v>1</v>
      </c>
      <c r="H3526" s="45">
        <f ca="1">TRUNC(PRODUCT(G$10:G3525),15)</f>
        <v>1.9879528300668501</v>
      </c>
      <c r="I3526" s="45">
        <f t="shared" si="758"/>
        <v>1</v>
      </c>
      <c r="J3526" s="45">
        <f t="shared" ca="1" si="759"/>
        <v>1.98795283</v>
      </c>
      <c r="K3526" s="45">
        <f t="shared" ca="1" si="760"/>
        <v>987.85282506999999</v>
      </c>
      <c r="L3526" s="49">
        <f>IF(VLOOKUP(A3526,$U$12:$AD$125,8)=VLOOKUP(A3525,$U$12:$AD$125,8),0,VLOOKUP(A3526,U$12:$AD$125,8))</f>
        <v>0</v>
      </c>
      <c r="M3526" s="50">
        <f>IF(L3526&gt;0,VLOOKUP(L3526,T$12:$AC$125,7),0)</f>
        <v>0</v>
      </c>
      <c r="N3526" s="45">
        <f t="shared" si="761"/>
        <v>0</v>
      </c>
      <c r="O3526" s="45">
        <f t="shared" ca="1" si="762"/>
        <v>987.85282506999999</v>
      </c>
      <c r="P3526" s="51" t="str">
        <f t="shared" si="763"/>
        <v>A+J=</v>
      </c>
      <c r="Q3526" s="52">
        <f t="shared" si="764"/>
        <v>47129</v>
      </c>
    </row>
    <row r="3527" spans="1:17" x14ac:dyDescent="0.2">
      <c r="A3527" s="43">
        <f t="shared" si="752"/>
        <v>47013</v>
      </c>
      <c r="B3527" s="44" t="str">
        <f t="shared" ca="1" si="754"/>
        <v>n.d</v>
      </c>
      <c r="C3527" s="45">
        <f t="shared" ca="1" si="755"/>
        <v>999.89877561000003</v>
      </c>
      <c r="D3527" s="46">
        <f ca="1">IF(A3527&lt;$B$1,VLOOKUP(A3527,[1]DI!$A$4:$B$15000,2,FALSE),0)</f>
        <v>0</v>
      </c>
      <c r="E3527" s="45">
        <f t="shared" ca="1" si="756"/>
        <v>0</v>
      </c>
      <c r="F3527" s="47">
        <f t="shared" si="753"/>
        <v>1.35</v>
      </c>
      <c r="G3527" s="48">
        <f t="shared" ca="1" si="757"/>
        <v>1</v>
      </c>
      <c r="H3527" s="45">
        <f ca="1">TRUNC(PRODUCT(G$10:G3526),15)</f>
        <v>1.9879528300668501</v>
      </c>
      <c r="I3527" s="45">
        <f t="shared" si="758"/>
        <v>1</v>
      </c>
      <c r="J3527" s="45">
        <f t="shared" ca="1" si="759"/>
        <v>1.98795283</v>
      </c>
      <c r="K3527" s="45">
        <f t="shared" ca="1" si="760"/>
        <v>987.85282506999999</v>
      </c>
      <c r="L3527" s="49">
        <f>IF(VLOOKUP(A3527,$U$12:$AD$125,8)=VLOOKUP(A3526,$U$12:$AD$125,8),0,VLOOKUP(A3527,U$12:$AD$125,8))</f>
        <v>0</v>
      </c>
      <c r="M3527" s="50">
        <f>IF(L3527&gt;0,VLOOKUP(L3527,T$12:$AC$125,7),0)</f>
        <v>0</v>
      </c>
      <c r="N3527" s="45">
        <f t="shared" si="761"/>
        <v>0</v>
      </c>
      <c r="O3527" s="45">
        <f t="shared" ca="1" si="762"/>
        <v>987.85282506999999</v>
      </c>
      <c r="P3527" s="51" t="str">
        <f t="shared" si="763"/>
        <v>A+J=</v>
      </c>
      <c r="Q3527" s="52">
        <f t="shared" si="764"/>
        <v>47129</v>
      </c>
    </row>
    <row r="3528" spans="1:17" x14ac:dyDescent="0.2">
      <c r="A3528" s="43">
        <f t="shared" si="752"/>
        <v>47014</v>
      </c>
      <c r="B3528" s="44" t="str">
        <f t="shared" ca="1" si="754"/>
        <v>n.d</v>
      </c>
      <c r="C3528" s="45">
        <f t="shared" ca="1" si="755"/>
        <v>999.89877561000003</v>
      </c>
      <c r="D3528" s="46">
        <f ca="1">IF(A3528&lt;$B$1,VLOOKUP(A3528,[1]DI!$A$4:$B$15000,2,FALSE),0)</f>
        <v>0</v>
      </c>
      <c r="E3528" s="45">
        <f t="shared" ca="1" si="756"/>
        <v>0</v>
      </c>
      <c r="F3528" s="47">
        <f t="shared" si="753"/>
        <v>1.35</v>
      </c>
      <c r="G3528" s="48">
        <f t="shared" ca="1" si="757"/>
        <v>1</v>
      </c>
      <c r="H3528" s="45">
        <f ca="1">TRUNC(PRODUCT(G$10:G3527),15)</f>
        <v>1.9879528300668501</v>
      </c>
      <c r="I3528" s="45">
        <f t="shared" si="758"/>
        <v>1</v>
      </c>
      <c r="J3528" s="45">
        <f t="shared" ca="1" si="759"/>
        <v>1.98795283</v>
      </c>
      <c r="K3528" s="45">
        <f t="shared" ca="1" si="760"/>
        <v>987.85282506999999</v>
      </c>
      <c r="L3528" s="49">
        <f>IF(VLOOKUP(A3528,$U$12:$AD$125,8)=VLOOKUP(A3527,$U$12:$AD$125,8),0,VLOOKUP(A3528,U$12:$AD$125,8))</f>
        <v>0</v>
      </c>
      <c r="M3528" s="50">
        <f>IF(L3528&gt;0,VLOOKUP(L3528,T$12:$AC$125,7),0)</f>
        <v>0</v>
      </c>
      <c r="N3528" s="45">
        <f t="shared" si="761"/>
        <v>0</v>
      </c>
      <c r="O3528" s="45">
        <f t="shared" ca="1" si="762"/>
        <v>987.85282506999999</v>
      </c>
      <c r="P3528" s="51" t="str">
        <f t="shared" si="763"/>
        <v>A+J=</v>
      </c>
      <c r="Q3528" s="52">
        <f t="shared" si="764"/>
        <v>47129</v>
      </c>
    </row>
    <row r="3529" spans="1:17" x14ac:dyDescent="0.2">
      <c r="A3529" s="43">
        <f t="shared" si="752"/>
        <v>47015</v>
      </c>
      <c r="B3529" s="44" t="str">
        <f t="shared" ca="1" si="754"/>
        <v>n.d</v>
      </c>
      <c r="C3529" s="45">
        <f t="shared" ca="1" si="755"/>
        <v>999.89877561000003</v>
      </c>
      <c r="D3529" s="46">
        <f ca="1">IF(A3529&lt;$B$1,VLOOKUP(A3529,[1]DI!$A$4:$B$15000,2,FALSE),0)</f>
        <v>0</v>
      </c>
      <c r="E3529" s="45">
        <f t="shared" ca="1" si="756"/>
        <v>0</v>
      </c>
      <c r="F3529" s="47">
        <f t="shared" si="753"/>
        <v>1.35</v>
      </c>
      <c r="G3529" s="48">
        <f t="shared" ca="1" si="757"/>
        <v>1</v>
      </c>
      <c r="H3529" s="45">
        <f ca="1">TRUNC(PRODUCT(G$10:G3528),15)</f>
        <v>1.9879528300668501</v>
      </c>
      <c r="I3529" s="45">
        <f t="shared" si="758"/>
        <v>1</v>
      </c>
      <c r="J3529" s="45">
        <f t="shared" ca="1" si="759"/>
        <v>1.98795283</v>
      </c>
      <c r="K3529" s="45">
        <f t="shared" ca="1" si="760"/>
        <v>987.85282506999999</v>
      </c>
      <c r="L3529" s="49">
        <f>IF(VLOOKUP(A3529,$U$12:$AD$125,8)=VLOOKUP(A3528,$U$12:$AD$125,8),0,VLOOKUP(A3529,U$12:$AD$125,8))</f>
        <v>0</v>
      </c>
      <c r="M3529" s="50">
        <f>IF(L3529&gt;0,VLOOKUP(L3529,T$12:$AC$125,7),0)</f>
        <v>0</v>
      </c>
      <c r="N3529" s="45">
        <f t="shared" si="761"/>
        <v>0</v>
      </c>
      <c r="O3529" s="45">
        <f t="shared" ca="1" si="762"/>
        <v>987.85282506999999</v>
      </c>
      <c r="P3529" s="51" t="str">
        <f t="shared" si="763"/>
        <v>A+J=</v>
      </c>
      <c r="Q3529" s="52">
        <f t="shared" si="764"/>
        <v>47129</v>
      </c>
    </row>
    <row r="3530" spans="1:17" x14ac:dyDescent="0.2">
      <c r="A3530" s="43">
        <f t="shared" si="752"/>
        <v>47016</v>
      </c>
      <c r="B3530" s="44" t="str">
        <f t="shared" ca="1" si="754"/>
        <v>n.d</v>
      </c>
      <c r="C3530" s="45">
        <f t="shared" ca="1" si="755"/>
        <v>999.89877561000003</v>
      </c>
      <c r="D3530" s="46">
        <f ca="1">IF(A3530&lt;$B$1,VLOOKUP(A3530,[1]DI!$A$4:$B$15000,2,FALSE),0)</f>
        <v>0</v>
      </c>
      <c r="E3530" s="45">
        <f t="shared" ca="1" si="756"/>
        <v>0</v>
      </c>
      <c r="F3530" s="47">
        <f t="shared" si="753"/>
        <v>1.35</v>
      </c>
      <c r="G3530" s="48">
        <f t="shared" ca="1" si="757"/>
        <v>1</v>
      </c>
      <c r="H3530" s="45">
        <f ca="1">TRUNC(PRODUCT(G$10:G3529),15)</f>
        <v>1.9879528300668501</v>
      </c>
      <c r="I3530" s="45">
        <f t="shared" si="758"/>
        <v>1</v>
      </c>
      <c r="J3530" s="45">
        <f t="shared" ca="1" si="759"/>
        <v>1.98795283</v>
      </c>
      <c r="K3530" s="45">
        <f t="shared" ca="1" si="760"/>
        <v>987.85282506999999</v>
      </c>
      <c r="L3530" s="49">
        <f>IF(VLOOKUP(A3530,$U$12:$AD$125,8)=VLOOKUP(A3529,$U$12:$AD$125,8),0,VLOOKUP(A3530,U$12:$AD$125,8))</f>
        <v>0</v>
      </c>
      <c r="M3530" s="50">
        <f>IF(L3530&gt;0,VLOOKUP(L3530,T$12:$AC$125,7),0)</f>
        <v>0</v>
      </c>
      <c r="N3530" s="45">
        <f t="shared" si="761"/>
        <v>0</v>
      </c>
      <c r="O3530" s="45">
        <f t="shared" ca="1" si="762"/>
        <v>987.85282506999999</v>
      </c>
      <c r="P3530" s="51" t="str">
        <f t="shared" si="763"/>
        <v>A+J=</v>
      </c>
      <c r="Q3530" s="52">
        <f t="shared" si="764"/>
        <v>47129</v>
      </c>
    </row>
    <row r="3531" spans="1:17" x14ac:dyDescent="0.2">
      <c r="A3531" s="43">
        <f t="shared" si="752"/>
        <v>47017</v>
      </c>
      <c r="B3531" s="44" t="str">
        <f t="shared" ca="1" si="754"/>
        <v>n.d</v>
      </c>
      <c r="C3531" s="45">
        <f t="shared" ca="1" si="755"/>
        <v>999.89877561000003</v>
      </c>
      <c r="D3531" s="46">
        <f ca="1">IF(A3531&lt;$B$1,VLOOKUP(A3531,[1]DI!$A$4:$B$15000,2,FALSE),0)</f>
        <v>0</v>
      </c>
      <c r="E3531" s="45">
        <f t="shared" ca="1" si="756"/>
        <v>0</v>
      </c>
      <c r="F3531" s="47">
        <f t="shared" si="753"/>
        <v>1.35</v>
      </c>
      <c r="G3531" s="48">
        <f t="shared" ca="1" si="757"/>
        <v>1</v>
      </c>
      <c r="H3531" s="45">
        <f ca="1">TRUNC(PRODUCT(G$10:G3530),15)</f>
        <v>1.9879528300668501</v>
      </c>
      <c r="I3531" s="45">
        <f t="shared" si="758"/>
        <v>1</v>
      </c>
      <c r="J3531" s="45">
        <f t="shared" ca="1" si="759"/>
        <v>1.98795283</v>
      </c>
      <c r="K3531" s="45">
        <f t="shared" ca="1" si="760"/>
        <v>987.85282506999999</v>
      </c>
      <c r="L3531" s="49">
        <f>IF(VLOOKUP(A3531,$U$12:$AD$125,8)=VLOOKUP(A3530,$U$12:$AD$125,8),0,VLOOKUP(A3531,U$12:$AD$125,8))</f>
        <v>0</v>
      </c>
      <c r="M3531" s="50">
        <f>IF(L3531&gt;0,VLOOKUP(L3531,T$12:$AC$125,7),0)</f>
        <v>0</v>
      </c>
      <c r="N3531" s="45">
        <f t="shared" si="761"/>
        <v>0</v>
      </c>
      <c r="O3531" s="45">
        <f t="shared" ca="1" si="762"/>
        <v>987.85282506999999</v>
      </c>
      <c r="P3531" s="51" t="str">
        <f t="shared" si="763"/>
        <v>A+J=</v>
      </c>
      <c r="Q3531" s="52">
        <f t="shared" si="764"/>
        <v>47129</v>
      </c>
    </row>
    <row r="3532" spans="1:17" x14ac:dyDescent="0.2">
      <c r="A3532" s="43">
        <f t="shared" si="752"/>
        <v>47018</v>
      </c>
      <c r="B3532" s="44" t="str">
        <f t="shared" ca="1" si="754"/>
        <v>n.d</v>
      </c>
      <c r="C3532" s="45">
        <f t="shared" ca="1" si="755"/>
        <v>999.89877561000003</v>
      </c>
      <c r="D3532" s="46">
        <f ca="1">IF(A3532&lt;$B$1,VLOOKUP(A3532,[1]DI!$A$4:$B$15000,2,FALSE),0)</f>
        <v>0</v>
      </c>
      <c r="E3532" s="45">
        <f t="shared" ca="1" si="756"/>
        <v>0</v>
      </c>
      <c r="F3532" s="47">
        <f t="shared" si="753"/>
        <v>1.35</v>
      </c>
      <c r="G3532" s="48">
        <f t="shared" ca="1" si="757"/>
        <v>1</v>
      </c>
      <c r="H3532" s="45">
        <f ca="1">TRUNC(PRODUCT(G$10:G3531),15)</f>
        <v>1.9879528300668501</v>
      </c>
      <c r="I3532" s="45">
        <f t="shared" si="758"/>
        <v>1</v>
      </c>
      <c r="J3532" s="45">
        <f t="shared" ca="1" si="759"/>
        <v>1.98795283</v>
      </c>
      <c r="K3532" s="45">
        <f t="shared" ca="1" si="760"/>
        <v>987.85282506999999</v>
      </c>
      <c r="L3532" s="49">
        <f>IF(VLOOKUP(A3532,$U$12:$AD$125,8)=VLOOKUP(A3531,$U$12:$AD$125,8),0,VLOOKUP(A3532,U$12:$AD$125,8))</f>
        <v>0</v>
      </c>
      <c r="M3532" s="50">
        <f>IF(L3532&gt;0,VLOOKUP(L3532,T$12:$AC$125,7),0)</f>
        <v>0</v>
      </c>
      <c r="N3532" s="45">
        <f t="shared" si="761"/>
        <v>0</v>
      </c>
      <c r="O3532" s="45">
        <f t="shared" ca="1" si="762"/>
        <v>987.85282506999999</v>
      </c>
      <c r="P3532" s="51" t="str">
        <f t="shared" si="763"/>
        <v>A+J=</v>
      </c>
      <c r="Q3532" s="52">
        <f t="shared" si="764"/>
        <v>47129</v>
      </c>
    </row>
    <row r="3533" spans="1:17" x14ac:dyDescent="0.2">
      <c r="A3533" s="43">
        <f t="shared" si="752"/>
        <v>47019</v>
      </c>
      <c r="B3533" s="44" t="str">
        <f t="shared" ca="1" si="754"/>
        <v>n.d</v>
      </c>
      <c r="C3533" s="45">
        <f t="shared" ca="1" si="755"/>
        <v>999.89877561000003</v>
      </c>
      <c r="D3533" s="46">
        <f ca="1">IF(A3533&lt;$B$1,VLOOKUP(A3533,[1]DI!$A$4:$B$15000,2,FALSE),0)</f>
        <v>0</v>
      </c>
      <c r="E3533" s="45">
        <f t="shared" ca="1" si="756"/>
        <v>0</v>
      </c>
      <c r="F3533" s="47">
        <f t="shared" si="753"/>
        <v>1.35</v>
      </c>
      <c r="G3533" s="48">
        <f t="shared" ca="1" si="757"/>
        <v>1</v>
      </c>
      <c r="H3533" s="45">
        <f ca="1">TRUNC(PRODUCT(G$10:G3532),15)</f>
        <v>1.9879528300668501</v>
      </c>
      <c r="I3533" s="45">
        <f t="shared" si="758"/>
        <v>1</v>
      </c>
      <c r="J3533" s="45">
        <f t="shared" ca="1" si="759"/>
        <v>1.98795283</v>
      </c>
      <c r="K3533" s="45">
        <f t="shared" ca="1" si="760"/>
        <v>987.85282506999999</v>
      </c>
      <c r="L3533" s="49">
        <f>IF(VLOOKUP(A3533,$U$12:$AD$125,8)=VLOOKUP(A3532,$U$12:$AD$125,8),0,VLOOKUP(A3533,U$12:$AD$125,8))</f>
        <v>0</v>
      </c>
      <c r="M3533" s="50">
        <f>IF(L3533&gt;0,VLOOKUP(L3533,T$12:$AC$125,7),0)</f>
        <v>0</v>
      </c>
      <c r="N3533" s="45">
        <f t="shared" si="761"/>
        <v>0</v>
      </c>
      <c r="O3533" s="45">
        <f t="shared" ca="1" si="762"/>
        <v>987.85282506999999</v>
      </c>
      <c r="P3533" s="51" t="str">
        <f t="shared" si="763"/>
        <v>A+J=</v>
      </c>
      <c r="Q3533" s="52">
        <f t="shared" si="764"/>
        <v>47129</v>
      </c>
    </row>
    <row r="3534" spans="1:17" x14ac:dyDescent="0.2">
      <c r="A3534" s="43">
        <f t="shared" ref="A3534:A3597" si="765">(A3533+1)</f>
        <v>47020</v>
      </c>
      <c r="B3534" s="44" t="str">
        <f t="shared" ca="1" si="754"/>
        <v>n.d</v>
      </c>
      <c r="C3534" s="45">
        <f t="shared" ca="1" si="755"/>
        <v>999.89877561000003</v>
      </c>
      <c r="D3534" s="46">
        <f ca="1">IF(A3534&lt;$B$1,VLOOKUP(A3534,[1]DI!$A$4:$B$15000,2,FALSE),0)</f>
        <v>0</v>
      </c>
      <c r="E3534" s="45">
        <f t="shared" ca="1" si="756"/>
        <v>0</v>
      </c>
      <c r="F3534" s="47">
        <f t="shared" ref="F3534:F3597" si="766">F3533</f>
        <v>1.35</v>
      </c>
      <c r="G3534" s="48">
        <f t="shared" ca="1" si="757"/>
        <v>1</v>
      </c>
      <c r="H3534" s="45">
        <f ca="1">TRUNC(PRODUCT(G$10:G3533),15)</f>
        <v>1.9879528300668501</v>
      </c>
      <c r="I3534" s="45">
        <f t="shared" si="758"/>
        <v>1</v>
      </c>
      <c r="J3534" s="45">
        <f t="shared" ca="1" si="759"/>
        <v>1.98795283</v>
      </c>
      <c r="K3534" s="45">
        <f t="shared" ca="1" si="760"/>
        <v>987.85282506999999</v>
      </c>
      <c r="L3534" s="49">
        <f>IF(VLOOKUP(A3534,$U$12:$AD$125,8)=VLOOKUP(A3533,$U$12:$AD$125,8),0,VLOOKUP(A3534,U$12:$AD$125,8))</f>
        <v>0</v>
      </c>
      <c r="M3534" s="50">
        <f>IF(L3534&gt;0,VLOOKUP(L3534,T$12:$AC$125,7),0)</f>
        <v>0</v>
      </c>
      <c r="N3534" s="45">
        <f t="shared" si="761"/>
        <v>0</v>
      </c>
      <c r="O3534" s="45">
        <f t="shared" ca="1" si="762"/>
        <v>987.85282506999999</v>
      </c>
      <c r="P3534" s="51" t="str">
        <f t="shared" si="763"/>
        <v>A+J=</v>
      </c>
      <c r="Q3534" s="52">
        <f t="shared" si="764"/>
        <v>47129</v>
      </c>
    </row>
    <row r="3535" spans="1:17" x14ac:dyDescent="0.2">
      <c r="A3535" s="43">
        <f t="shared" si="765"/>
        <v>47021</v>
      </c>
      <c r="B3535" s="44" t="str">
        <f t="shared" ca="1" si="754"/>
        <v>n.d</v>
      </c>
      <c r="C3535" s="45">
        <f t="shared" ca="1" si="755"/>
        <v>999.89877561000003</v>
      </c>
      <c r="D3535" s="46">
        <f ca="1">IF(A3535&lt;$B$1,VLOOKUP(A3535,[1]DI!$A$4:$B$15000,2,FALSE),0)</f>
        <v>0</v>
      </c>
      <c r="E3535" s="45">
        <f t="shared" ca="1" si="756"/>
        <v>0</v>
      </c>
      <c r="F3535" s="47">
        <f t="shared" si="766"/>
        <v>1.35</v>
      </c>
      <c r="G3535" s="48">
        <f t="shared" ca="1" si="757"/>
        <v>1</v>
      </c>
      <c r="H3535" s="45">
        <f ca="1">TRUNC(PRODUCT(G$10:G3534),15)</f>
        <v>1.9879528300668501</v>
      </c>
      <c r="I3535" s="45">
        <f t="shared" si="758"/>
        <v>1</v>
      </c>
      <c r="J3535" s="45">
        <f t="shared" ca="1" si="759"/>
        <v>1.98795283</v>
      </c>
      <c r="K3535" s="45">
        <f t="shared" ca="1" si="760"/>
        <v>987.85282506999999</v>
      </c>
      <c r="L3535" s="49">
        <f>IF(VLOOKUP(A3535,$U$12:$AD$125,8)=VLOOKUP(A3534,$U$12:$AD$125,8),0,VLOOKUP(A3535,U$12:$AD$125,8))</f>
        <v>0</v>
      </c>
      <c r="M3535" s="50">
        <f>IF(L3535&gt;0,VLOOKUP(L3535,T$12:$AC$125,7),0)</f>
        <v>0</v>
      </c>
      <c r="N3535" s="45">
        <f t="shared" si="761"/>
        <v>0</v>
      </c>
      <c r="O3535" s="45">
        <f t="shared" ca="1" si="762"/>
        <v>987.85282506999999</v>
      </c>
      <c r="P3535" s="51" t="str">
        <f t="shared" si="763"/>
        <v>A+J=</v>
      </c>
      <c r="Q3535" s="52">
        <f t="shared" si="764"/>
        <v>47129</v>
      </c>
    </row>
    <row r="3536" spans="1:17" x14ac:dyDescent="0.2">
      <c r="A3536" s="43">
        <f t="shared" si="765"/>
        <v>47022</v>
      </c>
      <c r="B3536" s="44" t="str">
        <f t="shared" ca="1" si="754"/>
        <v>n.d</v>
      </c>
      <c r="C3536" s="45">
        <f t="shared" ca="1" si="755"/>
        <v>999.89877561000003</v>
      </c>
      <c r="D3536" s="46">
        <f ca="1">IF(A3536&lt;$B$1,VLOOKUP(A3536,[1]DI!$A$4:$B$15000,2,FALSE),0)</f>
        <v>0</v>
      </c>
      <c r="E3536" s="45">
        <f t="shared" ca="1" si="756"/>
        <v>0</v>
      </c>
      <c r="F3536" s="47">
        <f t="shared" si="766"/>
        <v>1.35</v>
      </c>
      <c r="G3536" s="48">
        <f t="shared" ca="1" si="757"/>
        <v>1</v>
      </c>
      <c r="H3536" s="45">
        <f ca="1">TRUNC(PRODUCT(G$10:G3535),15)</f>
        <v>1.9879528300668501</v>
      </c>
      <c r="I3536" s="45">
        <f t="shared" si="758"/>
        <v>1</v>
      </c>
      <c r="J3536" s="45">
        <f t="shared" ca="1" si="759"/>
        <v>1.98795283</v>
      </c>
      <c r="K3536" s="45">
        <f t="shared" ca="1" si="760"/>
        <v>987.85282506999999</v>
      </c>
      <c r="L3536" s="49">
        <f>IF(VLOOKUP(A3536,$U$12:$AD$125,8)=VLOOKUP(A3535,$U$12:$AD$125,8),0,VLOOKUP(A3536,U$12:$AD$125,8))</f>
        <v>0</v>
      </c>
      <c r="M3536" s="50">
        <f>IF(L3536&gt;0,VLOOKUP(L3536,T$12:$AC$125,7),0)</f>
        <v>0</v>
      </c>
      <c r="N3536" s="45">
        <f t="shared" si="761"/>
        <v>0</v>
      </c>
      <c r="O3536" s="45">
        <f t="shared" ca="1" si="762"/>
        <v>987.85282506999999</v>
      </c>
      <c r="P3536" s="51" t="str">
        <f t="shared" si="763"/>
        <v>A+J=</v>
      </c>
      <c r="Q3536" s="52">
        <f t="shared" si="764"/>
        <v>47129</v>
      </c>
    </row>
    <row r="3537" spans="1:17" x14ac:dyDescent="0.2">
      <c r="A3537" s="43">
        <f t="shared" si="765"/>
        <v>47023</v>
      </c>
      <c r="B3537" s="44" t="str">
        <f t="shared" ca="1" si="754"/>
        <v>n.d</v>
      </c>
      <c r="C3537" s="45">
        <f t="shared" ca="1" si="755"/>
        <v>999.89877561000003</v>
      </c>
      <c r="D3537" s="46">
        <f ca="1">IF(A3537&lt;$B$1,VLOOKUP(A3537,[1]DI!$A$4:$B$15000,2,FALSE),0)</f>
        <v>0</v>
      </c>
      <c r="E3537" s="45">
        <f t="shared" ca="1" si="756"/>
        <v>0</v>
      </c>
      <c r="F3537" s="47">
        <f t="shared" si="766"/>
        <v>1.35</v>
      </c>
      <c r="G3537" s="48">
        <f t="shared" ca="1" si="757"/>
        <v>1</v>
      </c>
      <c r="H3537" s="45">
        <f ca="1">TRUNC(PRODUCT(G$10:G3536),15)</f>
        <v>1.9879528300668501</v>
      </c>
      <c r="I3537" s="45">
        <f t="shared" si="758"/>
        <v>1</v>
      </c>
      <c r="J3537" s="45">
        <f t="shared" ca="1" si="759"/>
        <v>1.98795283</v>
      </c>
      <c r="K3537" s="45">
        <f t="shared" ca="1" si="760"/>
        <v>987.85282506999999</v>
      </c>
      <c r="L3537" s="49">
        <f>IF(VLOOKUP(A3537,$U$12:$AD$125,8)=VLOOKUP(A3536,$U$12:$AD$125,8),0,VLOOKUP(A3537,U$12:$AD$125,8))</f>
        <v>0</v>
      </c>
      <c r="M3537" s="50">
        <f>IF(L3537&gt;0,VLOOKUP(L3537,T$12:$AC$125,7),0)</f>
        <v>0</v>
      </c>
      <c r="N3537" s="45">
        <f t="shared" si="761"/>
        <v>0</v>
      </c>
      <c r="O3537" s="45">
        <f t="shared" ca="1" si="762"/>
        <v>987.85282506999999</v>
      </c>
      <c r="P3537" s="51" t="str">
        <f t="shared" si="763"/>
        <v>A+J=</v>
      </c>
      <c r="Q3537" s="52">
        <f t="shared" si="764"/>
        <v>47129</v>
      </c>
    </row>
    <row r="3538" spans="1:17" x14ac:dyDescent="0.2">
      <c r="A3538" s="43">
        <f t="shared" si="765"/>
        <v>47024</v>
      </c>
      <c r="B3538" s="44" t="str">
        <f t="shared" ca="1" si="754"/>
        <v>n.d</v>
      </c>
      <c r="C3538" s="45">
        <f t="shared" ca="1" si="755"/>
        <v>999.89877561000003</v>
      </c>
      <c r="D3538" s="46">
        <f ca="1">IF(A3538&lt;$B$1,VLOOKUP(A3538,[1]DI!$A$4:$B$15000,2,FALSE),0)</f>
        <v>0</v>
      </c>
      <c r="E3538" s="45">
        <f t="shared" ca="1" si="756"/>
        <v>0</v>
      </c>
      <c r="F3538" s="47">
        <f t="shared" si="766"/>
        <v>1.35</v>
      </c>
      <c r="G3538" s="48">
        <f t="shared" ca="1" si="757"/>
        <v>1</v>
      </c>
      <c r="H3538" s="45">
        <f ca="1">TRUNC(PRODUCT(G$10:G3537),15)</f>
        <v>1.9879528300668501</v>
      </c>
      <c r="I3538" s="45">
        <f t="shared" si="758"/>
        <v>1</v>
      </c>
      <c r="J3538" s="45">
        <f t="shared" ca="1" si="759"/>
        <v>1.98795283</v>
      </c>
      <c r="K3538" s="45">
        <f t="shared" ca="1" si="760"/>
        <v>987.85282506999999</v>
      </c>
      <c r="L3538" s="49">
        <f>IF(VLOOKUP(A3538,$U$12:$AD$125,8)=VLOOKUP(A3537,$U$12:$AD$125,8),0,VLOOKUP(A3538,U$12:$AD$125,8))</f>
        <v>0</v>
      </c>
      <c r="M3538" s="50">
        <f>IF(L3538&gt;0,VLOOKUP(L3538,T$12:$AC$125,7),0)</f>
        <v>0</v>
      </c>
      <c r="N3538" s="45">
        <f t="shared" si="761"/>
        <v>0</v>
      </c>
      <c r="O3538" s="45">
        <f t="shared" ca="1" si="762"/>
        <v>987.85282506999999</v>
      </c>
      <c r="P3538" s="51" t="str">
        <f t="shared" si="763"/>
        <v>A+J=</v>
      </c>
      <c r="Q3538" s="52">
        <f t="shared" si="764"/>
        <v>47129</v>
      </c>
    </row>
    <row r="3539" spans="1:17" x14ac:dyDescent="0.2">
      <c r="A3539" s="43">
        <f t="shared" si="765"/>
        <v>47025</v>
      </c>
      <c r="B3539" s="44" t="str">
        <f t="shared" ca="1" si="754"/>
        <v>n.d</v>
      </c>
      <c r="C3539" s="45">
        <f t="shared" ca="1" si="755"/>
        <v>999.89877561000003</v>
      </c>
      <c r="D3539" s="46">
        <f ca="1">IF(A3539&lt;$B$1,VLOOKUP(A3539,[1]DI!$A$4:$B$15000,2,FALSE),0)</f>
        <v>0</v>
      </c>
      <c r="E3539" s="45">
        <f t="shared" ca="1" si="756"/>
        <v>0</v>
      </c>
      <c r="F3539" s="47">
        <f t="shared" si="766"/>
        <v>1.35</v>
      </c>
      <c r="G3539" s="48">
        <f t="shared" ca="1" si="757"/>
        <v>1</v>
      </c>
      <c r="H3539" s="45">
        <f ca="1">TRUNC(PRODUCT(G$10:G3538),15)</f>
        <v>1.9879528300668501</v>
      </c>
      <c r="I3539" s="45">
        <f t="shared" si="758"/>
        <v>1</v>
      </c>
      <c r="J3539" s="45">
        <f t="shared" ca="1" si="759"/>
        <v>1.98795283</v>
      </c>
      <c r="K3539" s="45">
        <f t="shared" ca="1" si="760"/>
        <v>987.85282506999999</v>
      </c>
      <c r="L3539" s="49">
        <f>IF(VLOOKUP(A3539,$U$12:$AD$125,8)=VLOOKUP(A3538,$U$12:$AD$125,8),0,VLOOKUP(A3539,U$12:$AD$125,8))</f>
        <v>0</v>
      </c>
      <c r="M3539" s="50">
        <f>IF(L3539&gt;0,VLOOKUP(L3539,T$12:$AC$125,7),0)</f>
        <v>0</v>
      </c>
      <c r="N3539" s="45">
        <f t="shared" si="761"/>
        <v>0</v>
      </c>
      <c r="O3539" s="45">
        <f t="shared" ca="1" si="762"/>
        <v>987.85282506999999</v>
      </c>
      <c r="P3539" s="51" t="str">
        <f t="shared" si="763"/>
        <v>A+J=</v>
      </c>
      <c r="Q3539" s="52">
        <f t="shared" si="764"/>
        <v>47129</v>
      </c>
    </row>
    <row r="3540" spans="1:17" x14ac:dyDescent="0.2">
      <c r="A3540" s="43">
        <f t="shared" si="765"/>
        <v>47026</v>
      </c>
      <c r="B3540" s="44" t="str">
        <f t="shared" ca="1" si="754"/>
        <v>n.d</v>
      </c>
      <c r="C3540" s="45">
        <f t="shared" ca="1" si="755"/>
        <v>999.89877561000003</v>
      </c>
      <c r="D3540" s="46">
        <f ca="1">IF(A3540&lt;$B$1,VLOOKUP(A3540,[1]DI!$A$4:$B$15000,2,FALSE),0)</f>
        <v>0</v>
      </c>
      <c r="E3540" s="45">
        <f t="shared" ca="1" si="756"/>
        <v>0</v>
      </c>
      <c r="F3540" s="47">
        <f t="shared" si="766"/>
        <v>1.35</v>
      </c>
      <c r="G3540" s="48">
        <f t="shared" ca="1" si="757"/>
        <v>1</v>
      </c>
      <c r="H3540" s="45">
        <f ca="1">TRUNC(PRODUCT(G$10:G3539),15)</f>
        <v>1.9879528300668501</v>
      </c>
      <c r="I3540" s="45">
        <f t="shared" si="758"/>
        <v>1</v>
      </c>
      <c r="J3540" s="45">
        <f t="shared" ca="1" si="759"/>
        <v>1.98795283</v>
      </c>
      <c r="K3540" s="45">
        <f t="shared" ca="1" si="760"/>
        <v>987.85282506999999</v>
      </c>
      <c r="L3540" s="49">
        <f>IF(VLOOKUP(A3540,$U$12:$AD$125,8)=VLOOKUP(A3539,$U$12:$AD$125,8),0,VLOOKUP(A3540,U$12:$AD$125,8))</f>
        <v>0</v>
      </c>
      <c r="M3540" s="50">
        <f>IF(L3540&gt;0,VLOOKUP(L3540,T$12:$AC$125,7),0)</f>
        <v>0</v>
      </c>
      <c r="N3540" s="45">
        <f t="shared" si="761"/>
        <v>0</v>
      </c>
      <c r="O3540" s="45">
        <f t="shared" ca="1" si="762"/>
        <v>987.85282506999999</v>
      </c>
      <c r="P3540" s="51" t="str">
        <f t="shared" si="763"/>
        <v>A+J=</v>
      </c>
      <c r="Q3540" s="52">
        <f t="shared" si="764"/>
        <v>47129</v>
      </c>
    </row>
    <row r="3541" spans="1:17" x14ac:dyDescent="0.2">
      <c r="A3541" s="43">
        <f t="shared" si="765"/>
        <v>47027</v>
      </c>
      <c r="B3541" s="44" t="str">
        <f t="shared" ca="1" si="754"/>
        <v>n.d</v>
      </c>
      <c r="C3541" s="45">
        <f t="shared" ca="1" si="755"/>
        <v>999.89877561000003</v>
      </c>
      <c r="D3541" s="46">
        <f ca="1">IF(A3541&lt;$B$1,VLOOKUP(A3541,[1]DI!$A$4:$B$15000,2,FALSE),0)</f>
        <v>0</v>
      </c>
      <c r="E3541" s="45">
        <f t="shared" ca="1" si="756"/>
        <v>0</v>
      </c>
      <c r="F3541" s="47">
        <f t="shared" si="766"/>
        <v>1.35</v>
      </c>
      <c r="G3541" s="48">
        <f t="shared" ca="1" si="757"/>
        <v>1</v>
      </c>
      <c r="H3541" s="45">
        <f ca="1">TRUNC(PRODUCT(G$10:G3540),15)</f>
        <v>1.9879528300668501</v>
      </c>
      <c r="I3541" s="45">
        <f t="shared" si="758"/>
        <v>1</v>
      </c>
      <c r="J3541" s="45">
        <f t="shared" ca="1" si="759"/>
        <v>1.98795283</v>
      </c>
      <c r="K3541" s="45">
        <f t="shared" ca="1" si="760"/>
        <v>987.85282506999999</v>
      </c>
      <c r="L3541" s="49">
        <f>IF(VLOOKUP(A3541,$U$12:$AD$125,8)=VLOOKUP(A3540,$U$12:$AD$125,8),0,VLOOKUP(A3541,U$12:$AD$125,8))</f>
        <v>0</v>
      </c>
      <c r="M3541" s="50">
        <f>IF(L3541&gt;0,VLOOKUP(L3541,T$12:$AC$125,7),0)</f>
        <v>0</v>
      </c>
      <c r="N3541" s="45">
        <f t="shared" si="761"/>
        <v>0</v>
      </c>
      <c r="O3541" s="45">
        <f t="shared" ca="1" si="762"/>
        <v>987.85282506999999</v>
      </c>
      <c r="P3541" s="51" t="str">
        <f t="shared" si="763"/>
        <v>A+J=</v>
      </c>
      <c r="Q3541" s="52">
        <f t="shared" si="764"/>
        <v>47129</v>
      </c>
    </row>
    <row r="3542" spans="1:17" x14ac:dyDescent="0.2">
      <c r="A3542" s="43">
        <f t="shared" si="765"/>
        <v>47028</v>
      </c>
      <c r="B3542" s="44" t="str">
        <f t="shared" ca="1" si="754"/>
        <v>n.d</v>
      </c>
      <c r="C3542" s="45">
        <f t="shared" ca="1" si="755"/>
        <v>999.89877561000003</v>
      </c>
      <c r="D3542" s="46">
        <f ca="1">IF(A3542&lt;$B$1,VLOOKUP(A3542,[1]DI!$A$4:$B$15000,2,FALSE),0)</f>
        <v>0</v>
      </c>
      <c r="E3542" s="45">
        <f t="shared" ca="1" si="756"/>
        <v>0</v>
      </c>
      <c r="F3542" s="47">
        <f t="shared" si="766"/>
        <v>1.35</v>
      </c>
      <c r="G3542" s="48">
        <f t="shared" ca="1" si="757"/>
        <v>1</v>
      </c>
      <c r="H3542" s="45">
        <f ca="1">TRUNC(PRODUCT(G$10:G3541),15)</f>
        <v>1.9879528300668501</v>
      </c>
      <c r="I3542" s="45">
        <f t="shared" si="758"/>
        <v>1</v>
      </c>
      <c r="J3542" s="45">
        <f t="shared" ca="1" si="759"/>
        <v>1.98795283</v>
      </c>
      <c r="K3542" s="45">
        <f t="shared" ca="1" si="760"/>
        <v>987.85282506999999</v>
      </c>
      <c r="L3542" s="49">
        <f>IF(VLOOKUP(A3542,$U$12:$AD$125,8)=VLOOKUP(A3541,$U$12:$AD$125,8),0,VLOOKUP(A3542,U$12:$AD$125,8))</f>
        <v>0</v>
      </c>
      <c r="M3542" s="50">
        <f>IF(L3542&gt;0,VLOOKUP(L3542,T$12:$AC$125,7),0)</f>
        <v>0</v>
      </c>
      <c r="N3542" s="45">
        <f t="shared" si="761"/>
        <v>0</v>
      </c>
      <c r="O3542" s="45">
        <f t="shared" ca="1" si="762"/>
        <v>987.85282506999999</v>
      </c>
      <c r="P3542" s="51" t="str">
        <f t="shared" si="763"/>
        <v>A+J=</v>
      </c>
      <c r="Q3542" s="52">
        <f t="shared" si="764"/>
        <v>47129</v>
      </c>
    </row>
    <row r="3543" spans="1:17" x14ac:dyDescent="0.2">
      <c r="A3543" s="43">
        <f t="shared" si="765"/>
        <v>47029</v>
      </c>
      <c r="B3543" s="44" t="str">
        <f t="shared" ca="1" si="754"/>
        <v>n.d</v>
      </c>
      <c r="C3543" s="45">
        <f t="shared" ca="1" si="755"/>
        <v>999.89877561000003</v>
      </c>
      <c r="D3543" s="46">
        <f ca="1">IF(A3543&lt;$B$1,VLOOKUP(A3543,[1]DI!$A$4:$B$15000,2,FALSE),0)</f>
        <v>0</v>
      </c>
      <c r="E3543" s="45">
        <f t="shared" ca="1" si="756"/>
        <v>0</v>
      </c>
      <c r="F3543" s="47">
        <f t="shared" si="766"/>
        <v>1.35</v>
      </c>
      <c r="G3543" s="48">
        <f t="shared" ca="1" si="757"/>
        <v>1</v>
      </c>
      <c r="H3543" s="45">
        <f ca="1">TRUNC(PRODUCT(G$10:G3542),15)</f>
        <v>1.9879528300668501</v>
      </c>
      <c r="I3543" s="45">
        <f t="shared" si="758"/>
        <v>1</v>
      </c>
      <c r="J3543" s="45">
        <f t="shared" ca="1" si="759"/>
        <v>1.98795283</v>
      </c>
      <c r="K3543" s="45">
        <f t="shared" ca="1" si="760"/>
        <v>987.85282506999999</v>
      </c>
      <c r="L3543" s="49">
        <f>IF(VLOOKUP(A3543,$U$12:$AD$125,8)=VLOOKUP(A3542,$U$12:$AD$125,8),0,VLOOKUP(A3543,U$12:$AD$125,8))</f>
        <v>0</v>
      </c>
      <c r="M3543" s="50">
        <f>IF(L3543&gt;0,VLOOKUP(L3543,T$12:$AC$125,7),0)</f>
        <v>0</v>
      </c>
      <c r="N3543" s="45">
        <f t="shared" si="761"/>
        <v>0</v>
      </c>
      <c r="O3543" s="45">
        <f t="shared" ca="1" si="762"/>
        <v>987.85282506999999</v>
      </c>
      <c r="P3543" s="51" t="str">
        <f t="shared" si="763"/>
        <v>A+J=</v>
      </c>
      <c r="Q3543" s="52">
        <f t="shared" si="764"/>
        <v>47129</v>
      </c>
    </row>
    <row r="3544" spans="1:17" x14ac:dyDescent="0.2">
      <c r="A3544" s="43">
        <f t="shared" si="765"/>
        <v>47030</v>
      </c>
      <c r="B3544" s="44" t="str">
        <f t="shared" ca="1" si="754"/>
        <v>n.d</v>
      </c>
      <c r="C3544" s="45">
        <f t="shared" ca="1" si="755"/>
        <v>999.89877561000003</v>
      </c>
      <c r="D3544" s="46">
        <f ca="1">IF(A3544&lt;$B$1,VLOOKUP(A3544,[1]DI!$A$4:$B$15000,2,FALSE),0)</f>
        <v>0</v>
      </c>
      <c r="E3544" s="45">
        <f t="shared" ca="1" si="756"/>
        <v>0</v>
      </c>
      <c r="F3544" s="47">
        <f t="shared" si="766"/>
        <v>1.35</v>
      </c>
      <c r="G3544" s="48">
        <f t="shared" ca="1" si="757"/>
        <v>1</v>
      </c>
      <c r="H3544" s="45">
        <f ca="1">TRUNC(PRODUCT(G$10:G3543),15)</f>
        <v>1.9879528300668501</v>
      </c>
      <c r="I3544" s="45">
        <f t="shared" si="758"/>
        <v>1</v>
      </c>
      <c r="J3544" s="45">
        <f t="shared" ca="1" si="759"/>
        <v>1.98795283</v>
      </c>
      <c r="K3544" s="45">
        <f t="shared" ca="1" si="760"/>
        <v>987.85282506999999</v>
      </c>
      <c r="L3544" s="49">
        <f>IF(VLOOKUP(A3544,$U$12:$AD$125,8)=VLOOKUP(A3543,$U$12:$AD$125,8),0,VLOOKUP(A3544,U$12:$AD$125,8))</f>
        <v>0</v>
      </c>
      <c r="M3544" s="50">
        <f>IF(L3544&gt;0,VLOOKUP(L3544,T$12:$AC$125,7),0)</f>
        <v>0</v>
      </c>
      <c r="N3544" s="45">
        <f t="shared" si="761"/>
        <v>0</v>
      </c>
      <c r="O3544" s="45">
        <f t="shared" ca="1" si="762"/>
        <v>987.85282506999999</v>
      </c>
      <c r="P3544" s="51" t="str">
        <f t="shared" si="763"/>
        <v>A+J=</v>
      </c>
      <c r="Q3544" s="52">
        <f t="shared" si="764"/>
        <v>47129</v>
      </c>
    </row>
    <row r="3545" spans="1:17" x14ac:dyDescent="0.2">
      <c r="A3545" s="43">
        <f t="shared" si="765"/>
        <v>47031</v>
      </c>
      <c r="B3545" s="44" t="str">
        <f t="shared" ref="B3545:B3608" ca="1" si="767">IF(A3545&lt;=TODAY(),C3545+K3545,IF(AND(A3545&gt;TODAY(),A3545&lt;=$B$1),IF(VLOOKUP(TODAY(),$A$10:$D$5000,4,FALSE)=0,"n.d",C3545+K3545),"n.d"))</f>
        <v>n.d</v>
      </c>
      <c r="C3545" s="45">
        <f t="shared" ref="C3545:C3608" ca="1" si="768">TRUNC(C3544-N3544,8)</f>
        <v>999.89877561000003</v>
      </c>
      <c r="D3545" s="46">
        <f ca="1">IF(A3545&lt;$B$1,VLOOKUP(A3545,[1]DI!$A$4:$B$15000,2,FALSE),0)</f>
        <v>0</v>
      </c>
      <c r="E3545" s="45">
        <f t="shared" ref="E3545:E3608" ca="1" si="769">ROUND((((1+D3545)^(1/252)-1)),8)</f>
        <v>0</v>
      </c>
      <c r="F3545" s="47">
        <f t="shared" si="766"/>
        <v>1.35</v>
      </c>
      <c r="G3545" s="48">
        <f t="shared" ref="G3545:G3608" ca="1" si="770">TRUNC((1+(E3545*F3545)),15)</f>
        <v>1</v>
      </c>
      <c r="H3545" s="45">
        <f ca="1">TRUNC(PRODUCT(G$10:G3544),15)</f>
        <v>1.9879528300668501</v>
      </c>
      <c r="I3545" s="45">
        <f t="shared" ref="I3545:I3608" si="771">IF(OR(L3544&gt;0,L3544="E"),H3544,I3544)</f>
        <v>1</v>
      </c>
      <c r="J3545" s="45">
        <f t="shared" ref="J3545:J3608" ca="1" si="772">ROUND(TRUNC(H3545/I3545,15),8)</f>
        <v>1.98795283</v>
      </c>
      <c r="K3545" s="45">
        <f t="shared" ref="K3545:K3608" ca="1" si="773">TRUNC((C3545*(J3545-1)),8)</f>
        <v>987.85282506999999</v>
      </c>
      <c r="L3545" s="49">
        <f>IF(VLOOKUP(A3545,$U$12:$AD$125,8)=VLOOKUP(A3544,$U$12:$AD$125,8),0,VLOOKUP(A3545,U$12:$AD$125,8))</f>
        <v>0</v>
      </c>
      <c r="M3545" s="50">
        <f>IF(L3545&gt;0,VLOOKUP(L3545,T$12:$AC$125,7),0)</f>
        <v>0</v>
      </c>
      <c r="N3545" s="45">
        <f t="shared" ref="N3545:N3608" si="774">IF(M3545&gt;0,(M3545*C3545*M3545),0)</f>
        <v>0</v>
      </c>
      <c r="O3545" s="45">
        <f t="shared" ref="O3545:O3608" ca="1" si="775">(K3545+N3545)</f>
        <v>987.85282506999999</v>
      </c>
      <c r="P3545" s="51" t="str">
        <f t="shared" ref="P3545:P3608" si="776">IF(L3544&gt;0,VLOOKUP(A3544,$U$12:$AD$125,9),P3544)</f>
        <v>A+J=</v>
      </c>
      <c r="Q3545" s="52">
        <f t="shared" ref="Q3545:Q3608" si="777">IF(L3544&gt;0,VLOOKUP(A3544,$U$12:$AD$125,10),Q3544)</f>
        <v>47129</v>
      </c>
    </row>
    <row r="3546" spans="1:17" x14ac:dyDescent="0.2">
      <c r="A3546" s="43">
        <f t="shared" si="765"/>
        <v>47032</v>
      </c>
      <c r="B3546" s="44" t="str">
        <f t="shared" ca="1" si="767"/>
        <v>n.d</v>
      </c>
      <c r="C3546" s="45">
        <f t="shared" ca="1" si="768"/>
        <v>999.89877561000003</v>
      </c>
      <c r="D3546" s="46">
        <f ca="1">IF(A3546&lt;$B$1,VLOOKUP(A3546,[1]DI!$A$4:$B$15000,2,FALSE),0)</f>
        <v>0</v>
      </c>
      <c r="E3546" s="45">
        <f t="shared" ca="1" si="769"/>
        <v>0</v>
      </c>
      <c r="F3546" s="47">
        <f t="shared" si="766"/>
        <v>1.35</v>
      </c>
      <c r="G3546" s="48">
        <f t="shared" ca="1" si="770"/>
        <v>1</v>
      </c>
      <c r="H3546" s="45">
        <f ca="1">TRUNC(PRODUCT(G$10:G3545),15)</f>
        <v>1.9879528300668501</v>
      </c>
      <c r="I3546" s="45">
        <f t="shared" si="771"/>
        <v>1</v>
      </c>
      <c r="J3546" s="45">
        <f t="shared" ca="1" si="772"/>
        <v>1.98795283</v>
      </c>
      <c r="K3546" s="45">
        <f t="shared" ca="1" si="773"/>
        <v>987.85282506999999</v>
      </c>
      <c r="L3546" s="49">
        <f>IF(VLOOKUP(A3546,$U$12:$AD$125,8)=VLOOKUP(A3545,$U$12:$AD$125,8),0,VLOOKUP(A3546,U$12:$AD$125,8))</f>
        <v>0</v>
      </c>
      <c r="M3546" s="50">
        <f>IF(L3546&gt;0,VLOOKUP(L3546,T$12:$AC$125,7),0)</f>
        <v>0</v>
      </c>
      <c r="N3546" s="45">
        <f t="shared" si="774"/>
        <v>0</v>
      </c>
      <c r="O3546" s="45">
        <f t="shared" ca="1" si="775"/>
        <v>987.85282506999999</v>
      </c>
      <c r="P3546" s="51" t="str">
        <f t="shared" si="776"/>
        <v>A+J=</v>
      </c>
      <c r="Q3546" s="52">
        <f t="shared" si="777"/>
        <v>47129</v>
      </c>
    </row>
    <row r="3547" spans="1:17" x14ac:dyDescent="0.2">
      <c r="A3547" s="43">
        <f t="shared" si="765"/>
        <v>47033</v>
      </c>
      <c r="B3547" s="44" t="str">
        <f t="shared" ca="1" si="767"/>
        <v>n.d</v>
      </c>
      <c r="C3547" s="45">
        <f t="shared" ca="1" si="768"/>
        <v>999.89877561000003</v>
      </c>
      <c r="D3547" s="46">
        <f ca="1">IF(A3547&lt;$B$1,VLOOKUP(A3547,[1]DI!$A$4:$B$15000,2,FALSE),0)</f>
        <v>0</v>
      </c>
      <c r="E3547" s="45">
        <f t="shared" ca="1" si="769"/>
        <v>0</v>
      </c>
      <c r="F3547" s="47">
        <f t="shared" si="766"/>
        <v>1.35</v>
      </c>
      <c r="G3547" s="48">
        <f t="shared" ca="1" si="770"/>
        <v>1</v>
      </c>
      <c r="H3547" s="45">
        <f ca="1">TRUNC(PRODUCT(G$10:G3546),15)</f>
        <v>1.9879528300668501</v>
      </c>
      <c r="I3547" s="45">
        <f t="shared" si="771"/>
        <v>1</v>
      </c>
      <c r="J3547" s="45">
        <f t="shared" ca="1" si="772"/>
        <v>1.98795283</v>
      </c>
      <c r="K3547" s="45">
        <f t="shared" ca="1" si="773"/>
        <v>987.85282506999999</v>
      </c>
      <c r="L3547" s="49">
        <f>IF(VLOOKUP(A3547,$U$12:$AD$125,8)=VLOOKUP(A3546,$U$12:$AD$125,8),0,VLOOKUP(A3547,U$12:$AD$125,8))</f>
        <v>0</v>
      </c>
      <c r="M3547" s="50">
        <f>IF(L3547&gt;0,VLOOKUP(L3547,T$12:$AC$125,7),0)</f>
        <v>0</v>
      </c>
      <c r="N3547" s="45">
        <f t="shared" si="774"/>
        <v>0</v>
      </c>
      <c r="O3547" s="45">
        <f t="shared" ca="1" si="775"/>
        <v>987.85282506999999</v>
      </c>
      <c r="P3547" s="51" t="str">
        <f t="shared" si="776"/>
        <v>A+J=</v>
      </c>
      <c r="Q3547" s="52">
        <f t="shared" si="777"/>
        <v>47129</v>
      </c>
    </row>
    <row r="3548" spans="1:17" x14ac:dyDescent="0.2">
      <c r="A3548" s="43">
        <f t="shared" si="765"/>
        <v>47034</v>
      </c>
      <c r="B3548" s="44" t="str">
        <f t="shared" ca="1" si="767"/>
        <v>n.d</v>
      </c>
      <c r="C3548" s="45">
        <f t="shared" ca="1" si="768"/>
        <v>999.89877561000003</v>
      </c>
      <c r="D3548" s="46">
        <f ca="1">IF(A3548&lt;$B$1,VLOOKUP(A3548,[1]DI!$A$4:$B$15000,2,FALSE),0)</f>
        <v>0</v>
      </c>
      <c r="E3548" s="45">
        <f t="shared" ca="1" si="769"/>
        <v>0</v>
      </c>
      <c r="F3548" s="47">
        <f t="shared" si="766"/>
        <v>1.35</v>
      </c>
      <c r="G3548" s="48">
        <f t="shared" ca="1" si="770"/>
        <v>1</v>
      </c>
      <c r="H3548" s="45">
        <f ca="1">TRUNC(PRODUCT(G$10:G3547),15)</f>
        <v>1.9879528300668501</v>
      </c>
      <c r="I3548" s="45">
        <f t="shared" si="771"/>
        <v>1</v>
      </c>
      <c r="J3548" s="45">
        <f t="shared" ca="1" si="772"/>
        <v>1.98795283</v>
      </c>
      <c r="K3548" s="45">
        <f t="shared" ca="1" si="773"/>
        <v>987.85282506999999</v>
      </c>
      <c r="L3548" s="49">
        <f>IF(VLOOKUP(A3548,$U$12:$AD$125,8)=VLOOKUP(A3547,$U$12:$AD$125,8),0,VLOOKUP(A3548,U$12:$AD$125,8))</f>
        <v>0</v>
      </c>
      <c r="M3548" s="50">
        <f>IF(L3548&gt;0,VLOOKUP(L3548,T$12:$AC$125,7),0)</f>
        <v>0</v>
      </c>
      <c r="N3548" s="45">
        <f t="shared" si="774"/>
        <v>0</v>
      </c>
      <c r="O3548" s="45">
        <f t="shared" ca="1" si="775"/>
        <v>987.85282506999999</v>
      </c>
      <c r="P3548" s="51" t="str">
        <f t="shared" si="776"/>
        <v>A+J=</v>
      </c>
      <c r="Q3548" s="52">
        <f t="shared" si="777"/>
        <v>47129</v>
      </c>
    </row>
    <row r="3549" spans="1:17" x14ac:dyDescent="0.2">
      <c r="A3549" s="43">
        <f t="shared" si="765"/>
        <v>47035</v>
      </c>
      <c r="B3549" s="44" t="str">
        <f t="shared" ca="1" si="767"/>
        <v>n.d</v>
      </c>
      <c r="C3549" s="45">
        <f t="shared" ca="1" si="768"/>
        <v>999.89877561000003</v>
      </c>
      <c r="D3549" s="46">
        <f ca="1">IF(A3549&lt;$B$1,VLOOKUP(A3549,[1]DI!$A$4:$B$15000,2,FALSE),0)</f>
        <v>0</v>
      </c>
      <c r="E3549" s="45">
        <f t="shared" ca="1" si="769"/>
        <v>0</v>
      </c>
      <c r="F3549" s="47">
        <f t="shared" si="766"/>
        <v>1.35</v>
      </c>
      <c r="G3549" s="48">
        <f t="shared" ca="1" si="770"/>
        <v>1</v>
      </c>
      <c r="H3549" s="45">
        <f ca="1">TRUNC(PRODUCT(G$10:G3548),15)</f>
        <v>1.9879528300668501</v>
      </c>
      <c r="I3549" s="45">
        <f t="shared" si="771"/>
        <v>1</v>
      </c>
      <c r="J3549" s="45">
        <f t="shared" ca="1" si="772"/>
        <v>1.98795283</v>
      </c>
      <c r="K3549" s="45">
        <f t="shared" ca="1" si="773"/>
        <v>987.85282506999999</v>
      </c>
      <c r="L3549" s="49">
        <f>IF(VLOOKUP(A3549,$U$12:$AD$125,8)=VLOOKUP(A3548,$U$12:$AD$125,8),0,VLOOKUP(A3549,U$12:$AD$125,8))</f>
        <v>0</v>
      </c>
      <c r="M3549" s="50">
        <f>IF(L3549&gt;0,VLOOKUP(L3549,T$12:$AC$125,7),0)</f>
        <v>0</v>
      </c>
      <c r="N3549" s="45">
        <f t="shared" si="774"/>
        <v>0</v>
      </c>
      <c r="O3549" s="45">
        <f t="shared" ca="1" si="775"/>
        <v>987.85282506999999</v>
      </c>
      <c r="P3549" s="51" t="str">
        <f t="shared" si="776"/>
        <v>A+J=</v>
      </c>
      <c r="Q3549" s="52">
        <f t="shared" si="777"/>
        <v>47129</v>
      </c>
    </row>
    <row r="3550" spans="1:17" x14ac:dyDescent="0.2">
      <c r="A3550" s="43">
        <f t="shared" si="765"/>
        <v>47036</v>
      </c>
      <c r="B3550" s="44" t="str">
        <f t="shared" ca="1" si="767"/>
        <v>n.d</v>
      </c>
      <c r="C3550" s="45">
        <f t="shared" ca="1" si="768"/>
        <v>999.89877561000003</v>
      </c>
      <c r="D3550" s="46">
        <f ca="1">IF(A3550&lt;$B$1,VLOOKUP(A3550,[1]DI!$A$4:$B$15000,2,FALSE),0)</f>
        <v>0</v>
      </c>
      <c r="E3550" s="45">
        <f t="shared" ca="1" si="769"/>
        <v>0</v>
      </c>
      <c r="F3550" s="47">
        <f t="shared" si="766"/>
        <v>1.35</v>
      </c>
      <c r="G3550" s="48">
        <f t="shared" ca="1" si="770"/>
        <v>1</v>
      </c>
      <c r="H3550" s="45">
        <f ca="1">TRUNC(PRODUCT(G$10:G3549),15)</f>
        <v>1.9879528300668501</v>
      </c>
      <c r="I3550" s="45">
        <f t="shared" si="771"/>
        <v>1</v>
      </c>
      <c r="J3550" s="45">
        <f t="shared" ca="1" si="772"/>
        <v>1.98795283</v>
      </c>
      <c r="K3550" s="45">
        <f t="shared" ca="1" si="773"/>
        <v>987.85282506999999</v>
      </c>
      <c r="L3550" s="49">
        <f>IF(VLOOKUP(A3550,$U$12:$AD$125,8)=VLOOKUP(A3549,$U$12:$AD$125,8),0,VLOOKUP(A3550,U$12:$AD$125,8))</f>
        <v>0</v>
      </c>
      <c r="M3550" s="50">
        <f>IF(L3550&gt;0,VLOOKUP(L3550,T$12:$AC$125,7),0)</f>
        <v>0</v>
      </c>
      <c r="N3550" s="45">
        <f t="shared" si="774"/>
        <v>0</v>
      </c>
      <c r="O3550" s="45">
        <f t="shared" ca="1" si="775"/>
        <v>987.85282506999999</v>
      </c>
      <c r="P3550" s="51" t="str">
        <f t="shared" si="776"/>
        <v>A+J=</v>
      </c>
      <c r="Q3550" s="52">
        <f t="shared" si="777"/>
        <v>47129</v>
      </c>
    </row>
    <row r="3551" spans="1:17" x14ac:dyDescent="0.2">
      <c r="A3551" s="43">
        <f t="shared" si="765"/>
        <v>47037</v>
      </c>
      <c r="B3551" s="44" t="str">
        <f t="shared" ca="1" si="767"/>
        <v>n.d</v>
      </c>
      <c r="C3551" s="45">
        <f t="shared" ca="1" si="768"/>
        <v>999.89877561000003</v>
      </c>
      <c r="D3551" s="46">
        <f ca="1">IF(A3551&lt;$B$1,VLOOKUP(A3551,[1]DI!$A$4:$B$15000,2,FALSE),0)</f>
        <v>0</v>
      </c>
      <c r="E3551" s="45">
        <f t="shared" ca="1" si="769"/>
        <v>0</v>
      </c>
      <c r="F3551" s="47">
        <f t="shared" si="766"/>
        <v>1.35</v>
      </c>
      <c r="G3551" s="48">
        <f t="shared" ca="1" si="770"/>
        <v>1</v>
      </c>
      <c r="H3551" s="45">
        <f ca="1">TRUNC(PRODUCT(G$10:G3550),15)</f>
        <v>1.9879528300668501</v>
      </c>
      <c r="I3551" s="45">
        <f t="shared" si="771"/>
        <v>1</v>
      </c>
      <c r="J3551" s="45">
        <f t="shared" ca="1" si="772"/>
        <v>1.98795283</v>
      </c>
      <c r="K3551" s="45">
        <f t="shared" ca="1" si="773"/>
        <v>987.85282506999999</v>
      </c>
      <c r="L3551" s="49">
        <f>IF(VLOOKUP(A3551,$U$12:$AD$125,8)=VLOOKUP(A3550,$U$12:$AD$125,8),0,VLOOKUP(A3551,U$12:$AD$125,8))</f>
        <v>0</v>
      </c>
      <c r="M3551" s="50">
        <f>IF(L3551&gt;0,VLOOKUP(L3551,T$12:$AC$125,7),0)</f>
        <v>0</v>
      </c>
      <c r="N3551" s="45">
        <f t="shared" si="774"/>
        <v>0</v>
      </c>
      <c r="O3551" s="45">
        <f t="shared" ca="1" si="775"/>
        <v>987.85282506999999</v>
      </c>
      <c r="P3551" s="51" t="str">
        <f t="shared" si="776"/>
        <v>A+J=</v>
      </c>
      <c r="Q3551" s="52">
        <f t="shared" si="777"/>
        <v>47129</v>
      </c>
    </row>
    <row r="3552" spans="1:17" x14ac:dyDescent="0.2">
      <c r="A3552" s="43">
        <f t="shared" si="765"/>
        <v>47038</v>
      </c>
      <c r="B3552" s="44" t="str">
        <f t="shared" ca="1" si="767"/>
        <v>n.d</v>
      </c>
      <c r="C3552" s="45">
        <f t="shared" ca="1" si="768"/>
        <v>999.89877561000003</v>
      </c>
      <c r="D3552" s="46">
        <f ca="1">IF(A3552&lt;$B$1,VLOOKUP(A3552,[1]DI!$A$4:$B$15000,2,FALSE),0)</f>
        <v>0</v>
      </c>
      <c r="E3552" s="45">
        <f t="shared" ca="1" si="769"/>
        <v>0</v>
      </c>
      <c r="F3552" s="47">
        <f t="shared" si="766"/>
        <v>1.35</v>
      </c>
      <c r="G3552" s="48">
        <f t="shared" ca="1" si="770"/>
        <v>1</v>
      </c>
      <c r="H3552" s="45">
        <f ca="1">TRUNC(PRODUCT(G$10:G3551),15)</f>
        <v>1.9879528300668501</v>
      </c>
      <c r="I3552" s="45">
        <f t="shared" si="771"/>
        <v>1</v>
      </c>
      <c r="J3552" s="45">
        <f t="shared" ca="1" si="772"/>
        <v>1.98795283</v>
      </c>
      <c r="K3552" s="45">
        <f t="shared" ca="1" si="773"/>
        <v>987.85282506999999</v>
      </c>
      <c r="L3552" s="49">
        <f>IF(VLOOKUP(A3552,$U$12:$AD$125,8)=VLOOKUP(A3551,$U$12:$AD$125,8),0,VLOOKUP(A3552,U$12:$AD$125,8))</f>
        <v>0</v>
      </c>
      <c r="M3552" s="50">
        <f>IF(L3552&gt;0,VLOOKUP(L3552,T$12:$AC$125,7),0)</f>
        <v>0</v>
      </c>
      <c r="N3552" s="45">
        <f t="shared" si="774"/>
        <v>0</v>
      </c>
      <c r="O3552" s="45">
        <f t="shared" ca="1" si="775"/>
        <v>987.85282506999999</v>
      </c>
      <c r="P3552" s="51" t="str">
        <f t="shared" si="776"/>
        <v>A+J=</v>
      </c>
      <c r="Q3552" s="52">
        <f t="shared" si="777"/>
        <v>47129</v>
      </c>
    </row>
    <row r="3553" spans="1:17" x14ac:dyDescent="0.2">
      <c r="A3553" s="43">
        <f t="shared" si="765"/>
        <v>47039</v>
      </c>
      <c r="B3553" s="44" t="str">
        <f t="shared" ca="1" si="767"/>
        <v>n.d</v>
      </c>
      <c r="C3553" s="45">
        <f t="shared" ca="1" si="768"/>
        <v>999.89877561000003</v>
      </c>
      <c r="D3553" s="46">
        <f ca="1">IF(A3553&lt;$B$1,VLOOKUP(A3553,[1]DI!$A$4:$B$15000,2,FALSE),0)</f>
        <v>0</v>
      </c>
      <c r="E3553" s="45">
        <f t="shared" ca="1" si="769"/>
        <v>0</v>
      </c>
      <c r="F3553" s="47">
        <f t="shared" si="766"/>
        <v>1.35</v>
      </c>
      <c r="G3553" s="48">
        <f t="shared" ca="1" si="770"/>
        <v>1</v>
      </c>
      <c r="H3553" s="45">
        <f ca="1">TRUNC(PRODUCT(G$10:G3552),15)</f>
        <v>1.9879528300668501</v>
      </c>
      <c r="I3553" s="45">
        <f t="shared" si="771"/>
        <v>1</v>
      </c>
      <c r="J3553" s="45">
        <f t="shared" ca="1" si="772"/>
        <v>1.98795283</v>
      </c>
      <c r="K3553" s="45">
        <f t="shared" ca="1" si="773"/>
        <v>987.85282506999999</v>
      </c>
      <c r="L3553" s="49">
        <f>IF(VLOOKUP(A3553,$U$12:$AD$125,8)=VLOOKUP(A3552,$U$12:$AD$125,8),0,VLOOKUP(A3553,U$12:$AD$125,8))</f>
        <v>0</v>
      </c>
      <c r="M3553" s="50">
        <f>IF(L3553&gt;0,VLOOKUP(L3553,T$12:$AC$125,7),0)</f>
        <v>0</v>
      </c>
      <c r="N3553" s="45">
        <f t="shared" si="774"/>
        <v>0</v>
      </c>
      <c r="O3553" s="45">
        <f t="shared" ca="1" si="775"/>
        <v>987.85282506999999</v>
      </c>
      <c r="P3553" s="51" t="str">
        <f t="shared" si="776"/>
        <v>A+J=</v>
      </c>
      <c r="Q3553" s="52">
        <f t="shared" si="777"/>
        <v>47129</v>
      </c>
    </row>
    <row r="3554" spans="1:17" x14ac:dyDescent="0.2">
      <c r="A3554" s="43">
        <f t="shared" si="765"/>
        <v>47040</v>
      </c>
      <c r="B3554" s="44" t="str">
        <f t="shared" ca="1" si="767"/>
        <v>n.d</v>
      </c>
      <c r="C3554" s="45">
        <f t="shared" ca="1" si="768"/>
        <v>999.89877561000003</v>
      </c>
      <c r="D3554" s="46">
        <f ca="1">IF(A3554&lt;$B$1,VLOOKUP(A3554,[1]DI!$A$4:$B$15000,2,FALSE),0)</f>
        <v>0</v>
      </c>
      <c r="E3554" s="45">
        <f t="shared" ca="1" si="769"/>
        <v>0</v>
      </c>
      <c r="F3554" s="47">
        <f t="shared" si="766"/>
        <v>1.35</v>
      </c>
      <c r="G3554" s="48">
        <f t="shared" ca="1" si="770"/>
        <v>1</v>
      </c>
      <c r="H3554" s="45">
        <f ca="1">TRUNC(PRODUCT(G$10:G3553),15)</f>
        <v>1.9879528300668501</v>
      </c>
      <c r="I3554" s="45">
        <f t="shared" si="771"/>
        <v>1</v>
      </c>
      <c r="J3554" s="45">
        <f t="shared" ca="1" si="772"/>
        <v>1.98795283</v>
      </c>
      <c r="K3554" s="45">
        <f t="shared" ca="1" si="773"/>
        <v>987.85282506999999</v>
      </c>
      <c r="L3554" s="49">
        <f>IF(VLOOKUP(A3554,$U$12:$AD$125,8)=VLOOKUP(A3553,$U$12:$AD$125,8),0,VLOOKUP(A3554,U$12:$AD$125,8))</f>
        <v>0</v>
      </c>
      <c r="M3554" s="50">
        <f>IF(L3554&gt;0,VLOOKUP(L3554,T$12:$AC$125,7),0)</f>
        <v>0</v>
      </c>
      <c r="N3554" s="45">
        <f t="shared" si="774"/>
        <v>0</v>
      </c>
      <c r="O3554" s="45">
        <f t="shared" ca="1" si="775"/>
        <v>987.85282506999999</v>
      </c>
      <c r="P3554" s="51" t="str">
        <f t="shared" si="776"/>
        <v>A+J=</v>
      </c>
      <c r="Q3554" s="52">
        <f t="shared" si="777"/>
        <v>47129</v>
      </c>
    </row>
    <row r="3555" spans="1:17" x14ac:dyDescent="0.2">
      <c r="A3555" s="43">
        <f t="shared" si="765"/>
        <v>47041</v>
      </c>
      <c r="B3555" s="44" t="str">
        <f t="shared" ca="1" si="767"/>
        <v>n.d</v>
      </c>
      <c r="C3555" s="45">
        <f t="shared" ca="1" si="768"/>
        <v>999.89877561000003</v>
      </c>
      <c r="D3555" s="46">
        <f ca="1">IF(A3555&lt;$B$1,VLOOKUP(A3555,[1]DI!$A$4:$B$15000,2,FALSE),0)</f>
        <v>0</v>
      </c>
      <c r="E3555" s="45">
        <f t="shared" ca="1" si="769"/>
        <v>0</v>
      </c>
      <c r="F3555" s="47">
        <f t="shared" si="766"/>
        <v>1.35</v>
      </c>
      <c r="G3555" s="48">
        <f t="shared" ca="1" si="770"/>
        <v>1</v>
      </c>
      <c r="H3555" s="45">
        <f ca="1">TRUNC(PRODUCT(G$10:G3554),15)</f>
        <v>1.9879528300668501</v>
      </c>
      <c r="I3555" s="45">
        <f t="shared" si="771"/>
        <v>1</v>
      </c>
      <c r="J3555" s="45">
        <f t="shared" ca="1" si="772"/>
        <v>1.98795283</v>
      </c>
      <c r="K3555" s="45">
        <f t="shared" ca="1" si="773"/>
        <v>987.85282506999999</v>
      </c>
      <c r="L3555" s="49">
        <f>IF(VLOOKUP(A3555,$U$12:$AD$125,8)=VLOOKUP(A3554,$U$12:$AD$125,8),0,VLOOKUP(A3555,U$12:$AD$125,8))</f>
        <v>0</v>
      </c>
      <c r="M3555" s="50">
        <f>IF(L3555&gt;0,VLOOKUP(L3555,T$12:$AC$125,7),0)</f>
        <v>0</v>
      </c>
      <c r="N3555" s="45">
        <f t="shared" si="774"/>
        <v>0</v>
      </c>
      <c r="O3555" s="45">
        <f t="shared" ca="1" si="775"/>
        <v>987.85282506999999</v>
      </c>
      <c r="P3555" s="51" t="str">
        <f t="shared" si="776"/>
        <v>A+J=</v>
      </c>
      <c r="Q3555" s="52">
        <f t="shared" si="777"/>
        <v>47129</v>
      </c>
    </row>
    <row r="3556" spans="1:17" x14ac:dyDescent="0.2">
      <c r="A3556" s="43">
        <f t="shared" si="765"/>
        <v>47042</v>
      </c>
      <c r="B3556" s="44" t="str">
        <f t="shared" ca="1" si="767"/>
        <v>n.d</v>
      </c>
      <c r="C3556" s="45">
        <f t="shared" ca="1" si="768"/>
        <v>999.89877561000003</v>
      </c>
      <c r="D3556" s="46">
        <f ca="1">IF(A3556&lt;$B$1,VLOOKUP(A3556,[1]DI!$A$4:$B$15000,2,FALSE),0)</f>
        <v>0</v>
      </c>
      <c r="E3556" s="45">
        <f t="shared" ca="1" si="769"/>
        <v>0</v>
      </c>
      <c r="F3556" s="47">
        <f t="shared" si="766"/>
        <v>1.35</v>
      </c>
      <c r="G3556" s="48">
        <f t="shared" ca="1" si="770"/>
        <v>1</v>
      </c>
      <c r="H3556" s="45">
        <f ca="1">TRUNC(PRODUCT(G$10:G3555),15)</f>
        <v>1.9879528300668501</v>
      </c>
      <c r="I3556" s="45">
        <f t="shared" si="771"/>
        <v>1</v>
      </c>
      <c r="J3556" s="45">
        <f t="shared" ca="1" si="772"/>
        <v>1.98795283</v>
      </c>
      <c r="K3556" s="45">
        <f t="shared" ca="1" si="773"/>
        <v>987.85282506999999</v>
      </c>
      <c r="L3556" s="49">
        <f>IF(VLOOKUP(A3556,$U$12:$AD$125,8)=VLOOKUP(A3555,$U$12:$AD$125,8),0,VLOOKUP(A3556,U$12:$AD$125,8))</f>
        <v>0</v>
      </c>
      <c r="M3556" s="50">
        <f>IF(L3556&gt;0,VLOOKUP(L3556,T$12:$AC$125,7),0)</f>
        <v>0</v>
      </c>
      <c r="N3556" s="45">
        <f t="shared" si="774"/>
        <v>0</v>
      </c>
      <c r="O3556" s="45">
        <f t="shared" ca="1" si="775"/>
        <v>987.85282506999999</v>
      </c>
      <c r="P3556" s="51" t="str">
        <f t="shared" si="776"/>
        <v>A+J=</v>
      </c>
      <c r="Q3556" s="52">
        <f t="shared" si="777"/>
        <v>47129</v>
      </c>
    </row>
    <row r="3557" spans="1:17" x14ac:dyDescent="0.2">
      <c r="A3557" s="43">
        <f t="shared" si="765"/>
        <v>47043</v>
      </c>
      <c r="B3557" s="44" t="str">
        <f t="shared" ca="1" si="767"/>
        <v>n.d</v>
      </c>
      <c r="C3557" s="45">
        <f t="shared" ca="1" si="768"/>
        <v>999.89877561000003</v>
      </c>
      <c r="D3557" s="46">
        <f ca="1">IF(A3557&lt;$B$1,VLOOKUP(A3557,[1]DI!$A$4:$B$15000,2,FALSE),0)</f>
        <v>0</v>
      </c>
      <c r="E3557" s="45">
        <f t="shared" ca="1" si="769"/>
        <v>0</v>
      </c>
      <c r="F3557" s="47">
        <f t="shared" si="766"/>
        <v>1.35</v>
      </c>
      <c r="G3557" s="48">
        <f t="shared" ca="1" si="770"/>
        <v>1</v>
      </c>
      <c r="H3557" s="45">
        <f ca="1">TRUNC(PRODUCT(G$10:G3556),15)</f>
        <v>1.9879528300668501</v>
      </c>
      <c r="I3557" s="45">
        <f t="shared" si="771"/>
        <v>1</v>
      </c>
      <c r="J3557" s="45">
        <f t="shared" ca="1" si="772"/>
        <v>1.98795283</v>
      </c>
      <c r="K3557" s="45">
        <f t="shared" ca="1" si="773"/>
        <v>987.85282506999999</v>
      </c>
      <c r="L3557" s="49">
        <f>IF(VLOOKUP(A3557,$U$12:$AD$125,8)=VLOOKUP(A3556,$U$12:$AD$125,8),0,VLOOKUP(A3557,U$12:$AD$125,8))</f>
        <v>0</v>
      </c>
      <c r="M3557" s="50">
        <f>IF(L3557&gt;0,VLOOKUP(L3557,T$12:$AC$125,7),0)</f>
        <v>0</v>
      </c>
      <c r="N3557" s="45">
        <f t="shared" si="774"/>
        <v>0</v>
      </c>
      <c r="O3557" s="45">
        <f t="shared" ca="1" si="775"/>
        <v>987.85282506999999</v>
      </c>
      <c r="P3557" s="51" t="str">
        <f t="shared" si="776"/>
        <v>A+J=</v>
      </c>
      <c r="Q3557" s="52">
        <f t="shared" si="777"/>
        <v>47129</v>
      </c>
    </row>
    <row r="3558" spans="1:17" x14ac:dyDescent="0.2">
      <c r="A3558" s="43">
        <f t="shared" si="765"/>
        <v>47044</v>
      </c>
      <c r="B3558" s="44" t="str">
        <f t="shared" ca="1" si="767"/>
        <v>n.d</v>
      </c>
      <c r="C3558" s="45">
        <f t="shared" ca="1" si="768"/>
        <v>999.89877561000003</v>
      </c>
      <c r="D3558" s="46">
        <f ca="1">IF(A3558&lt;$B$1,VLOOKUP(A3558,[1]DI!$A$4:$B$15000,2,FALSE),0)</f>
        <v>0</v>
      </c>
      <c r="E3558" s="45">
        <f t="shared" ca="1" si="769"/>
        <v>0</v>
      </c>
      <c r="F3558" s="47">
        <f t="shared" si="766"/>
        <v>1.35</v>
      </c>
      <c r="G3558" s="48">
        <f t="shared" ca="1" si="770"/>
        <v>1</v>
      </c>
      <c r="H3558" s="45">
        <f ca="1">TRUNC(PRODUCT(G$10:G3557),15)</f>
        <v>1.9879528300668501</v>
      </c>
      <c r="I3558" s="45">
        <f t="shared" si="771"/>
        <v>1</v>
      </c>
      <c r="J3558" s="45">
        <f t="shared" ca="1" si="772"/>
        <v>1.98795283</v>
      </c>
      <c r="K3558" s="45">
        <f t="shared" ca="1" si="773"/>
        <v>987.85282506999999</v>
      </c>
      <c r="L3558" s="49">
        <f>IF(VLOOKUP(A3558,$U$12:$AD$125,8)=VLOOKUP(A3557,$U$12:$AD$125,8),0,VLOOKUP(A3558,U$12:$AD$125,8))</f>
        <v>0</v>
      </c>
      <c r="M3558" s="50">
        <f>IF(L3558&gt;0,VLOOKUP(L3558,T$12:$AC$125,7),0)</f>
        <v>0</v>
      </c>
      <c r="N3558" s="45">
        <f t="shared" si="774"/>
        <v>0</v>
      </c>
      <c r="O3558" s="45">
        <f t="shared" ca="1" si="775"/>
        <v>987.85282506999999</v>
      </c>
      <c r="P3558" s="51" t="str">
        <f t="shared" si="776"/>
        <v>A+J=</v>
      </c>
      <c r="Q3558" s="52">
        <f t="shared" si="777"/>
        <v>47129</v>
      </c>
    </row>
    <row r="3559" spans="1:17" x14ac:dyDescent="0.2">
      <c r="A3559" s="43">
        <f t="shared" si="765"/>
        <v>47045</v>
      </c>
      <c r="B3559" s="44" t="str">
        <f t="shared" ca="1" si="767"/>
        <v>n.d</v>
      </c>
      <c r="C3559" s="45">
        <f t="shared" ca="1" si="768"/>
        <v>999.89877561000003</v>
      </c>
      <c r="D3559" s="46">
        <f ca="1">IF(A3559&lt;$B$1,VLOOKUP(A3559,[1]DI!$A$4:$B$15000,2,FALSE),0)</f>
        <v>0</v>
      </c>
      <c r="E3559" s="45">
        <f t="shared" ca="1" si="769"/>
        <v>0</v>
      </c>
      <c r="F3559" s="47">
        <f t="shared" si="766"/>
        <v>1.35</v>
      </c>
      <c r="G3559" s="48">
        <f t="shared" ca="1" si="770"/>
        <v>1</v>
      </c>
      <c r="H3559" s="45">
        <f ca="1">TRUNC(PRODUCT(G$10:G3558),15)</f>
        <v>1.9879528300668501</v>
      </c>
      <c r="I3559" s="45">
        <f t="shared" si="771"/>
        <v>1</v>
      </c>
      <c r="J3559" s="45">
        <f t="shared" ca="1" si="772"/>
        <v>1.98795283</v>
      </c>
      <c r="K3559" s="45">
        <f t="shared" ca="1" si="773"/>
        <v>987.85282506999999</v>
      </c>
      <c r="L3559" s="49">
        <f>IF(VLOOKUP(A3559,$U$12:$AD$125,8)=VLOOKUP(A3558,$U$12:$AD$125,8),0,VLOOKUP(A3559,U$12:$AD$125,8))</f>
        <v>0</v>
      </c>
      <c r="M3559" s="50">
        <f>IF(L3559&gt;0,VLOOKUP(L3559,T$12:$AC$125,7),0)</f>
        <v>0</v>
      </c>
      <c r="N3559" s="45">
        <f t="shared" si="774"/>
        <v>0</v>
      </c>
      <c r="O3559" s="45">
        <f t="shared" ca="1" si="775"/>
        <v>987.85282506999999</v>
      </c>
      <c r="P3559" s="51" t="str">
        <f t="shared" si="776"/>
        <v>A+J=</v>
      </c>
      <c r="Q3559" s="52">
        <f t="shared" si="777"/>
        <v>47129</v>
      </c>
    </row>
    <row r="3560" spans="1:17" x14ac:dyDescent="0.2">
      <c r="A3560" s="43">
        <f t="shared" si="765"/>
        <v>47046</v>
      </c>
      <c r="B3560" s="44" t="str">
        <f t="shared" ca="1" si="767"/>
        <v>n.d</v>
      </c>
      <c r="C3560" s="45">
        <f t="shared" ca="1" si="768"/>
        <v>999.89877561000003</v>
      </c>
      <c r="D3560" s="46">
        <f ca="1">IF(A3560&lt;$B$1,VLOOKUP(A3560,[1]DI!$A$4:$B$15000,2,FALSE),0)</f>
        <v>0</v>
      </c>
      <c r="E3560" s="45">
        <f t="shared" ca="1" si="769"/>
        <v>0</v>
      </c>
      <c r="F3560" s="47">
        <f t="shared" si="766"/>
        <v>1.35</v>
      </c>
      <c r="G3560" s="48">
        <f t="shared" ca="1" si="770"/>
        <v>1</v>
      </c>
      <c r="H3560" s="45">
        <f ca="1">TRUNC(PRODUCT(G$10:G3559),15)</f>
        <v>1.9879528300668501</v>
      </c>
      <c r="I3560" s="45">
        <f t="shared" si="771"/>
        <v>1</v>
      </c>
      <c r="J3560" s="45">
        <f t="shared" ca="1" si="772"/>
        <v>1.98795283</v>
      </c>
      <c r="K3560" s="45">
        <f t="shared" ca="1" si="773"/>
        <v>987.85282506999999</v>
      </c>
      <c r="L3560" s="49">
        <f>IF(VLOOKUP(A3560,$U$12:$AD$125,8)=VLOOKUP(A3559,$U$12:$AD$125,8),0,VLOOKUP(A3560,U$12:$AD$125,8))</f>
        <v>0</v>
      </c>
      <c r="M3560" s="50">
        <f>IF(L3560&gt;0,VLOOKUP(L3560,T$12:$AC$125,7),0)</f>
        <v>0</v>
      </c>
      <c r="N3560" s="45">
        <f t="shared" si="774"/>
        <v>0</v>
      </c>
      <c r="O3560" s="45">
        <f t="shared" ca="1" si="775"/>
        <v>987.85282506999999</v>
      </c>
      <c r="P3560" s="51" t="str">
        <f t="shared" si="776"/>
        <v>A+J=</v>
      </c>
      <c r="Q3560" s="52">
        <f t="shared" si="777"/>
        <v>47129</v>
      </c>
    </row>
    <row r="3561" spans="1:17" x14ac:dyDescent="0.2">
      <c r="A3561" s="43">
        <f t="shared" si="765"/>
        <v>47047</v>
      </c>
      <c r="B3561" s="44" t="str">
        <f t="shared" ca="1" si="767"/>
        <v>n.d</v>
      </c>
      <c r="C3561" s="45">
        <f t="shared" ca="1" si="768"/>
        <v>999.89877561000003</v>
      </c>
      <c r="D3561" s="46">
        <f ca="1">IF(A3561&lt;$B$1,VLOOKUP(A3561,[1]DI!$A$4:$B$15000,2,FALSE),0)</f>
        <v>0</v>
      </c>
      <c r="E3561" s="45">
        <f t="shared" ca="1" si="769"/>
        <v>0</v>
      </c>
      <c r="F3561" s="47">
        <f t="shared" si="766"/>
        <v>1.35</v>
      </c>
      <c r="G3561" s="48">
        <f t="shared" ca="1" si="770"/>
        <v>1</v>
      </c>
      <c r="H3561" s="45">
        <f ca="1">TRUNC(PRODUCT(G$10:G3560),15)</f>
        <v>1.9879528300668501</v>
      </c>
      <c r="I3561" s="45">
        <f t="shared" si="771"/>
        <v>1</v>
      </c>
      <c r="J3561" s="45">
        <f t="shared" ca="1" si="772"/>
        <v>1.98795283</v>
      </c>
      <c r="K3561" s="45">
        <f t="shared" ca="1" si="773"/>
        <v>987.85282506999999</v>
      </c>
      <c r="L3561" s="49">
        <f>IF(VLOOKUP(A3561,$U$12:$AD$125,8)=VLOOKUP(A3560,$U$12:$AD$125,8),0,VLOOKUP(A3561,U$12:$AD$125,8))</f>
        <v>0</v>
      </c>
      <c r="M3561" s="50">
        <f>IF(L3561&gt;0,VLOOKUP(L3561,T$12:$AC$125,7),0)</f>
        <v>0</v>
      </c>
      <c r="N3561" s="45">
        <f t="shared" si="774"/>
        <v>0</v>
      </c>
      <c r="O3561" s="45">
        <f t="shared" ca="1" si="775"/>
        <v>987.85282506999999</v>
      </c>
      <c r="P3561" s="51" t="str">
        <f t="shared" si="776"/>
        <v>A+J=</v>
      </c>
      <c r="Q3561" s="52">
        <f t="shared" si="777"/>
        <v>47129</v>
      </c>
    </row>
    <row r="3562" spans="1:17" x14ac:dyDescent="0.2">
      <c r="A3562" s="43">
        <f t="shared" si="765"/>
        <v>47048</v>
      </c>
      <c r="B3562" s="44" t="str">
        <f t="shared" ca="1" si="767"/>
        <v>n.d</v>
      </c>
      <c r="C3562" s="45">
        <f t="shared" ca="1" si="768"/>
        <v>999.89877561000003</v>
      </c>
      <c r="D3562" s="46">
        <f ca="1">IF(A3562&lt;$B$1,VLOOKUP(A3562,[1]DI!$A$4:$B$15000,2,FALSE),0)</f>
        <v>0</v>
      </c>
      <c r="E3562" s="45">
        <f t="shared" ca="1" si="769"/>
        <v>0</v>
      </c>
      <c r="F3562" s="47">
        <f t="shared" si="766"/>
        <v>1.35</v>
      </c>
      <c r="G3562" s="48">
        <f t="shared" ca="1" si="770"/>
        <v>1</v>
      </c>
      <c r="H3562" s="45">
        <f ca="1">TRUNC(PRODUCT(G$10:G3561),15)</f>
        <v>1.9879528300668501</v>
      </c>
      <c r="I3562" s="45">
        <f t="shared" si="771"/>
        <v>1</v>
      </c>
      <c r="J3562" s="45">
        <f t="shared" ca="1" si="772"/>
        <v>1.98795283</v>
      </c>
      <c r="K3562" s="45">
        <f t="shared" ca="1" si="773"/>
        <v>987.85282506999999</v>
      </c>
      <c r="L3562" s="49">
        <f>IF(VLOOKUP(A3562,$U$12:$AD$125,8)=VLOOKUP(A3561,$U$12:$AD$125,8),0,VLOOKUP(A3562,U$12:$AD$125,8))</f>
        <v>0</v>
      </c>
      <c r="M3562" s="50">
        <f>IF(L3562&gt;0,VLOOKUP(L3562,T$12:$AC$125,7),0)</f>
        <v>0</v>
      </c>
      <c r="N3562" s="45">
        <f t="shared" si="774"/>
        <v>0</v>
      </c>
      <c r="O3562" s="45">
        <f t="shared" ca="1" si="775"/>
        <v>987.85282506999999</v>
      </c>
      <c r="P3562" s="51" t="str">
        <f t="shared" si="776"/>
        <v>A+J=</v>
      </c>
      <c r="Q3562" s="52">
        <f t="shared" si="777"/>
        <v>47129</v>
      </c>
    </row>
    <row r="3563" spans="1:17" x14ac:dyDescent="0.2">
      <c r="A3563" s="43">
        <f t="shared" si="765"/>
        <v>47049</v>
      </c>
      <c r="B3563" s="44" t="str">
        <f t="shared" ca="1" si="767"/>
        <v>n.d</v>
      </c>
      <c r="C3563" s="45">
        <f t="shared" ca="1" si="768"/>
        <v>999.89877561000003</v>
      </c>
      <c r="D3563" s="46">
        <f ca="1">IF(A3563&lt;$B$1,VLOOKUP(A3563,[1]DI!$A$4:$B$15000,2,FALSE),0)</f>
        <v>0</v>
      </c>
      <c r="E3563" s="45">
        <f t="shared" ca="1" si="769"/>
        <v>0</v>
      </c>
      <c r="F3563" s="47">
        <f t="shared" si="766"/>
        <v>1.35</v>
      </c>
      <c r="G3563" s="48">
        <f t="shared" ca="1" si="770"/>
        <v>1</v>
      </c>
      <c r="H3563" s="45">
        <f ca="1">TRUNC(PRODUCT(G$10:G3562),15)</f>
        <v>1.9879528300668501</v>
      </c>
      <c r="I3563" s="45">
        <f t="shared" si="771"/>
        <v>1</v>
      </c>
      <c r="J3563" s="45">
        <f t="shared" ca="1" si="772"/>
        <v>1.98795283</v>
      </c>
      <c r="K3563" s="45">
        <f t="shared" ca="1" si="773"/>
        <v>987.85282506999999</v>
      </c>
      <c r="L3563" s="49">
        <f>IF(VLOOKUP(A3563,$U$12:$AD$125,8)=VLOOKUP(A3562,$U$12:$AD$125,8),0,VLOOKUP(A3563,U$12:$AD$125,8))</f>
        <v>0</v>
      </c>
      <c r="M3563" s="50">
        <f>IF(L3563&gt;0,VLOOKUP(L3563,T$12:$AC$125,7),0)</f>
        <v>0</v>
      </c>
      <c r="N3563" s="45">
        <f t="shared" si="774"/>
        <v>0</v>
      </c>
      <c r="O3563" s="45">
        <f t="shared" ca="1" si="775"/>
        <v>987.85282506999999</v>
      </c>
      <c r="P3563" s="51" t="str">
        <f t="shared" si="776"/>
        <v>A+J=</v>
      </c>
      <c r="Q3563" s="52">
        <f t="shared" si="777"/>
        <v>47129</v>
      </c>
    </row>
    <row r="3564" spans="1:17" x14ac:dyDescent="0.2">
      <c r="A3564" s="43">
        <f t="shared" si="765"/>
        <v>47050</v>
      </c>
      <c r="B3564" s="44" t="str">
        <f t="shared" ca="1" si="767"/>
        <v>n.d</v>
      </c>
      <c r="C3564" s="45">
        <f t="shared" ca="1" si="768"/>
        <v>999.89877561000003</v>
      </c>
      <c r="D3564" s="46">
        <f ca="1">IF(A3564&lt;$B$1,VLOOKUP(A3564,[1]DI!$A$4:$B$15000,2,FALSE),0)</f>
        <v>0</v>
      </c>
      <c r="E3564" s="45">
        <f t="shared" ca="1" si="769"/>
        <v>0</v>
      </c>
      <c r="F3564" s="47">
        <f t="shared" si="766"/>
        <v>1.35</v>
      </c>
      <c r="G3564" s="48">
        <f t="shared" ca="1" si="770"/>
        <v>1</v>
      </c>
      <c r="H3564" s="45">
        <f ca="1">TRUNC(PRODUCT(G$10:G3563),15)</f>
        <v>1.9879528300668501</v>
      </c>
      <c r="I3564" s="45">
        <f t="shared" si="771"/>
        <v>1</v>
      </c>
      <c r="J3564" s="45">
        <f t="shared" ca="1" si="772"/>
        <v>1.98795283</v>
      </c>
      <c r="K3564" s="45">
        <f t="shared" ca="1" si="773"/>
        <v>987.85282506999999</v>
      </c>
      <c r="L3564" s="49">
        <f>IF(VLOOKUP(A3564,$U$12:$AD$125,8)=VLOOKUP(A3563,$U$12:$AD$125,8),0,VLOOKUP(A3564,U$12:$AD$125,8))</f>
        <v>0</v>
      </c>
      <c r="M3564" s="50">
        <f>IF(L3564&gt;0,VLOOKUP(L3564,T$12:$AC$125,7),0)</f>
        <v>0</v>
      </c>
      <c r="N3564" s="45">
        <f t="shared" si="774"/>
        <v>0</v>
      </c>
      <c r="O3564" s="45">
        <f t="shared" ca="1" si="775"/>
        <v>987.85282506999999</v>
      </c>
      <c r="P3564" s="51" t="str">
        <f t="shared" si="776"/>
        <v>A+J=</v>
      </c>
      <c r="Q3564" s="52">
        <f t="shared" si="777"/>
        <v>47129</v>
      </c>
    </row>
    <row r="3565" spans="1:17" x14ac:dyDescent="0.2">
      <c r="A3565" s="43">
        <f t="shared" si="765"/>
        <v>47051</v>
      </c>
      <c r="B3565" s="44" t="str">
        <f t="shared" ca="1" si="767"/>
        <v>n.d</v>
      </c>
      <c r="C3565" s="45">
        <f t="shared" ca="1" si="768"/>
        <v>999.89877561000003</v>
      </c>
      <c r="D3565" s="46">
        <f ca="1">IF(A3565&lt;$B$1,VLOOKUP(A3565,[1]DI!$A$4:$B$15000,2,FALSE),0)</f>
        <v>0</v>
      </c>
      <c r="E3565" s="45">
        <f t="shared" ca="1" si="769"/>
        <v>0</v>
      </c>
      <c r="F3565" s="47">
        <f t="shared" si="766"/>
        <v>1.35</v>
      </c>
      <c r="G3565" s="48">
        <f t="shared" ca="1" si="770"/>
        <v>1</v>
      </c>
      <c r="H3565" s="45">
        <f ca="1">TRUNC(PRODUCT(G$10:G3564),15)</f>
        <v>1.9879528300668501</v>
      </c>
      <c r="I3565" s="45">
        <f t="shared" si="771"/>
        <v>1</v>
      </c>
      <c r="J3565" s="45">
        <f t="shared" ca="1" si="772"/>
        <v>1.98795283</v>
      </c>
      <c r="K3565" s="45">
        <f t="shared" ca="1" si="773"/>
        <v>987.85282506999999</v>
      </c>
      <c r="L3565" s="49">
        <f>IF(VLOOKUP(A3565,$U$12:$AD$125,8)=VLOOKUP(A3564,$U$12:$AD$125,8),0,VLOOKUP(A3565,U$12:$AD$125,8))</f>
        <v>0</v>
      </c>
      <c r="M3565" s="50">
        <f>IF(L3565&gt;0,VLOOKUP(L3565,T$12:$AC$125,7),0)</f>
        <v>0</v>
      </c>
      <c r="N3565" s="45">
        <f t="shared" si="774"/>
        <v>0</v>
      </c>
      <c r="O3565" s="45">
        <f t="shared" ca="1" si="775"/>
        <v>987.85282506999999</v>
      </c>
      <c r="P3565" s="51" t="str">
        <f t="shared" si="776"/>
        <v>A+J=</v>
      </c>
      <c r="Q3565" s="52">
        <f t="shared" si="777"/>
        <v>47129</v>
      </c>
    </row>
    <row r="3566" spans="1:17" x14ac:dyDescent="0.2">
      <c r="A3566" s="43">
        <f t="shared" si="765"/>
        <v>47052</v>
      </c>
      <c r="B3566" s="44" t="str">
        <f t="shared" ca="1" si="767"/>
        <v>n.d</v>
      </c>
      <c r="C3566" s="45">
        <f t="shared" ca="1" si="768"/>
        <v>999.89877561000003</v>
      </c>
      <c r="D3566" s="46">
        <f ca="1">IF(A3566&lt;$B$1,VLOOKUP(A3566,[1]DI!$A$4:$B$15000,2,FALSE),0)</f>
        <v>0</v>
      </c>
      <c r="E3566" s="45">
        <f t="shared" ca="1" si="769"/>
        <v>0</v>
      </c>
      <c r="F3566" s="47">
        <f t="shared" si="766"/>
        <v>1.35</v>
      </c>
      <c r="G3566" s="48">
        <f t="shared" ca="1" si="770"/>
        <v>1</v>
      </c>
      <c r="H3566" s="45">
        <f ca="1">TRUNC(PRODUCT(G$10:G3565),15)</f>
        <v>1.9879528300668501</v>
      </c>
      <c r="I3566" s="45">
        <f t="shared" si="771"/>
        <v>1</v>
      </c>
      <c r="J3566" s="45">
        <f t="shared" ca="1" si="772"/>
        <v>1.98795283</v>
      </c>
      <c r="K3566" s="45">
        <f t="shared" ca="1" si="773"/>
        <v>987.85282506999999</v>
      </c>
      <c r="L3566" s="49">
        <f>IF(VLOOKUP(A3566,$U$12:$AD$125,8)=VLOOKUP(A3565,$U$12:$AD$125,8),0,VLOOKUP(A3566,U$12:$AD$125,8))</f>
        <v>0</v>
      </c>
      <c r="M3566" s="50">
        <f>IF(L3566&gt;0,VLOOKUP(L3566,T$12:$AC$125,7),0)</f>
        <v>0</v>
      </c>
      <c r="N3566" s="45">
        <f t="shared" si="774"/>
        <v>0</v>
      </c>
      <c r="O3566" s="45">
        <f t="shared" ca="1" si="775"/>
        <v>987.85282506999999</v>
      </c>
      <c r="P3566" s="51" t="str">
        <f t="shared" si="776"/>
        <v>A+J=</v>
      </c>
      <c r="Q3566" s="52">
        <f t="shared" si="777"/>
        <v>47129</v>
      </c>
    </row>
    <row r="3567" spans="1:17" x14ac:dyDescent="0.2">
      <c r="A3567" s="43">
        <f t="shared" si="765"/>
        <v>47053</v>
      </c>
      <c r="B3567" s="44" t="str">
        <f t="shared" ca="1" si="767"/>
        <v>n.d</v>
      </c>
      <c r="C3567" s="45">
        <f t="shared" ca="1" si="768"/>
        <v>999.89877561000003</v>
      </c>
      <c r="D3567" s="46">
        <f ca="1">IF(A3567&lt;$B$1,VLOOKUP(A3567,[1]DI!$A$4:$B$15000,2,FALSE),0)</f>
        <v>0</v>
      </c>
      <c r="E3567" s="45">
        <f t="shared" ca="1" si="769"/>
        <v>0</v>
      </c>
      <c r="F3567" s="47">
        <f t="shared" si="766"/>
        <v>1.35</v>
      </c>
      <c r="G3567" s="48">
        <f t="shared" ca="1" si="770"/>
        <v>1</v>
      </c>
      <c r="H3567" s="45">
        <f ca="1">TRUNC(PRODUCT(G$10:G3566),15)</f>
        <v>1.9879528300668501</v>
      </c>
      <c r="I3567" s="45">
        <f t="shared" si="771"/>
        <v>1</v>
      </c>
      <c r="J3567" s="45">
        <f t="shared" ca="1" si="772"/>
        <v>1.98795283</v>
      </c>
      <c r="K3567" s="45">
        <f t="shared" ca="1" si="773"/>
        <v>987.85282506999999</v>
      </c>
      <c r="L3567" s="49">
        <f>IF(VLOOKUP(A3567,$U$12:$AD$125,8)=VLOOKUP(A3566,$U$12:$AD$125,8),0,VLOOKUP(A3567,U$12:$AD$125,8))</f>
        <v>0</v>
      </c>
      <c r="M3567" s="50">
        <f>IF(L3567&gt;0,VLOOKUP(L3567,T$12:$AC$125,7),0)</f>
        <v>0</v>
      </c>
      <c r="N3567" s="45">
        <f t="shared" si="774"/>
        <v>0</v>
      </c>
      <c r="O3567" s="45">
        <f t="shared" ca="1" si="775"/>
        <v>987.85282506999999</v>
      </c>
      <c r="P3567" s="51" t="str">
        <f t="shared" si="776"/>
        <v>A+J=</v>
      </c>
      <c r="Q3567" s="52">
        <f t="shared" si="777"/>
        <v>47129</v>
      </c>
    </row>
    <row r="3568" spans="1:17" x14ac:dyDescent="0.2">
      <c r="A3568" s="43">
        <f t="shared" si="765"/>
        <v>47054</v>
      </c>
      <c r="B3568" s="44" t="str">
        <f t="shared" ca="1" si="767"/>
        <v>n.d</v>
      </c>
      <c r="C3568" s="45">
        <f t="shared" ca="1" si="768"/>
        <v>999.89877561000003</v>
      </c>
      <c r="D3568" s="46">
        <f ca="1">IF(A3568&lt;$B$1,VLOOKUP(A3568,[1]DI!$A$4:$B$15000,2,FALSE),0)</f>
        <v>0</v>
      </c>
      <c r="E3568" s="45">
        <f t="shared" ca="1" si="769"/>
        <v>0</v>
      </c>
      <c r="F3568" s="47">
        <f t="shared" si="766"/>
        <v>1.35</v>
      </c>
      <c r="G3568" s="48">
        <f t="shared" ca="1" si="770"/>
        <v>1</v>
      </c>
      <c r="H3568" s="45">
        <f ca="1">TRUNC(PRODUCT(G$10:G3567),15)</f>
        <v>1.9879528300668501</v>
      </c>
      <c r="I3568" s="45">
        <f t="shared" si="771"/>
        <v>1</v>
      </c>
      <c r="J3568" s="45">
        <f t="shared" ca="1" si="772"/>
        <v>1.98795283</v>
      </c>
      <c r="K3568" s="45">
        <f t="shared" ca="1" si="773"/>
        <v>987.85282506999999</v>
      </c>
      <c r="L3568" s="49">
        <f>IF(VLOOKUP(A3568,$U$12:$AD$125,8)=VLOOKUP(A3567,$U$12:$AD$125,8),0,VLOOKUP(A3568,U$12:$AD$125,8))</f>
        <v>0</v>
      </c>
      <c r="M3568" s="50">
        <f>IF(L3568&gt;0,VLOOKUP(L3568,T$12:$AC$125,7),0)</f>
        <v>0</v>
      </c>
      <c r="N3568" s="45">
        <f t="shared" si="774"/>
        <v>0</v>
      </c>
      <c r="O3568" s="45">
        <f t="shared" ca="1" si="775"/>
        <v>987.85282506999999</v>
      </c>
      <c r="P3568" s="51" t="str">
        <f t="shared" si="776"/>
        <v>A+J=</v>
      </c>
      <c r="Q3568" s="52">
        <f t="shared" si="777"/>
        <v>47129</v>
      </c>
    </row>
    <row r="3569" spans="1:17" x14ac:dyDescent="0.2">
      <c r="A3569" s="43">
        <f t="shared" si="765"/>
        <v>47055</v>
      </c>
      <c r="B3569" s="44" t="str">
        <f t="shared" ca="1" si="767"/>
        <v>n.d</v>
      </c>
      <c r="C3569" s="45">
        <f t="shared" ca="1" si="768"/>
        <v>999.89877561000003</v>
      </c>
      <c r="D3569" s="46">
        <f ca="1">IF(A3569&lt;$B$1,VLOOKUP(A3569,[1]DI!$A$4:$B$15000,2,FALSE),0)</f>
        <v>0</v>
      </c>
      <c r="E3569" s="45">
        <f t="shared" ca="1" si="769"/>
        <v>0</v>
      </c>
      <c r="F3569" s="47">
        <f t="shared" si="766"/>
        <v>1.35</v>
      </c>
      <c r="G3569" s="48">
        <f t="shared" ca="1" si="770"/>
        <v>1</v>
      </c>
      <c r="H3569" s="45">
        <f ca="1">TRUNC(PRODUCT(G$10:G3568),15)</f>
        <v>1.9879528300668501</v>
      </c>
      <c r="I3569" s="45">
        <f t="shared" si="771"/>
        <v>1</v>
      </c>
      <c r="J3569" s="45">
        <f t="shared" ca="1" si="772"/>
        <v>1.98795283</v>
      </c>
      <c r="K3569" s="45">
        <f t="shared" ca="1" si="773"/>
        <v>987.85282506999999</v>
      </c>
      <c r="L3569" s="49">
        <f>IF(VLOOKUP(A3569,$U$12:$AD$125,8)=VLOOKUP(A3568,$U$12:$AD$125,8),0,VLOOKUP(A3569,U$12:$AD$125,8))</f>
        <v>0</v>
      </c>
      <c r="M3569" s="50">
        <f>IF(L3569&gt;0,VLOOKUP(L3569,T$12:$AC$125,7),0)</f>
        <v>0</v>
      </c>
      <c r="N3569" s="45">
        <f t="shared" si="774"/>
        <v>0</v>
      </c>
      <c r="O3569" s="45">
        <f t="shared" ca="1" si="775"/>
        <v>987.85282506999999</v>
      </c>
      <c r="P3569" s="51" t="str">
        <f t="shared" si="776"/>
        <v>A+J=</v>
      </c>
      <c r="Q3569" s="52">
        <f t="shared" si="777"/>
        <v>47129</v>
      </c>
    </row>
    <row r="3570" spans="1:17" x14ac:dyDescent="0.2">
      <c r="A3570" s="43">
        <f t="shared" si="765"/>
        <v>47056</v>
      </c>
      <c r="B3570" s="44" t="str">
        <f t="shared" ca="1" si="767"/>
        <v>n.d</v>
      </c>
      <c r="C3570" s="45">
        <f t="shared" ca="1" si="768"/>
        <v>999.89877561000003</v>
      </c>
      <c r="D3570" s="46">
        <f ca="1">IF(A3570&lt;$B$1,VLOOKUP(A3570,[1]DI!$A$4:$B$15000,2,FALSE),0)</f>
        <v>0</v>
      </c>
      <c r="E3570" s="45">
        <f t="shared" ca="1" si="769"/>
        <v>0</v>
      </c>
      <c r="F3570" s="47">
        <f t="shared" si="766"/>
        <v>1.35</v>
      </c>
      <c r="G3570" s="48">
        <f t="shared" ca="1" si="770"/>
        <v>1</v>
      </c>
      <c r="H3570" s="45">
        <f ca="1">TRUNC(PRODUCT(G$10:G3569),15)</f>
        <v>1.9879528300668501</v>
      </c>
      <c r="I3570" s="45">
        <f t="shared" si="771"/>
        <v>1</v>
      </c>
      <c r="J3570" s="45">
        <f t="shared" ca="1" si="772"/>
        <v>1.98795283</v>
      </c>
      <c r="K3570" s="45">
        <f t="shared" ca="1" si="773"/>
        <v>987.85282506999999</v>
      </c>
      <c r="L3570" s="49">
        <f>IF(VLOOKUP(A3570,$U$12:$AD$125,8)=VLOOKUP(A3569,$U$12:$AD$125,8),0,VLOOKUP(A3570,U$12:$AD$125,8))</f>
        <v>0</v>
      </c>
      <c r="M3570" s="50">
        <f>IF(L3570&gt;0,VLOOKUP(L3570,T$12:$AC$125,7),0)</f>
        <v>0</v>
      </c>
      <c r="N3570" s="45">
        <f t="shared" si="774"/>
        <v>0</v>
      </c>
      <c r="O3570" s="45">
        <f t="shared" ca="1" si="775"/>
        <v>987.85282506999999</v>
      </c>
      <c r="P3570" s="51" t="str">
        <f t="shared" si="776"/>
        <v>A+J=</v>
      </c>
      <c r="Q3570" s="52">
        <f t="shared" si="777"/>
        <v>47129</v>
      </c>
    </row>
    <row r="3571" spans="1:17" x14ac:dyDescent="0.2">
      <c r="A3571" s="43">
        <f t="shared" si="765"/>
        <v>47057</v>
      </c>
      <c r="B3571" s="44" t="str">
        <f t="shared" ca="1" si="767"/>
        <v>n.d</v>
      </c>
      <c r="C3571" s="45">
        <f t="shared" ca="1" si="768"/>
        <v>999.89877561000003</v>
      </c>
      <c r="D3571" s="46">
        <f ca="1">IF(A3571&lt;$B$1,VLOOKUP(A3571,[1]DI!$A$4:$B$15000,2,FALSE),0)</f>
        <v>0</v>
      </c>
      <c r="E3571" s="45">
        <f t="shared" ca="1" si="769"/>
        <v>0</v>
      </c>
      <c r="F3571" s="47">
        <f t="shared" si="766"/>
        <v>1.35</v>
      </c>
      <c r="G3571" s="48">
        <f t="shared" ca="1" si="770"/>
        <v>1</v>
      </c>
      <c r="H3571" s="45">
        <f ca="1">TRUNC(PRODUCT(G$10:G3570),15)</f>
        <v>1.9879528300668501</v>
      </c>
      <c r="I3571" s="45">
        <f t="shared" si="771"/>
        <v>1</v>
      </c>
      <c r="J3571" s="45">
        <f t="shared" ca="1" si="772"/>
        <v>1.98795283</v>
      </c>
      <c r="K3571" s="45">
        <f t="shared" ca="1" si="773"/>
        <v>987.85282506999999</v>
      </c>
      <c r="L3571" s="49">
        <f>IF(VLOOKUP(A3571,$U$12:$AD$125,8)=VLOOKUP(A3570,$U$12:$AD$125,8),0,VLOOKUP(A3571,U$12:$AD$125,8))</f>
        <v>0</v>
      </c>
      <c r="M3571" s="50">
        <f>IF(L3571&gt;0,VLOOKUP(L3571,T$12:$AC$125,7),0)</f>
        <v>0</v>
      </c>
      <c r="N3571" s="45">
        <f t="shared" si="774"/>
        <v>0</v>
      </c>
      <c r="O3571" s="45">
        <f t="shared" ca="1" si="775"/>
        <v>987.85282506999999</v>
      </c>
      <c r="P3571" s="51" t="str">
        <f t="shared" si="776"/>
        <v>A+J=</v>
      </c>
      <c r="Q3571" s="52">
        <f t="shared" si="777"/>
        <v>47129</v>
      </c>
    </row>
    <row r="3572" spans="1:17" x14ac:dyDescent="0.2">
      <c r="A3572" s="43">
        <f t="shared" si="765"/>
        <v>47058</v>
      </c>
      <c r="B3572" s="44" t="str">
        <f t="shared" ca="1" si="767"/>
        <v>n.d</v>
      </c>
      <c r="C3572" s="45">
        <f t="shared" ca="1" si="768"/>
        <v>999.89877561000003</v>
      </c>
      <c r="D3572" s="46">
        <f ca="1">IF(A3572&lt;$B$1,VLOOKUP(A3572,[1]DI!$A$4:$B$15000,2,FALSE),0)</f>
        <v>0</v>
      </c>
      <c r="E3572" s="45">
        <f t="shared" ca="1" si="769"/>
        <v>0</v>
      </c>
      <c r="F3572" s="47">
        <f t="shared" si="766"/>
        <v>1.35</v>
      </c>
      <c r="G3572" s="48">
        <f t="shared" ca="1" si="770"/>
        <v>1</v>
      </c>
      <c r="H3572" s="45">
        <f ca="1">TRUNC(PRODUCT(G$10:G3571),15)</f>
        <v>1.9879528300668501</v>
      </c>
      <c r="I3572" s="45">
        <f t="shared" si="771"/>
        <v>1</v>
      </c>
      <c r="J3572" s="45">
        <f t="shared" ca="1" si="772"/>
        <v>1.98795283</v>
      </c>
      <c r="K3572" s="45">
        <f t="shared" ca="1" si="773"/>
        <v>987.85282506999999</v>
      </c>
      <c r="L3572" s="49">
        <f>IF(VLOOKUP(A3572,$U$12:$AD$125,8)=VLOOKUP(A3571,$U$12:$AD$125,8),0,VLOOKUP(A3572,U$12:$AD$125,8))</f>
        <v>0</v>
      </c>
      <c r="M3572" s="50">
        <f>IF(L3572&gt;0,VLOOKUP(L3572,T$12:$AC$125,7),0)</f>
        <v>0</v>
      </c>
      <c r="N3572" s="45">
        <f t="shared" si="774"/>
        <v>0</v>
      </c>
      <c r="O3572" s="45">
        <f t="shared" ca="1" si="775"/>
        <v>987.85282506999999</v>
      </c>
      <c r="P3572" s="51" t="str">
        <f t="shared" si="776"/>
        <v>A+J=</v>
      </c>
      <c r="Q3572" s="52">
        <f t="shared" si="777"/>
        <v>47129</v>
      </c>
    </row>
    <row r="3573" spans="1:17" x14ac:dyDescent="0.2">
      <c r="A3573" s="43">
        <f t="shared" si="765"/>
        <v>47059</v>
      </c>
      <c r="B3573" s="44" t="str">
        <f t="shared" ca="1" si="767"/>
        <v>n.d</v>
      </c>
      <c r="C3573" s="45">
        <f t="shared" ca="1" si="768"/>
        <v>999.89877561000003</v>
      </c>
      <c r="D3573" s="46">
        <f ca="1">IF(A3573&lt;$B$1,VLOOKUP(A3573,[1]DI!$A$4:$B$15000,2,FALSE),0)</f>
        <v>0</v>
      </c>
      <c r="E3573" s="45">
        <f t="shared" ca="1" si="769"/>
        <v>0</v>
      </c>
      <c r="F3573" s="47">
        <f t="shared" si="766"/>
        <v>1.35</v>
      </c>
      <c r="G3573" s="48">
        <f t="shared" ca="1" si="770"/>
        <v>1</v>
      </c>
      <c r="H3573" s="45">
        <f ca="1">TRUNC(PRODUCT(G$10:G3572),15)</f>
        <v>1.9879528300668501</v>
      </c>
      <c r="I3573" s="45">
        <f t="shared" si="771"/>
        <v>1</v>
      </c>
      <c r="J3573" s="45">
        <f t="shared" ca="1" si="772"/>
        <v>1.98795283</v>
      </c>
      <c r="K3573" s="45">
        <f t="shared" ca="1" si="773"/>
        <v>987.85282506999999</v>
      </c>
      <c r="L3573" s="49">
        <f>IF(VLOOKUP(A3573,$U$12:$AD$125,8)=VLOOKUP(A3572,$U$12:$AD$125,8),0,VLOOKUP(A3573,U$12:$AD$125,8))</f>
        <v>0</v>
      </c>
      <c r="M3573" s="50">
        <f>IF(L3573&gt;0,VLOOKUP(L3573,T$12:$AC$125,7),0)</f>
        <v>0</v>
      </c>
      <c r="N3573" s="45">
        <f t="shared" si="774"/>
        <v>0</v>
      </c>
      <c r="O3573" s="45">
        <f t="shared" ca="1" si="775"/>
        <v>987.85282506999999</v>
      </c>
      <c r="P3573" s="51" t="str">
        <f t="shared" si="776"/>
        <v>A+J=</v>
      </c>
      <c r="Q3573" s="52">
        <f t="shared" si="777"/>
        <v>47129</v>
      </c>
    </row>
    <row r="3574" spans="1:17" x14ac:dyDescent="0.2">
      <c r="A3574" s="43">
        <f t="shared" si="765"/>
        <v>47060</v>
      </c>
      <c r="B3574" s="44" t="str">
        <f t="shared" ca="1" si="767"/>
        <v>n.d</v>
      </c>
      <c r="C3574" s="45">
        <f t="shared" ca="1" si="768"/>
        <v>999.89877561000003</v>
      </c>
      <c r="D3574" s="46">
        <f ca="1">IF(A3574&lt;$B$1,VLOOKUP(A3574,[1]DI!$A$4:$B$15000,2,FALSE),0)</f>
        <v>0</v>
      </c>
      <c r="E3574" s="45">
        <f t="shared" ca="1" si="769"/>
        <v>0</v>
      </c>
      <c r="F3574" s="47">
        <f t="shared" si="766"/>
        <v>1.35</v>
      </c>
      <c r="G3574" s="48">
        <f t="shared" ca="1" si="770"/>
        <v>1</v>
      </c>
      <c r="H3574" s="45">
        <f ca="1">TRUNC(PRODUCT(G$10:G3573),15)</f>
        <v>1.9879528300668501</v>
      </c>
      <c r="I3574" s="45">
        <f t="shared" si="771"/>
        <v>1</v>
      </c>
      <c r="J3574" s="45">
        <f t="shared" ca="1" si="772"/>
        <v>1.98795283</v>
      </c>
      <c r="K3574" s="45">
        <f t="shared" ca="1" si="773"/>
        <v>987.85282506999999</v>
      </c>
      <c r="L3574" s="49">
        <f>IF(VLOOKUP(A3574,$U$12:$AD$125,8)=VLOOKUP(A3573,$U$12:$AD$125,8),0,VLOOKUP(A3574,U$12:$AD$125,8))</f>
        <v>0</v>
      </c>
      <c r="M3574" s="50">
        <f>IF(L3574&gt;0,VLOOKUP(L3574,T$12:$AC$125,7),0)</f>
        <v>0</v>
      </c>
      <c r="N3574" s="45">
        <f t="shared" si="774"/>
        <v>0</v>
      </c>
      <c r="O3574" s="45">
        <f t="shared" ca="1" si="775"/>
        <v>987.85282506999999</v>
      </c>
      <c r="P3574" s="51" t="str">
        <f t="shared" si="776"/>
        <v>A+J=</v>
      </c>
      <c r="Q3574" s="52">
        <f t="shared" si="777"/>
        <v>47129</v>
      </c>
    </row>
    <row r="3575" spans="1:17" x14ac:dyDescent="0.2">
      <c r="A3575" s="43">
        <f t="shared" si="765"/>
        <v>47061</v>
      </c>
      <c r="B3575" s="44" t="str">
        <f t="shared" ca="1" si="767"/>
        <v>n.d</v>
      </c>
      <c r="C3575" s="45">
        <f t="shared" ca="1" si="768"/>
        <v>999.89877561000003</v>
      </c>
      <c r="D3575" s="46">
        <f ca="1">IF(A3575&lt;$B$1,VLOOKUP(A3575,[1]DI!$A$4:$B$15000,2,FALSE),0)</f>
        <v>0</v>
      </c>
      <c r="E3575" s="45">
        <f t="shared" ca="1" si="769"/>
        <v>0</v>
      </c>
      <c r="F3575" s="47">
        <f t="shared" si="766"/>
        <v>1.35</v>
      </c>
      <c r="G3575" s="48">
        <f t="shared" ca="1" si="770"/>
        <v>1</v>
      </c>
      <c r="H3575" s="45">
        <f ca="1">TRUNC(PRODUCT(G$10:G3574),15)</f>
        <v>1.9879528300668501</v>
      </c>
      <c r="I3575" s="45">
        <f t="shared" si="771"/>
        <v>1</v>
      </c>
      <c r="J3575" s="45">
        <f t="shared" ca="1" si="772"/>
        <v>1.98795283</v>
      </c>
      <c r="K3575" s="45">
        <f t="shared" ca="1" si="773"/>
        <v>987.85282506999999</v>
      </c>
      <c r="L3575" s="49">
        <f>IF(VLOOKUP(A3575,$U$12:$AD$125,8)=VLOOKUP(A3574,$U$12:$AD$125,8),0,VLOOKUP(A3575,U$12:$AD$125,8))</f>
        <v>0</v>
      </c>
      <c r="M3575" s="50">
        <f>IF(L3575&gt;0,VLOOKUP(L3575,T$12:$AC$125,7),0)</f>
        <v>0</v>
      </c>
      <c r="N3575" s="45">
        <f t="shared" si="774"/>
        <v>0</v>
      </c>
      <c r="O3575" s="45">
        <f t="shared" ca="1" si="775"/>
        <v>987.85282506999999</v>
      </c>
      <c r="P3575" s="51" t="str">
        <f t="shared" si="776"/>
        <v>A+J=</v>
      </c>
      <c r="Q3575" s="52">
        <f t="shared" si="777"/>
        <v>47129</v>
      </c>
    </row>
    <row r="3576" spans="1:17" x14ac:dyDescent="0.2">
      <c r="A3576" s="43">
        <f t="shared" si="765"/>
        <v>47062</v>
      </c>
      <c r="B3576" s="44" t="str">
        <f t="shared" ca="1" si="767"/>
        <v>n.d</v>
      </c>
      <c r="C3576" s="45">
        <f t="shared" ca="1" si="768"/>
        <v>999.89877561000003</v>
      </c>
      <c r="D3576" s="46">
        <f ca="1">IF(A3576&lt;$B$1,VLOOKUP(A3576,[1]DI!$A$4:$B$15000,2,FALSE),0)</f>
        <v>0</v>
      </c>
      <c r="E3576" s="45">
        <f t="shared" ca="1" si="769"/>
        <v>0</v>
      </c>
      <c r="F3576" s="47">
        <f t="shared" si="766"/>
        <v>1.35</v>
      </c>
      <c r="G3576" s="48">
        <f t="shared" ca="1" si="770"/>
        <v>1</v>
      </c>
      <c r="H3576" s="45">
        <f ca="1">TRUNC(PRODUCT(G$10:G3575),15)</f>
        <v>1.9879528300668501</v>
      </c>
      <c r="I3576" s="45">
        <f t="shared" si="771"/>
        <v>1</v>
      </c>
      <c r="J3576" s="45">
        <f t="shared" ca="1" si="772"/>
        <v>1.98795283</v>
      </c>
      <c r="K3576" s="45">
        <f t="shared" ca="1" si="773"/>
        <v>987.85282506999999</v>
      </c>
      <c r="L3576" s="49">
        <f>IF(VLOOKUP(A3576,$U$12:$AD$125,8)=VLOOKUP(A3575,$U$12:$AD$125,8),0,VLOOKUP(A3576,U$12:$AD$125,8))</f>
        <v>0</v>
      </c>
      <c r="M3576" s="50">
        <f>IF(L3576&gt;0,VLOOKUP(L3576,T$12:$AC$125,7),0)</f>
        <v>0</v>
      </c>
      <c r="N3576" s="45">
        <f t="shared" si="774"/>
        <v>0</v>
      </c>
      <c r="O3576" s="45">
        <f t="shared" ca="1" si="775"/>
        <v>987.85282506999999</v>
      </c>
      <c r="P3576" s="51" t="str">
        <f t="shared" si="776"/>
        <v>A+J=</v>
      </c>
      <c r="Q3576" s="52">
        <f t="shared" si="777"/>
        <v>47129</v>
      </c>
    </row>
    <row r="3577" spans="1:17" x14ac:dyDescent="0.2">
      <c r="A3577" s="43">
        <f t="shared" si="765"/>
        <v>47063</v>
      </c>
      <c r="B3577" s="44" t="str">
        <f t="shared" ca="1" si="767"/>
        <v>n.d</v>
      </c>
      <c r="C3577" s="45">
        <f t="shared" ca="1" si="768"/>
        <v>999.89877561000003</v>
      </c>
      <c r="D3577" s="46">
        <f ca="1">IF(A3577&lt;$B$1,VLOOKUP(A3577,[1]DI!$A$4:$B$15000,2,FALSE),0)</f>
        <v>0</v>
      </c>
      <c r="E3577" s="45">
        <f t="shared" ca="1" si="769"/>
        <v>0</v>
      </c>
      <c r="F3577" s="47">
        <f t="shared" si="766"/>
        <v>1.35</v>
      </c>
      <c r="G3577" s="48">
        <f t="shared" ca="1" si="770"/>
        <v>1</v>
      </c>
      <c r="H3577" s="45">
        <f ca="1">TRUNC(PRODUCT(G$10:G3576),15)</f>
        <v>1.9879528300668501</v>
      </c>
      <c r="I3577" s="45">
        <f t="shared" si="771"/>
        <v>1</v>
      </c>
      <c r="J3577" s="45">
        <f t="shared" ca="1" si="772"/>
        <v>1.98795283</v>
      </c>
      <c r="K3577" s="45">
        <f t="shared" ca="1" si="773"/>
        <v>987.85282506999999</v>
      </c>
      <c r="L3577" s="49">
        <f>IF(VLOOKUP(A3577,$U$12:$AD$125,8)=VLOOKUP(A3576,$U$12:$AD$125,8),0,VLOOKUP(A3577,U$12:$AD$125,8))</f>
        <v>0</v>
      </c>
      <c r="M3577" s="50">
        <f>IF(L3577&gt;0,VLOOKUP(L3577,T$12:$AC$125,7),0)</f>
        <v>0</v>
      </c>
      <c r="N3577" s="45">
        <f t="shared" si="774"/>
        <v>0</v>
      </c>
      <c r="O3577" s="45">
        <f t="shared" ca="1" si="775"/>
        <v>987.85282506999999</v>
      </c>
      <c r="P3577" s="51" t="str">
        <f t="shared" si="776"/>
        <v>A+J=</v>
      </c>
      <c r="Q3577" s="52">
        <f t="shared" si="777"/>
        <v>47129</v>
      </c>
    </row>
    <row r="3578" spans="1:17" x14ac:dyDescent="0.2">
      <c r="A3578" s="43">
        <f t="shared" si="765"/>
        <v>47064</v>
      </c>
      <c r="B3578" s="44" t="str">
        <f t="shared" ca="1" si="767"/>
        <v>n.d</v>
      </c>
      <c r="C3578" s="45">
        <f t="shared" ca="1" si="768"/>
        <v>999.89877561000003</v>
      </c>
      <c r="D3578" s="46">
        <f ca="1">IF(A3578&lt;$B$1,VLOOKUP(A3578,[1]DI!$A$4:$B$15000,2,FALSE),0)</f>
        <v>0</v>
      </c>
      <c r="E3578" s="45">
        <f t="shared" ca="1" si="769"/>
        <v>0</v>
      </c>
      <c r="F3578" s="47">
        <f t="shared" si="766"/>
        <v>1.35</v>
      </c>
      <c r="G3578" s="48">
        <f t="shared" ca="1" si="770"/>
        <v>1</v>
      </c>
      <c r="H3578" s="45">
        <f ca="1">TRUNC(PRODUCT(G$10:G3577),15)</f>
        <v>1.9879528300668501</v>
      </c>
      <c r="I3578" s="45">
        <f t="shared" si="771"/>
        <v>1</v>
      </c>
      <c r="J3578" s="45">
        <f t="shared" ca="1" si="772"/>
        <v>1.98795283</v>
      </c>
      <c r="K3578" s="45">
        <f t="shared" ca="1" si="773"/>
        <v>987.85282506999999</v>
      </c>
      <c r="L3578" s="49">
        <f>IF(VLOOKUP(A3578,$U$12:$AD$125,8)=VLOOKUP(A3577,$U$12:$AD$125,8),0,VLOOKUP(A3578,U$12:$AD$125,8))</f>
        <v>0</v>
      </c>
      <c r="M3578" s="50">
        <f>IF(L3578&gt;0,VLOOKUP(L3578,T$12:$AC$125,7),0)</f>
        <v>0</v>
      </c>
      <c r="N3578" s="45">
        <f t="shared" si="774"/>
        <v>0</v>
      </c>
      <c r="O3578" s="45">
        <f t="shared" ca="1" si="775"/>
        <v>987.85282506999999</v>
      </c>
      <c r="P3578" s="51" t="str">
        <f t="shared" si="776"/>
        <v>A+J=</v>
      </c>
      <c r="Q3578" s="52">
        <f t="shared" si="777"/>
        <v>47129</v>
      </c>
    </row>
    <row r="3579" spans="1:17" x14ac:dyDescent="0.2">
      <c r="A3579" s="43">
        <f t="shared" si="765"/>
        <v>47065</v>
      </c>
      <c r="B3579" s="44" t="str">
        <f t="shared" ca="1" si="767"/>
        <v>n.d</v>
      </c>
      <c r="C3579" s="45">
        <f t="shared" ca="1" si="768"/>
        <v>999.89877561000003</v>
      </c>
      <c r="D3579" s="46">
        <f ca="1">IF(A3579&lt;$B$1,VLOOKUP(A3579,[1]DI!$A$4:$B$15000,2,FALSE),0)</f>
        <v>0</v>
      </c>
      <c r="E3579" s="45">
        <f t="shared" ca="1" si="769"/>
        <v>0</v>
      </c>
      <c r="F3579" s="47">
        <f t="shared" si="766"/>
        <v>1.35</v>
      </c>
      <c r="G3579" s="48">
        <f t="shared" ca="1" si="770"/>
        <v>1</v>
      </c>
      <c r="H3579" s="45">
        <f ca="1">TRUNC(PRODUCT(G$10:G3578),15)</f>
        <v>1.9879528300668501</v>
      </c>
      <c r="I3579" s="45">
        <f t="shared" si="771"/>
        <v>1</v>
      </c>
      <c r="J3579" s="45">
        <f t="shared" ca="1" si="772"/>
        <v>1.98795283</v>
      </c>
      <c r="K3579" s="45">
        <f t="shared" ca="1" si="773"/>
        <v>987.85282506999999</v>
      </c>
      <c r="L3579" s="49">
        <f>IF(VLOOKUP(A3579,$U$12:$AD$125,8)=VLOOKUP(A3578,$U$12:$AD$125,8),0,VLOOKUP(A3579,U$12:$AD$125,8))</f>
        <v>0</v>
      </c>
      <c r="M3579" s="50">
        <f>IF(L3579&gt;0,VLOOKUP(L3579,T$12:$AC$125,7),0)</f>
        <v>0</v>
      </c>
      <c r="N3579" s="45">
        <f t="shared" si="774"/>
        <v>0</v>
      </c>
      <c r="O3579" s="45">
        <f t="shared" ca="1" si="775"/>
        <v>987.85282506999999</v>
      </c>
      <c r="P3579" s="51" t="str">
        <f t="shared" si="776"/>
        <v>A+J=</v>
      </c>
      <c r="Q3579" s="52">
        <f t="shared" si="777"/>
        <v>47129</v>
      </c>
    </row>
    <row r="3580" spans="1:17" x14ac:dyDescent="0.2">
      <c r="A3580" s="43">
        <f t="shared" si="765"/>
        <v>47066</v>
      </c>
      <c r="B3580" s="44" t="str">
        <f t="shared" ca="1" si="767"/>
        <v>n.d</v>
      </c>
      <c r="C3580" s="45">
        <f t="shared" ca="1" si="768"/>
        <v>999.89877561000003</v>
      </c>
      <c r="D3580" s="46">
        <f ca="1">IF(A3580&lt;$B$1,VLOOKUP(A3580,[1]DI!$A$4:$B$15000,2,FALSE),0)</f>
        <v>0</v>
      </c>
      <c r="E3580" s="45">
        <f t="shared" ca="1" si="769"/>
        <v>0</v>
      </c>
      <c r="F3580" s="47">
        <f t="shared" si="766"/>
        <v>1.35</v>
      </c>
      <c r="G3580" s="48">
        <f t="shared" ca="1" si="770"/>
        <v>1</v>
      </c>
      <c r="H3580" s="45">
        <f ca="1">TRUNC(PRODUCT(G$10:G3579),15)</f>
        <v>1.9879528300668501</v>
      </c>
      <c r="I3580" s="45">
        <f t="shared" si="771"/>
        <v>1</v>
      </c>
      <c r="J3580" s="45">
        <f t="shared" ca="1" si="772"/>
        <v>1.98795283</v>
      </c>
      <c r="K3580" s="45">
        <f t="shared" ca="1" si="773"/>
        <v>987.85282506999999</v>
      </c>
      <c r="L3580" s="49">
        <f>IF(VLOOKUP(A3580,$U$12:$AD$125,8)=VLOOKUP(A3579,$U$12:$AD$125,8),0,VLOOKUP(A3580,U$12:$AD$125,8))</f>
        <v>0</v>
      </c>
      <c r="M3580" s="50">
        <f>IF(L3580&gt;0,VLOOKUP(L3580,T$12:$AC$125,7),0)</f>
        <v>0</v>
      </c>
      <c r="N3580" s="45">
        <f t="shared" si="774"/>
        <v>0</v>
      </c>
      <c r="O3580" s="45">
        <f t="shared" ca="1" si="775"/>
        <v>987.85282506999999</v>
      </c>
      <c r="P3580" s="51" t="str">
        <f t="shared" si="776"/>
        <v>A+J=</v>
      </c>
      <c r="Q3580" s="52">
        <f t="shared" si="777"/>
        <v>47129</v>
      </c>
    </row>
    <row r="3581" spans="1:17" x14ac:dyDescent="0.2">
      <c r="A3581" s="43">
        <f t="shared" si="765"/>
        <v>47067</v>
      </c>
      <c r="B3581" s="44" t="str">
        <f t="shared" ca="1" si="767"/>
        <v>n.d</v>
      </c>
      <c r="C3581" s="45">
        <f t="shared" ca="1" si="768"/>
        <v>999.89877561000003</v>
      </c>
      <c r="D3581" s="46">
        <f ca="1">IF(A3581&lt;$B$1,VLOOKUP(A3581,[1]DI!$A$4:$B$15000,2,FALSE),0)</f>
        <v>0</v>
      </c>
      <c r="E3581" s="45">
        <f t="shared" ca="1" si="769"/>
        <v>0</v>
      </c>
      <c r="F3581" s="47">
        <f t="shared" si="766"/>
        <v>1.35</v>
      </c>
      <c r="G3581" s="48">
        <f t="shared" ca="1" si="770"/>
        <v>1</v>
      </c>
      <c r="H3581" s="45">
        <f ca="1">TRUNC(PRODUCT(G$10:G3580),15)</f>
        <v>1.9879528300668501</v>
      </c>
      <c r="I3581" s="45">
        <f t="shared" si="771"/>
        <v>1</v>
      </c>
      <c r="J3581" s="45">
        <f t="shared" ca="1" si="772"/>
        <v>1.98795283</v>
      </c>
      <c r="K3581" s="45">
        <f t="shared" ca="1" si="773"/>
        <v>987.85282506999999</v>
      </c>
      <c r="L3581" s="49">
        <f>IF(VLOOKUP(A3581,$U$12:$AD$125,8)=VLOOKUP(A3580,$U$12:$AD$125,8),0,VLOOKUP(A3581,U$12:$AD$125,8))</f>
        <v>0</v>
      </c>
      <c r="M3581" s="50">
        <f>IF(L3581&gt;0,VLOOKUP(L3581,T$12:$AC$125,7),0)</f>
        <v>0</v>
      </c>
      <c r="N3581" s="45">
        <f t="shared" si="774"/>
        <v>0</v>
      </c>
      <c r="O3581" s="45">
        <f t="shared" ca="1" si="775"/>
        <v>987.85282506999999</v>
      </c>
      <c r="P3581" s="51" t="str">
        <f t="shared" si="776"/>
        <v>A+J=</v>
      </c>
      <c r="Q3581" s="52">
        <f t="shared" si="777"/>
        <v>47129</v>
      </c>
    </row>
    <row r="3582" spans="1:17" x14ac:dyDescent="0.2">
      <c r="A3582" s="43">
        <f t="shared" si="765"/>
        <v>47068</v>
      </c>
      <c r="B3582" s="44" t="str">
        <f t="shared" ca="1" si="767"/>
        <v>n.d</v>
      </c>
      <c r="C3582" s="45">
        <f t="shared" ca="1" si="768"/>
        <v>999.89877561000003</v>
      </c>
      <c r="D3582" s="46">
        <f ca="1">IF(A3582&lt;$B$1,VLOOKUP(A3582,[1]DI!$A$4:$B$15000,2,FALSE),0)</f>
        <v>0</v>
      </c>
      <c r="E3582" s="45">
        <f t="shared" ca="1" si="769"/>
        <v>0</v>
      </c>
      <c r="F3582" s="47">
        <f t="shared" si="766"/>
        <v>1.35</v>
      </c>
      <c r="G3582" s="48">
        <f t="shared" ca="1" si="770"/>
        <v>1</v>
      </c>
      <c r="H3582" s="45">
        <f ca="1">TRUNC(PRODUCT(G$10:G3581),15)</f>
        <v>1.9879528300668501</v>
      </c>
      <c r="I3582" s="45">
        <f t="shared" si="771"/>
        <v>1</v>
      </c>
      <c r="J3582" s="45">
        <f t="shared" ca="1" si="772"/>
        <v>1.98795283</v>
      </c>
      <c r="K3582" s="45">
        <f t="shared" ca="1" si="773"/>
        <v>987.85282506999999</v>
      </c>
      <c r="L3582" s="49">
        <f>IF(VLOOKUP(A3582,$U$12:$AD$125,8)=VLOOKUP(A3581,$U$12:$AD$125,8),0,VLOOKUP(A3582,U$12:$AD$125,8))</f>
        <v>0</v>
      </c>
      <c r="M3582" s="50">
        <f>IF(L3582&gt;0,VLOOKUP(L3582,T$12:$AC$125,7),0)</f>
        <v>0</v>
      </c>
      <c r="N3582" s="45">
        <f t="shared" si="774"/>
        <v>0</v>
      </c>
      <c r="O3582" s="45">
        <f t="shared" ca="1" si="775"/>
        <v>987.85282506999999</v>
      </c>
      <c r="P3582" s="51" t="str">
        <f t="shared" si="776"/>
        <v>A+J=</v>
      </c>
      <c r="Q3582" s="52">
        <f t="shared" si="777"/>
        <v>47129</v>
      </c>
    </row>
    <row r="3583" spans="1:17" x14ac:dyDescent="0.2">
      <c r="A3583" s="43">
        <f t="shared" si="765"/>
        <v>47069</v>
      </c>
      <c r="B3583" s="44" t="str">
        <f t="shared" ca="1" si="767"/>
        <v>n.d</v>
      </c>
      <c r="C3583" s="45">
        <f t="shared" ca="1" si="768"/>
        <v>999.89877561000003</v>
      </c>
      <c r="D3583" s="46">
        <f ca="1">IF(A3583&lt;$B$1,VLOOKUP(A3583,[1]DI!$A$4:$B$15000,2,FALSE),0)</f>
        <v>0</v>
      </c>
      <c r="E3583" s="45">
        <f t="shared" ca="1" si="769"/>
        <v>0</v>
      </c>
      <c r="F3583" s="47">
        <f t="shared" si="766"/>
        <v>1.35</v>
      </c>
      <c r="G3583" s="48">
        <f t="shared" ca="1" si="770"/>
        <v>1</v>
      </c>
      <c r="H3583" s="45">
        <f ca="1">TRUNC(PRODUCT(G$10:G3582),15)</f>
        <v>1.9879528300668501</v>
      </c>
      <c r="I3583" s="45">
        <f t="shared" si="771"/>
        <v>1</v>
      </c>
      <c r="J3583" s="45">
        <f t="shared" ca="1" si="772"/>
        <v>1.98795283</v>
      </c>
      <c r="K3583" s="45">
        <f t="shared" ca="1" si="773"/>
        <v>987.85282506999999</v>
      </c>
      <c r="L3583" s="49">
        <f>IF(VLOOKUP(A3583,$U$12:$AD$125,8)=VLOOKUP(A3582,$U$12:$AD$125,8),0,VLOOKUP(A3583,U$12:$AD$125,8))</f>
        <v>0</v>
      </c>
      <c r="M3583" s="50">
        <f>IF(L3583&gt;0,VLOOKUP(L3583,T$12:$AC$125,7),0)</f>
        <v>0</v>
      </c>
      <c r="N3583" s="45">
        <f t="shared" si="774"/>
        <v>0</v>
      </c>
      <c r="O3583" s="45">
        <f t="shared" ca="1" si="775"/>
        <v>987.85282506999999</v>
      </c>
      <c r="P3583" s="51" t="str">
        <f t="shared" si="776"/>
        <v>A+J=</v>
      </c>
      <c r="Q3583" s="52">
        <f t="shared" si="777"/>
        <v>47129</v>
      </c>
    </row>
    <row r="3584" spans="1:17" x14ac:dyDescent="0.2">
      <c r="A3584" s="43">
        <f t="shared" si="765"/>
        <v>47070</v>
      </c>
      <c r="B3584" s="44" t="str">
        <f t="shared" ca="1" si="767"/>
        <v>n.d</v>
      </c>
      <c r="C3584" s="45">
        <f t="shared" ca="1" si="768"/>
        <v>999.89877561000003</v>
      </c>
      <c r="D3584" s="46">
        <f ca="1">IF(A3584&lt;$B$1,VLOOKUP(A3584,[1]DI!$A$4:$B$15000,2,FALSE),0)</f>
        <v>0</v>
      </c>
      <c r="E3584" s="45">
        <f t="shared" ca="1" si="769"/>
        <v>0</v>
      </c>
      <c r="F3584" s="47">
        <f t="shared" si="766"/>
        <v>1.35</v>
      </c>
      <c r="G3584" s="48">
        <f t="shared" ca="1" si="770"/>
        <v>1</v>
      </c>
      <c r="H3584" s="45">
        <f ca="1">TRUNC(PRODUCT(G$10:G3583),15)</f>
        <v>1.9879528300668501</v>
      </c>
      <c r="I3584" s="45">
        <f t="shared" si="771"/>
        <v>1</v>
      </c>
      <c r="J3584" s="45">
        <f t="shared" ca="1" si="772"/>
        <v>1.98795283</v>
      </c>
      <c r="K3584" s="45">
        <f t="shared" ca="1" si="773"/>
        <v>987.85282506999999</v>
      </c>
      <c r="L3584" s="49">
        <f>IF(VLOOKUP(A3584,$U$12:$AD$125,8)=VLOOKUP(A3583,$U$12:$AD$125,8),0,VLOOKUP(A3584,U$12:$AD$125,8))</f>
        <v>0</v>
      </c>
      <c r="M3584" s="50">
        <f>IF(L3584&gt;0,VLOOKUP(L3584,T$12:$AC$125,7),0)</f>
        <v>0</v>
      </c>
      <c r="N3584" s="45">
        <f t="shared" si="774"/>
        <v>0</v>
      </c>
      <c r="O3584" s="45">
        <f t="shared" ca="1" si="775"/>
        <v>987.85282506999999</v>
      </c>
      <c r="P3584" s="51" t="str">
        <f t="shared" si="776"/>
        <v>A+J=</v>
      </c>
      <c r="Q3584" s="52">
        <f t="shared" si="777"/>
        <v>47129</v>
      </c>
    </row>
    <row r="3585" spans="1:17" x14ac:dyDescent="0.2">
      <c r="A3585" s="43">
        <f t="shared" si="765"/>
        <v>47071</v>
      </c>
      <c r="B3585" s="44" t="str">
        <f t="shared" ca="1" si="767"/>
        <v>n.d</v>
      </c>
      <c r="C3585" s="45">
        <f t="shared" ca="1" si="768"/>
        <v>999.89877561000003</v>
      </c>
      <c r="D3585" s="46">
        <f ca="1">IF(A3585&lt;$B$1,VLOOKUP(A3585,[1]DI!$A$4:$B$15000,2,FALSE),0)</f>
        <v>0</v>
      </c>
      <c r="E3585" s="45">
        <f t="shared" ca="1" si="769"/>
        <v>0</v>
      </c>
      <c r="F3585" s="47">
        <f t="shared" si="766"/>
        <v>1.35</v>
      </c>
      <c r="G3585" s="48">
        <f t="shared" ca="1" si="770"/>
        <v>1</v>
      </c>
      <c r="H3585" s="45">
        <f ca="1">TRUNC(PRODUCT(G$10:G3584),15)</f>
        <v>1.9879528300668501</v>
      </c>
      <c r="I3585" s="45">
        <f t="shared" si="771"/>
        <v>1</v>
      </c>
      <c r="J3585" s="45">
        <f t="shared" ca="1" si="772"/>
        <v>1.98795283</v>
      </c>
      <c r="K3585" s="45">
        <f t="shared" ca="1" si="773"/>
        <v>987.85282506999999</v>
      </c>
      <c r="L3585" s="49">
        <f>IF(VLOOKUP(A3585,$U$12:$AD$125,8)=VLOOKUP(A3584,$U$12:$AD$125,8),0,VLOOKUP(A3585,U$12:$AD$125,8))</f>
        <v>0</v>
      </c>
      <c r="M3585" s="50">
        <f>IF(L3585&gt;0,VLOOKUP(L3585,T$12:$AC$125,7),0)</f>
        <v>0</v>
      </c>
      <c r="N3585" s="45">
        <f t="shared" si="774"/>
        <v>0</v>
      </c>
      <c r="O3585" s="45">
        <f t="shared" ca="1" si="775"/>
        <v>987.85282506999999</v>
      </c>
      <c r="P3585" s="51" t="str">
        <f t="shared" si="776"/>
        <v>A+J=</v>
      </c>
      <c r="Q3585" s="52">
        <f t="shared" si="777"/>
        <v>47129</v>
      </c>
    </row>
    <row r="3586" spans="1:17" x14ac:dyDescent="0.2">
      <c r="A3586" s="43">
        <f t="shared" si="765"/>
        <v>47072</v>
      </c>
      <c r="B3586" s="44" t="str">
        <f t="shared" ca="1" si="767"/>
        <v>n.d</v>
      </c>
      <c r="C3586" s="45">
        <f t="shared" ca="1" si="768"/>
        <v>999.89877561000003</v>
      </c>
      <c r="D3586" s="46">
        <f ca="1">IF(A3586&lt;$B$1,VLOOKUP(A3586,[1]DI!$A$4:$B$15000,2,FALSE),0)</f>
        <v>0</v>
      </c>
      <c r="E3586" s="45">
        <f t="shared" ca="1" si="769"/>
        <v>0</v>
      </c>
      <c r="F3586" s="47">
        <f t="shared" si="766"/>
        <v>1.35</v>
      </c>
      <c r="G3586" s="48">
        <f t="shared" ca="1" si="770"/>
        <v>1</v>
      </c>
      <c r="H3586" s="45">
        <f ca="1">TRUNC(PRODUCT(G$10:G3585),15)</f>
        <v>1.9879528300668501</v>
      </c>
      <c r="I3586" s="45">
        <f t="shared" si="771"/>
        <v>1</v>
      </c>
      <c r="J3586" s="45">
        <f t="shared" ca="1" si="772"/>
        <v>1.98795283</v>
      </c>
      <c r="K3586" s="45">
        <f t="shared" ca="1" si="773"/>
        <v>987.85282506999999</v>
      </c>
      <c r="L3586" s="49">
        <f>IF(VLOOKUP(A3586,$U$12:$AD$125,8)=VLOOKUP(A3585,$U$12:$AD$125,8),0,VLOOKUP(A3586,U$12:$AD$125,8))</f>
        <v>0</v>
      </c>
      <c r="M3586" s="50">
        <f>IF(L3586&gt;0,VLOOKUP(L3586,T$12:$AC$125,7),0)</f>
        <v>0</v>
      </c>
      <c r="N3586" s="45">
        <f t="shared" si="774"/>
        <v>0</v>
      </c>
      <c r="O3586" s="45">
        <f t="shared" ca="1" si="775"/>
        <v>987.85282506999999</v>
      </c>
      <c r="P3586" s="51" t="str">
        <f t="shared" si="776"/>
        <v>A+J=</v>
      </c>
      <c r="Q3586" s="52">
        <f t="shared" si="777"/>
        <v>47129</v>
      </c>
    </row>
    <row r="3587" spans="1:17" x14ac:dyDescent="0.2">
      <c r="A3587" s="43">
        <f t="shared" si="765"/>
        <v>47073</v>
      </c>
      <c r="B3587" s="44" t="str">
        <f t="shared" ca="1" si="767"/>
        <v>n.d</v>
      </c>
      <c r="C3587" s="45">
        <f t="shared" ca="1" si="768"/>
        <v>999.89877561000003</v>
      </c>
      <c r="D3587" s="46">
        <f ca="1">IF(A3587&lt;$B$1,VLOOKUP(A3587,[1]DI!$A$4:$B$15000,2,FALSE),0)</f>
        <v>0</v>
      </c>
      <c r="E3587" s="45">
        <f t="shared" ca="1" si="769"/>
        <v>0</v>
      </c>
      <c r="F3587" s="47">
        <f t="shared" si="766"/>
        <v>1.35</v>
      </c>
      <c r="G3587" s="48">
        <f t="shared" ca="1" si="770"/>
        <v>1</v>
      </c>
      <c r="H3587" s="45">
        <f ca="1">TRUNC(PRODUCT(G$10:G3586),15)</f>
        <v>1.9879528300668501</v>
      </c>
      <c r="I3587" s="45">
        <f t="shared" si="771"/>
        <v>1</v>
      </c>
      <c r="J3587" s="45">
        <f t="shared" ca="1" si="772"/>
        <v>1.98795283</v>
      </c>
      <c r="K3587" s="45">
        <f t="shared" ca="1" si="773"/>
        <v>987.85282506999999</v>
      </c>
      <c r="L3587" s="49">
        <f>IF(VLOOKUP(A3587,$U$12:$AD$125,8)=VLOOKUP(A3586,$U$12:$AD$125,8),0,VLOOKUP(A3587,U$12:$AD$125,8))</f>
        <v>0</v>
      </c>
      <c r="M3587" s="50">
        <f>IF(L3587&gt;0,VLOOKUP(L3587,T$12:$AC$125,7),0)</f>
        <v>0</v>
      </c>
      <c r="N3587" s="45">
        <f t="shared" si="774"/>
        <v>0</v>
      </c>
      <c r="O3587" s="45">
        <f t="shared" ca="1" si="775"/>
        <v>987.85282506999999</v>
      </c>
      <c r="P3587" s="51" t="str">
        <f t="shared" si="776"/>
        <v>A+J=</v>
      </c>
      <c r="Q3587" s="52">
        <f t="shared" si="777"/>
        <v>47129</v>
      </c>
    </row>
    <row r="3588" spans="1:17" x14ac:dyDescent="0.2">
      <c r="A3588" s="43">
        <f t="shared" si="765"/>
        <v>47074</v>
      </c>
      <c r="B3588" s="44" t="str">
        <f t="shared" ca="1" si="767"/>
        <v>n.d</v>
      </c>
      <c r="C3588" s="45">
        <f t="shared" ca="1" si="768"/>
        <v>999.89877561000003</v>
      </c>
      <c r="D3588" s="46">
        <f ca="1">IF(A3588&lt;$B$1,VLOOKUP(A3588,[1]DI!$A$4:$B$15000,2,FALSE),0)</f>
        <v>0</v>
      </c>
      <c r="E3588" s="45">
        <f t="shared" ca="1" si="769"/>
        <v>0</v>
      </c>
      <c r="F3588" s="47">
        <f t="shared" si="766"/>
        <v>1.35</v>
      </c>
      <c r="G3588" s="48">
        <f t="shared" ca="1" si="770"/>
        <v>1</v>
      </c>
      <c r="H3588" s="45">
        <f ca="1">TRUNC(PRODUCT(G$10:G3587),15)</f>
        <v>1.9879528300668501</v>
      </c>
      <c r="I3588" s="45">
        <f t="shared" si="771"/>
        <v>1</v>
      </c>
      <c r="J3588" s="45">
        <f t="shared" ca="1" si="772"/>
        <v>1.98795283</v>
      </c>
      <c r="K3588" s="45">
        <f t="shared" ca="1" si="773"/>
        <v>987.85282506999999</v>
      </c>
      <c r="L3588" s="49">
        <f>IF(VLOOKUP(A3588,$U$12:$AD$125,8)=VLOOKUP(A3587,$U$12:$AD$125,8),0,VLOOKUP(A3588,U$12:$AD$125,8))</f>
        <v>0</v>
      </c>
      <c r="M3588" s="50">
        <f>IF(L3588&gt;0,VLOOKUP(L3588,T$12:$AC$125,7),0)</f>
        <v>0</v>
      </c>
      <c r="N3588" s="45">
        <f t="shared" si="774"/>
        <v>0</v>
      </c>
      <c r="O3588" s="45">
        <f t="shared" ca="1" si="775"/>
        <v>987.85282506999999</v>
      </c>
      <c r="P3588" s="51" t="str">
        <f t="shared" si="776"/>
        <v>A+J=</v>
      </c>
      <c r="Q3588" s="52">
        <f t="shared" si="777"/>
        <v>47129</v>
      </c>
    </row>
    <row r="3589" spans="1:17" x14ac:dyDescent="0.2">
      <c r="A3589" s="43">
        <f t="shared" si="765"/>
        <v>47075</v>
      </c>
      <c r="B3589" s="44" t="str">
        <f t="shared" ca="1" si="767"/>
        <v>n.d</v>
      </c>
      <c r="C3589" s="45">
        <f t="shared" ca="1" si="768"/>
        <v>999.89877561000003</v>
      </c>
      <c r="D3589" s="46">
        <f ca="1">IF(A3589&lt;$B$1,VLOOKUP(A3589,[1]DI!$A$4:$B$15000,2,FALSE),0)</f>
        <v>0</v>
      </c>
      <c r="E3589" s="45">
        <f t="shared" ca="1" si="769"/>
        <v>0</v>
      </c>
      <c r="F3589" s="47">
        <f t="shared" si="766"/>
        <v>1.35</v>
      </c>
      <c r="G3589" s="48">
        <f t="shared" ca="1" si="770"/>
        <v>1</v>
      </c>
      <c r="H3589" s="45">
        <f ca="1">TRUNC(PRODUCT(G$10:G3588),15)</f>
        <v>1.9879528300668501</v>
      </c>
      <c r="I3589" s="45">
        <f t="shared" si="771"/>
        <v>1</v>
      </c>
      <c r="J3589" s="45">
        <f t="shared" ca="1" si="772"/>
        <v>1.98795283</v>
      </c>
      <c r="K3589" s="45">
        <f t="shared" ca="1" si="773"/>
        <v>987.85282506999999</v>
      </c>
      <c r="L3589" s="49">
        <f>IF(VLOOKUP(A3589,$U$12:$AD$125,8)=VLOOKUP(A3588,$U$12:$AD$125,8),0,VLOOKUP(A3589,U$12:$AD$125,8))</f>
        <v>0</v>
      </c>
      <c r="M3589" s="50">
        <f>IF(L3589&gt;0,VLOOKUP(L3589,T$12:$AC$125,7),0)</f>
        <v>0</v>
      </c>
      <c r="N3589" s="45">
        <f t="shared" si="774"/>
        <v>0</v>
      </c>
      <c r="O3589" s="45">
        <f t="shared" ca="1" si="775"/>
        <v>987.85282506999999</v>
      </c>
      <c r="P3589" s="51" t="str">
        <f t="shared" si="776"/>
        <v>A+J=</v>
      </c>
      <c r="Q3589" s="52">
        <f t="shared" si="777"/>
        <v>47129</v>
      </c>
    </row>
    <row r="3590" spans="1:17" x14ac:dyDescent="0.2">
      <c r="A3590" s="43">
        <f t="shared" si="765"/>
        <v>47076</v>
      </c>
      <c r="B3590" s="44" t="str">
        <f t="shared" ca="1" si="767"/>
        <v>n.d</v>
      </c>
      <c r="C3590" s="45">
        <f t="shared" ca="1" si="768"/>
        <v>999.89877561000003</v>
      </c>
      <c r="D3590" s="46">
        <f ca="1">IF(A3590&lt;$B$1,VLOOKUP(A3590,[1]DI!$A$4:$B$15000,2,FALSE),0)</f>
        <v>0</v>
      </c>
      <c r="E3590" s="45">
        <f t="shared" ca="1" si="769"/>
        <v>0</v>
      </c>
      <c r="F3590" s="47">
        <f t="shared" si="766"/>
        <v>1.35</v>
      </c>
      <c r="G3590" s="48">
        <f t="shared" ca="1" si="770"/>
        <v>1</v>
      </c>
      <c r="H3590" s="45">
        <f ca="1">TRUNC(PRODUCT(G$10:G3589),15)</f>
        <v>1.9879528300668501</v>
      </c>
      <c r="I3590" s="45">
        <f t="shared" si="771"/>
        <v>1</v>
      </c>
      <c r="J3590" s="45">
        <f t="shared" ca="1" si="772"/>
        <v>1.98795283</v>
      </c>
      <c r="K3590" s="45">
        <f t="shared" ca="1" si="773"/>
        <v>987.85282506999999</v>
      </c>
      <c r="L3590" s="49">
        <f>IF(VLOOKUP(A3590,$U$12:$AD$125,8)=VLOOKUP(A3589,$U$12:$AD$125,8),0,VLOOKUP(A3590,U$12:$AD$125,8))</f>
        <v>0</v>
      </c>
      <c r="M3590" s="50">
        <f>IF(L3590&gt;0,VLOOKUP(L3590,T$12:$AC$125,7),0)</f>
        <v>0</v>
      </c>
      <c r="N3590" s="45">
        <f t="shared" si="774"/>
        <v>0</v>
      </c>
      <c r="O3590" s="45">
        <f t="shared" ca="1" si="775"/>
        <v>987.85282506999999</v>
      </c>
      <c r="P3590" s="51" t="str">
        <f t="shared" si="776"/>
        <v>A+J=</v>
      </c>
      <c r="Q3590" s="52">
        <f t="shared" si="777"/>
        <v>47129</v>
      </c>
    </row>
    <row r="3591" spans="1:17" x14ac:dyDescent="0.2">
      <c r="A3591" s="43">
        <f t="shared" si="765"/>
        <v>47077</v>
      </c>
      <c r="B3591" s="44" t="str">
        <f t="shared" ca="1" si="767"/>
        <v>n.d</v>
      </c>
      <c r="C3591" s="45">
        <f t="shared" ca="1" si="768"/>
        <v>999.89877561000003</v>
      </c>
      <c r="D3591" s="46">
        <f ca="1">IF(A3591&lt;$B$1,VLOOKUP(A3591,[1]DI!$A$4:$B$15000,2,FALSE),0)</f>
        <v>0</v>
      </c>
      <c r="E3591" s="45">
        <f t="shared" ca="1" si="769"/>
        <v>0</v>
      </c>
      <c r="F3591" s="47">
        <f t="shared" si="766"/>
        <v>1.35</v>
      </c>
      <c r="G3591" s="48">
        <f t="shared" ca="1" si="770"/>
        <v>1</v>
      </c>
      <c r="H3591" s="45">
        <f ca="1">TRUNC(PRODUCT(G$10:G3590),15)</f>
        <v>1.9879528300668501</v>
      </c>
      <c r="I3591" s="45">
        <f t="shared" si="771"/>
        <v>1</v>
      </c>
      <c r="J3591" s="45">
        <f t="shared" ca="1" si="772"/>
        <v>1.98795283</v>
      </c>
      <c r="K3591" s="45">
        <f t="shared" ca="1" si="773"/>
        <v>987.85282506999999</v>
      </c>
      <c r="L3591" s="49">
        <f>IF(VLOOKUP(A3591,$U$12:$AD$125,8)=VLOOKUP(A3590,$U$12:$AD$125,8),0,VLOOKUP(A3591,U$12:$AD$125,8))</f>
        <v>0</v>
      </c>
      <c r="M3591" s="50">
        <f>IF(L3591&gt;0,VLOOKUP(L3591,T$12:$AC$125,7),0)</f>
        <v>0</v>
      </c>
      <c r="N3591" s="45">
        <f t="shared" si="774"/>
        <v>0</v>
      </c>
      <c r="O3591" s="45">
        <f t="shared" ca="1" si="775"/>
        <v>987.85282506999999</v>
      </c>
      <c r="P3591" s="51" t="str">
        <f t="shared" si="776"/>
        <v>A+J=</v>
      </c>
      <c r="Q3591" s="52">
        <f t="shared" si="777"/>
        <v>47129</v>
      </c>
    </row>
    <row r="3592" spans="1:17" x14ac:dyDescent="0.2">
      <c r="A3592" s="43">
        <f t="shared" si="765"/>
        <v>47078</v>
      </c>
      <c r="B3592" s="44" t="str">
        <f t="shared" ca="1" si="767"/>
        <v>n.d</v>
      </c>
      <c r="C3592" s="45">
        <f t="shared" ca="1" si="768"/>
        <v>999.89877561000003</v>
      </c>
      <c r="D3592" s="46">
        <f ca="1">IF(A3592&lt;$B$1,VLOOKUP(A3592,[1]DI!$A$4:$B$15000,2,FALSE),0)</f>
        <v>0</v>
      </c>
      <c r="E3592" s="45">
        <f t="shared" ca="1" si="769"/>
        <v>0</v>
      </c>
      <c r="F3592" s="47">
        <f t="shared" si="766"/>
        <v>1.35</v>
      </c>
      <c r="G3592" s="48">
        <f t="shared" ca="1" si="770"/>
        <v>1</v>
      </c>
      <c r="H3592" s="45">
        <f ca="1">TRUNC(PRODUCT(G$10:G3591),15)</f>
        <v>1.9879528300668501</v>
      </c>
      <c r="I3592" s="45">
        <f t="shared" si="771"/>
        <v>1</v>
      </c>
      <c r="J3592" s="45">
        <f t="shared" ca="1" si="772"/>
        <v>1.98795283</v>
      </c>
      <c r="K3592" s="45">
        <f t="shared" ca="1" si="773"/>
        <v>987.85282506999999</v>
      </c>
      <c r="L3592" s="49">
        <f>IF(VLOOKUP(A3592,$U$12:$AD$125,8)=VLOOKUP(A3591,$U$12:$AD$125,8),0,VLOOKUP(A3592,U$12:$AD$125,8))</f>
        <v>0</v>
      </c>
      <c r="M3592" s="50">
        <f>IF(L3592&gt;0,VLOOKUP(L3592,T$12:$AC$125,7),0)</f>
        <v>0</v>
      </c>
      <c r="N3592" s="45">
        <f t="shared" si="774"/>
        <v>0</v>
      </c>
      <c r="O3592" s="45">
        <f t="shared" ca="1" si="775"/>
        <v>987.85282506999999</v>
      </c>
      <c r="P3592" s="51" t="str">
        <f t="shared" si="776"/>
        <v>A+J=</v>
      </c>
      <c r="Q3592" s="52">
        <f t="shared" si="777"/>
        <v>47129</v>
      </c>
    </row>
    <row r="3593" spans="1:17" x14ac:dyDescent="0.2">
      <c r="A3593" s="43">
        <f t="shared" si="765"/>
        <v>47079</v>
      </c>
      <c r="B3593" s="44" t="str">
        <f t="shared" ca="1" si="767"/>
        <v>n.d</v>
      </c>
      <c r="C3593" s="45">
        <f t="shared" ca="1" si="768"/>
        <v>999.89877561000003</v>
      </c>
      <c r="D3593" s="46">
        <f ca="1">IF(A3593&lt;$B$1,VLOOKUP(A3593,[1]DI!$A$4:$B$15000,2,FALSE),0)</f>
        <v>0</v>
      </c>
      <c r="E3593" s="45">
        <f t="shared" ca="1" si="769"/>
        <v>0</v>
      </c>
      <c r="F3593" s="47">
        <f t="shared" si="766"/>
        <v>1.35</v>
      </c>
      <c r="G3593" s="48">
        <f t="shared" ca="1" si="770"/>
        <v>1</v>
      </c>
      <c r="H3593" s="45">
        <f ca="1">TRUNC(PRODUCT(G$10:G3592),15)</f>
        <v>1.9879528300668501</v>
      </c>
      <c r="I3593" s="45">
        <f t="shared" si="771"/>
        <v>1</v>
      </c>
      <c r="J3593" s="45">
        <f t="shared" ca="1" si="772"/>
        <v>1.98795283</v>
      </c>
      <c r="K3593" s="45">
        <f t="shared" ca="1" si="773"/>
        <v>987.85282506999999</v>
      </c>
      <c r="L3593" s="49">
        <f>IF(VLOOKUP(A3593,$U$12:$AD$125,8)=VLOOKUP(A3592,$U$12:$AD$125,8),0,VLOOKUP(A3593,U$12:$AD$125,8))</f>
        <v>0</v>
      </c>
      <c r="M3593" s="50">
        <f>IF(L3593&gt;0,VLOOKUP(L3593,T$12:$AC$125,7),0)</f>
        <v>0</v>
      </c>
      <c r="N3593" s="45">
        <f t="shared" si="774"/>
        <v>0</v>
      </c>
      <c r="O3593" s="45">
        <f t="shared" ca="1" si="775"/>
        <v>987.85282506999999</v>
      </c>
      <c r="P3593" s="51" t="str">
        <f t="shared" si="776"/>
        <v>A+J=</v>
      </c>
      <c r="Q3593" s="52">
        <f t="shared" si="777"/>
        <v>47129</v>
      </c>
    </row>
    <row r="3594" spans="1:17" x14ac:dyDescent="0.2">
      <c r="A3594" s="43">
        <f t="shared" si="765"/>
        <v>47080</v>
      </c>
      <c r="B3594" s="44" t="str">
        <f t="shared" ca="1" si="767"/>
        <v>n.d</v>
      </c>
      <c r="C3594" s="45">
        <f t="shared" ca="1" si="768"/>
        <v>999.89877561000003</v>
      </c>
      <c r="D3594" s="46">
        <f ca="1">IF(A3594&lt;$B$1,VLOOKUP(A3594,[1]DI!$A$4:$B$15000,2,FALSE),0)</f>
        <v>0</v>
      </c>
      <c r="E3594" s="45">
        <f t="shared" ca="1" si="769"/>
        <v>0</v>
      </c>
      <c r="F3594" s="47">
        <f t="shared" si="766"/>
        <v>1.35</v>
      </c>
      <c r="G3594" s="48">
        <f t="shared" ca="1" si="770"/>
        <v>1</v>
      </c>
      <c r="H3594" s="45">
        <f ca="1">TRUNC(PRODUCT(G$10:G3593),15)</f>
        <v>1.9879528300668501</v>
      </c>
      <c r="I3594" s="45">
        <f t="shared" si="771"/>
        <v>1</v>
      </c>
      <c r="J3594" s="45">
        <f t="shared" ca="1" si="772"/>
        <v>1.98795283</v>
      </c>
      <c r="K3594" s="45">
        <f t="shared" ca="1" si="773"/>
        <v>987.85282506999999</v>
      </c>
      <c r="L3594" s="49">
        <f>IF(VLOOKUP(A3594,$U$12:$AD$125,8)=VLOOKUP(A3593,$U$12:$AD$125,8),0,VLOOKUP(A3594,U$12:$AD$125,8))</f>
        <v>0</v>
      </c>
      <c r="M3594" s="50">
        <f>IF(L3594&gt;0,VLOOKUP(L3594,T$12:$AC$125,7),0)</f>
        <v>0</v>
      </c>
      <c r="N3594" s="45">
        <f t="shared" si="774"/>
        <v>0</v>
      </c>
      <c r="O3594" s="45">
        <f t="shared" ca="1" si="775"/>
        <v>987.85282506999999</v>
      </c>
      <c r="P3594" s="51" t="str">
        <f t="shared" si="776"/>
        <v>A+J=</v>
      </c>
      <c r="Q3594" s="52">
        <f t="shared" si="777"/>
        <v>47129</v>
      </c>
    </row>
    <row r="3595" spans="1:17" x14ac:dyDescent="0.2">
      <c r="A3595" s="43">
        <f t="shared" si="765"/>
        <v>47081</v>
      </c>
      <c r="B3595" s="44" t="str">
        <f t="shared" ca="1" si="767"/>
        <v>n.d</v>
      </c>
      <c r="C3595" s="45">
        <f t="shared" ca="1" si="768"/>
        <v>999.89877561000003</v>
      </c>
      <c r="D3595" s="46">
        <f ca="1">IF(A3595&lt;$B$1,VLOOKUP(A3595,[1]DI!$A$4:$B$15000,2,FALSE),0)</f>
        <v>0</v>
      </c>
      <c r="E3595" s="45">
        <f t="shared" ca="1" si="769"/>
        <v>0</v>
      </c>
      <c r="F3595" s="47">
        <f t="shared" si="766"/>
        <v>1.35</v>
      </c>
      <c r="G3595" s="48">
        <f t="shared" ca="1" si="770"/>
        <v>1</v>
      </c>
      <c r="H3595" s="45">
        <f ca="1">TRUNC(PRODUCT(G$10:G3594),15)</f>
        <v>1.9879528300668501</v>
      </c>
      <c r="I3595" s="45">
        <f t="shared" si="771"/>
        <v>1</v>
      </c>
      <c r="J3595" s="45">
        <f t="shared" ca="1" si="772"/>
        <v>1.98795283</v>
      </c>
      <c r="K3595" s="45">
        <f t="shared" ca="1" si="773"/>
        <v>987.85282506999999</v>
      </c>
      <c r="L3595" s="49">
        <f>IF(VLOOKUP(A3595,$U$12:$AD$125,8)=VLOOKUP(A3594,$U$12:$AD$125,8),0,VLOOKUP(A3595,U$12:$AD$125,8))</f>
        <v>0</v>
      </c>
      <c r="M3595" s="50">
        <f>IF(L3595&gt;0,VLOOKUP(L3595,T$12:$AC$125,7),0)</f>
        <v>0</v>
      </c>
      <c r="N3595" s="45">
        <f t="shared" si="774"/>
        <v>0</v>
      </c>
      <c r="O3595" s="45">
        <f t="shared" ca="1" si="775"/>
        <v>987.85282506999999</v>
      </c>
      <c r="P3595" s="51" t="str">
        <f t="shared" si="776"/>
        <v>A+J=</v>
      </c>
      <c r="Q3595" s="52">
        <f t="shared" si="777"/>
        <v>47129</v>
      </c>
    </row>
    <row r="3596" spans="1:17" x14ac:dyDescent="0.2">
      <c r="A3596" s="43">
        <f t="shared" si="765"/>
        <v>47082</v>
      </c>
      <c r="B3596" s="44" t="str">
        <f t="shared" ca="1" si="767"/>
        <v>n.d</v>
      </c>
      <c r="C3596" s="45">
        <f t="shared" ca="1" si="768"/>
        <v>999.89877561000003</v>
      </c>
      <c r="D3596" s="46">
        <f ca="1">IF(A3596&lt;$B$1,VLOOKUP(A3596,[1]DI!$A$4:$B$15000,2,FALSE),0)</f>
        <v>0</v>
      </c>
      <c r="E3596" s="45">
        <f t="shared" ca="1" si="769"/>
        <v>0</v>
      </c>
      <c r="F3596" s="47">
        <f t="shared" si="766"/>
        <v>1.35</v>
      </c>
      <c r="G3596" s="48">
        <f t="shared" ca="1" si="770"/>
        <v>1</v>
      </c>
      <c r="H3596" s="45">
        <f ca="1">TRUNC(PRODUCT(G$10:G3595),15)</f>
        <v>1.9879528300668501</v>
      </c>
      <c r="I3596" s="45">
        <f t="shared" si="771"/>
        <v>1</v>
      </c>
      <c r="J3596" s="45">
        <f t="shared" ca="1" si="772"/>
        <v>1.98795283</v>
      </c>
      <c r="K3596" s="45">
        <f t="shared" ca="1" si="773"/>
        <v>987.85282506999999</v>
      </c>
      <c r="L3596" s="49">
        <f>IF(VLOOKUP(A3596,$U$12:$AD$125,8)=VLOOKUP(A3595,$U$12:$AD$125,8),0,VLOOKUP(A3596,U$12:$AD$125,8))</f>
        <v>0</v>
      </c>
      <c r="M3596" s="50">
        <f>IF(L3596&gt;0,VLOOKUP(L3596,T$12:$AC$125,7),0)</f>
        <v>0</v>
      </c>
      <c r="N3596" s="45">
        <f t="shared" si="774"/>
        <v>0</v>
      </c>
      <c r="O3596" s="45">
        <f t="shared" ca="1" si="775"/>
        <v>987.85282506999999</v>
      </c>
      <c r="P3596" s="51" t="str">
        <f t="shared" si="776"/>
        <v>A+J=</v>
      </c>
      <c r="Q3596" s="52">
        <f t="shared" si="777"/>
        <v>47129</v>
      </c>
    </row>
    <row r="3597" spans="1:17" x14ac:dyDescent="0.2">
      <c r="A3597" s="43">
        <f t="shared" si="765"/>
        <v>47083</v>
      </c>
      <c r="B3597" s="44" t="str">
        <f t="shared" ca="1" si="767"/>
        <v>n.d</v>
      </c>
      <c r="C3597" s="45">
        <f t="shared" ca="1" si="768"/>
        <v>999.89877561000003</v>
      </c>
      <c r="D3597" s="46">
        <f ca="1">IF(A3597&lt;$B$1,VLOOKUP(A3597,[1]DI!$A$4:$B$15000,2,FALSE),0)</f>
        <v>0</v>
      </c>
      <c r="E3597" s="45">
        <f t="shared" ca="1" si="769"/>
        <v>0</v>
      </c>
      <c r="F3597" s="47">
        <f t="shared" si="766"/>
        <v>1.35</v>
      </c>
      <c r="G3597" s="48">
        <f t="shared" ca="1" si="770"/>
        <v>1</v>
      </c>
      <c r="H3597" s="45">
        <f ca="1">TRUNC(PRODUCT(G$10:G3596),15)</f>
        <v>1.9879528300668501</v>
      </c>
      <c r="I3597" s="45">
        <f t="shared" si="771"/>
        <v>1</v>
      </c>
      <c r="J3597" s="45">
        <f t="shared" ca="1" si="772"/>
        <v>1.98795283</v>
      </c>
      <c r="K3597" s="45">
        <f t="shared" ca="1" si="773"/>
        <v>987.85282506999999</v>
      </c>
      <c r="L3597" s="49">
        <f>IF(VLOOKUP(A3597,$U$12:$AD$125,8)=VLOOKUP(A3596,$U$12:$AD$125,8),0,VLOOKUP(A3597,U$12:$AD$125,8))</f>
        <v>0</v>
      </c>
      <c r="M3597" s="50">
        <f>IF(L3597&gt;0,VLOOKUP(L3597,T$12:$AC$125,7),0)</f>
        <v>0</v>
      </c>
      <c r="N3597" s="45">
        <f t="shared" si="774"/>
        <v>0</v>
      </c>
      <c r="O3597" s="45">
        <f t="shared" ca="1" si="775"/>
        <v>987.85282506999999</v>
      </c>
      <c r="P3597" s="51" t="str">
        <f t="shared" si="776"/>
        <v>A+J=</v>
      </c>
      <c r="Q3597" s="52">
        <f t="shared" si="777"/>
        <v>47129</v>
      </c>
    </row>
    <row r="3598" spans="1:17" x14ac:dyDescent="0.2">
      <c r="A3598" s="43">
        <f t="shared" ref="A3598:A3643" si="778">(A3597+1)</f>
        <v>47084</v>
      </c>
      <c r="B3598" s="44" t="str">
        <f t="shared" ca="1" si="767"/>
        <v>n.d</v>
      </c>
      <c r="C3598" s="45">
        <f t="shared" ca="1" si="768"/>
        <v>999.89877561000003</v>
      </c>
      <c r="D3598" s="46">
        <f ca="1">IF(A3598&lt;$B$1,VLOOKUP(A3598,[1]DI!$A$4:$B$15000,2,FALSE),0)</f>
        <v>0</v>
      </c>
      <c r="E3598" s="45">
        <f t="shared" ca="1" si="769"/>
        <v>0</v>
      </c>
      <c r="F3598" s="47">
        <f t="shared" ref="F3598:F3643" si="779">F3597</f>
        <v>1.35</v>
      </c>
      <c r="G3598" s="48">
        <f t="shared" ca="1" si="770"/>
        <v>1</v>
      </c>
      <c r="H3598" s="45">
        <f ca="1">TRUNC(PRODUCT(G$10:G3597),15)</f>
        <v>1.9879528300668501</v>
      </c>
      <c r="I3598" s="45">
        <f t="shared" si="771"/>
        <v>1</v>
      </c>
      <c r="J3598" s="45">
        <f t="shared" ca="1" si="772"/>
        <v>1.98795283</v>
      </c>
      <c r="K3598" s="45">
        <f t="shared" ca="1" si="773"/>
        <v>987.85282506999999</v>
      </c>
      <c r="L3598" s="49">
        <f>IF(VLOOKUP(A3598,$U$12:$AD$125,8)=VLOOKUP(A3597,$U$12:$AD$125,8),0,VLOOKUP(A3598,U$12:$AD$125,8))</f>
        <v>0</v>
      </c>
      <c r="M3598" s="50">
        <f>IF(L3598&gt;0,VLOOKUP(L3598,T$12:$AC$125,7),0)</f>
        <v>0</v>
      </c>
      <c r="N3598" s="45">
        <f t="shared" si="774"/>
        <v>0</v>
      </c>
      <c r="O3598" s="45">
        <f t="shared" ca="1" si="775"/>
        <v>987.85282506999999</v>
      </c>
      <c r="P3598" s="51" t="str">
        <f t="shared" si="776"/>
        <v>A+J=</v>
      </c>
      <c r="Q3598" s="52">
        <f t="shared" si="777"/>
        <v>47129</v>
      </c>
    </row>
    <row r="3599" spans="1:17" x14ac:dyDescent="0.2">
      <c r="A3599" s="43">
        <f t="shared" si="778"/>
        <v>47085</v>
      </c>
      <c r="B3599" s="44" t="str">
        <f t="shared" ca="1" si="767"/>
        <v>n.d</v>
      </c>
      <c r="C3599" s="45">
        <f t="shared" ca="1" si="768"/>
        <v>999.89877561000003</v>
      </c>
      <c r="D3599" s="46">
        <f ca="1">IF(A3599&lt;$B$1,VLOOKUP(A3599,[1]DI!$A$4:$B$15000,2,FALSE),0)</f>
        <v>0</v>
      </c>
      <c r="E3599" s="45">
        <f t="shared" ca="1" si="769"/>
        <v>0</v>
      </c>
      <c r="F3599" s="47">
        <f t="shared" si="779"/>
        <v>1.35</v>
      </c>
      <c r="G3599" s="48">
        <f t="shared" ca="1" si="770"/>
        <v>1</v>
      </c>
      <c r="H3599" s="45">
        <f ca="1">TRUNC(PRODUCT(G$10:G3598),15)</f>
        <v>1.9879528300668501</v>
      </c>
      <c r="I3599" s="45">
        <f t="shared" si="771"/>
        <v>1</v>
      </c>
      <c r="J3599" s="45">
        <f t="shared" ca="1" si="772"/>
        <v>1.98795283</v>
      </c>
      <c r="K3599" s="45">
        <f t="shared" ca="1" si="773"/>
        <v>987.85282506999999</v>
      </c>
      <c r="L3599" s="49">
        <f>IF(VLOOKUP(A3599,$U$12:$AD$125,8)=VLOOKUP(A3598,$U$12:$AD$125,8),0,VLOOKUP(A3599,U$12:$AD$125,8))</f>
        <v>0</v>
      </c>
      <c r="M3599" s="50">
        <f>IF(L3599&gt;0,VLOOKUP(L3599,T$12:$AC$125,7),0)</f>
        <v>0</v>
      </c>
      <c r="N3599" s="45">
        <f t="shared" si="774"/>
        <v>0</v>
      </c>
      <c r="O3599" s="45">
        <f t="shared" ca="1" si="775"/>
        <v>987.85282506999999</v>
      </c>
      <c r="P3599" s="51" t="str">
        <f t="shared" si="776"/>
        <v>A+J=</v>
      </c>
      <c r="Q3599" s="52">
        <f t="shared" si="777"/>
        <v>47129</v>
      </c>
    </row>
    <row r="3600" spans="1:17" x14ac:dyDescent="0.2">
      <c r="A3600" s="43">
        <f t="shared" si="778"/>
        <v>47086</v>
      </c>
      <c r="B3600" s="44" t="str">
        <f t="shared" ca="1" si="767"/>
        <v>n.d</v>
      </c>
      <c r="C3600" s="45">
        <f t="shared" ca="1" si="768"/>
        <v>999.89877561000003</v>
      </c>
      <c r="D3600" s="46">
        <f ca="1">IF(A3600&lt;$B$1,VLOOKUP(A3600,[1]DI!$A$4:$B$15000,2,FALSE),0)</f>
        <v>0</v>
      </c>
      <c r="E3600" s="45">
        <f t="shared" ca="1" si="769"/>
        <v>0</v>
      </c>
      <c r="F3600" s="47">
        <f t="shared" si="779"/>
        <v>1.35</v>
      </c>
      <c r="G3600" s="48">
        <f t="shared" ca="1" si="770"/>
        <v>1</v>
      </c>
      <c r="H3600" s="45">
        <f ca="1">TRUNC(PRODUCT(G$10:G3599),15)</f>
        <v>1.9879528300668501</v>
      </c>
      <c r="I3600" s="45">
        <f t="shared" si="771"/>
        <v>1</v>
      </c>
      <c r="J3600" s="45">
        <f t="shared" ca="1" si="772"/>
        <v>1.98795283</v>
      </c>
      <c r="K3600" s="45">
        <f t="shared" ca="1" si="773"/>
        <v>987.85282506999999</v>
      </c>
      <c r="L3600" s="49">
        <f>IF(VLOOKUP(A3600,$U$12:$AD$125,8)=VLOOKUP(A3599,$U$12:$AD$125,8),0,VLOOKUP(A3600,U$12:$AD$125,8))</f>
        <v>0</v>
      </c>
      <c r="M3600" s="50">
        <f>IF(L3600&gt;0,VLOOKUP(L3600,T$12:$AC$125,7),0)</f>
        <v>0</v>
      </c>
      <c r="N3600" s="45">
        <f t="shared" si="774"/>
        <v>0</v>
      </c>
      <c r="O3600" s="45">
        <f t="shared" ca="1" si="775"/>
        <v>987.85282506999999</v>
      </c>
      <c r="P3600" s="51" t="str">
        <f t="shared" si="776"/>
        <v>A+J=</v>
      </c>
      <c r="Q3600" s="52">
        <f t="shared" si="777"/>
        <v>47129</v>
      </c>
    </row>
    <row r="3601" spans="1:17" x14ac:dyDescent="0.2">
      <c r="A3601" s="43">
        <f t="shared" si="778"/>
        <v>47087</v>
      </c>
      <c r="B3601" s="44" t="str">
        <f t="shared" ca="1" si="767"/>
        <v>n.d</v>
      </c>
      <c r="C3601" s="45">
        <f t="shared" ca="1" si="768"/>
        <v>999.89877561000003</v>
      </c>
      <c r="D3601" s="46">
        <f ca="1">IF(A3601&lt;$B$1,VLOOKUP(A3601,[1]DI!$A$4:$B$15000,2,FALSE),0)</f>
        <v>0</v>
      </c>
      <c r="E3601" s="45">
        <f t="shared" ca="1" si="769"/>
        <v>0</v>
      </c>
      <c r="F3601" s="47">
        <f t="shared" si="779"/>
        <v>1.35</v>
      </c>
      <c r="G3601" s="48">
        <f t="shared" ca="1" si="770"/>
        <v>1</v>
      </c>
      <c r="H3601" s="45">
        <f ca="1">TRUNC(PRODUCT(G$10:G3600),15)</f>
        <v>1.9879528300668501</v>
      </c>
      <c r="I3601" s="45">
        <f t="shared" si="771"/>
        <v>1</v>
      </c>
      <c r="J3601" s="45">
        <f t="shared" ca="1" si="772"/>
        <v>1.98795283</v>
      </c>
      <c r="K3601" s="45">
        <f t="shared" ca="1" si="773"/>
        <v>987.85282506999999</v>
      </c>
      <c r="L3601" s="49">
        <f>IF(VLOOKUP(A3601,$U$12:$AD$125,8)=VLOOKUP(A3600,$U$12:$AD$125,8),0,VLOOKUP(A3601,U$12:$AD$125,8))</f>
        <v>0</v>
      </c>
      <c r="M3601" s="50">
        <f>IF(L3601&gt;0,VLOOKUP(L3601,T$12:$AC$125,7),0)</f>
        <v>0</v>
      </c>
      <c r="N3601" s="45">
        <f t="shared" si="774"/>
        <v>0</v>
      </c>
      <c r="O3601" s="45">
        <f t="shared" ca="1" si="775"/>
        <v>987.85282506999999</v>
      </c>
      <c r="P3601" s="51" t="str">
        <f t="shared" si="776"/>
        <v>A+J=</v>
      </c>
      <c r="Q3601" s="52">
        <f t="shared" si="777"/>
        <v>47129</v>
      </c>
    </row>
    <row r="3602" spans="1:17" x14ac:dyDescent="0.2">
      <c r="A3602" s="43">
        <f t="shared" si="778"/>
        <v>47088</v>
      </c>
      <c r="B3602" s="44" t="str">
        <f t="shared" ca="1" si="767"/>
        <v>n.d</v>
      </c>
      <c r="C3602" s="45">
        <f t="shared" ca="1" si="768"/>
        <v>999.89877561000003</v>
      </c>
      <c r="D3602" s="46">
        <f ca="1">IF(A3602&lt;$B$1,VLOOKUP(A3602,[1]DI!$A$4:$B$15000,2,FALSE),0)</f>
        <v>0</v>
      </c>
      <c r="E3602" s="45">
        <f t="shared" ca="1" si="769"/>
        <v>0</v>
      </c>
      <c r="F3602" s="47">
        <f t="shared" si="779"/>
        <v>1.35</v>
      </c>
      <c r="G3602" s="48">
        <f t="shared" ca="1" si="770"/>
        <v>1</v>
      </c>
      <c r="H3602" s="45">
        <f ca="1">TRUNC(PRODUCT(G$10:G3601),15)</f>
        <v>1.9879528300668501</v>
      </c>
      <c r="I3602" s="45">
        <f t="shared" si="771"/>
        <v>1</v>
      </c>
      <c r="J3602" s="45">
        <f t="shared" ca="1" si="772"/>
        <v>1.98795283</v>
      </c>
      <c r="K3602" s="45">
        <f t="shared" ca="1" si="773"/>
        <v>987.85282506999999</v>
      </c>
      <c r="L3602" s="49">
        <f>IF(VLOOKUP(A3602,$U$12:$AD$125,8)=VLOOKUP(A3601,$U$12:$AD$125,8),0,VLOOKUP(A3602,U$12:$AD$125,8))</f>
        <v>0</v>
      </c>
      <c r="M3602" s="50">
        <f>IF(L3602&gt;0,VLOOKUP(L3602,T$12:$AC$125,7),0)</f>
        <v>0</v>
      </c>
      <c r="N3602" s="45">
        <f t="shared" si="774"/>
        <v>0</v>
      </c>
      <c r="O3602" s="45">
        <f t="shared" ca="1" si="775"/>
        <v>987.85282506999999</v>
      </c>
      <c r="P3602" s="51" t="str">
        <f t="shared" si="776"/>
        <v>A+J=</v>
      </c>
      <c r="Q3602" s="52">
        <f t="shared" si="777"/>
        <v>47129</v>
      </c>
    </row>
    <row r="3603" spans="1:17" x14ac:dyDescent="0.2">
      <c r="A3603" s="43">
        <f t="shared" si="778"/>
        <v>47089</v>
      </c>
      <c r="B3603" s="44" t="str">
        <f t="shared" ca="1" si="767"/>
        <v>n.d</v>
      </c>
      <c r="C3603" s="45">
        <f t="shared" ca="1" si="768"/>
        <v>999.89877561000003</v>
      </c>
      <c r="D3603" s="46">
        <f ca="1">IF(A3603&lt;$B$1,VLOOKUP(A3603,[1]DI!$A$4:$B$15000,2,FALSE),0)</f>
        <v>0</v>
      </c>
      <c r="E3603" s="45">
        <f t="shared" ca="1" si="769"/>
        <v>0</v>
      </c>
      <c r="F3603" s="47">
        <f t="shared" si="779"/>
        <v>1.35</v>
      </c>
      <c r="G3603" s="48">
        <f t="shared" ca="1" si="770"/>
        <v>1</v>
      </c>
      <c r="H3603" s="45">
        <f ca="1">TRUNC(PRODUCT(G$10:G3602),15)</f>
        <v>1.9879528300668501</v>
      </c>
      <c r="I3603" s="45">
        <f t="shared" si="771"/>
        <v>1</v>
      </c>
      <c r="J3603" s="45">
        <f t="shared" ca="1" si="772"/>
        <v>1.98795283</v>
      </c>
      <c r="K3603" s="45">
        <f t="shared" ca="1" si="773"/>
        <v>987.85282506999999</v>
      </c>
      <c r="L3603" s="49">
        <f>IF(VLOOKUP(A3603,$U$12:$AD$125,8)=VLOOKUP(A3602,$U$12:$AD$125,8),0,VLOOKUP(A3603,U$12:$AD$125,8))</f>
        <v>0</v>
      </c>
      <c r="M3603" s="50">
        <f>IF(L3603&gt;0,VLOOKUP(L3603,T$12:$AC$125,7),0)</f>
        <v>0</v>
      </c>
      <c r="N3603" s="45">
        <f t="shared" si="774"/>
        <v>0</v>
      </c>
      <c r="O3603" s="45">
        <f t="shared" ca="1" si="775"/>
        <v>987.85282506999999</v>
      </c>
      <c r="P3603" s="51" t="str">
        <f t="shared" si="776"/>
        <v>A+J=</v>
      </c>
      <c r="Q3603" s="52">
        <f t="shared" si="777"/>
        <v>47129</v>
      </c>
    </row>
    <row r="3604" spans="1:17" x14ac:dyDescent="0.2">
      <c r="A3604" s="43">
        <f t="shared" si="778"/>
        <v>47090</v>
      </c>
      <c r="B3604" s="44" t="str">
        <f t="shared" ca="1" si="767"/>
        <v>n.d</v>
      </c>
      <c r="C3604" s="45">
        <f t="shared" ca="1" si="768"/>
        <v>999.89877561000003</v>
      </c>
      <c r="D3604" s="46">
        <f ca="1">IF(A3604&lt;$B$1,VLOOKUP(A3604,[1]DI!$A$4:$B$15000,2,FALSE),0)</f>
        <v>0</v>
      </c>
      <c r="E3604" s="45">
        <f t="shared" ca="1" si="769"/>
        <v>0</v>
      </c>
      <c r="F3604" s="47">
        <f t="shared" si="779"/>
        <v>1.35</v>
      </c>
      <c r="G3604" s="48">
        <f t="shared" ca="1" si="770"/>
        <v>1</v>
      </c>
      <c r="H3604" s="45">
        <f ca="1">TRUNC(PRODUCT(G$10:G3603),15)</f>
        <v>1.9879528300668501</v>
      </c>
      <c r="I3604" s="45">
        <f t="shared" si="771"/>
        <v>1</v>
      </c>
      <c r="J3604" s="45">
        <f t="shared" ca="1" si="772"/>
        <v>1.98795283</v>
      </c>
      <c r="K3604" s="45">
        <f t="shared" ca="1" si="773"/>
        <v>987.85282506999999</v>
      </c>
      <c r="L3604" s="49">
        <f>IF(VLOOKUP(A3604,$U$12:$AD$125,8)=VLOOKUP(A3603,$U$12:$AD$125,8),0,VLOOKUP(A3604,U$12:$AD$125,8))</f>
        <v>0</v>
      </c>
      <c r="M3604" s="50">
        <f>IF(L3604&gt;0,VLOOKUP(L3604,T$12:$AC$125,7),0)</f>
        <v>0</v>
      </c>
      <c r="N3604" s="45">
        <f t="shared" si="774"/>
        <v>0</v>
      </c>
      <c r="O3604" s="45">
        <f t="shared" ca="1" si="775"/>
        <v>987.85282506999999</v>
      </c>
      <c r="P3604" s="51" t="str">
        <f t="shared" si="776"/>
        <v>A+J=</v>
      </c>
      <c r="Q3604" s="52">
        <f t="shared" si="777"/>
        <v>47129</v>
      </c>
    </row>
    <row r="3605" spans="1:17" x14ac:dyDescent="0.2">
      <c r="A3605" s="43">
        <f t="shared" si="778"/>
        <v>47091</v>
      </c>
      <c r="B3605" s="44" t="str">
        <f t="shared" ca="1" si="767"/>
        <v>n.d</v>
      </c>
      <c r="C3605" s="45">
        <f t="shared" ca="1" si="768"/>
        <v>999.89877561000003</v>
      </c>
      <c r="D3605" s="46">
        <f ca="1">IF(A3605&lt;$B$1,VLOOKUP(A3605,[1]DI!$A$4:$B$15000,2,FALSE),0)</f>
        <v>0</v>
      </c>
      <c r="E3605" s="45">
        <f t="shared" ca="1" si="769"/>
        <v>0</v>
      </c>
      <c r="F3605" s="47">
        <f t="shared" si="779"/>
        <v>1.35</v>
      </c>
      <c r="G3605" s="48">
        <f t="shared" ca="1" si="770"/>
        <v>1</v>
      </c>
      <c r="H3605" s="45">
        <f ca="1">TRUNC(PRODUCT(G$10:G3604),15)</f>
        <v>1.9879528300668501</v>
      </c>
      <c r="I3605" s="45">
        <f t="shared" si="771"/>
        <v>1</v>
      </c>
      <c r="J3605" s="45">
        <f t="shared" ca="1" si="772"/>
        <v>1.98795283</v>
      </c>
      <c r="K3605" s="45">
        <f t="shared" ca="1" si="773"/>
        <v>987.85282506999999</v>
      </c>
      <c r="L3605" s="49">
        <f>IF(VLOOKUP(A3605,$U$12:$AD$125,8)=VLOOKUP(A3604,$U$12:$AD$125,8),0,VLOOKUP(A3605,U$12:$AD$125,8))</f>
        <v>0</v>
      </c>
      <c r="M3605" s="50">
        <f>IF(L3605&gt;0,VLOOKUP(L3605,T$12:$AC$125,7),0)</f>
        <v>0</v>
      </c>
      <c r="N3605" s="45">
        <f t="shared" si="774"/>
        <v>0</v>
      </c>
      <c r="O3605" s="45">
        <f t="shared" ca="1" si="775"/>
        <v>987.85282506999999</v>
      </c>
      <c r="P3605" s="51" t="str">
        <f t="shared" si="776"/>
        <v>A+J=</v>
      </c>
      <c r="Q3605" s="52">
        <f t="shared" si="777"/>
        <v>47129</v>
      </c>
    </row>
    <row r="3606" spans="1:17" x14ac:dyDescent="0.2">
      <c r="A3606" s="43">
        <f t="shared" si="778"/>
        <v>47092</v>
      </c>
      <c r="B3606" s="44" t="str">
        <f t="shared" ca="1" si="767"/>
        <v>n.d</v>
      </c>
      <c r="C3606" s="45">
        <f t="shared" ca="1" si="768"/>
        <v>999.89877561000003</v>
      </c>
      <c r="D3606" s="46">
        <f ca="1">IF(A3606&lt;$B$1,VLOOKUP(A3606,[1]DI!$A$4:$B$15000,2,FALSE),0)</f>
        <v>0</v>
      </c>
      <c r="E3606" s="45">
        <f t="shared" ca="1" si="769"/>
        <v>0</v>
      </c>
      <c r="F3606" s="47">
        <f t="shared" si="779"/>
        <v>1.35</v>
      </c>
      <c r="G3606" s="48">
        <f t="shared" ca="1" si="770"/>
        <v>1</v>
      </c>
      <c r="H3606" s="45">
        <f ca="1">TRUNC(PRODUCT(G$10:G3605),15)</f>
        <v>1.9879528300668501</v>
      </c>
      <c r="I3606" s="45">
        <f t="shared" si="771"/>
        <v>1</v>
      </c>
      <c r="J3606" s="45">
        <f t="shared" ca="1" si="772"/>
        <v>1.98795283</v>
      </c>
      <c r="K3606" s="45">
        <f t="shared" ca="1" si="773"/>
        <v>987.85282506999999</v>
      </c>
      <c r="L3606" s="49">
        <f>IF(VLOOKUP(A3606,$U$12:$AD$125,8)=VLOOKUP(A3605,$U$12:$AD$125,8),0,VLOOKUP(A3606,U$12:$AD$125,8))</f>
        <v>0</v>
      </c>
      <c r="M3606" s="50">
        <f>IF(L3606&gt;0,VLOOKUP(L3606,T$12:$AC$125,7),0)</f>
        <v>0</v>
      </c>
      <c r="N3606" s="45">
        <f t="shared" si="774"/>
        <v>0</v>
      </c>
      <c r="O3606" s="45">
        <f t="shared" ca="1" si="775"/>
        <v>987.85282506999999</v>
      </c>
      <c r="P3606" s="51" t="str">
        <f t="shared" si="776"/>
        <v>A+J=</v>
      </c>
      <c r="Q3606" s="52">
        <f t="shared" si="777"/>
        <v>47129</v>
      </c>
    </row>
    <row r="3607" spans="1:17" x14ac:dyDescent="0.2">
      <c r="A3607" s="43">
        <f t="shared" si="778"/>
        <v>47093</v>
      </c>
      <c r="B3607" s="44" t="str">
        <f t="shared" ca="1" si="767"/>
        <v>n.d</v>
      </c>
      <c r="C3607" s="45">
        <f t="shared" ca="1" si="768"/>
        <v>999.89877561000003</v>
      </c>
      <c r="D3607" s="46">
        <f ca="1">IF(A3607&lt;$B$1,VLOOKUP(A3607,[1]DI!$A$4:$B$15000,2,FALSE),0)</f>
        <v>0</v>
      </c>
      <c r="E3607" s="45">
        <f t="shared" ca="1" si="769"/>
        <v>0</v>
      </c>
      <c r="F3607" s="47">
        <f t="shared" si="779"/>
        <v>1.35</v>
      </c>
      <c r="G3607" s="48">
        <f t="shared" ca="1" si="770"/>
        <v>1</v>
      </c>
      <c r="H3607" s="45">
        <f ca="1">TRUNC(PRODUCT(G$10:G3606),15)</f>
        <v>1.9879528300668501</v>
      </c>
      <c r="I3607" s="45">
        <f t="shared" si="771"/>
        <v>1</v>
      </c>
      <c r="J3607" s="45">
        <f t="shared" ca="1" si="772"/>
        <v>1.98795283</v>
      </c>
      <c r="K3607" s="45">
        <f t="shared" ca="1" si="773"/>
        <v>987.85282506999999</v>
      </c>
      <c r="L3607" s="49">
        <f>IF(VLOOKUP(A3607,$U$12:$AD$125,8)=VLOOKUP(A3606,$U$12:$AD$125,8),0,VLOOKUP(A3607,U$12:$AD$125,8))</f>
        <v>0</v>
      </c>
      <c r="M3607" s="50">
        <f>IF(L3607&gt;0,VLOOKUP(L3607,T$12:$AC$125,7),0)</f>
        <v>0</v>
      </c>
      <c r="N3607" s="45">
        <f t="shared" si="774"/>
        <v>0</v>
      </c>
      <c r="O3607" s="45">
        <f t="shared" ca="1" si="775"/>
        <v>987.85282506999999</v>
      </c>
      <c r="P3607" s="51" t="str">
        <f t="shared" si="776"/>
        <v>A+J=</v>
      </c>
      <c r="Q3607" s="52">
        <f t="shared" si="777"/>
        <v>47129</v>
      </c>
    </row>
    <row r="3608" spans="1:17" x14ac:dyDescent="0.2">
      <c r="A3608" s="43">
        <f t="shared" si="778"/>
        <v>47094</v>
      </c>
      <c r="B3608" s="44" t="str">
        <f t="shared" ca="1" si="767"/>
        <v>n.d</v>
      </c>
      <c r="C3608" s="45">
        <f t="shared" ca="1" si="768"/>
        <v>999.89877561000003</v>
      </c>
      <c r="D3608" s="46">
        <f ca="1">IF(A3608&lt;$B$1,VLOOKUP(A3608,[1]DI!$A$4:$B$15000,2,FALSE),0)</f>
        <v>0</v>
      </c>
      <c r="E3608" s="45">
        <f t="shared" ca="1" si="769"/>
        <v>0</v>
      </c>
      <c r="F3608" s="47">
        <f t="shared" si="779"/>
        <v>1.35</v>
      </c>
      <c r="G3608" s="48">
        <f t="shared" ca="1" si="770"/>
        <v>1</v>
      </c>
      <c r="H3608" s="45">
        <f ca="1">TRUNC(PRODUCT(G$10:G3607),15)</f>
        <v>1.9879528300668501</v>
      </c>
      <c r="I3608" s="45">
        <f t="shared" si="771"/>
        <v>1</v>
      </c>
      <c r="J3608" s="45">
        <f t="shared" ca="1" si="772"/>
        <v>1.98795283</v>
      </c>
      <c r="K3608" s="45">
        <f t="shared" ca="1" si="773"/>
        <v>987.85282506999999</v>
      </c>
      <c r="L3608" s="49">
        <f>IF(VLOOKUP(A3608,$U$12:$AD$125,8)=VLOOKUP(A3607,$U$12:$AD$125,8),0,VLOOKUP(A3608,U$12:$AD$125,8))</f>
        <v>0</v>
      </c>
      <c r="M3608" s="50">
        <f>IF(L3608&gt;0,VLOOKUP(L3608,T$12:$AC$125,7),0)</f>
        <v>0</v>
      </c>
      <c r="N3608" s="45">
        <f t="shared" si="774"/>
        <v>0</v>
      </c>
      <c r="O3608" s="45">
        <f t="shared" ca="1" si="775"/>
        <v>987.85282506999999</v>
      </c>
      <c r="P3608" s="51" t="str">
        <f t="shared" si="776"/>
        <v>A+J=</v>
      </c>
      <c r="Q3608" s="52">
        <f t="shared" si="777"/>
        <v>47129</v>
      </c>
    </row>
    <row r="3609" spans="1:17" x14ac:dyDescent="0.2">
      <c r="A3609" s="43">
        <f t="shared" si="778"/>
        <v>47095</v>
      </c>
      <c r="B3609" s="44" t="str">
        <f t="shared" ref="B3609:B3643" ca="1" si="780">IF(A3609&lt;=TODAY(),C3609+K3609,IF(AND(A3609&gt;TODAY(),A3609&lt;=$B$1),IF(VLOOKUP(TODAY(),$A$10:$D$5000,4,FALSE)=0,"n.d",C3609+K3609),"n.d"))</f>
        <v>n.d</v>
      </c>
      <c r="C3609" s="45">
        <f t="shared" ref="C3609:C3643" ca="1" si="781">TRUNC(C3608-N3608,8)</f>
        <v>999.89877561000003</v>
      </c>
      <c r="D3609" s="46">
        <f ca="1">IF(A3609&lt;$B$1,VLOOKUP(A3609,[1]DI!$A$4:$B$15000,2,FALSE),0)</f>
        <v>0</v>
      </c>
      <c r="E3609" s="45">
        <f t="shared" ref="E3609:E3643" ca="1" si="782">ROUND((((1+D3609)^(1/252)-1)),8)</f>
        <v>0</v>
      </c>
      <c r="F3609" s="47">
        <f t="shared" si="779"/>
        <v>1.35</v>
      </c>
      <c r="G3609" s="48">
        <f t="shared" ref="G3609:G3643" ca="1" si="783">TRUNC((1+(E3609*F3609)),15)</f>
        <v>1</v>
      </c>
      <c r="H3609" s="45">
        <f ca="1">TRUNC(PRODUCT(G$10:G3608),15)</f>
        <v>1.9879528300668501</v>
      </c>
      <c r="I3609" s="45">
        <f t="shared" ref="I3609:I3643" si="784">IF(OR(L3608&gt;0,L3608="E"),H3608,I3608)</f>
        <v>1</v>
      </c>
      <c r="J3609" s="45">
        <f t="shared" ref="J3609:J3643" ca="1" si="785">ROUND(TRUNC(H3609/I3609,15),8)</f>
        <v>1.98795283</v>
      </c>
      <c r="K3609" s="45">
        <f t="shared" ref="K3609:K3643" ca="1" si="786">TRUNC((C3609*(J3609-1)),8)</f>
        <v>987.85282506999999</v>
      </c>
      <c r="L3609" s="49">
        <f>IF(VLOOKUP(A3609,$U$12:$AD$125,8)=VLOOKUP(A3608,$U$12:$AD$125,8),0,VLOOKUP(A3609,U$12:$AD$125,8))</f>
        <v>0</v>
      </c>
      <c r="M3609" s="50">
        <f>IF(L3609&gt;0,VLOOKUP(L3609,T$12:$AC$125,7),0)</f>
        <v>0</v>
      </c>
      <c r="N3609" s="45">
        <f t="shared" ref="N3609:N3643" si="787">IF(M3609&gt;0,(M3609*C3609*M3609),0)</f>
        <v>0</v>
      </c>
      <c r="O3609" s="45">
        <f t="shared" ref="O3609:O3643" ca="1" si="788">(K3609+N3609)</f>
        <v>987.85282506999999</v>
      </c>
      <c r="P3609" s="51" t="str">
        <f t="shared" ref="P3609:P3643" si="789">IF(L3608&gt;0,VLOOKUP(A3608,$U$12:$AD$125,9),P3608)</f>
        <v>A+J=</v>
      </c>
      <c r="Q3609" s="52">
        <f t="shared" ref="Q3609:Q3643" si="790">IF(L3608&gt;0,VLOOKUP(A3608,$U$12:$AD$125,10),Q3608)</f>
        <v>47129</v>
      </c>
    </row>
    <row r="3610" spans="1:17" x14ac:dyDescent="0.2">
      <c r="A3610" s="43">
        <f t="shared" si="778"/>
        <v>47096</v>
      </c>
      <c r="B3610" s="44" t="str">
        <f t="shared" ca="1" si="780"/>
        <v>n.d</v>
      </c>
      <c r="C3610" s="45">
        <f t="shared" ca="1" si="781"/>
        <v>999.89877561000003</v>
      </c>
      <c r="D3610" s="46">
        <f ca="1">IF(A3610&lt;$B$1,VLOOKUP(A3610,[1]DI!$A$4:$B$15000,2,FALSE),0)</f>
        <v>0</v>
      </c>
      <c r="E3610" s="45">
        <f t="shared" ca="1" si="782"/>
        <v>0</v>
      </c>
      <c r="F3610" s="47">
        <f t="shared" si="779"/>
        <v>1.35</v>
      </c>
      <c r="G3610" s="48">
        <f t="shared" ca="1" si="783"/>
        <v>1</v>
      </c>
      <c r="H3610" s="45">
        <f ca="1">TRUNC(PRODUCT(G$10:G3609),15)</f>
        <v>1.9879528300668501</v>
      </c>
      <c r="I3610" s="45">
        <f t="shared" si="784"/>
        <v>1</v>
      </c>
      <c r="J3610" s="45">
        <f t="shared" ca="1" si="785"/>
        <v>1.98795283</v>
      </c>
      <c r="K3610" s="45">
        <f t="shared" ca="1" si="786"/>
        <v>987.85282506999999</v>
      </c>
      <c r="L3610" s="49">
        <f>IF(VLOOKUP(A3610,$U$12:$AD$125,8)=VLOOKUP(A3609,$U$12:$AD$125,8),0,VLOOKUP(A3610,U$12:$AD$125,8))</f>
        <v>0</v>
      </c>
      <c r="M3610" s="50">
        <f>IF(L3610&gt;0,VLOOKUP(L3610,T$12:$AC$125,7),0)</f>
        <v>0</v>
      </c>
      <c r="N3610" s="45">
        <f t="shared" si="787"/>
        <v>0</v>
      </c>
      <c r="O3610" s="45">
        <f t="shared" ca="1" si="788"/>
        <v>987.85282506999999</v>
      </c>
      <c r="P3610" s="51" t="str">
        <f t="shared" si="789"/>
        <v>A+J=</v>
      </c>
      <c r="Q3610" s="52">
        <f t="shared" si="790"/>
        <v>47129</v>
      </c>
    </row>
    <row r="3611" spans="1:17" x14ac:dyDescent="0.2">
      <c r="A3611" s="43">
        <f t="shared" si="778"/>
        <v>47097</v>
      </c>
      <c r="B3611" s="44" t="str">
        <f t="shared" ca="1" si="780"/>
        <v>n.d</v>
      </c>
      <c r="C3611" s="45">
        <f t="shared" ca="1" si="781"/>
        <v>999.89877561000003</v>
      </c>
      <c r="D3611" s="46">
        <f ca="1">IF(A3611&lt;$B$1,VLOOKUP(A3611,[1]DI!$A$4:$B$15000,2,FALSE),0)</f>
        <v>0</v>
      </c>
      <c r="E3611" s="45">
        <f t="shared" ca="1" si="782"/>
        <v>0</v>
      </c>
      <c r="F3611" s="47">
        <f t="shared" si="779"/>
        <v>1.35</v>
      </c>
      <c r="G3611" s="48">
        <f t="shared" ca="1" si="783"/>
        <v>1</v>
      </c>
      <c r="H3611" s="45">
        <f ca="1">TRUNC(PRODUCT(G$10:G3610),15)</f>
        <v>1.9879528300668501</v>
      </c>
      <c r="I3611" s="45">
        <f t="shared" si="784"/>
        <v>1</v>
      </c>
      <c r="J3611" s="45">
        <f t="shared" ca="1" si="785"/>
        <v>1.98795283</v>
      </c>
      <c r="K3611" s="45">
        <f t="shared" ca="1" si="786"/>
        <v>987.85282506999999</v>
      </c>
      <c r="L3611" s="49">
        <f>IF(VLOOKUP(A3611,$U$12:$AD$125,8)=VLOOKUP(A3610,$U$12:$AD$125,8),0,VLOOKUP(A3611,U$12:$AD$125,8))</f>
        <v>0</v>
      </c>
      <c r="M3611" s="50">
        <f>IF(L3611&gt;0,VLOOKUP(L3611,T$12:$AC$125,7),0)</f>
        <v>0</v>
      </c>
      <c r="N3611" s="45">
        <f t="shared" si="787"/>
        <v>0</v>
      </c>
      <c r="O3611" s="45">
        <f t="shared" ca="1" si="788"/>
        <v>987.85282506999999</v>
      </c>
      <c r="P3611" s="51" t="str">
        <f t="shared" si="789"/>
        <v>A+J=</v>
      </c>
      <c r="Q3611" s="52">
        <f t="shared" si="790"/>
        <v>47129</v>
      </c>
    </row>
    <row r="3612" spans="1:17" x14ac:dyDescent="0.2">
      <c r="A3612" s="43">
        <f t="shared" si="778"/>
        <v>47098</v>
      </c>
      <c r="B3612" s="44" t="str">
        <f t="shared" ca="1" si="780"/>
        <v>n.d</v>
      </c>
      <c r="C3612" s="45">
        <f t="shared" ca="1" si="781"/>
        <v>999.89877561000003</v>
      </c>
      <c r="D3612" s="46">
        <f ca="1">IF(A3612&lt;$B$1,VLOOKUP(A3612,[1]DI!$A$4:$B$15000,2,FALSE),0)</f>
        <v>0</v>
      </c>
      <c r="E3612" s="45">
        <f t="shared" ca="1" si="782"/>
        <v>0</v>
      </c>
      <c r="F3612" s="47">
        <f t="shared" si="779"/>
        <v>1.35</v>
      </c>
      <c r="G3612" s="48">
        <f t="shared" ca="1" si="783"/>
        <v>1</v>
      </c>
      <c r="H3612" s="45">
        <f ca="1">TRUNC(PRODUCT(G$10:G3611),15)</f>
        <v>1.9879528300668501</v>
      </c>
      <c r="I3612" s="45">
        <f t="shared" si="784"/>
        <v>1</v>
      </c>
      <c r="J3612" s="45">
        <f t="shared" ca="1" si="785"/>
        <v>1.98795283</v>
      </c>
      <c r="K3612" s="45">
        <f t="shared" ca="1" si="786"/>
        <v>987.85282506999999</v>
      </c>
      <c r="L3612" s="49">
        <f>IF(VLOOKUP(A3612,$U$12:$AD$125,8)=VLOOKUP(A3611,$U$12:$AD$125,8),0,VLOOKUP(A3612,U$12:$AD$125,8))</f>
        <v>0</v>
      </c>
      <c r="M3612" s="50">
        <f>IF(L3612&gt;0,VLOOKUP(L3612,T$12:$AC$125,7),0)</f>
        <v>0</v>
      </c>
      <c r="N3612" s="45">
        <f t="shared" si="787"/>
        <v>0</v>
      </c>
      <c r="O3612" s="45">
        <f t="shared" ca="1" si="788"/>
        <v>987.85282506999999</v>
      </c>
      <c r="P3612" s="51" t="str">
        <f t="shared" si="789"/>
        <v>A+J=</v>
      </c>
      <c r="Q3612" s="52">
        <f t="shared" si="790"/>
        <v>47129</v>
      </c>
    </row>
    <row r="3613" spans="1:17" x14ac:dyDescent="0.2">
      <c r="A3613" s="43">
        <f t="shared" si="778"/>
        <v>47099</v>
      </c>
      <c r="B3613" s="44" t="str">
        <f t="shared" ca="1" si="780"/>
        <v>n.d</v>
      </c>
      <c r="C3613" s="45">
        <f t="shared" ca="1" si="781"/>
        <v>999.89877561000003</v>
      </c>
      <c r="D3613" s="46">
        <f ca="1">IF(A3613&lt;$B$1,VLOOKUP(A3613,[1]DI!$A$4:$B$15000,2,FALSE),0)</f>
        <v>0</v>
      </c>
      <c r="E3613" s="45">
        <f t="shared" ca="1" si="782"/>
        <v>0</v>
      </c>
      <c r="F3613" s="47">
        <f t="shared" si="779"/>
        <v>1.35</v>
      </c>
      <c r="G3613" s="48">
        <f t="shared" ca="1" si="783"/>
        <v>1</v>
      </c>
      <c r="H3613" s="45">
        <f ca="1">TRUNC(PRODUCT(G$10:G3612),15)</f>
        <v>1.9879528300668501</v>
      </c>
      <c r="I3613" s="45">
        <f t="shared" si="784"/>
        <v>1</v>
      </c>
      <c r="J3613" s="45">
        <f t="shared" ca="1" si="785"/>
        <v>1.98795283</v>
      </c>
      <c r="K3613" s="45">
        <f t="shared" ca="1" si="786"/>
        <v>987.85282506999999</v>
      </c>
      <c r="L3613" s="49">
        <f>IF(VLOOKUP(A3613,$U$12:$AD$125,8)=VLOOKUP(A3612,$U$12:$AD$125,8),0,VLOOKUP(A3613,U$12:$AD$125,8))</f>
        <v>0</v>
      </c>
      <c r="M3613" s="50">
        <f>IF(L3613&gt;0,VLOOKUP(L3613,T$12:$AC$125,7),0)</f>
        <v>0</v>
      </c>
      <c r="N3613" s="45">
        <f t="shared" si="787"/>
        <v>0</v>
      </c>
      <c r="O3613" s="45">
        <f t="shared" ca="1" si="788"/>
        <v>987.85282506999999</v>
      </c>
      <c r="P3613" s="51" t="str">
        <f t="shared" si="789"/>
        <v>A+J=</v>
      </c>
      <c r="Q3613" s="52">
        <f t="shared" si="790"/>
        <v>47129</v>
      </c>
    </row>
    <row r="3614" spans="1:17" x14ac:dyDescent="0.2">
      <c r="A3614" s="43">
        <f t="shared" si="778"/>
        <v>47100</v>
      </c>
      <c r="B3614" s="44" t="str">
        <f t="shared" ca="1" si="780"/>
        <v>n.d</v>
      </c>
      <c r="C3614" s="45">
        <f t="shared" ca="1" si="781"/>
        <v>999.89877561000003</v>
      </c>
      <c r="D3614" s="46">
        <f ca="1">IF(A3614&lt;$B$1,VLOOKUP(A3614,[1]DI!$A$4:$B$15000,2,FALSE),0)</f>
        <v>0</v>
      </c>
      <c r="E3614" s="45">
        <f t="shared" ca="1" si="782"/>
        <v>0</v>
      </c>
      <c r="F3614" s="47">
        <f t="shared" si="779"/>
        <v>1.35</v>
      </c>
      <c r="G3614" s="48">
        <f t="shared" ca="1" si="783"/>
        <v>1</v>
      </c>
      <c r="H3614" s="45">
        <f ca="1">TRUNC(PRODUCT(G$10:G3613),15)</f>
        <v>1.9879528300668501</v>
      </c>
      <c r="I3614" s="45">
        <f t="shared" si="784"/>
        <v>1</v>
      </c>
      <c r="J3614" s="45">
        <f t="shared" ca="1" si="785"/>
        <v>1.98795283</v>
      </c>
      <c r="K3614" s="45">
        <f t="shared" ca="1" si="786"/>
        <v>987.85282506999999</v>
      </c>
      <c r="L3614" s="49">
        <f>IF(VLOOKUP(A3614,$U$12:$AD$125,8)=VLOOKUP(A3613,$U$12:$AD$125,8),0,VLOOKUP(A3614,U$12:$AD$125,8))</f>
        <v>0</v>
      </c>
      <c r="M3614" s="50">
        <f>IF(L3614&gt;0,VLOOKUP(L3614,T$12:$AC$125,7),0)</f>
        <v>0</v>
      </c>
      <c r="N3614" s="45">
        <f t="shared" si="787"/>
        <v>0</v>
      </c>
      <c r="O3614" s="45">
        <f t="shared" ca="1" si="788"/>
        <v>987.85282506999999</v>
      </c>
      <c r="P3614" s="51" t="str">
        <f t="shared" si="789"/>
        <v>A+J=</v>
      </c>
      <c r="Q3614" s="52">
        <f t="shared" si="790"/>
        <v>47129</v>
      </c>
    </row>
    <row r="3615" spans="1:17" x14ac:dyDescent="0.2">
      <c r="A3615" s="43">
        <f t="shared" si="778"/>
        <v>47101</v>
      </c>
      <c r="B3615" s="44" t="str">
        <f t="shared" ca="1" si="780"/>
        <v>n.d</v>
      </c>
      <c r="C3615" s="45">
        <f t="shared" ca="1" si="781"/>
        <v>999.89877561000003</v>
      </c>
      <c r="D3615" s="46">
        <f ca="1">IF(A3615&lt;$B$1,VLOOKUP(A3615,[1]DI!$A$4:$B$15000,2,FALSE),0)</f>
        <v>0</v>
      </c>
      <c r="E3615" s="45">
        <f t="shared" ca="1" si="782"/>
        <v>0</v>
      </c>
      <c r="F3615" s="47">
        <f t="shared" si="779"/>
        <v>1.35</v>
      </c>
      <c r="G3615" s="48">
        <f t="shared" ca="1" si="783"/>
        <v>1</v>
      </c>
      <c r="H3615" s="45">
        <f ca="1">TRUNC(PRODUCT(G$10:G3614),15)</f>
        <v>1.9879528300668501</v>
      </c>
      <c r="I3615" s="45">
        <f t="shared" si="784"/>
        <v>1</v>
      </c>
      <c r="J3615" s="45">
        <f t="shared" ca="1" si="785"/>
        <v>1.98795283</v>
      </c>
      <c r="K3615" s="45">
        <f t="shared" ca="1" si="786"/>
        <v>987.85282506999999</v>
      </c>
      <c r="L3615" s="49">
        <f>IF(VLOOKUP(A3615,$U$12:$AD$125,8)=VLOOKUP(A3614,$U$12:$AD$125,8),0,VLOOKUP(A3615,U$12:$AD$125,8))</f>
        <v>0</v>
      </c>
      <c r="M3615" s="50">
        <f>IF(L3615&gt;0,VLOOKUP(L3615,T$12:$AC$125,7),0)</f>
        <v>0</v>
      </c>
      <c r="N3615" s="45">
        <f t="shared" si="787"/>
        <v>0</v>
      </c>
      <c r="O3615" s="45">
        <f t="shared" ca="1" si="788"/>
        <v>987.85282506999999</v>
      </c>
      <c r="P3615" s="51" t="str">
        <f t="shared" si="789"/>
        <v>A+J=</v>
      </c>
      <c r="Q3615" s="52">
        <f t="shared" si="790"/>
        <v>47129</v>
      </c>
    </row>
    <row r="3616" spans="1:17" x14ac:dyDescent="0.2">
      <c r="A3616" s="43">
        <f t="shared" si="778"/>
        <v>47102</v>
      </c>
      <c r="B3616" s="44" t="str">
        <f t="shared" ca="1" si="780"/>
        <v>n.d</v>
      </c>
      <c r="C3616" s="45">
        <f t="shared" ca="1" si="781"/>
        <v>999.89877561000003</v>
      </c>
      <c r="D3616" s="46">
        <f ca="1">IF(A3616&lt;$B$1,VLOOKUP(A3616,[1]DI!$A$4:$B$15000,2,FALSE),0)</f>
        <v>0</v>
      </c>
      <c r="E3616" s="45">
        <f t="shared" ca="1" si="782"/>
        <v>0</v>
      </c>
      <c r="F3616" s="47">
        <f t="shared" si="779"/>
        <v>1.35</v>
      </c>
      <c r="G3616" s="48">
        <f t="shared" ca="1" si="783"/>
        <v>1</v>
      </c>
      <c r="H3616" s="45">
        <f ca="1">TRUNC(PRODUCT(G$10:G3615),15)</f>
        <v>1.9879528300668501</v>
      </c>
      <c r="I3616" s="45">
        <f t="shared" si="784"/>
        <v>1</v>
      </c>
      <c r="J3616" s="45">
        <f t="shared" ca="1" si="785"/>
        <v>1.98795283</v>
      </c>
      <c r="K3616" s="45">
        <f t="shared" ca="1" si="786"/>
        <v>987.85282506999999</v>
      </c>
      <c r="L3616" s="49">
        <f>IF(VLOOKUP(A3616,$U$12:$AD$125,8)=VLOOKUP(A3615,$U$12:$AD$125,8),0,VLOOKUP(A3616,U$12:$AD$125,8))</f>
        <v>0</v>
      </c>
      <c r="M3616" s="50">
        <f>IF(L3616&gt;0,VLOOKUP(L3616,T$12:$AC$125,7),0)</f>
        <v>0</v>
      </c>
      <c r="N3616" s="45">
        <f t="shared" si="787"/>
        <v>0</v>
      </c>
      <c r="O3616" s="45">
        <f t="shared" ca="1" si="788"/>
        <v>987.85282506999999</v>
      </c>
      <c r="P3616" s="51" t="str">
        <f t="shared" si="789"/>
        <v>A+J=</v>
      </c>
      <c r="Q3616" s="52">
        <f t="shared" si="790"/>
        <v>47129</v>
      </c>
    </row>
    <row r="3617" spans="1:17" x14ac:dyDescent="0.2">
      <c r="A3617" s="43">
        <f t="shared" si="778"/>
        <v>47103</v>
      </c>
      <c r="B3617" s="44" t="str">
        <f t="shared" ca="1" si="780"/>
        <v>n.d</v>
      </c>
      <c r="C3617" s="45">
        <f t="shared" ca="1" si="781"/>
        <v>999.89877561000003</v>
      </c>
      <c r="D3617" s="46">
        <f ca="1">IF(A3617&lt;$B$1,VLOOKUP(A3617,[1]DI!$A$4:$B$15000,2,FALSE),0)</f>
        <v>0</v>
      </c>
      <c r="E3617" s="45">
        <f t="shared" ca="1" si="782"/>
        <v>0</v>
      </c>
      <c r="F3617" s="47">
        <f t="shared" si="779"/>
        <v>1.35</v>
      </c>
      <c r="G3617" s="48">
        <f t="shared" ca="1" si="783"/>
        <v>1</v>
      </c>
      <c r="H3617" s="45">
        <f ca="1">TRUNC(PRODUCT(G$10:G3616),15)</f>
        <v>1.9879528300668501</v>
      </c>
      <c r="I3617" s="45">
        <f t="shared" si="784"/>
        <v>1</v>
      </c>
      <c r="J3617" s="45">
        <f t="shared" ca="1" si="785"/>
        <v>1.98795283</v>
      </c>
      <c r="K3617" s="45">
        <f t="shared" ca="1" si="786"/>
        <v>987.85282506999999</v>
      </c>
      <c r="L3617" s="49">
        <f>IF(VLOOKUP(A3617,$U$12:$AD$125,8)=VLOOKUP(A3616,$U$12:$AD$125,8),0,VLOOKUP(A3617,U$12:$AD$125,8))</f>
        <v>0</v>
      </c>
      <c r="M3617" s="50">
        <f>IF(L3617&gt;0,VLOOKUP(L3617,T$12:$AC$125,7),0)</f>
        <v>0</v>
      </c>
      <c r="N3617" s="45">
        <f t="shared" si="787"/>
        <v>0</v>
      </c>
      <c r="O3617" s="45">
        <f t="shared" ca="1" si="788"/>
        <v>987.85282506999999</v>
      </c>
      <c r="P3617" s="51" t="str">
        <f t="shared" si="789"/>
        <v>A+J=</v>
      </c>
      <c r="Q3617" s="52">
        <f t="shared" si="790"/>
        <v>47129</v>
      </c>
    </row>
    <row r="3618" spans="1:17" x14ac:dyDescent="0.2">
      <c r="A3618" s="43">
        <f t="shared" si="778"/>
        <v>47104</v>
      </c>
      <c r="B3618" s="44" t="str">
        <f t="shared" ca="1" si="780"/>
        <v>n.d</v>
      </c>
      <c r="C3618" s="45">
        <f t="shared" ca="1" si="781"/>
        <v>999.89877561000003</v>
      </c>
      <c r="D3618" s="46">
        <f ca="1">IF(A3618&lt;$B$1,VLOOKUP(A3618,[1]DI!$A$4:$B$15000,2,FALSE),0)</f>
        <v>0</v>
      </c>
      <c r="E3618" s="45">
        <f t="shared" ca="1" si="782"/>
        <v>0</v>
      </c>
      <c r="F3618" s="47">
        <f t="shared" si="779"/>
        <v>1.35</v>
      </c>
      <c r="G3618" s="48">
        <f t="shared" ca="1" si="783"/>
        <v>1</v>
      </c>
      <c r="H3618" s="45">
        <f ca="1">TRUNC(PRODUCT(G$10:G3617),15)</f>
        <v>1.9879528300668501</v>
      </c>
      <c r="I3618" s="45">
        <f t="shared" si="784"/>
        <v>1</v>
      </c>
      <c r="J3618" s="45">
        <f t="shared" ca="1" si="785"/>
        <v>1.98795283</v>
      </c>
      <c r="K3618" s="45">
        <f t="shared" ca="1" si="786"/>
        <v>987.85282506999999</v>
      </c>
      <c r="L3618" s="49">
        <f>IF(VLOOKUP(A3618,$U$12:$AD$125,8)=VLOOKUP(A3617,$U$12:$AD$125,8),0,VLOOKUP(A3618,U$12:$AD$125,8))</f>
        <v>0</v>
      </c>
      <c r="M3618" s="50">
        <f>IF(L3618&gt;0,VLOOKUP(L3618,T$12:$AC$125,7),0)</f>
        <v>0</v>
      </c>
      <c r="N3618" s="45">
        <f t="shared" si="787"/>
        <v>0</v>
      </c>
      <c r="O3618" s="45">
        <f t="shared" ca="1" si="788"/>
        <v>987.85282506999999</v>
      </c>
      <c r="P3618" s="51" t="str">
        <f t="shared" si="789"/>
        <v>A+J=</v>
      </c>
      <c r="Q3618" s="52">
        <f t="shared" si="790"/>
        <v>47129</v>
      </c>
    </row>
    <row r="3619" spans="1:17" x14ac:dyDescent="0.2">
      <c r="A3619" s="43">
        <f t="shared" si="778"/>
        <v>47105</v>
      </c>
      <c r="B3619" s="44" t="str">
        <f t="shared" ca="1" si="780"/>
        <v>n.d</v>
      </c>
      <c r="C3619" s="45">
        <f t="shared" ca="1" si="781"/>
        <v>999.89877561000003</v>
      </c>
      <c r="D3619" s="46">
        <f ca="1">IF(A3619&lt;$B$1,VLOOKUP(A3619,[1]DI!$A$4:$B$15000,2,FALSE),0)</f>
        <v>0</v>
      </c>
      <c r="E3619" s="45">
        <f t="shared" ca="1" si="782"/>
        <v>0</v>
      </c>
      <c r="F3619" s="47">
        <f t="shared" si="779"/>
        <v>1.35</v>
      </c>
      <c r="G3619" s="48">
        <f t="shared" ca="1" si="783"/>
        <v>1</v>
      </c>
      <c r="H3619" s="45">
        <f ca="1">TRUNC(PRODUCT(G$10:G3618),15)</f>
        <v>1.9879528300668501</v>
      </c>
      <c r="I3619" s="45">
        <f t="shared" si="784"/>
        <v>1</v>
      </c>
      <c r="J3619" s="45">
        <f t="shared" ca="1" si="785"/>
        <v>1.98795283</v>
      </c>
      <c r="K3619" s="45">
        <f t="shared" ca="1" si="786"/>
        <v>987.85282506999999</v>
      </c>
      <c r="L3619" s="49">
        <f>IF(VLOOKUP(A3619,$U$12:$AD$125,8)=VLOOKUP(A3618,$U$12:$AD$125,8),0,VLOOKUP(A3619,U$12:$AD$125,8))</f>
        <v>0</v>
      </c>
      <c r="M3619" s="50">
        <f>IF(L3619&gt;0,VLOOKUP(L3619,T$12:$AC$125,7),0)</f>
        <v>0</v>
      </c>
      <c r="N3619" s="45">
        <f t="shared" si="787"/>
        <v>0</v>
      </c>
      <c r="O3619" s="45">
        <f t="shared" ca="1" si="788"/>
        <v>987.85282506999999</v>
      </c>
      <c r="P3619" s="51" t="str">
        <f t="shared" si="789"/>
        <v>A+J=</v>
      </c>
      <c r="Q3619" s="52">
        <f t="shared" si="790"/>
        <v>47129</v>
      </c>
    </row>
    <row r="3620" spans="1:17" x14ac:dyDescent="0.2">
      <c r="A3620" s="43">
        <f t="shared" si="778"/>
        <v>47106</v>
      </c>
      <c r="B3620" s="44" t="str">
        <f t="shared" ca="1" si="780"/>
        <v>n.d</v>
      </c>
      <c r="C3620" s="45">
        <f t="shared" ca="1" si="781"/>
        <v>999.89877561000003</v>
      </c>
      <c r="D3620" s="46">
        <f ca="1">IF(A3620&lt;$B$1,VLOOKUP(A3620,[1]DI!$A$4:$B$15000,2,FALSE),0)</f>
        <v>0</v>
      </c>
      <c r="E3620" s="45">
        <f t="shared" ca="1" si="782"/>
        <v>0</v>
      </c>
      <c r="F3620" s="47">
        <f t="shared" si="779"/>
        <v>1.35</v>
      </c>
      <c r="G3620" s="48">
        <f t="shared" ca="1" si="783"/>
        <v>1</v>
      </c>
      <c r="H3620" s="45">
        <f ca="1">TRUNC(PRODUCT(G$10:G3619),15)</f>
        <v>1.9879528300668501</v>
      </c>
      <c r="I3620" s="45">
        <f t="shared" si="784"/>
        <v>1</v>
      </c>
      <c r="J3620" s="45">
        <f t="shared" ca="1" si="785"/>
        <v>1.98795283</v>
      </c>
      <c r="K3620" s="45">
        <f t="shared" ca="1" si="786"/>
        <v>987.85282506999999</v>
      </c>
      <c r="L3620" s="49">
        <f>IF(VLOOKUP(A3620,$U$12:$AD$125,8)=VLOOKUP(A3619,$U$12:$AD$125,8),0,VLOOKUP(A3620,U$12:$AD$125,8))</f>
        <v>0</v>
      </c>
      <c r="M3620" s="50">
        <f>IF(L3620&gt;0,VLOOKUP(L3620,T$12:$AC$125,7),0)</f>
        <v>0</v>
      </c>
      <c r="N3620" s="45">
        <f t="shared" si="787"/>
        <v>0</v>
      </c>
      <c r="O3620" s="45">
        <f t="shared" ca="1" si="788"/>
        <v>987.85282506999999</v>
      </c>
      <c r="P3620" s="51" t="str">
        <f t="shared" si="789"/>
        <v>A+J=</v>
      </c>
      <c r="Q3620" s="52">
        <f t="shared" si="790"/>
        <v>47129</v>
      </c>
    </row>
    <row r="3621" spans="1:17" x14ac:dyDescent="0.2">
      <c r="A3621" s="43">
        <f t="shared" si="778"/>
        <v>47107</v>
      </c>
      <c r="B3621" s="44" t="str">
        <f t="shared" ca="1" si="780"/>
        <v>n.d</v>
      </c>
      <c r="C3621" s="45">
        <f t="shared" ca="1" si="781"/>
        <v>999.89877561000003</v>
      </c>
      <c r="D3621" s="46">
        <f ca="1">IF(A3621&lt;$B$1,VLOOKUP(A3621,[1]DI!$A$4:$B$15000,2,FALSE),0)</f>
        <v>0</v>
      </c>
      <c r="E3621" s="45">
        <f t="shared" ca="1" si="782"/>
        <v>0</v>
      </c>
      <c r="F3621" s="47">
        <f t="shared" si="779"/>
        <v>1.35</v>
      </c>
      <c r="G3621" s="48">
        <f t="shared" ca="1" si="783"/>
        <v>1</v>
      </c>
      <c r="H3621" s="45">
        <f ca="1">TRUNC(PRODUCT(G$10:G3620),15)</f>
        <v>1.9879528300668501</v>
      </c>
      <c r="I3621" s="45">
        <f t="shared" si="784"/>
        <v>1</v>
      </c>
      <c r="J3621" s="45">
        <f t="shared" ca="1" si="785"/>
        <v>1.98795283</v>
      </c>
      <c r="K3621" s="45">
        <f t="shared" ca="1" si="786"/>
        <v>987.85282506999999</v>
      </c>
      <c r="L3621" s="49">
        <f>IF(VLOOKUP(A3621,$U$12:$AD$125,8)=VLOOKUP(A3620,$U$12:$AD$125,8),0,VLOOKUP(A3621,U$12:$AD$125,8))</f>
        <v>0</v>
      </c>
      <c r="M3621" s="50">
        <f>IF(L3621&gt;0,VLOOKUP(L3621,T$12:$AC$125,7),0)</f>
        <v>0</v>
      </c>
      <c r="N3621" s="45">
        <f t="shared" si="787"/>
        <v>0</v>
      </c>
      <c r="O3621" s="45">
        <f t="shared" ca="1" si="788"/>
        <v>987.85282506999999</v>
      </c>
      <c r="P3621" s="51" t="str">
        <f t="shared" si="789"/>
        <v>A+J=</v>
      </c>
      <c r="Q3621" s="52">
        <f t="shared" si="790"/>
        <v>47129</v>
      </c>
    </row>
    <row r="3622" spans="1:17" x14ac:dyDescent="0.2">
      <c r="A3622" s="43">
        <f t="shared" si="778"/>
        <v>47108</v>
      </c>
      <c r="B3622" s="44" t="str">
        <f t="shared" ca="1" si="780"/>
        <v>n.d</v>
      </c>
      <c r="C3622" s="45">
        <f t="shared" ca="1" si="781"/>
        <v>999.89877561000003</v>
      </c>
      <c r="D3622" s="46">
        <f ca="1">IF(A3622&lt;$B$1,VLOOKUP(A3622,[1]DI!$A$4:$B$15000,2,FALSE),0)</f>
        <v>0</v>
      </c>
      <c r="E3622" s="45">
        <f t="shared" ca="1" si="782"/>
        <v>0</v>
      </c>
      <c r="F3622" s="47">
        <f t="shared" si="779"/>
        <v>1.35</v>
      </c>
      <c r="G3622" s="48">
        <f t="shared" ca="1" si="783"/>
        <v>1</v>
      </c>
      <c r="H3622" s="45">
        <f ca="1">TRUNC(PRODUCT(G$10:G3621),15)</f>
        <v>1.9879528300668501</v>
      </c>
      <c r="I3622" s="45">
        <f t="shared" si="784"/>
        <v>1</v>
      </c>
      <c r="J3622" s="45">
        <f t="shared" ca="1" si="785"/>
        <v>1.98795283</v>
      </c>
      <c r="K3622" s="45">
        <f t="shared" ca="1" si="786"/>
        <v>987.85282506999999</v>
      </c>
      <c r="L3622" s="49">
        <f>IF(VLOOKUP(A3622,$U$12:$AD$125,8)=VLOOKUP(A3621,$U$12:$AD$125,8),0,VLOOKUP(A3622,U$12:$AD$125,8))</f>
        <v>0</v>
      </c>
      <c r="M3622" s="50">
        <f>IF(L3622&gt;0,VLOOKUP(L3622,T$12:$AC$125,7),0)</f>
        <v>0</v>
      </c>
      <c r="N3622" s="45">
        <f t="shared" si="787"/>
        <v>0</v>
      </c>
      <c r="O3622" s="45">
        <f t="shared" ca="1" si="788"/>
        <v>987.85282506999999</v>
      </c>
      <c r="P3622" s="51" t="str">
        <f t="shared" si="789"/>
        <v>A+J=</v>
      </c>
      <c r="Q3622" s="52">
        <f t="shared" si="790"/>
        <v>47129</v>
      </c>
    </row>
    <row r="3623" spans="1:17" x14ac:dyDescent="0.2">
      <c r="A3623" s="43">
        <f t="shared" si="778"/>
        <v>47109</v>
      </c>
      <c r="B3623" s="44" t="str">
        <f t="shared" ca="1" si="780"/>
        <v>n.d</v>
      </c>
      <c r="C3623" s="45">
        <f t="shared" ca="1" si="781"/>
        <v>999.89877561000003</v>
      </c>
      <c r="D3623" s="46">
        <f ca="1">IF(A3623&lt;$B$1,VLOOKUP(A3623,[1]DI!$A$4:$B$15000,2,FALSE),0)</f>
        <v>0</v>
      </c>
      <c r="E3623" s="45">
        <f t="shared" ca="1" si="782"/>
        <v>0</v>
      </c>
      <c r="F3623" s="47">
        <f t="shared" si="779"/>
        <v>1.35</v>
      </c>
      <c r="G3623" s="48">
        <f t="shared" ca="1" si="783"/>
        <v>1</v>
      </c>
      <c r="H3623" s="45">
        <f ca="1">TRUNC(PRODUCT(G$10:G3622),15)</f>
        <v>1.9879528300668501</v>
      </c>
      <c r="I3623" s="45">
        <f t="shared" si="784"/>
        <v>1</v>
      </c>
      <c r="J3623" s="45">
        <f t="shared" ca="1" si="785"/>
        <v>1.98795283</v>
      </c>
      <c r="K3623" s="45">
        <f t="shared" ca="1" si="786"/>
        <v>987.85282506999999</v>
      </c>
      <c r="L3623" s="49">
        <f>IF(VLOOKUP(A3623,$U$12:$AD$125,8)=VLOOKUP(A3622,$U$12:$AD$125,8),0,VLOOKUP(A3623,U$12:$AD$125,8))</f>
        <v>0</v>
      </c>
      <c r="M3623" s="50">
        <f>IF(L3623&gt;0,VLOOKUP(L3623,T$12:$AC$125,7),0)</f>
        <v>0</v>
      </c>
      <c r="N3623" s="45">
        <f t="shared" si="787"/>
        <v>0</v>
      </c>
      <c r="O3623" s="45">
        <f t="shared" ca="1" si="788"/>
        <v>987.85282506999999</v>
      </c>
      <c r="P3623" s="51" t="str">
        <f t="shared" si="789"/>
        <v>A+J=</v>
      </c>
      <c r="Q3623" s="52">
        <f t="shared" si="790"/>
        <v>47129</v>
      </c>
    </row>
    <row r="3624" spans="1:17" x14ac:dyDescent="0.2">
      <c r="A3624" s="43">
        <f t="shared" si="778"/>
        <v>47110</v>
      </c>
      <c r="B3624" s="44" t="str">
        <f t="shared" ca="1" si="780"/>
        <v>n.d</v>
      </c>
      <c r="C3624" s="45">
        <f t="shared" ca="1" si="781"/>
        <v>999.89877561000003</v>
      </c>
      <c r="D3624" s="46">
        <f ca="1">IF(A3624&lt;$B$1,VLOOKUP(A3624,[1]DI!$A$4:$B$15000,2,FALSE),0)</f>
        <v>0</v>
      </c>
      <c r="E3624" s="45">
        <f t="shared" ca="1" si="782"/>
        <v>0</v>
      </c>
      <c r="F3624" s="47">
        <f t="shared" si="779"/>
        <v>1.35</v>
      </c>
      <c r="G3624" s="48">
        <f t="shared" ca="1" si="783"/>
        <v>1</v>
      </c>
      <c r="H3624" s="45">
        <f ca="1">TRUNC(PRODUCT(G$10:G3623),15)</f>
        <v>1.9879528300668501</v>
      </c>
      <c r="I3624" s="45">
        <f t="shared" si="784"/>
        <v>1</v>
      </c>
      <c r="J3624" s="45">
        <f t="shared" ca="1" si="785"/>
        <v>1.98795283</v>
      </c>
      <c r="K3624" s="45">
        <f t="shared" ca="1" si="786"/>
        <v>987.85282506999999</v>
      </c>
      <c r="L3624" s="49">
        <f>IF(VLOOKUP(A3624,$U$12:$AD$125,8)=VLOOKUP(A3623,$U$12:$AD$125,8),0,VLOOKUP(A3624,U$12:$AD$125,8))</f>
        <v>0</v>
      </c>
      <c r="M3624" s="50">
        <f>IF(L3624&gt;0,VLOOKUP(L3624,T$12:$AC$125,7),0)</f>
        <v>0</v>
      </c>
      <c r="N3624" s="45">
        <f t="shared" si="787"/>
        <v>0</v>
      </c>
      <c r="O3624" s="45">
        <f t="shared" ca="1" si="788"/>
        <v>987.85282506999999</v>
      </c>
      <c r="P3624" s="51" t="str">
        <f t="shared" si="789"/>
        <v>A+J=</v>
      </c>
      <c r="Q3624" s="52">
        <f t="shared" si="790"/>
        <v>47129</v>
      </c>
    </row>
    <row r="3625" spans="1:17" x14ac:dyDescent="0.2">
      <c r="A3625" s="43">
        <f t="shared" si="778"/>
        <v>47111</v>
      </c>
      <c r="B3625" s="44" t="str">
        <f t="shared" ca="1" si="780"/>
        <v>n.d</v>
      </c>
      <c r="C3625" s="45">
        <f t="shared" ca="1" si="781"/>
        <v>999.89877561000003</v>
      </c>
      <c r="D3625" s="46">
        <f ca="1">IF(A3625&lt;$B$1,VLOOKUP(A3625,[1]DI!$A$4:$B$15000,2,FALSE),0)</f>
        <v>0</v>
      </c>
      <c r="E3625" s="45">
        <f t="shared" ca="1" si="782"/>
        <v>0</v>
      </c>
      <c r="F3625" s="47">
        <f t="shared" si="779"/>
        <v>1.35</v>
      </c>
      <c r="G3625" s="48">
        <f t="shared" ca="1" si="783"/>
        <v>1</v>
      </c>
      <c r="H3625" s="45">
        <f ca="1">TRUNC(PRODUCT(G$10:G3624),15)</f>
        <v>1.9879528300668501</v>
      </c>
      <c r="I3625" s="45">
        <f t="shared" si="784"/>
        <v>1</v>
      </c>
      <c r="J3625" s="45">
        <f t="shared" ca="1" si="785"/>
        <v>1.98795283</v>
      </c>
      <c r="K3625" s="45">
        <f t="shared" ca="1" si="786"/>
        <v>987.85282506999999</v>
      </c>
      <c r="L3625" s="49">
        <f>IF(VLOOKUP(A3625,$U$12:$AD$125,8)=VLOOKUP(A3624,$U$12:$AD$125,8),0,VLOOKUP(A3625,U$12:$AD$125,8))</f>
        <v>0</v>
      </c>
      <c r="M3625" s="50">
        <f>IF(L3625&gt;0,VLOOKUP(L3625,T$12:$AC$125,7),0)</f>
        <v>0</v>
      </c>
      <c r="N3625" s="45">
        <f t="shared" si="787"/>
        <v>0</v>
      </c>
      <c r="O3625" s="45">
        <f t="shared" ca="1" si="788"/>
        <v>987.85282506999999</v>
      </c>
      <c r="P3625" s="51" t="str">
        <f t="shared" si="789"/>
        <v>A+J=</v>
      </c>
      <c r="Q3625" s="52">
        <f t="shared" si="790"/>
        <v>47129</v>
      </c>
    </row>
    <row r="3626" spans="1:17" x14ac:dyDescent="0.2">
      <c r="A3626" s="43">
        <f t="shared" si="778"/>
        <v>47112</v>
      </c>
      <c r="B3626" s="44" t="str">
        <f t="shared" ca="1" si="780"/>
        <v>n.d</v>
      </c>
      <c r="C3626" s="45">
        <f t="shared" ca="1" si="781"/>
        <v>999.89877561000003</v>
      </c>
      <c r="D3626" s="46">
        <f ca="1">IF(A3626&lt;$B$1,VLOOKUP(A3626,[1]DI!$A$4:$B$15000,2,FALSE),0)</f>
        <v>0</v>
      </c>
      <c r="E3626" s="45">
        <f t="shared" ca="1" si="782"/>
        <v>0</v>
      </c>
      <c r="F3626" s="47">
        <f t="shared" si="779"/>
        <v>1.35</v>
      </c>
      <c r="G3626" s="48">
        <f t="shared" ca="1" si="783"/>
        <v>1</v>
      </c>
      <c r="H3626" s="45">
        <f ca="1">TRUNC(PRODUCT(G$10:G3625),15)</f>
        <v>1.9879528300668501</v>
      </c>
      <c r="I3626" s="45">
        <f t="shared" si="784"/>
        <v>1</v>
      </c>
      <c r="J3626" s="45">
        <f t="shared" ca="1" si="785"/>
        <v>1.98795283</v>
      </c>
      <c r="K3626" s="45">
        <f t="shared" ca="1" si="786"/>
        <v>987.85282506999999</v>
      </c>
      <c r="L3626" s="49">
        <f>IF(VLOOKUP(A3626,$U$12:$AD$125,8)=VLOOKUP(A3625,$U$12:$AD$125,8),0,VLOOKUP(A3626,U$12:$AD$125,8))</f>
        <v>0</v>
      </c>
      <c r="M3626" s="50">
        <f>IF(L3626&gt;0,VLOOKUP(L3626,T$12:$AC$125,7),0)</f>
        <v>0</v>
      </c>
      <c r="N3626" s="45">
        <f t="shared" si="787"/>
        <v>0</v>
      </c>
      <c r="O3626" s="45">
        <f t="shared" ca="1" si="788"/>
        <v>987.85282506999999</v>
      </c>
      <c r="P3626" s="51" t="str">
        <f t="shared" si="789"/>
        <v>A+J=</v>
      </c>
      <c r="Q3626" s="52">
        <f t="shared" si="790"/>
        <v>47129</v>
      </c>
    </row>
    <row r="3627" spans="1:17" x14ac:dyDescent="0.2">
      <c r="A3627" s="43">
        <f t="shared" si="778"/>
        <v>47113</v>
      </c>
      <c r="B3627" s="44" t="str">
        <f t="shared" ca="1" si="780"/>
        <v>n.d</v>
      </c>
      <c r="C3627" s="45">
        <f t="shared" ca="1" si="781"/>
        <v>999.89877561000003</v>
      </c>
      <c r="D3627" s="46">
        <f ca="1">IF(A3627&lt;$B$1,VLOOKUP(A3627,[1]DI!$A$4:$B$15000,2,FALSE),0)</f>
        <v>0</v>
      </c>
      <c r="E3627" s="45">
        <f t="shared" ca="1" si="782"/>
        <v>0</v>
      </c>
      <c r="F3627" s="47">
        <f t="shared" si="779"/>
        <v>1.35</v>
      </c>
      <c r="G3627" s="48">
        <f t="shared" ca="1" si="783"/>
        <v>1</v>
      </c>
      <c r="H3627" s="45">
        <f ca="1">TRUNC(PRODUCT(G$10:G3626),15)</f>
        <v>1.9879528300668501</v>
      </c>
      <c r="I3627" s="45">
        <f t="shared" si="784"/>
        <v>1</v>
      </c>
      <c r="J3627" s="45">
        <f t="shared" ca="1" si="785"/>
        <v>1.98795283</v>
      </c>
      <c r="K3627" s="45">
        <f t="shared" ca="1" si="786"/>
        <v>987.85282506999999</v>
      </c>
      <c r="L3627" s="49">
        <f>IF(VLOOKUP(A3627,$U$12:$AD$125,8)=VLOOKUP(A3626,$U$12:$AD$125,8),0,VLOOKUP(A3627,U$12:$AD$125,8))</f>
        <v>0</v>
      </c>
      <c r="M3627" s="50">
        <f>IF(L3627&gt;0,VLOOKUP(L3627,T$12:$AC$125,7),0)</f>
        <v>0</v>
      </c>
      <c r="N3627" s="45">
        <f t="shared" si="787"/>
        <v>0</v>
      </c>
      <c r="O3627" s="45">
        <f t="shared" ca="1" si="788"/>
        <v>987.85282506999999</v>
      </c>
      <c r="P3627" s="51" t="str">
        <f t="shared" si="789"/>
        <v>A+J=</v>
      </c>
      <c r="Q3627" s="52">
        <f t="shared" si="790"/>
        <v>47129</v>
      </c>
    </row>
    <row r="3628" spans="1:17" x14ac:dyDescent="0.2">
      <c r="A3628" s="43">
        <f t="shared" si="778"/>
        <v>47114</v>
      </c>
      <c r="B3628" s="44" t="str">
        <f t="shared" ca="1" si="780"/>
        <v>n.d</v>
      </c>
      <c r="C3628" s="45">
        <f t="shared" ca="1" si="781"/>
        <v>999.89877561000003</v>
      </c>
      <c r="D3628" s="46">
        <f ca="1">IF(A3628&lt;$B$1,VLOOKUP(A3628,[1]DI!$A$4:$B$15000,2,FALSE),0)</f>
        <v>0</v>
      </c>
      <c r="E3628" s="45">
        <f t="shared" ca="1" si="782"/>
        <v>0</v>
      </c>
      <c r="F3628" s="47">
        <f t="shared" si="779"/>
        <v>1.35</v>
      </c>
      <c r="G3628" s="48">
        <f t="shared" ca="1" si="783"/>
        <v>1</v>
      </c>
      <c r="H3628" s="45">
        <f ca="1">TRUNC(PRODUCT(G$10:G3627),15)</f>
        <v>1.9879528300668501</v>
      </c>
      <c r="I3628" s="45">
        <f t="shared" si="784"/>
        <v>1</v>
      </c>
      <c r="J3628" s="45">
        <f t="shared" ca="1" si="785"/>
        <v>1.98795283</v>
      </c>
      <c r="K3628" s="45">
        <f t="shared" ca="1" si="786"/>
        <v>987.85282506999999</v>
      </c>
      <c r="L3628" s="49">
        <f>IF(VLOOKUP(A3628,$U$12:$AD$125,8)=VLOOKUP(A3627,$U$12:$AD$125,8),0,VLOOKUP(A3628,U$12:$AD$125,8))</f>
        <v>0</v>
      </c>
      <c r="M3628" s="50">
        <f>IF(L3628&gt;0,VLOOKUP(L3628,T$12:$AC$125,7),0)</f>
        <v>0</v>
      </c>
      <c r="N3628" s="45">
        <f t="shared" si="787"/>
        <v>0</v>
      </c>
      <c r="O3628" s="45">
        <f t="shared" ca="1" si="788"/>
        <v>987.85282506999999</v>
      </c>
      <c r="P3628" s="51" t="str">
        <f t="shared" si="789"/>
        <v>A+J=</v>
      </c>
      <c r="Q3628" s="52">
        <f t="shared" si="790"/>
        <v>47129</v>
      </c>
    </row>
    <row r="3629" spans="1:17" x14ac:dyDescent="0.2">
      <c r="A3629" s="43">
        <f t="shared" si="778"/>
        <v>47115</v>
      </c>
      <c r="B3629" s="44" t="str">
        <f t="shared" ca="1" si="780"/>
        <v>n.d</v>
      </c>
      <c r="C3629" s="45">
        <f t="shared" ca="1" si="781"/>
        <v>999.89877561000003</v>
      </c>
      <c r="D3629" s="46">
        <f ca="1">IF(A3629&lt;$B$1,VLOOKUP(A3629,[1]DI!$A$4:$B$15000,2,FALSE),0)</f>
        <v>0</v>
      </c>
      <c r="E3629" s="45">
        <f t="shared" ca="1" si="782"/>
        <v>0</v>
      </c>
      <c r="F3629" s="47">
        <f t="shared" si="779"/>
        <v>1.35</v>
      </c>
      <c r="G3629" s="48">
        <f t="shared" ca="1" si="783"/>
        <v>1</v>
      </c>
      <c r="H3629" s="45">
        <f ca="1">TRUNC(PRODUCT(G$10:G3628),15)</f>
        <v>1.9879528300668501</v>
      </c>
      <c r="I3629" s="45">
        <f t="shared" si="784"/>
        <v>1</v>
      </c>
      <c r="J3629" s="45">
        <f t="shared" ca="1" si="785"/>
        <v>1.98795283</v>
      </c>
      <c r="K3629" s="45">
        <f t="shared" ca="1" si="786"/>
        <v>987.85282506999999</v>
      </c>
      <c r="L3629" s="49">
        <f>IF(VLOOKUP(A3629,$U$12:$AD$125,8)=VLOOKUP(A3628,$U$12:$AD$125,8),0,VLOOKUP(A3629,U$12:$AD$125,8))</f>
        <v>0</v>
      </c>
      <c r="M3629" s="50">
        <f>IF(L3629&gt;0,VLOOKUP(L3629,T$12:$AC$125,7),0)</f>
        <v>0</v>
      </c>
      <c r="N3629" s="45">
        <f t="shared" si="787"/>
        <v>0</v>
      </c>
      <c r="O3629" s="45">
        <f t="shared" ca="1" si="788"/>
        <v>987.85282506999999</v>
      </c>
      <c r="P3629" s="51" t="str">
        <f t="shared" si="789"/>
        <v>A+J=</v>
      </c>
      <c r="Q3629" s="52">
        <f t="shared" si="790"/>
        <v>47129</v>
      </c>
    </row>
    <row r="3630" spans="1:17" x14ac:dyDescent="0.2">
      <c r="A3630" s="43">
        <f t="shared" si="778"/>
        <v>47116</v>
      </c>
      <c r="B3630" s="44" t="str">
        <f t="shared" ca="1" si="780"/>
        <v>n.d</v>
      </c>
      <c r="C3630" s="45">
        <f t="shared" ca="1" si="781"/>
        <v>999.89877561000003</v>
      </c>
      <c r="D3630" s="46">
        <f ca="1">IF(A3630&lt;$B$1,VLOOKUP(A3630,[1]DI!$A$4:$B$15000,2,FALSE),0)</f>
        <v>0</v>
      </c>
      <c r="E3630" s="45">
        <f t="shared" ca="1" si="782"/>
        <v>0</v>
      </c>
      <c r="F3630" s="47">
        <f t="shared" si="779"/>
        <v>1.35</v>
      </c>
      <c r="G3630" s="48">
        <f t="shared" ca="1" si="783"/>
        <v>1</v>
      </c>
      <c r="H3630" s="45">
        <f ca="1">TRUNC(PRODUCT(G$10:G3629),15)</f>
        <v>1.9879528300668501</v>
      </c>
      <c r="I3630" s="45">
        <f t="shared" si="784"/>
        <v>1</v>
      </c>
      <c r="J3630" s="45">
        <f t="shared" ca="1" si="785"/>
        <v>1.98795283</v>
      </c>
      <c r="K3630" s="45">
        <f t="shared" ca="1" si="786"/>
        <v>987.85282506999999</v>
      </c>
      <c r="L3630" s="49">
        <f>IF(VLOOKUP(A3630,$U$12:$AD$125,8)=VLOOKUP(A3629,$U$12:$AD$125,8),0,VLOOKUP(A3630,U$12:$AD$125,8))</f>
        <v>0</v>
      </c>
      <c r="M3630" s="50">
        <f>IF(L3630&gt;0,VLOOKUP(L3630,T$12:$AC$125,7),0)</f>
        <v>0</v>
      </c>
      <c r="N3630" s="45">
        <f t="shared" si="787"/>
        <v>0</v>
      </c>
      <c r="O3630" s="45">
        <f t="shared" ca="1" si="788"/>
        <v>987.85282506999999</v>
      </c>
      <c r="P3630" s="51" t="str">
        <f t="shared" si="789"/>
        <v>A+J=</v>
      </c>
      <c r="Q3630" s="52">
        <f t="shared" si="790"/>
        <v>47129</v>
      </c>
    </row>
    <row r="3631" spans="1:17" x14ac:dyDescent="0.2">
      <c r="A3631" s="43">
        <f t="shared" si="778"/>
        <v>47117</v>
      </c>
      <c r="B3631" s="44" t="str">
        <f t="shared" ca="1" si="780"/>
        <v>n.d</v>
      </c>
      <c r="C3631" s="45">
        <f t="shared" ca="1" si="781"/>
        <v>999.89877561000003</v>
      </c>
      <c r="D3631" s="46">
        <f ca="1">IF(A3631&lt;$B$1,VLOOKUP(A3631,[1]DI!$A$4:$B$15000,2,FALSE),0)</f>
        <v>0</v>
      </c>
      <c r="E3631" s="45">
        <f t="shared" ca="1" si="782"/>
        <v>0</v>
      </c>
      <c r="F3631" s="47">
        <f t="shared" si="779"/>
        <v>1.35</v>
      </c>
      <c r="G3631" s="48">
        <f t="shared" ca="1" si="783"/>
        <v>1</v>
      </c>
      <c r="H3631" s="45">
        <f ca="1">TRUNC(PRODUCT(G$10:G3630),15)</f>
        <v>1.9879528300668501</v>
      </c>
      <c r="I3631" s="45">
        <f t="shared" si="784"/>
        <v>1</v>
      </c>
      <c r="J3631" s="45">
        <f t="shared" ca="1" si="785"/>
        <v>1.98795283</v>
      </c>
      <c r="K3631" s="45">
        <f t="shared" ca="1" si="786"/>
        <v>987.85282506999999</v>
      </c>
      <c r="L3631" s="49">
        <f>IF(VLOOKUP(A3631,$U$12:$AD$125,8)=VLOOKUP(A3630,$U$12:$AD$125,8),0,VLOOKUP(A3631,U$12:$AD$125,8))</f>
        <v>0</v>
      </c>
      <c r="M3631" s="50">
        <f>IF(L3631&gt;0,VLOOKUP(L3631,T$12:$AC$125,7),0)</f>
        <v>0</v>
      </c>
      <c r="N3631" s="45">
        <f t="shared" si="787"/>
        <v>0</v>
      </c>
      <c r="O3631" s="45">
        <f t="shared" ca="1" si="788"/>
        <v>987.85282506999999</v>
      </c>
      <c r="P3631" s="51" t="str">
        <f t="shared" si="789"/>
        <v>A+J=</v>
      </c>
      <c r="Q3631" s="52">
        <f t="shared" si="790"/>
        <v>47129</v>
      </c>
    </row>
    <row r="3632" spans="1:17" x14ac:dyDescent="0.2">
      <c r="A3632" s="43">
        <f t="shared" si="778"/>
        <v>47118</v>
      </c>
      <c r="B3632" s="44" t="str">
        <f t="shared" ca="1" si="780"/>
        <v>n.d</v>
      </c>
      <c r="C3632" s="45">
        <f t="shared" ca="1" si="781"/>
        <v>999.89877561000003</v>
      </c>
      <c r="D3632" s="46">
        <f ca="1">IF(A3632&lt;$B$1,VLOOKUP(A3632,[1]DI!$A$4:$B$15000,2,FALSE),0)</f>
        <v>0</v>
      </c>
      <c r="E3632" s="45">
        <f t="shared" ca="1" si="782"/>
        <v>0</v>
      </c>
      <c r="F3632" s="47">
        <f t="shared" si="779"/>
        <v>1.35</v>
      </c>
      <c r="G3632" s="48">
        <f t="shared" ca="1" si="783"/>
        <v>1</v>
      </c>
      <c r="H3632" s="45">
        <f ca="1">TRUNC(PRODUCT(G$10:G3631),15)</f>
        <v>1.9879528300668501</v>
      </c>
      <c r="I3632" s="45">
        <f t="shared" si="784"/>
        <v>1</v>
      </c>
      <c r="J3632" s="45">
        <f t="shared" ca="1" si="785"/>
        <v>1.98795283</v>
      </c>
      <c r="K3632" s="45">
        <f t="shared" ca="1" si="786"/>
        <v>987.85282506999999</v>
      </c>
      <c r="L3632" s="49">
        <f>IF(VLOOKUP(A3632,$U$12:$AD$125,8)=VLOOKUP(A3631,$U$12:$AD$125,8),0,VLOOKUP(A3632,U$12:$AD$125,8))</f>
        <v>0</v>
      </c>
      <c r="M3632" s="50">
        <f>IF(L3632&gt;0,VLOOKUP(L3632,T$12:$AC$125,7),0)</f>
        <v>0</v>
      </c>
      <c r="N3632" s="45">
        <f t="shared" si="787"/>
        <v>0</v>
      </c>
      <c r="O3632" s="45">
        <f t="shared" ca="1" si="788"/>
        <v>987.85282506999999</v>
      </c>
      <c r="P3632" s="51" t="str">
        <f t="shared" si="789"/>
        <v>A+J=</v>
      </c>
      <c r="Q3632" s="52">
        <f t="shared" si="790"/>
        <v>47129</v>
      </c>
    </row>
    <row r="3633" spans="1:17" x14ac:dyDescent="0.2">
      <c r="A3633" s="43">
        <f t="shared" si="778"/>
        <v>47119</v>
      </c>
      <c r="B3633" s="44" t="str">
        <f t="shared" ca="1" si="780"/>
        <v>n.d</v>
      </c>
      <c r="C3633" s="45">
        <f t="shared" ca="1" si="781"/>
        <v>999.89877561000003</v>
      </c>
      <c r="D3633" s="46">
        <f ca="1">IF(A3633&lt;$B$1,VLOOKUP(A3633,[1]DI!$A$4:$B$15000,2,FALSE),0)</f>
        <v>0</v>
      </c>
      <c r="E3633" s="45">
        <f t="shared" ca="1" si="782"/>
        <v>0</v>
      </c>
      <c r="F3633" s="47">
        <f t="shared" si="779"/>
        <v>1.35</v>
      </c>
      <c r="G3633" s="48">
        <f t="shared" ca="1" si="783"/>
        <v>1</v>
      </c>
      <c r="H3633" s="45">
        <f ca="1">TRUNC(PRODUCT(G$10:G3632),15)</f>
        <v>1.9879528300668501</v>
      </c>
      <c r="I3633" s="45">
        <f t="shared" si="784"/>
        <v>1</v>
      </c>
      <c r="J3633" s="45">
        <f t="shared" ca="1" si="785"/>
        <v>1.98795283</v>
      </c>
      <c r="K3633" s="45">
        <f t="shared" ca="1" si="786"/>
        <v>987.85282506999999</v>
      </c>
      <c r="L3633" s="49">
        <f>IF(VLOOKUP(A3633,$U$12:$AD$125,8)=VLOOKUP(A3632,$U$12:$AD$125,8),0,VLOOKUP(A3633,U$12:$AD$125,8))</f>
        <v>0</v>
      </c>
      <c r="M3633" s="50">
        <f>IF(L3633&gt;0,VLOOKUP(L3633,T$12:$AC$125,7),0)</f>
        <v>0</v>
      </c>
      <c r="N3633" s="45">
        <f t="shared" si="787"/>
        <v>0</v>
      </c>
      <c r="O3633" s="45">
        <f t="shared" ca="1" si="788"/>
        <v>987.85282506999999</v>
      </c>
      <c r="P3633" s="51" t="str">
        <f t="shared" si="789"/>
        <v>A+J=</v>
      </c>
      <c r="Q3633" s="52">
        <f t="shared" si="790"/>
        <v>47129</v>
      </c>
    </row>
    <row r="3634" spans="1:17" x14ac:dyDescent="0.2">
      <c r="A3634" s="43">
        <f t="shared" si="778"/>
        <v>47120</v>
      </c>
      <c r="B3634" s="44" t="str">
        <f t="shared" ca="1" si="780"/>
        <v>n.d</v>
      </c>
      <c r="C3634" s="45">
        <f t="shared" ca="1" si="781"/>
        <v>999.89877561000003</v>
      </c>
      <c r="D3634" s="46">
        <f ca="1">IF(A3634&lt;$B$1,VLOOKUP(A3634,[1]DI!$A$4:$B$15000,2,FALSE),0)</f>
        <v>0</v>
      </c>
      <c r="E3634" s="45">
        <f t="shared" ca="1" si="782"/>
        <v>0</v>
      </c>
      <c r="F3634" s="47">
        <f t="shared" si="779"/>
        <v>1.35</v>
      </c>
      <c r="G3634" s="48">
        <f t="shared" ca="1" si="783"/>
        <v>1</v>
      </c>
      <c r="H3634" s="45">
        <f ca="1">TRUNC(PRODUCT(G$10:G3633),15)</f>
        <v>1.9879528300668501</v>
      </c>
      <c r="I3634" s="45">
        <f t="shared" si="784"/>
        <v>1</v>
      </c>
      <c r="J3634" s="45">
        <f t="shared" ca="1" si="785"/>
        <v>1.98795283</v>
      </c>
      <c r="K3634" s="45">
        <f t="shared" ca="1" si="786"/>
        <v>987.85282506999999</v>
      </c>
      <c r="L3634" s="49">
        <f>IF(VLOOKUP(A3634,$U$12:$AD$125,8)=VLOOKUP(A3633,$U$12:$AD$125,8),0,VLOOKUP(A3634,U$12:$AD$125,8))</f>
        <v>0</v>
      </c>
      <c r="M3634" s="50">
        <f>IF(L3634&gt;0,VLOOKUP(L3634,T$12:$AC$125,7),0)</f>
        <v>0</v>
      </c>
      <c r="N3634" s="45">
        <f t="shared" si="787"/>
        <v>0</v>
      </c>
      <c r="O3634" s="45">
        <f t="shared" ca="1" si="788"/>
        <v>987.85282506999999</v>
      </c>
      <c r="P3634" s="51" t="str">
        <f t="shared" si="789"/>
        <v>A+J=</v>
      </c>
      <c r="Q3634" s="52">
        <f t="shared" si="790"/>
        <v>47129</v>
      </c>
    </row>
    <row r="3635" spans="1:17" x14ac:dyDescent="0.2">
      <c r="A3635" s="43">
        <f t="shared" si="778"/>
        <v>47121</v>
      </c>
      <c r="B3635" s="44" t="str">
        <f t="shared" ca="1" si="780"/>
        <v>n.d</v>
      </c>
      <c r="C3635" s="45">
        <f t="shared" ca="1" si="781"/>
        <v>999.89877561000003</v>
      </c>
      <c r="D3635" s="46">
        <f ca="1">IF(A3635&lt;$B$1,VLOOKUP(A3635,[1]DI!$A$4:$B$15000,2,FALSE),0)</f>
        <v>0</v>
      </c>
      <c r="E3635" s="45">
        <f t="shared" ca="1" si="782"/>
        <v>0</v>
      </c>
      <c r="F3635" s="47">
        <f t="shared" si="779"/>
        <v>1.35</v>
      </c>
      <c r="G3635" s="48">
        <f t="shared" ca="1" si="783"/>
        <v>1</v>
      </c>
      <c r="H3635" s="45">
        <f ca="1">TRUNC(PRODUCT(G$10:G3634),15)</f>
        <v>1.9879528300668501</v>
      </c>
      <c r="I3635" s="45">
        <f t="shared" si="784"/>
        <v>1</v>
      </c>
      <c r="J3635" s="45">
        <f t="shared" ca="1" si="785"/>
        <v>1.98795283</v>
      </c>
      <c r="K3635" s="45">
        <f t="shared" ca="1" si="786"/>
        <v>987.85282506999999</v>
      </c>
      <c r="L3635" s="49">
        <f>IF(VLOOKUP(A3635,$U$12:$AD$125,8)=VLOOKUP(A3634,$U$12:$AD$125,8),0,VLOOKUP(A3635,U$12:$AD$125,8))</f>
        <v>0</v>
      </c>
      <c r="M3635" s="50">
        <f>IF(L3635&gt;0,VLOOKUP(L3635,T$12:$AC$125,7),0)</f>
        <v>0</v>
      </c>
      <c r="N3635" s="45">
        <f t="shared" si="787"/>
        <v>0</v>
      </c>
      <c r="O3635" s="45">
        <f t="shared" ca="1" si="788"/>
        <v>987.85282506999999</v>
      </c>
      <c r="P3635" s="51" t="str">
        <f t="shared" si="789"/>
        <v>A+J=</v>
      </c>
      <c r="Q3635" s="52">
        <f t="shared" si="790"/>
        <v>47129</v>
      </c>
    </row>
    <row r="3636" spans="1:17" x14ac:dyDescent="0.2">
      <c r="A3636" s="43">
        <f t="shared" si="778"/>
        <v>47122</v>
      </c>
      <c r="B3636" s="44" t="str">
        <f t="shared" ca="1" si="780"/>
        <v>n.d</v>
      </c>
      <c r="C3636" s="45">
        <f t="shared" ca="1" si="781"/>
        <v>999.89877561000003</v>
      </c>
      <c r="D3636" s="46">
        <f ca="1">IF(A3636&lt;$B$1,VLOOKUP(A3636,[1]DI!$A$4:$B$15000,2,FALSE),0)</f>
        <v>0</v>
      </c>
      <c r="E3636" s="45">
        <f t="shared" ca="1" si="782"/>
        <v>0</v>
      </c>
      <c r="F3636" s="47">
        <f t="shared" si="779"/>
        <v>1.35</v>
      </c>
      <c r="G3636" s="48">
        <f t="shared" ca="1" si="783"/>
        <v>1</v>
      </c>
      <c r="H3636" s="45">
        <f ca="1">TRUNC(PRODUCT(G$10:G3635),15)</f>
        <v>1.9879528300668501</v>
      </c>
      <c r="I3636" s="45">
        <f t="shared" si="784"/>
        <v>1</v>
      </c>
      <c r="J3636" s="45">
        <f t="shared" ca="1" si="785"/>
        <v>1.98795283</v>
      </c>
      <c r="K3636" s="45">
        <f t="shared" ca="1" si="786"/>
        <v>987.85282506999999</v>
      </c>
      <c r="L3636" s="49">
        <f>IF(VLOOKUP(A3636,$U$12:$AD$125,8)=VLOOKUP(A3635,$U$12:$AD$125,8),0,VLOOKUP(A3636,U$12:$AD$125,8))</f>
        <v>0</v>
      </c>
      <c r="M3636" s="50">
        <f>IF(L3636&gt;0,VLOOKUP(L3636,T$12:$AC$125,7),0)</f>
        <v>0</v>
      </c>
      <c r="N3636" s="45">
        <f t="shared" si="787"/>
        <v>0</v>
      </c>
      <c r="O3636" s="45">
        <f t="shared" ca="1" si="788"/>
        <v>987.85282506999999</v>
      </c>
      <c r="P3636" s="51" t="str">
        <f t="shared" si="789"/>
        <v>A+J=</v>
      </c>
      <c r="Q3636" s="52">
        <f t="shared" si="790"/>
        <v>47129</v>
      </c>
    </row>
    <row r="3637" spans="1:17" x14ac:dyDescent="0.2">
      <c r="A3637" s="43">
        <f t="shared" si="778"/>
        <v>47123</v>
      </c>
      <c r="B3637" s="44" t="str">
        <f t="shared" ca="1" si="780"/>
        <v>n.d</v>
      </c>
      <c r="C3637" s="45">
        <f t="shared" ca="1" si="781"/>
        <v>999.89877561000003</v>
      </c>
      <c r="D3637" s="46">
        <f ca="1">IF(A3637&lt;$B$1,VLOOKUP(A3637,[1]DI!$A$4:$B$15000,2,FALSE),0)</f>
        <v>0</v>
      </c>
      <c r="E3637" s="45">
        <f t="shared" ca="1" si="782"/>
        <v>0</v>
      </c>
      <c r="F3637" s="47">
        <f t="shared" si="779"/>
        <v>1.35</v>
      </c>
      <c r="G3637" s="48">
        <f t="shared" ca="1" si="783"/>
        <v>1</v>
      </c>
      <c r="H3637" s="45">
        <f ca="1">TRUNC(PRODUCT(G$10:G3636),15)</f>
        <v>1.9879528300668501</v>
      </c>
      <c r="I3637" s="45">
        <f t="shared" si="784"/>
        <v>1</v>
      </c>
      <c r="J3637" s="45">
        <f t="shared" ca="1" si="785"/>
        <v>1.98795283</v>
      </c>
      <c r="K3637" s="45">
        <f t="shared" ca="1" si="786"/>
        <v>987.85282506999999</v>
      </c>
      <c r="L3637" s="49">
        <f>IF(VLOOKUP(A3637,$U$12:$AD$125,8)=VLOOKUP(A3636,$U$12:$AD$125,8),0,VLOOKUP(A3637,U$12:$AD$125,8))</f>
        <v>0</v>
      </c>
      <c r="M3637" s="50">
        <f>IF(L3637&gt;0,VLOOKUP(L3637,T$12:$AC$125,7),0)</f>
        <v>0</v>
      </c>
      <c r="N3637" s="45">
        <f t="shared" si="787"/>
        <v>0</v>
      </c>
      <c r="O3637" s="45">
        <f t="shared" ca="1" si="788"/>
        <v>987.85282506999999</v>
      </c>
      <c r="P3637" s="51" t="str">
        <f t="shared" si="789"/>
        <v>A+J=</v>
      </c>
      <c r="Q3637" s="52">
        <f t="shared" si="790"/>
        <v>47129</v>
      </c>
    </row>
    <row r="3638" spans="1:17" x14ac:dyDescent="0.2">
      <c r="A3638" s="43">
        <f t="shared" si="778"/>
        <v>47124</v>
      </c>
      <c r="B3638" s="44" t="str">
        <f t="shared" ca="1" si="780"/>
        <v>n.d</v>
      </c>
      <c r="C3638" s="45">
        <f t="shared" ca="1" si="781"/>
        <v>999.89877561000003</v>
      </c>
      <c r="D3638" s="46">
        <f ca="1">IF(A3638&lt;$B$1,VLOOKUP(A3638,[1]DI!$A$4:$B$15000,2,FALSE),0)</f>
        <v>0</v>
      </c>
      <c r="E3638" s="45">
        <f t="shared" ca="1" si="782"/>
        <v>0</v>
      </c>
      <c r="F3638" s="47">
        <f t="shared" si="779"/>
        <v>1.35</v>
      </c>
      <c r="G3638" s="48">
        <f t="shared" ca="1" si="783"/>
        <v>1</v>
      </c>
      <c r="H3638" s="45">
        <f ca="1">TRUNC(PRODUCT(G$10:G3637),15)</f>
        <v>1.9879528300668501</v>
      </c>
      <c r="I3638" s="45">
        <f t="shared" si="784"/>
        <v>1</v>
      </c>
      <c r="J3638" s="45">
        <f t="shared" ca="1" si="785"/>
        <v>1.98795283</v>
      </c>
      <c r="K3638" s="45">
        <f t="shared" ca="1" si="786"/>
        <v>987.85282506999999</v>
      </c>
      <c r="L3638" s="49">
        <f>IF(VLOOKUP(A3638,$U$12:$AD$125,8)=VLOOKUP(A3637,$U$12:$AD$125,8),0,VLOOKUP(A3638,U$12:$AD$125,8))</f>
        <v>0</v>
      </c>
      <c r="M3638" s="50">
        <f>IF(L3638&gt;0,VLOOKUP(L3638,T$12:$AC$125,7),0)</f>
        <v>0</v>
      </c>
      <c r="N3638" s="45">
        <f t="shared" si="787"/>
        <v>0</v>
      </c>
      <c r="O3638" s="45">
        <f t="shared" ca="1" si="788"/>
        <v>987.85282506999999</v>
      </c>
      <c r="P3638" s="51" t="str">
        <f t="shared" si="789"/>
        <v>A+J=</v>
      </c>
      <c r="Q3638" s="52">
        <f t="shared" si="790"/>
        <v>47129</v>
      </c>
    </row>
    <row r="3639" spans="1:17" x14ac:dyDescent="0.2">
      <c r="A3639" s="43">
        <f t="shared" si="778"/>
        <v>47125</v>
      </c>
      <c r="B3639" s="44" t="str">
        <f t="shared" ca="1" si="780"/>
        <v>n.d</v>
      </c>
      <c r="C3639" s="45">
        <f t="shared" ca="1" si="781"/>
        <v>999.89877561000003</v>
      </c>
      <c r="D3639" s="46">
        <f ca="1">IF(A3639&lt;$B$1,VLOOKUP(A3639,[1]DI!$A$4:$B$15000,2,FALSE),0)</f>
        <v>0</v>
      </c>
      <c r="E3639" s="45">
        <f t="shared" ca="1" si="782"/>
        <v>0</v>
      </c>
      <c r="F3639" s="47">
        <f t="shared" si="779"/>
        <v>1.35</v>
      </c>
      <c r="G3639" s="48">
        <f t="shared" ca="1" si="783"/>
        <v>1</v>
      </c>
      <c r="H3639" s="45">
        <f ca="1">TRUNC(PRODUCT(G$10:G3638),15)</f>
        <v>1.9879528300668501</v>
      </c>
      <c r="I3639" s="45">
        <f t="shared" si="784"/>
        <v>1</v>
      </c>
      <c r="J3639" s="45">
        <f t="shared" ca="1" si="785"/>
        <v>1.98795283</v>
      </c>
      <c r="K3639" s="45">
        <f t="shared" ca="1" si="786"/>
        <v>987.85282506999999</v>
      </c>
      <c r="L3639" s="49">
        <f>IF(VLOOKUP(A3639,$U$12:$AD$125,8)=VLOOKUP(A3638,$U$12:$AD$125,8),0,VLOOKUP(A3639,U$12:$AD$125,8))</f>
        <v>0</v>
      </c>
      <c r="M3639" s="50">
        <f>IF(L3639&gt;0,VLOOKUP(L3639,T$12:$AC$125,7),0)</f>
        <v>0</v>
      </c>
      <c r="N3639" s="45">
        <f t="shared" si="787"/>
        <v>0</v>
      </c>
      <c r="O3639" s="45">
        <f t="shared" ca="1" si="788"/>
        <v>987.85282506999999</v>
      </c>
      <c r="P3639" s="51" t="str">
        <f t="shared" si="789"/>
        <v>A+J=</v>
      </c>
      <c r="Q3639" s="52">
        <f t="shared" si="790"/>
        <v>47129</v>
      </c>
    </row>
    <row r="3640" spans="1:17" x14ac:dyDescent="0.2">
      <c r="A3640" s="43">
        <f t="shared" si="778"/>
        <v>47126</v>
      </c>
      <c r="B3640" s="44" t="str">
        <f t="shared" ca="1" si="780"/>
        <v>n.d</v>
      </c>
      <c r="C3640" s="45">
        <f t="shared" ca="1" si="781"/>
        <v>999.89877561000003</v>
      </c>
      <c r="D3640" s="46">
        <f ca="1">IF(A3640&lt;$B$1,VLOOKUP(A3640,[1]DI!$A$4:$B$15000,2,FALSE),0)</f>
        <v>0</v>
      </c>
      <c r="E3640" s="45">
        <f t="shared" ca="1" si="782"/>
        <v>0</v>
      </c>
      <c r="F3640" s="47">
        <f t="shared" si="779"/>
        <v>1.35</v>
      </c>
      <c r="G3640" s="48">
        <f t="shared" ca="1" si="783"/>
        <v>1</v>
      </c>
      <c r="H3640" s="45">
        <f ca="1">TRUNC(PRODUCT(G$10:G3639),15)</f>
        <v>1.9879528300668501</v>
      </c>
      <c r="I3640" s="45">
        <f t="shared" si="784"/>
        <v>1</v>
      </c>
      <c r="J3640" s="45">
        <f t="shared" ca="1" si="785"/>
        <v>1.98795283</v>
      </c>
      <c r="K3640" s="45">
        <f t="shared" ca="1" si="786"/>
        <v>987.85282506999999</v>
      </c>
      <c r="L3640" s="49">
        <f>IF(VLOOKUP(A3640,$U$12:$AD$125,8)=VLOOKUP(A3639,$U$12:$AD$125,8),0,VLOOKUP(A3640,U$12:$AD$125,8))</f>
        <v>0</v>
      </c>
      <c r="M3640" s="50">
        <f>IF(L3640&gt;0,VLOOKUP(L3640,T$12:$AC$125,7),0)</f>
        <v>0</v>
      </c>
      <c r="N3640" s="45">
        <f t="shared" si="787"/>
        <v>0</v>
      </c>
      <c r="O3640" s="45">
        <f t="shared" ca="1" si="788"/>
        <v>987.85282506999999</v>
      </c>
      <c r="P3640" s="51" t="str">
        <f t="shared" si="789"/>
        <v>A+J=</v>
      </c>
      <c r="Q3640" s="52">
        <f t="shared" si="790"/>
        <v>47129</v>
      </c>
    </row>
    <row r="3641" spans="1:17" x14ac:dyDescent="0.2">
      <c r="A3641" s="43">
        <f t="shared" si="778"/>
        <v>47127</v>
      </c>
      <c r="B3641" s="44" t="str">
        <f t="shared" ca="1" si="780"/>
        <v>n.d</v>
      </c>
      <c r="C3641" s="45">
        <f t="shared" ca="1" si="781"/>
        <v>999.89877561000003</v>
      </c>
      <c r="D3641" s="46">
        <f ca="1">IF(A3641&lt;$B$1,VLOOKUP(A3641,[1]DI!$A$4:$B$15000,2,FALSE),0)</f>
        <v>0</v>
      </c>
      <c r="E3641" s="45">
        <f t="shared" ca="1" si="782"/>
        <v>0</v>
      </c>
      <c r="F3641" s="47">
        <f t="shared" si="779"/>
        <v>1.35</v>
      </c>
      <c r="G3641" s="48">
        <f t="shared" ca="1" si="783"/>
        <v>1</v>
      </c>
      <c r="H3641" s="45">
        <f ca="1">TRUNC(PRODUCT(G$10:G3640),15)</f>
        <v>1.9879528300668501</v>
      </c>
      <c r="I3641" s="45">
        <f t="shared" si="784"/>
        <v>1</v>
      </c>
      <c r="J3641" s="45">
        <f t="shared" ca="1" si="785"/>
        <v>1.98795283</v>
      </c>
      <c r="K3641" s="45">
        <f t="shared" ca="1" si="786"/>
        <v>987.85282506999999</v>
      </c>
      <c r="L3641" s="49">
        <f>IF(VLOOKUP(A3641,$U$12:$AD$125,8)=VLOOKUP(A3640,$U$12:$AD$125,8),0,VLOOKUP(A3641,U$12:$AD$125,8))</f>
        <v>0</v>
      </c>
      <c r="M3641" s="50">
        <f>IF(L3641&gt;0,VLOOKUP(L3641,T$12:$AC$125,7),0)</f>
        <v>0</v>
      </c>
      <c r="N3641" s="45">
        <f t="shared" si="787"/>
        <v>0</v>
      </c>
      <c r="O3641" s="45">
        <f t="shared" ca="1" si="788"/>
        <v>987.85282506999999</v>
      </c>
      <c r="P3641" s="51" t="str">
        <f t="shared" si="789"/>
        <v>A+J=</v>
      </c>
      <c r="Q3641" s="52">
        <f t="shared" si="790"/>
        <v>47129</v>
      </c>
    </row>
    <row r="3642" spans="1:17" x14ac:dyDescent="0.2">
      <c r="A3642" s="43">
        <f t="shared" si="778"/>
        <v>47128</v>
      </c>
      <c r="B3642" s="44" t="str">
        <f t="shared" ca="1" si="780"/>
        <v>n.d</v>
      </c>
      <c r="C3642" s="45">
        <f t="shared" ca="1" si="781"/>
        <v>999.89877561000003</v>
      </c>
      <c r="D3642" s="46">
        <f ca="1">IF(A3642&lt;$B$1,VLOOKUP(A3642,[1]DI!$A$4:$B$15000,2,FALSE),0)</f>
        <v>0</v>
      </c>
      <c r="E3642" s="45">
        <f t="shared" ca="1" si="782"/>
        <v>0</v>
      </c>
      <c r="F3642" s="47">
        <f t="shared" si="779"/>
        <v>1.35</v>
      </c>
      <c r="G3642" s="48">
        <f t="shared" ca="1" si="783"/>
        <v>1</v>
      </c>
      <c r="H3642" s="45">
        <f ca="1">TRUNC(PRODUCT(G$10:G3641),15)</f>
        <v>1.9879528300668501</v>
      </c>
      <c r="I3642" s="45">
        <f t="shared" si="784"/>
        <v>1</v>
      </c>
      <c r="J3642" s="45">
        <f t="shared" ca="1" si="785"/>
        <v>1.98795283</v>
      </c>
      <c r="K3642" s="45">
        <f t="shared" ca="1" si="786"/>
        <v>987.85282506999999</v>
      </c>
      <c r="L3642" s="49">
        <f>IF(VLOOKUP(A3642,$U$12:$AD$125,8)=VLOOKUP(A3641,$U$12:$AD$125,8),0,VLOOKUP(A3642,U$12:$AD$125,8))</f>
        <v>0</v>
      </c>
      <c r="M3642" s="50">
        <f>IF(L3642&gt;0,VLOOKUP(L3642,T$12:$AC$125,7),0)</f>
        <v>0</v>
      </c>
      <c r="N3642" s="45">
        <f t="shared" si="787"/>
        <v>0</v>
      </c>
      <c r="O3642" s="45">
        <f t="shared" ca="1" si="788"/>
        <v>987.85282506999999</v>
      </c>
      <c r="P3642" s="51" t="str">
        <f t="shared" si="789"/>
        <v>A+J=</v>
      </c>
      <c r="Q3642" s="52">
        <f t="shared" si="790"/>
        <v>47129</v>
      </c>
    </row>
    <row r="3643" spans="1:17" x14ac:dyDescent="0.2">
      <c r="A3643" s="43">
        <f t="shared" si="778"/>
        <v>47129</v>
      </c>
      <c r="B3643" s="44" t="str">
        <f t="shared" ca="1" si="780"/>
        <v>n.d</v>
      </c>
      <c r="C3643" s="45">
        <f t="shared" ca="1" si="781"/>
        <v>999.89877561000003</v>
      </c>
      <c r="D3643" s="46">
        <f ca="1">IF(A3643&lt;$B$1,VLOOKUP(A3643,[1]DI!$A$4:$B$15000,2,FALSE),0)</f>
        <v>0</v>
      </c>
      <c r="E3643" s="45">
        <f t="shared" ca="1" si="782"/>
        <v>0</v>
      </c>
      <c r="F3643" s="47">
        <f t="shared" si="779"/>
        <v>1.35</v>
      </c>
      <c r="G3643" s="48">
        <f t="shared" ca="1" si="783"/>
        <v>1</v>
      </c>
      <c r="H3643" s="45">
        <f ca="1">TRUNC(PRODUCT(G$10:G3642),15)</f>
        <v>1.9879528300668501</v>
      </c>
      <c r="I3643" s="45">
        <f t="shared" si="784"/>
        <v>1</v>
      </c>
      <c r="J3643" s="45">
        <f t="shared" ca="1" si="785"/>
        <v>1.98795283</v>
      </c>
      <c r="K3643" s="45">
        <f t="shared" ca="1" si="786"/>
        <v>987.85282506999999</v>
      </c>
      <c r="L3643" s="49">
        <f>IF(VLOOKUP(A3643,$U$12:$AD$125,8)=VLOOKUP(A3642,$U$12:$AD$125,8),0,VLOOKUP(A3643,U$12:$AD$125,8))</f>
        <v>2</v>
      </c>
      <c r="M3643" s="50">
        <f>IF(L3643&gt;0,VLOOKUP(L3643,T$12:$AC$125,7),0)</f>
        <v>1</v>
      </c>
      <c r="N3643" s="45">
        <f t="shared" ca="1" si="787"/>
        <v>999.89877561000003</v>
      </c>
      <c r="O3643" s="45">
        <f t="shared" ca="1" si="788"/>
        <v>1987.7516006800001</v>
      </c>
      <c r="P3643" s="51" t="str">
        <f t="shared" si="789"/>
        <v>A+J=</v>
      </c>
      <c r="Q3643" s="52">
        <f t="shared" si="790"/>
        <v>47129</v>
      </c>
    </row>
    <row r="3644" spans="1:17" x14ac:dyDescent="0.2">
      <c r="A3644" s="43"/>
      <c r="B3644" s="44"/>
      <c r="C3644" s="45"/>
      <c r="D3644" s="46"/>
      <c r="E3644" s="45"/>
      <c r="F3644" s="47"/>
      <c r="G3644" s="48"/>
      <c r="H3644" s="45"/>
      <c r="I3644" s="45"/>
      <c r="J3644" s="45"/>
      <c r="K3644" s="45"/>
      <c r="L3644" s="49"/>
      <c r="M3644" s="50"/>
      <c r="N3644" s="45"/>
      <c r="O3644" s="45"/>
      <c r="P3644" s="51"/>
      <c r="Q3644" s="52"/>
    </row>
    <row r="3645" spans="1:17" x14ac:dyDescent="0.2">
      <c r="A3645" s="43"/>
      <c r="B3645" s="44"/>
      <c r="C3645" s="45"/>
      <c r="D3645" s="46"/>
      <c r="E3645" s="45"/>
      <c r="F3645" s="47"/>
      <c r="G3645" s="48"/>
      <c r="H3645" s="45"/>
      <c r="I3645" s="45"/>
      <c r="J3645" s="45"/>
      <c r="K3645" s="45"/>
      <c r="L3645" s="49"/>
      <c r="M3645" s="50"/>
      <c r="N3645" s="45"/>
      <c r="O3645" s="45"/>
      <c r="P3645" s="51"/>
      <c r="Q3645" s="52"/>
    </row>
    <row r="3646" spans="1:17" x14ac:dyDescent="0.2">
      <c r="A3646" s="43"/>
      <c r="B3646" s="44"/>
      <c r="C3646" s="45"/>
      <c r="D3646" s="46"/>
      <c r="E3646" s="45"/>
      <c r="F3646" s="47"/>
      <c r="G3646" s="48"/>
      <c r="H3646" s="45"/>
      <c r="I3646" s="45"/>
      <c r="J3646" s="45"/>
      <c r="K3646" s="45"/>
      <c r="L3646" s="49"/>
      <c r="M3646" s="50"/>
      <c r="N3646" s="45"/>
      <c r="O3646" s="45"/>
      <c r="P3646" s="51"/>
      <c r="Q3646" s="52"/>
    </row>
    <row r="3647" spans="1:17" x14ac:dyDescent="0.2">
      <c r="A3647" s="43"/>
      <c r="B3647" s="44"/>
      <c r="C3647" s="45"/>
      <c r="D3647" s="46"/>
      <c r="E3647" s="45"/>
      <c r="F3647" s="47"/>
      <c r="G3647" s="48"/>
      <c r="H3647" s="45"/>
      <c r="I3647" s="45"/>
      <c r="J3647" s="45"/>
      <c r="K3647" s="45"/>
      <c r="L3647" s="49"/>
      <c r="M3647" s="50"/>
      <c r="N3647" s="45"/>
      <c r="O3647" s="45"/>
      <c r="P3647" s="51"/>
      <c r="Q3647" s="52"/>
    </row>
    <row r="3648" spans="1:17" x14ac:dyDescent="0.2">
      <c r="A3648" s="43"/>
      <c r="B3648" s="44"/>
      <c r="C3648" s="45"/>
      <c r="D3648" s="46"/>
      <c r="E3648" s="45"/>
      <c r="F3648" s="47"/>
      <c r="G3648" s="48"/>
      <c r="H3648" s="45"/>
      <c r="I3648" s="45"/>
      <c r="J3648" s="45"/>
      <c r="K3648" s="45"/>
      <c r="L3648" s="49"/>
      <c r="M3648" s="50"/>
      <c r="N3648" s="45"/>
      <c r="O3648" s="45"/>
      <c r="P3648" s="51"/>
      <c r="Q3648" s="52"/>
    </row>
    <row r="3649" spans="1:17" x14ac:dyDescent="0.2">
      <c r="A3649" s="43"/>
      <c r="B3649" s="44"/>
      <c r="C3649" s="45"/>
      <c r="D3649" s="46"/>
      <c r="E3649" s="45"/>
      <c r="F3649" s="47"/>
      <c r="G3649" s="48"/>
      <c r="H3649" s="45"/>
      <c r="I3649" s="45"/>
      <c r="J3649" s="45"/>
      <c r="K3649" s="45"/>
      <c r="L3649" s="49"/>
      <c r="M3649" s="50"/>
      <c r="N3649" s="45"/>
      <c r="O3649" s="45"/>
      <c r="P3649" s="51"/>
      <c r="Q3649" s="52"/>
    </row>
    <row r="3650" spans="1:17" x14ac:dyDescent="0.2">
      <c r="A3650" s="43"/>
      <c r="B3650" s="44"/>
      <c r="C3650" s="45"/>
      <c r="D3650" s="46"/>
      <c r="E3650" s="45"/>
      <c r="F3650" s="47"/>
      <c r="G3650" s="48"/>
      <c r="H3650" s="45"/>
      <c r="I3650" s="45"/>
      <c r="J3650" s="45"/>
      <c r="K3650" s="45"/>
      <c r="L3650" s="49"/>
      <c r="M3650" s="50"/>
      <c r="N3650" s="45"/>
      <c r="O3650" s="45"/>
      <c r="P3650" s="51"/>
      <c r="Q3650" s="52"/>
    </row>
    <row r="3651" spans="1:17" x14ac:dyDescent="0.2">
      <c r="A3651" s="43"/>
      <c r="B3651" s="44"/>
      <c r="C3651" s="45"/>
      <c r="D3651" s="46"/>
      <c r="E3651" s="45"/>
      <c r="F3651" s="47"/>
      <c r="G3651" s="48"/>
      <c r="H3651" s="45"/>
      <c r="I3651" s="45"/>
      <c r="J3651" s="45"/>
      <c r="K3651" s="45"/>
      <c r="L3651" s="49"/>
      <c r="M3651" s="50"/>
      <c r="N3651" s="45"/>
      <c r="O3651" s="45"/>
      <c r="P3651" s="51"/>
      <c r="Q3651" s="52"/>
    </row>
    <row r="3652" spans="1:17" x14ac:dyDescent="0.2">
      <c r="A3652" s="43"/>
      <c r="B3652" s="44"/>
      <c r="C3652" s="45"/>
      <c r="D3652" s="46"/>
      <c r="E3652" s="45"/>
      <c r="F3652" s="47"/>
      <c r="G3652" s="48"/>
      <c r="H3652" s="45"/>
      <c r="I3652" s="45"/>
      <c r="J3652" s="45"/>
      <c r="K3652" s="45"/>
      <c r="L3652" s="49"/>
      <c r="M3652" s="50"/>
      <c r="N3652" s="45"/>
      <c r="O3652" s="45"/>
      <c r="P3652" s="51"/>
      <c r="Q3652" s="52"/>
    </row>
    <row r="3653" spans="1:17" x14ac:dyDescent="0.2">
      <c r="A3653" s="43"/>
      <c r="B3653" s="44"/>
      <c r="C3653" s="45"/>
      <c r="D3653" s="46"/>
      <c r="E3653" s="45"/>
      <c r="F3653" s="47"/>
      <c r="G3653" s="48"/>
      <c r="H3653" s="45"/>
      <c r="I3653" s="45"/>
      <c r="J3653" s="45"/>
      <c r="K3653" s="45"/>
      <c r="L3653" s="49"/>
      <c r="M3653" s="50"/>
      <c r="N3653" s="45"/>
      <c r="O3653" s="45"/>
      <c r="P3653" s="51"/>
      <c r="Q3653" s="52"/>
    </row>
    <row r="3654" spans="1:17" x14ac:dyDescent="0.2">
      <c r="A3654" s="43"/>
      <c r="B3654" s="44"/>
      <c r="C3654" s="45"/>
      <c r="D3654" s="46"/>
      <c r="E3654" s="45"/>
      <c r="F3654" s="47"/>
      <c r="G3654" s="48"/>
      <c r="H3654" s="45"/>
      <c r="I3654" s="45"/>
      <c r="J3654" s="45"/>
      <c r="K3654" s="45"/>
      <c r="L3654" s="49"/>
      <c r="M3654" s="50"/>
      <c r="N3654" s="45"/>
      <c r="O3654" s="45"/>
      <c r="P3654" s="51"/>
      <c r="Q3654" s="52"/>
    </row>
    <row r="3655" spans="1:17" x14ac:dyDescent="0.2">
      <c r="A3655" s="43"/>
      <c r="B3655" s="44"/>
      <c r="C3655" s="45"/>
      <c r="D3655" s="46"/>
      <c r="E3655" s="45"/>
      <c r="F3655" s="47"/>
      <c r="G3655" s="48"/>
      <c r="H3655" s="45"/>
      <c r="I3655" s="45"/>
      <c r="J3655" s="45"/>
      <c r="K3655" s="45"/>
      <c r="L3655" s="49"/>
      <c r="M3655" s="50"/>
      <c r="N3655" s="45"/>
      <c r="O3655" s="45"/>
      <c r="P3655" s="51"/>
      <c r="Q3655" s="52"/>
    </row>
    <row r="3656" spans="1:17" x14ac:dyDescent="0.2">
      <c r="A3656" s="43"/>
      <c r="B3656" s="44"/>
      <c r="C3656" s="45"/>
      <c r="D3656" s="46"/>
      <c r="E3656" s="45"/>
      <c r="F3656" s="47"/>
      <c r="G3656" s="48"/>
      <c r="H3656" s="45"/>
      <c r="I3656" s="45"/>
      <c r="J3656" s="45"/>
      <c r="K3656" s="45"/>
      <c r="L3656" s="49"/>
      <c r="M3656" s="50"/>
      <c r="N3656" s="45"/>
      <c r="O3656" s="45"/>
      <c r="P3656" s="51"/>
      <c r="Q3656" s="52"/>
    </row>
    <row r="3657" spans="1:17" x14ac:dyDescent="0.2">
      <c r="A3657" s="43"/>
      <c r="B3657" s="44"/>
      <c r="C3657" s="45"/>
      <c r="D3657" s="46"/>
      <c r="E3657" s="45"/>
      <c r="F3657" s="47"/>
      <c r="G3657" s="48"/>
      <c r="H3657" s="45"/>
      <c r="I3657" s="45"/>
      <c r="J3657" s="45"/>
      <c r="K3657" s="45"/>
      <c r="L3657" s="49"/>
      <c r="M3657" s="50"/>
      <c r="N3657" s="45"/>
      <c r="O3657" s="45"/>
      <c r="P3657" s="51"/>
      <c r="Q3657" s="52"/>
    </row>
    <row r="3658" spans="1:17" x14ac:dyDescent="0.2">
      <c r="A3658" s="43"/>
      <c r="B3658" s="44"/>
      <c r="C3658" s="45"/>
      <c r="D3658" s="46"/>
      <c r="E3658" s="45"/>
      <c r="F3658" s="47"/>
      <c r="G3658" s="48"/>
      <c r="H3658" s="45"/>
      <c r="I3658" s="45"/>
      <c r="J3658" s="45"/>
      <c r="K3658" s="45"/>
      <c r="L3658" s="49"/>
      <c r="M3658" s="50"/>
      <c r="N3658" s="45"/>
      <c r="O3658" s="45"/>
      <c r="P3658" s="51"/>
      <c r="Q3658" s="52"/>
    </row>
    <row r="3659" spans="1:17" x14ac:dyDescent="0.2">
      <c r="A3659" s="43"/>
      <c r="B3659" s="44"/>
      <c r="C3659" s="45"/>
      <c r="D3659" s="46"/>
      <c r="E3659" s="45"/>
      <c r="F3659" s="47"/>
      <c r="G3659" s="48"/>
      <c r="H3659" s="45"/>
      <c r="I3659" s="45"/>
      <c r="J3659" s="45"/>
      <c r="K3659" s="45"/>
      <c r="L3659" s="49"/>
      <c r="M3659" s="50"/>
      <c r="N3659" s="45"/>
      <c r="O3659" s="45"/>
      <c r="P3659" s="51"/>
      <c r="Q3659" s="52"/>
    </row>
    <row r="3660" spans="1:17" x14ac:dyDescent="0.2">
      <c r="A3660" s="43"/>
      <c r="B3660" s="44"/>
      <c r="C3660" s="45"/>
      <c r="D3660" s="46"/>
      <c r="E3660" s="45"/>
      <c r="F3660" s="47"/>
      <c r="G3660" s="48"/>
      <c r="H3660" s="45"/>
      <c r="I3660" s="45"/>
      <c r="J3660" s="45"/>
      <c r="K3660" s="45"/>
      <c r="L3660" s="49"/>
      <c r="M3660" s="50"/>
      <c r="N3660" s="45"/>
      <c r="O3660" s="45"/>
      <c r="P3660" s="51"/>
      <c r="Q3660" s="52"/>
    </row>
    <row r="3661" spans="1:17" x14ac:dyDescent="0.2">
      <c r="A3661" s="43"/>
      <c r="B3661" s="44"/>
      <c r="C3661" s="45"/>
      <c r="D3661" s="46"/>
      <c r="E3661" s="45"/>
      <c r="F3661" s="47"/>
      <c r="G3661" s="48"/>
      <c r="H3661" s="45"/>
      <c r="I3661" s="45"/>
      <c r="J3661" s="45"/>
      <c r="K3661" s="45"/>
      <c r="L3661" s="49"/>
      <c r="M3661" s="50"/>
      <c r="N3661" s="45"/>
      <c r="O3661" s="45"/>
      <c r="P3661" s="51"/>
      <c r="Q3661" s="52"/>
    </row>
    <row r="3662" spans="1:17" x14ac:dyDescent="0.2">
      <c r="A3662" s="43"/>
      <c r="B3662" s="44"/>
      <c r="C3662" s="45"/>
      <c r="D3662" s="46"/>
      <c r="E3662" s="45"/>
      <c r="F3662" s="47"/>
      <c r="G3662" s="48"/>
      <c r="H3662" s="45"/>
      <c r="I3662" s="45"/>
      <c r="J3662" s="45"/>
      <c r="K3662" s="45"/>
      <c r="L3662" s="49"/>
      <c r="M3662" s="50"/>
      <c r="N3662" s="45"/>
      <c r="O3662" s="45"/>
      <c r="P3662" s="51"/>
      <c r="Q3662" s="52"/>
    </row>
    <row r="3663" spans="1:17" x14ac:dyDescent="0.2">
      <c r="A3663" s="43"/>
      <c r="B3663" s="44"/>
      <c r="C3663" s="45"/>
      <c r="D3663" s="46"/>
      <c r="E3663" s="45"/>
      <c r="F3663" s="47"/>
      <c r="G3663" s="48"/>
      <c r="H3663" s="45"/>
      <c r="I3663" s="45"/>
      <c r="J3663" s="45"/>
      <c r="K3663" s="45"/>
      <c r="L3663" s="49"/>
      <c r="M3663" s="50"/>
      <c r="N3663" s="45"/>
      <c r="O3663" s="45"/>
      <c r="P3663" s="51"/>
      <c r="Q3663" s="52"/>
    </row>
    <row r="3664" spans="1:17" x14ac:dyDescent="0.2">
      <c r="A3664" s="43"/>
      <c r="B3664" s="44"/>
      <c r="C3664" s="45"/>
      <c r="D3664" s="46"/>
      <c r="E3664" s="45"/>
      <c r="F3664" s="47"/>
      <c r="G3664" s="48"/>
      <c r="H3664" s="45"/>
      <c r="I3664" s="45"/>
      <c r="J3664" s="45"/>
      <c r="K3664" s="45"/>
      <c r="L3664" s="49"/>
      <c r="M3664" s="50"/>
      <c r="N3664" s="45"/>
      <c r="O3664" s="45"/>
      <c r="P3664" s="51"/>
      <c r="Q3664" s="52"/>
    </row>
    <row r="3665" spans="1:17" x14ac:dyDescent="0.2">
      <c r="A3665" s="43"/>
      <c r="B3665" s="44"/>
      <c r="C3665" s="45"/>
      <c r="D3665" s="46"/>
      <c r="E3665" s="45"/>
      <c r="F3665" s="47"/>
      <c r="G3665" s="48"/>
      <c r="H3665" s="45"/>
      <c r="I3665" s="45"/>
      <c r="J3665" s="45"/>
      <c r="K3665" s="45"/>
      <c r="L3665" s="49"/>
      <c r="M3665" s="50"/>
      <c r="N3665" s="45"/>
      <c r="O3665" s="45"/>
      <c r="P3665" s="51"/>
      <c r="Q3665" s="52"/>
    </row>
    <row r="3666" spans="1:17" x14ac:dyDescent="0.2">
      <c r="A3666" s="43"/>
      <c r="B3666" s="44"/>
      <c r="C3666" s="45"/>
      <c r="D3666" s="46"/>
      <c r="E3666" s="45"/>
      <c r="F3666" s="47"/>
      <c r="G3666" s="48"/>
      <c r="H3666" s="45"/>
      <c r="I3666" s="45"/>
      <c r="J3666" s="45"/>
      <c r="K3666" s="45"/>
      <c r="L3666" s="49"/>
      <c r="M3666" s="50"/>
      <c r="N3666" s="45"/>
      <c r="O3666" s="45"/>
      <c r="P3666" s="51"/>
      <c r="Q3666" s="52"/>
    </row>
    <row r="3667" spans="1:17" x14ac:dyDescent="0.2">
      <c r="A3667" s="43"/>
      <c r="B3667" s="44"/>
      <c r="C3667" s="45"/>
      <c r="D3667" s="46"/>
      <c r="E3667" s="45"/>
      <c r="F3667" s="47"/>
      <c r="G3667" s="48"/>
      <c r="H3667" s="45"/>
      <c r="I3667" s="45"/>
      <c r="J3667" s="45"/>
      <c r="K3667" s="45"/>
      <c r="L3667" s="49"/>
      <c r="M3667" s="50"/>
      <c r="N3667" s="45"/>
      <c r="O3667" s="45"/>
      <c r="P3667" s="51"/>
      <c r="Q3667" s="52"/>
    </row>
    <row r="3668" spans="1:17" x14ac:dyDescent="0.2">
      <c r="A3668" s="43"/>
      <c r="B3668" s="44"/>
      <c r="C3668" s="45"/>
      <c r="D3668" s="46"/>
      <c r="E3668" s="45"/>
      <c r="F3668" s="47"/>
      <c r="G3668" s="48"/>
      <c r="H3668" s="45"/>
      <c r="I3668" s="45"/>
      <c r="J3668" s="45"/>
      <c r="K3668" s="45"/>
      <c r="L3668" s="49"/>
      <c r="M3668" s="50"/>
      <c r="N3668" s="45"/>
      <c r="O3668" s="45"/>
      <c r="P3668" s="51"/>
      <c r="Q3668" s="52"/>
    </row>
    <row r="3669" spans="1:17" x14ac:dyDescent="0.2">
      <c r="A3669" s="43"/>
      <c r="B3669" s="44"/>
      <c r="C3669" s="45"/>
      <c r="D3669" s="46"/>
      <c r="E3669" s="45"/>
      <c r="F3669" s="47"/>
      <c r="G3669" s="48"/>
      <c r="H3669" s="45"/>
      <c r="I3669" s="45"/>
      <c r="J3669" s="45"/>
      <c r="K3669" s="45"/>
      <c r="L3669" s="49"/>
      <c r="M3669" s="50"/>
      <c r="N3669" s="45"/>
      <c r="O3669" s="45"/>
      <c r="P3669" s="51"/>
      <c r="Q3669" s="52"/>
    </row>
    <row r="3670" spans="1:17" x14ac:dyDescent="0.2">
      <c r="A3670" s="43"/>
      <c r="B3670" s="44"/>
      <c r="C3670" s="45"/>
      <c r="D3670" s="46"/>
      <c r="E3670" s="45"/>
      <c r="F3670" s="47"/>
      <c r="G3670" s="48"/>
      <c r="H3670" s="45"/>
      <c r="I3670" s="45"/>
      <c r="J3670" s="45"/>
      <c r="K3670" s="45"/>
      <c r="L3670" s="49"/>
      <c r="M3670" s="50"/>
      <c r="N3670" s="45"/>
      <c r="O3670" s="45"/>
      <c r="P3670" s="51"/>
      <c r="Q3670" s="52"/>
    </row>
    <row r="3671" spans="1:17" x14ac:dyDescent="0.2">
      <c r="A3671" s="43"/>
      <c r="B3671" s="44"/>
      <c r="C3671" s="45"/>
      <c r="D3671" s="46"/>
      <c r="E3671" s="45"/>
      <c r="F3671" s="47"/>
      <c r="G3671" s="48"/>
      <c r="H3671" s="45"/>
      <c r="I3671" s="45"/>
      <c r="J3671" s="45"/>
      <c r="K3671" s="45"/>
      <c r="L3671" s="49"/>
      <c r="M3671" s="50"/>
      <c r="N3671" s="45"/>
      <c r="O3671" s="45"/>
      <c r="P3671" s="51"/>
      <c r="Q3671" s="52"/>
    </row>
    <row r="3672" spans="1:17" x14ac:dyDescent="0.2">
      <c r="A3672" s="43"/>
      <c r="B3672" s="44"/>
      <c r="C3672" s="45"/>
      <c r="D3672" s="46"/>
      <c r="E3672" s="45"/>
      <c r="F3672" s="47"/>
      <c r="G3672" s="48"/>
      <c r="H3672" s="45"/>
      <c r="I3672" s="45"/>
      <c r="J3672" s="45"/>
      <c r="K3672" s="45"/>
      <c r="L3672" s="49"/>
      <c r="M3672" s="50"/>
      <c r="N3672" s="45"/>
      <c r="O3672" s="45"/>
      <c r="P3672" s="51"/>
      <c r="Q3672" s="52"/>
    </row>
    <row r="3673" spans="1:17" x14ac:dyDescent="0.2">
      <c r="A3673" s="43"/>
      <c r="B3673" s="44"/>
      <c r="C3673" s="45"/>
      <c r="D3673" s="46"/>
      <c r="E3673" s="45"/>
      <c r="F3673" s="47"/>
      <c r="G3673" s="48"/>
      <c r="H3673" s="45"/>
      <c r="I3673" s="45"/>
      <c r="J3673" s="45"/>
      <c r="K3673" s="45"/>
      <c r="L3673" s="49"/>
      <c r="M3673" s="50"/>
      <c r="N3673" s="45"/>
      <c r="O3673" s="45"/>
      <c r="P3673" s="51"/>
      <c r="Q3673" s="52"/>
    </row>
    <row r="3674" spans="1:17" x14ac:dyDescent="0.2">
      <c r="A3674" s="43"/>
      <c r="B3674" s="44"/>
      <c r="C3674" s="45"/>
      <c r="D3674" s="46"/>
      <c r="E3674" s="45"/>
      <c r="F3674" s="47"/>
      <c r="G3674" s="48"/>
      <c r="H3674" s="45"/>
      <c r="I3674" s="45"/>
      <c r="J3674" s="45"/>
      <c r="K3674" s="45"/>
      <c r="L3674" s="49"/>
      <c r="M3674" s="50"/>
      <c r="N3674" s="45"/>
      <c r="O3674" s="45"/>
      <c r="P3674" s="51"/>
      <c r="Q3674" s="52"/>
    </row>
    <row r="3675" spans="1:17" x14ac:dyDescent="0.2">
      <c r="A3675" s="43"/>
      <c r="B3675" s="44"/>
      <c r="C3675" s="45"/>
      <c r="D3675" s="46"/>
      <c r="E3675" s="45"/>
      <c r="F3675" s="47"/>
      <c r="G3675" s="48"/>
      <c r="H3675" s="45"/>
      <c r="I3675" s="45"/>
      <c r="J3675" s="45"/>
      <c r="K3675" s="45"/>
      <c r="L3675" s="49"/>
      <c r="M3675" s="50"/>
      <c r="N3675" s="45"/>
      <c r="O3675" s="45"/>
      <c r="P3675" s="51"/>
      <c r="Q3675" s="52"/>
    </row>
    <row r="3676" spans="1:17" x14ac:dyDescent="0.2">
      <c r="A3676" s="43"/>
      <c r="B3676" s="44"/>
      <c r="C3676" s="45"/>
      <c r="D3676" s="46"/>
      <c r="E3676" s="45"/>
      <c r="F3676" s="47"/>
      <c r="G3676" s="48"/>
      <c r="H3676" s="45"/>
      <c r="I3676" s="45"/>
      <c r="J3676" s="45"/>
      <c r="K3676" s="45"/>
      <c r="L3676" s="49"/>
      <c r="M3676" s="50"/>
      <c r="N3676" s="45"/>
      <c r="O3676" s="45"/>
      <c r="P3676" s="51"/>
      <c r="Q3676" s="52"/>
    </row>
    <row r="3677" spans="1:17" x14ac:dyDescent="0.2">
      <c r="A3677" s="43"/>
      <c r="B3677" s="44"/>
      <c r="C3677" s="45"/>
      <c r="D3677" s="46"/>
      <c r="E3677" s="45"/>
      <c r="F3677" s="47"/>
      <c r="G3677" s="48"/>
      <c r="H3677" s="45"/>
      <c r="I3677" s="45"/>
      <c r="J3677" s="45"/>
      <c r="K3677" s="45"/>
      <c r="L3677" s="49"/>
      <c r="M3677" s="50"/>
      <c r="N3677" s="45"/>
      <c r="O3677" s="45"/>
      <c r="P3677" s="51"/>
      <c r="Q3677" s="52"/>
    </row>
    <row r="3678" spans="1:17" x14ac:dyDescent="0.2">
      <c r="A3678" s="43"/>
      <c r="B3678" s="44"/>
      <c r="C3678" s="45"/>
      <c r="D3678" s="46"/>
      <c r="E3678" s="45"/>
      <c r="F3678" s="47"/>
      <c r="G3678" s="48"/>
      <c r="H3678" s="45"/>
      <c r="I3678" s="45"/>
      <c r="J3678" s="45"/>
      <c r="K3678" s="45"/>
      <c r="L3678" s="49"/>
      <c r="M3678" s="50"/>
      <c r="N3678" s="45"/>
      <c r="O3678" s="45"/>
      <c r="P3678" s="51"/>
      <c r="Q3678" s="52"/>
    </row>
    <row r="3679" spans="1:17" x14ac:dyDescent="0.2">
      <c r="A3679" s="43"/>
      <c r="B3679" s="44"/>
      <c r="C3679" s="45"/>
      <c r="D3679" s="46"/>
      <c r="E3679" s="45"/>
      <c r="F3679" s="47"/>
      <c r="G3679" s="48"/>
      <c r="H3679" s="45"/>
      <c r="I3679" s="45"/>
      <c r="J3679" s="45"/>
      <c r="K3679" s="45"/>
      <c r="L3679" s="49"/>
      <c r="M3679" s="50"/>
      <c r="N3679" s="45"/>
      <c r="O3679" s="45"/>
      <c r="P3679" s="51"/>
      <c r="Q3679" s="52"/>
    </row>
    <row r="3680" spans="1:17" x14ac:dyDescent="0.2">
      <c r="A3680" s="43"/>
      <c r="B3680" s="44"/>
      <c r="C3680" s="45"/>
      <c r="D3680" s="46"/>
      <c r="E3680" s="45"/>
      <c r="F3680" s="47"/>
      <c r="G3680" s="48"/>
      <c r="H3680" s="45"/>
      <c r="I3680" s="45"/>
      <c r="J3680" s="45"/>
      <c r="K3680" s="45"/>
      <c r="L3680" s="49"/>
      <c r="M3680" s="50"/>
      <c r="N3680" s="45"/>
      <c r="O3680" s="45"/>
      <c r="P3680" s="51"/>
      <c r="Q3680" s="52"/>
    </row>
    <row r="3681" spans="1:17" x14ac:dyDescent="0.2">
      <c r="A3681" s="43"/>
      <c r="B3681" s="44"/>
      <c r="C3681" s="45"/>
      <c r="D3681" s="46"/>
      <c r="E3681" s="45"/>
      <c r="F3681" s="47"/>
      <c r="G3681" s="48"/>
      <c r="H3681" s="45"/>
      <c r="I3681" s="45"/>
      <c r="J3681" s="45"/>
      <c r="K3681" s="45"/>
      <c r="L3681" s="49"/>
      <c r="M3681" s="50"/>
      <c r="N3681" s="45"/>
      <c r="O3681" s="45"/>
      <c r="P3681" s="51"/>
      <c r="Q3681" s="52"/>
    </row>
    <row r="3682" spans="1:17" x14ac:dyDescent="0.2">
      <c r="A3682" s="43"/>
      <c r="B3682" s="44"/>
      <c r="C3682" s="45"/>
      <c r="D3682" s="46"/>
      <c r="E3682" s="45"/>
      <c r="F3682" s="47"/>
      <c r="G3682" s="48"/>
      <c r="H3682" s="45"/>
      <c r="I3682" s="45"/>
      <c r="J3682" s="45"/>
      <c r="K3682" s="45"/>
      <c r="L3682" s="49"/>
      <c r="M3682" s="50"/>
      <c r="N3682" s="45"/>
      <c r="O3682" s="45"/>
      <c r="P3682" s="51"/>
      <c r="Q3682" s="52"/>
    </row>
    <row r="3683" spans="1:17" x14ac:dyDescent="0.2">
      <c r="A3683" s="43"/>
      <c r="B3683" s="44"/>
      <c r="C3683" s="45"/>
      <c r="D3683" s="46"/>
      <c r="E3683" s="45"/>
      <c r="F3683" s="47"/>
      <c r="G3683" s="48"/>
      <c r="H3683" s="45"/>
      <c r="I3683" s="45"/>
      <c r="J3683" s="45"/>
      <c r="K3683" s="45"/>
      <c r="L3683" s="49"/>
      <c r="M3683" s="50"/>
      <c r="N3683" s="45"/>
      <c r="O3683" s="45"/>
      <c r="P3683" s="51"/>
      <c r="Q3683" s="52"/>
    </row>
    <row r="3684" spans="1:17" x14ac:dyDescent="0.2">
      <c r="A3684" s="43"/>
      <c r="B3684" s="44"/>
      <c r="C3684" s="45"/>
      <c r="D3684" s="46"/>
      <c r="E3684" s="45"/>
      <c r="F3684" s="47"/>
      <c r="G3684" s="48"/>
      <c r="H3684" s="45"/>
      <c r="I3684" s="45"/>
      <c r="J3684" s="45"/>
      <c r="K3684" s="45"/>
      <c r="L3684" s="49"/>
      <c r="M3684" s="50"/>
      <c r="N3684" s="45"/>
      <c r="O3684" s="45"/>
      <c r="P3684" s="51"/>
      <c r="Q3684" s="52"/>
    </row>
    <row r="3685" spans="1:17" x14ac:dyDescent="0.2">
      <c r="A3685" s="43"/>
      <c r="B3685" s="44"/>
      <c r="C3685" s="45"/>
      <c r="D3685" s="46"/>
      <c r="E3685" s="45"/>
      <c r="F3685" s="47"/>
      <c r="G3685" s="48"/>
      <c r="H3685" s="45"/>
      <c r="I3685" s="45"/>
      <c r="J3685" s="45"/>
      <c r="K3685" s="45"/>
      <c r="L3685" s="49"/>
      <c r="M3685" s="50"/>
      <c r="N3685" s="45"/>
      <c r="O3685" s="45"/>
      <c r="P3685" s="51"/>
      <c r="Q3685" s="52"/>
    </row>
    <row r="3686" spans="1:17" x14ac:dyDescent="0.2">
      <c r="A3686" s="43"/>
      <c r="B3686" s="44"/>
      <c r="C3686" s="45"/>
      <c r="D3686" s="46"/>
      <c r="E3686" s="45"/>
      <c r="F3686" s="47"/>
      <c r="G3686" s="48"/>
      <c r="H3686" s="45"/>
      <c r="I3686" s="45"/>
      <c r="J3686" s="45"/>
      <c r="K3686" s="45"/>
      <c r="L3686" s="49"/>
      <c r="M3686" s="50"/>
      <c r="N3686" s="45"/>
      <c r="O3686" s="45"/>
      <c r="P3686" s="51"/>
      <c r="Q3686" s="52"/>
    </row>
    <row r="3687" spans="1:17" x14ac:dyDescent="0.2">
      <c r="A3687" s="43"/>
      <c r="B3687" s="44"/>
      <c r="C3687" s="45"/>
      <c r="D3687" s="46"/>
      <c r="E3687" s="45"/>
      <c r="F3687" s="47"/>
      <c r="G3687" s="48"/>
      <c r="H3687" s="45"/>
      <c r="I3687" s="45"/>
      <c r="J3687" s="45"/>
      <c r="K3687" s="45"/>
      <c r="L3687" s="49"/>
      <c r="M3687" s="50"/>
      <c r="N3687" s="45"/>
      <c r="O3687" s="45"/>
      <c r="P3687" s="51"/>
      <c r="Q3687" s="52"/>
    </row>
    <row r="3688" spans="1:17" x14ac:dyDescent="0.2">
      <c r="A3688" s="43"/>
      <c r="B3688" s="44"/>
      <c r="C3688" s="45"/>
      <c r="D3688" s="46"/>
      <c r="E3688" s="45"/>
      <c r="F3688" s="47"/>
      <c r="G3688" s="48"/>
      <c r="H3688" s="45"/>
      <c r="I3688" s="45"/>
      <c r="J3688" s="45"/>
      <c r="K3688" s="45"/>
      <c r="L3688" s="49"/>
      <c r="M3688" s="50"/>
      <c r="N3688" s="45"/>
      <c r="O3688" s="45"/>
      <c r="P3688" s="51"/>
      <c r="Q3688" s="52"/>
    </row>
    <row r="3689" spans="1:17" x14ac:dyDescent="0.2">
      <c r="A3689" s="43"/>
      <c r="B3689" s="44"/>
      <c r="C3689" s="45"/>
      <c r="D3689" s="46"/>
      <c r="E3689" s="45"/>
      <c r="F3689" s="47"/>
      <c r="G3689" s="48"/>
      <c r="H3689" s="45"/>
      <c r="I3689" s="45"/>
      <c r="J3689" s="45"/>
      <c r="K3689" s="45"/>
      <c r="L3689" s="49"/>
      <c r="M3689" s="50"/>
      <c r="N3689" s="45"/>
      <c r="O3689" s="45"/>
      <c r="P3689" s="51"/>
      <c r="Q3689" s="52"/>
    </row>
    <row r="3690" spans="1:17" x14ac:dyDescent="0.2">
      <c r="A3690" s="43"/>
      <c r="B3690" s="44"/>
      <c r="C3690" s="45"/>
      <c r="D3690" s="46"/>
      <c r="E3690" s="45"/>
      <c r="F3690" s="47"/>
      <c r="G3690" s="48"/>
      <c r="H3690" s="45"/>
      <c r="I3690" s="45"/>
      <c r="J3690" s="45"/>
      <c r="K3690" s="45"/>
      <c r="L3690" s="49"/>
      <c r="M3690" s="50"/>
      <c r="N3690" s="45"/>
      <c r="O3690" s="45"/>
      <c r="P3690" s="51"/>
      <c r="Q3690" s="52"/>
    </row>
    <row r="3691" spans="1:17" x14ac:dyDescent="0.2">
      <c r="A3691" s="43"/>
      <c r="B3691" s="44"/>
      <c r="C3691" s="45"/>
      <c r="D3691" s="46"/>
      <c r="E3691" s="45"/>
      <c r="F3691" s="47"/>
      <c r="G3691" s="48"/>
      <c r="H3691" s="45"/>
      <c r="I3691" s="45"/>
      <c r="J3691" s="45"/>
      <c r="K3691" s="45"/>
      <c r="L3691" s="49"/>
      <c r="M3691" s="50"/>
      <c r="N3691" s="45"/>
      <c r="O3691" s="45"/>
      <c r="P3691" s="51"/>
      <c r="Q3691" s="52"/>
    </row>
    <row r="3692" spans="1:17" x14ac:dyDescent="0.2">
      <c r="A3692" s="43"/>
      <c r="B3692" s="44"/>
      <c r="C3692" s="45"/>
      <c r="D3692" s="46"/>
      <c r="E3692" s="45"/>
      <c r="F3692" s="47"/>
      <c r="G3692" s="48"/>
      <c r="H3692" s="45"/>
      <c r="I3692" s="45"/>
      <c r="J3692" s="45"/>
      <c r="K3692" s="45"/>
      <c r="L3692" s="49"/>
      <c r="M3692" s="50"/>
      <c r="N3692" s="45"/>
      <c r="O3692" s="45"/>
      <c r="P3692" s="51"/>
      <c r="Q3692" s="52"/>
    </row>
    <row r="3693" spans="1:17" x14ac:dyDescent="0.2">
      <c r="A3693" s="43"/>
      <c r="B3693" s="44"/>
      <c r="C3693" s="45"/>
      <c r="D3693" s="46"/>
      <c r="E3693" s="45"/>
      <c r="F3693" s="47"/>
      <c r="G3693" s="48"/>
      <c r="H3693" s="45"/>
      <c r="I3693" s="45"/>
      <c r="J3693" s="45"/>
      <c r="K3693" s="45"/>
      <c r="L3693" s="49"/>
      <c r="M3693" s="50"/>
      <c r="N3693" s="45"/>
      <c r="O3693" s="45"/>
      <c r="P3693" s="51"/>
      <c r="Q3693" s="52"/>
    </row>
    <row r="3694" spans="1:17" x14ac:dyDescent="0.2">
      <c r="A3694" s="43"/>
      <c r="B3694" s="44"/>
      <c r="C3694" s="45"/>
      <c r="D3694" s="46"/>
      <c r="E3694" s="45"/>
      <c r="F3694" s="47"/>
      <c r="G3694" s="48"/>
      <c r="H3694" s="45"/>
      <c r="I3694" s="45"/>
      <c r="J3694" s="45"/>
      <c r="K3694" s="45"/>
      <c r="L3694" s="49"/>
      <c r="M3694" s="50"/>
      <c r="N3694" s="45"/>
      <c r="O3694" s="45"/>
      <c r="P3694" s="51"/>
      <c r="Q3694" s="52"/>
    </row>
    <row r="3695" spans="1:17" x14ac:dyDescent="0.2">
      <c r="A3695" s="43"/>
      <c r="B3695" s="44"/>
      <c r="C3695" s="45"/>
      <c r="D3695" s="46"/>
      <c r="E3695" s="45"/>
      <c r="F3695" s="47"/>
      <c r="G3695" s="48"/>
      <c r="H3695" s="45"/>
      <c r="I3695" s="45"/>
      <c r="J3695" s="45"/>
      <c r="K3695" s="45"/>
      <c r="L3695" s="49"/>
      <c r="M3695" s="50"/>
      <c r="N3695" s="45"/>
      <c r="O3695" s="45"/>
      <c r="P3695" s="51"/>
      <c r="Q3695" s="52"/>
    </row>
    <row r="3696" spans="1:17" x14ac:dyDescent="0.2">
      <c r="A3696" s="43"/>
      <c r="B3696" s="44"/>
      <c r="C3696" s="45"/>
      <c r="D3696" s="46"/>
      <c r="E3696" s="45"/>
      <c r="F3696" s="47"/>
      <c r="G3696" s="48"/>
      <c r="H3696" s="45"/>
      <c r="I3696" s="45"/>
      <c r="J3696" s="45"/>
      <c r="K3696" s="45"/>
      <c r="L3696" s="49"/>
      <c r="M3696" s="50"/>
      <c r="N3696" s="45"/>
      <c r="O3696" s="45"/>
      <c r="P3696" s="51"/>
      <c r="Q3696" s="52"/>
    </row>
    <row r="3697" spans="1:17" x14ac:dyDescent="0.2">
      <c r="A3697" s="43"/>
      <c r="B3697" s="44"/>
      <c r="C3697" s="45"/>
      <c r="D3697" s="46"/>
      <c r="E3697" s="45"/>
      <c r="F3697" s="47"/>
      <c r="G3697" s="48"/>
      <c r="H3697" s="45"/>
      <c r="I3697" s="45"/>
      <c r="J3697" s="45"/>
      <c r="K3697" s="45"/>
      <c r="L3697" s="49"/>
      <c r="M3697" s="50"/>
      <c r="N3697" s="45"/>
      <c r="O3697" s="45"/>
      <c r="P3697" s="51"/>
      <c r="Q3697" s="52"/>
    </row>
    <row r="3698" spans="1:17" x14ac:dyDescent="0.2">
      <c r="A3698" s="43"/>
      <c r="B3698" s="44"/>
      <c r="C3698" s="45"/>
      <c r="D3698" s="46"/>
      <c r="E3698" s="45"/>
      <c r="F3698" s="47"/>
      <c r="G3698" s="48"/>
      <c r="H3698" s="45"/>
      <c r="I3698" s="45"/>
      <c r="J3698" s="45"/>
      <c r="K3698" s="45"/>
      <c r="L3698" s="49"/>
      <c r="M3698" s="50"/>
      <c r="N3698" s="45"/>
      <c r="O3698" s="45"/>
      <c r="P3698" s="51"/>
      <c r="Q3698" s="52"/>
    </row>
    <row r="3699" spans="1:17" x14ac:dyDescent="0.2">
      <c r="A3699" s="43"/>
      <c r="B3699" s="44"/>
      <c r="C3699" s="45"/>
      <c r="D3699" s="46"/>
      <c r="E3699" s="45"/>
      <c r="F3699" s="47"/>
      <c r="G3699" s="48"/>
      <c r="H3699" s="45"/>
      <c r="I3699" s="45"/>
      <c r="J3699" s="45"/>
      <c r="K3699" s="45"/>
      <c r="L3699" s="49"/>
      <c r="M3699" s="50"/>
      <c r="N3699" s="45"/>
      <c r="O3699" s="45"/>
      <c r="P3699" s="51"/>
      <c r="Q3699" s="52"/>
    </row>
    <row r="3700" spans="1:17" x14ac:dyDescent="0.2">
      <c r="A3700" s="43"/>
      <c r="B3700" s="44"/>
      <c r="C3700" s="45"/>
      <c r="D3700" s="46"/>
      <c r="E3700" s="45"/>
      <c r="F3700" s="47"/>
      <c r="G3700" s="48"/>
      <c r="H3700" s="45"/>
      <c r="I3700" s="45"/>
      <c r="J3700" s="45"/>
      <c r="K3700" s="45"/>
      <c r="L3700" s="49"/>
      <c r="M3700" s="50"/>
      <c r="N3700" s="45"/>
      <c r="O3700" s="45"/>
      <c r="P3700" s="51"/>
      <c r="Q3700" s="52"/>
    </row>
    <row r="3701" spans="1:17" x14ac:dyDescent="0.2">
      <c r="A3701" s="43"/>
      <c r="B3701" s="44"/>
      <c r="C3701" s="45"/>
      <c r="D3701" s="46"/>
      <c r="E3701" s="45"/>
      <c r="F3701" s="47"/>
      <c r="G3701" s="48"/>
      <c r="H3701" s="45"/>
      <c r="I3701" s="45"/>
      <c r="J3701" s="45"/>
      <c r="K3701" s="45"/>
      <c r="L3701" s="49"/>
      <c r="M3701" s="50"/>
      <c r="N3701" s="45"/>
      <c r="O3701" s="45"/>
      <c r="P3701" s="51"/>
      <c r="Q3701" s="52"/>
    </row>
    <row r="3702" spans="1:17" x14ac:dyDescent="0.2">
      <c r="A3702" s="43"/>
      <c r="B3702" s="44"/>
      <c r="C3702" s="45"/>
      <c r="D3702" s="46"/>
      <c r="E3702" s="45"/>
      <c r="F3702" s="47"/>
      <c r="G3702" s="48"/>
      <c r="H3702" s="45"/>
      <c r="I3702" s="45"/>
      <c r="J3702" s="45"/>
      <c r="K3702" s="45"/>
      <c r="L3702" s="49"/>
      <c r="M3702" s="50"/>
      <c r="N3702" s="45"/>
      <c r="O3702" s="45"/>
      <c r="P3702" s="51"/>
      <c r="Q3702" s="52"/>
    </row>
    <row r="3703" spans="1:17" x14ac:dyDescent="0.2">
      <c r="A3703" s="43"/>
      <c r="B3703" s="44"/>
      <c r="C3703" s="45"/>
      <c r="D3703" s="46"/>
      <c r="E3703" s="45"/>
      <c r="F3703" s="47"/>
      <c r="G3703" s="48"/>
      <c r="H3703" s="45"/>
      <c r="I3703" s="45"/>
      <c r="J3703" s="45"/>
      <c r="K3703" s="45"/>
      <c r="L3703" s="49"/>
      <c r="M3703" s="50"/>
      <c r="N3703" s="45"/>
      <c r="O3703" s="45"/>
      <c r="P3703" s="51"/>
      <c r="Q3703" s="52"/>
    </row>
    <row r="3704" spans="1:17" x14ac:dyDescent="0.2">
      <c r="A3704" s="43"/>
      <c r="B3704" s="44"/>
      <c r="C3704" s="45"/>
      <c r="D3704" s="46"/>
      <c r="E3704" s="45"/>
      <c r="F3704" s="47"/>
      <c r="G3704" s="48"/>
      <c r="H3704" s="45"/>
      <c r="I3704" s="45"/>
      <c r="J3704" s="45"/>
      <c r="K3704" s="45"/>
      <c r="L3704" s="49"/>
      <c r="M3704" s="50"/>
      <c r="N3704" s="45"/>
      <c r="O3704" s="45"/>
      <c r="P3704" s="51"/>
      <c r="Q3704" s="52"/>
    </row>
    <row r="3705" spans="1:17" x14ac:dyDescent="0.2">
      <c r="A3705" s="43"/>
      <c r="B3705" s="44"/>
      <c r="C3705" s="45"/>
      <c r="D3705" s="46"/>
      <c r="E3705" s="45"/>
      <c r="F3705" s="47"/>
      <c r="G3705" s="48"/>
      <c r="H3705" s="45"/>
      <c r="I3705" s="45"/>
      <c r="J3705" s="45"/>
      <c r="K3705" s="45"/>
      <c r="L3705" s="49"/>
      <c r="M3705" s="50"/>
      <c r="N3705" s="45"/>
      <c r="O3705" s="45"/>
      <c r="P3705" s="51"/>
      <c r="Q3705" s="52"/>
    </row>
    <row r="3706" spans="1:17" x14ac:dyDescent="0.2">
      <c r="A3706" s="43"/>
      <c r="B3706" s="44"/>
      <c r="C3706" s="45"/>
      <c r="D3706" s="46"/>
      <c r="E3706" s="45"/>
      <c r="F3706" s="47"/>
      <c r="G3706" s="48"/>
      <c r="H3706" s="45"/>
      <c r="I3706" s="45"/>
      <c r="J3706" s="45"/>
      <c r="K3706" s="45"/>
      <c r="L3706" s="49"/>
      <c r="M3706" s="50"/>
      <c r="N3706" s="45"/>
      <c r="O3706" s="45"/>
      <c r="P3706" s="51"/>
      <c r="Q3706" s="52"/>
    </row>
    <row r="3707" spans="1:17" x14ac:dyDescent="0.2">
      <c r="A3707" s="43"/>
      <c r="B3707" s="44"/>
      <c r="C3707" s="45"/>
      <c r="D3707" s="46"/>
      <c r="E3707" s="45"/>
      <c r="F3707" s="47"/>
      <c r="G3707" s="48"/>
      <c r="H3707" s="45"/>
      <c r="I3707" s="45"/>
      <c r="J3707" s="45"/>
      <c r="K3707" s="45"/>
      <c r="L3707" s="49"/>
      <c r="M3707" s="50"/>
      <c r="N3707" s="45"/>
      <c r="O3707" s="45"/>
      <c r="P3707" s="51"/>
      <c r="Q3707" s="52"/>
    </row>
    <row r="3708" spans="1:17" x14ac:dyDescent="0.2">
      <c r="A3708" s="43"/>
      <c r="B3708" s="44"/>
      <c r="C3708" s="45"/>
      <c r="D3708" s="46"/>
      <c r="E3708" s="45"/>
      <c r="F3708" s="47"/>
      <c r="G3708" s="48"/>
      <c r="H3708" s="45"/>
      <c r="I3708" s="45"/>
      <c r="J3708" s="45"/>
      <c r="K3708" s="45"/>
      <c r="L3708" s="49"/>
      <c r="M3708" s="50"/>
      <c r="N3708" s="45"/>
      <c r="O3708" s="45"/>
      <c r="P3708" s="51"/>
      <c r="Q3708" s="52"/>
    </row>
    <row r="3709" spans="1:17" x14ac:dyDescent="0.2">
      <c r="A3709" s="43"/>
      <c r="B3709" s="44"/>
      <c r="C3709" s="45"/>
      <c r="D3709" s="46"/>
      <c r="E3709" s="45"/>
      <c r="F3709" s="47"/>
      <c r="G3709" s="48"/>
      <c r="H3709" s="45"/>
      <c r="I3709" s="45"/>
      <c r="J3709" s="45"/>
      <c r="K3709" s="45"/>
      <c r="L3709" s="49"/>
      <c r="M3709" s="50"/>
      <c r="N3709" s="45"/>
      <c r="O3709" s="45"/>
      <c r="P3709" s="51"/>
      <c r="Q3709" s="52"/>
    </row>
    <row r="3710" spans="1:17" x14ac:dyDescent="0.2">
      <c r="A3710" s="43"/>
      <c r="B3710" s="44"/>
      <c r="C3710" s="45"/>
      <c r="D3710" s="46"/>
      <c r="E3710" s="45"/>
      <c r="F3710" s="47"/>
      <c r="G3710" s="48"/>
      <c r="H3710" s="45"/>
      <c r="I3710" s="45"/>
      <c r="J3710" s="45"/>
      <c r="K3710" s="45"/>
      <c r="L3710" s="49"/>
      <c r="M3710" s="50"/>
      <c r="N3710" s="45"/>
      <c r="O3710" s="45"/>
      <c r="P3710" s="51"/>
      <c r="Q3710" s="52"/>
    </row>
    <row r="3711" spans="1:17" x14ac:dyDescent="0.2">
      <c r="A3711" s="43"/>
      <c r="B3711" s="44"/>
      <c r="C3711" s="45"/>
      <c r="D3711" s="46"/>
      <c r="E3711" s="45"/>
      <c r="F3711" s="47"/>
      <c r="G3711" s="48"/>
      <c r="H3711" s="45"/>
      <c r="I3711" s="45"/>
      <c r="J3711" s="45"/>
      <c r="K3711" s="45"/>
      <c r="L3711" s="49"/>
      <c r="M3711" s="50"/>
      <c r="N3711" s="45"/>
      <c r="O3711" s="45"/>
      <c r="P3711" s="51"/>
      <c r="Q3711" s="52"/>
    </row>
    <row r="3712" spans="1:17" x14ac:dyDescent="0.2">
      <c r="A3712" s="43"/>
      <c r="B3712" s="44"/>
      <c r="C3712" s="45"/>
      <c r="D3712" s="46"/>
      <c r="E3712" s="45"/>
      <c r="F3712" s="47"/>
      <c r="G3712" s="48"/>
      <c r="H3712" s="45"/>
      <c r="I3712" s="45"/>
      <c r="J3712" s="45"/>
      <c r="K3712" s="45"/>
      <c r="L3712" s="49"/>
      <c r="M3712" s="50"/>
      <c r="N3712" s="45"/>
      <c r="O3712" s="45"/>
      <c r="P3712" s="51"/>
      <c r="Q3712" s="52"/>
    </row>
    <row r="3713" spans="1:17" x14ac:dyDescent="0.2">
      <c r="A3713" s="43"/>
      <c r="B3713" s="44"/>
      <c r="C3713" s="45"/>
      <c r="D3713" s="46"/>
      <c r="E3713" s="45"/>
      <c r="F3713" s="47"/>
      <c r="G3713" s="48"/>
      <c r="H3713" s="45"/>
      <c r="I3713" s="45"/>
      <c r="J3713" s="45"/>
      <c r="K3713" s="45"/>
      <c r="L3713" s="49"/>
      <c r="M3713" s="50"/>
      <c r="N3713" s="45"/>
      <c r="O3713" s="45"/>
      <c r="P3713" s="51"/>
      <c r="Q3713" s="52"/>
    </row>
    <row r="3714" spans="1:17" x14ac:dyDescent="0.2">
      <c r="A3714" s="43"/>
      <c r="B3714" s="44"/>
      <c r="C3714" s="45"/>
      <c r="D3714" s="46"/>
      <c r="E3714" s="45"/>
      <c r="F3714" s="47"/>
      <c r="G3714" s="48"/>
      <c r="H3714" s="45"/>
      <c r="I3714" s="45"/>
      <c r="J3714" s="45"/>
      <c r="K3714" s="45"/>
      <c r="L3714" s="49"/>
      <c r="M3714" s="50"/>
      <c r="N3714" s="45"/>
      <c r="O3714" s="45"/>
      <c r="P3714" s="51"/>
      <c r="Q3714" s="52"/>
    </row>
    <row r="3715" spans="1:17" x14ac:dyDescent="0.2">
      <c r="A3715" s="43"/>
      <c r="B3715" s="44"/>
      <c r="C3715" s="45"/>
      <c r="D3715" s="46"/>
      <c r="E3715" s="45"/>
      <c r="F3715" s="47"/>
      <c r="G3715" s="48"/>
      <c r="H3715" s="45"/>
      <c r="I3715" s="45"/>
      <c r="J3715" s="45"/>
      <c r="K3715" s="45"/>
      <c r="L3715" s="49"/>
      <c r="M3715" s="50"/>
      <c r="N3715" s="45"/>
      <c r="O3715" s="45"/>
      <c r="P3715" s="51"/>
      <c r="Q3715" s="52"/>
    </row>
    <row r="3716" spans="1:17" x14ac:dyDescent="0.2">
      <c r="A3716" s="43"/>
      <c r="B3716" s="44"/>
      <c r="C3716" s="45"/>
      <c r="D3716" s="46"/>
      <c r="E3716" s="45"/>
      <c r="F3716" s="47"/>
      <c r="G3716" s="48"/>
      <c r="H3716" s="45"/>
      <c r="I3716" s="45"/>
      <c r="J3716" s="45"/>
      <c r="K3716" s="45"/>
      <c r="L3716" s="49"/>
      <c r="M3716" s="50"/>
      <c r="N3716" s="45"/>
      <c r="O3716" s="45"/>
      <c r="P3716" s="51"/>
      <c r="Q3716" s="52"/>
    </row>
    <row r="3717" spans="1:17" x14ac:dyDescent="0.2">
      <c r="A3717" s="43"/>
      <c r="B3717" s="44"/>
      <c r="C3717" s="45"/>
      <c r="D3717" s="46"/>
      <c r="E3717" s="45"/>
      <c r="F3717" s="47"/>
      <c r="G3717" s="48"/>
      <c r="H3717" s="45"/>
      <c r="I3717" s="45"/>
      <c r="J3717" s="45"/>
      <c r="K3717" s="45"/>
      <c r="L3717" s="49"/>
      <c r="M3717" s="50"/>
      <c r="N3717" s="45"/>
      <c r="O3717" s="45"/>
      <c r="P3717" s="51"/>
      <c r="Q3717" s="52"/>
    </row>
    <row r="3718" spans="1:17" x14ac:dyDescent="0.2">
      <c r="A3718" s="43"/>
      <c r="B3718" s="44"/>
      <c r="C3718" s="45"/>
      <c r="D3718" s="46"/>
      <c r="E3718" s="45"/>
      <c r="F3718" s="47"/>
      <c r="G3718" s="48"/>
      <c r="H3718" s="45"/>
      <c r="I3718" s="45"/>
      <c r="J3718" s="45"/>
      <c r="K3718" s="45"/>
      <c r="L3718" s="49"/>
      <c r="M3718" s="50"/>
      <c r="N3718" s="45"/>
      <c r="O3718" s="45"/>
      <c r="P3718" s="51"/>
      <c r="Q3718" s="52"/>
    </row>
    <row r="3719" spans="1:17" x14ac:dyDescent="0.2">
      <c r="A3719" s="43"/>
      <c r="B3719" s="44"/>
      <c r="C3719" s="45"/>
      <c r="D3719" s="46"/>
      <c r="E3719" s="45"/>
      <c r="F3719" s="47"/>
      <c r="G3719" s="48"/>
      <c r="H3719" s="45"/>
      <c r="I3719" s="45"/>
      <c r="J3719" s="45"/>
      <c r="K3719" s="45"/>
      <c r="L3719" s="49"/>
      <c r="M3719" s="50"/>
      <c r="N3719" s="45"/>
      <c r="O3719" s="45"/>
      <c r="P3719" s="51"/>
      <c r="Q3719" s="52"/>
    </row>
    <row r="3720" spans="1:17" x14ac:dyDescent="0.2">
      <c r="A3720" s="43"/>
      <c r="B3720" s="44"/>
      <c r="C3720" s="45"/>
      <c r="D3720" s="46"/>
      <c r="E3720" s="45"/>
      <c r="F3720" s="47"/>
      <c r="G3720" s="48"/>
      <c r="H3720" s="45"/>
      <c r="I3720" s="45"/>
      <c r="J3720" s="45"/>
      <c r="K3720" s="45"/>
      <c r="L3720" s="49"/>
      <c r="M3720" s="50"/>
      <c r="N3720" s="45"/>
      <c r="O3720" s="45"/>
      <c r="P3720" s="51"/>
      <c r="Q3720" s="52"/>
    </row>
    <row r="3721" spans="1:17" x14ac:dyDescent="0.2">
      <c r="A3721" s="43"/>
      <c r="B3721" s="44"/>
      <c r="C3721" s="45"/>
      <c r="D3721" s="46"/>
      <c r="E3721" s="45"/>
      <c r="F3721" s="47"/>
      <c r="G3721" s="48"/>
      <c r="H3721" s="45"/>
      <c r="I3721" s="45"/>
      <c r="J3721" s="45"/>
      <c r="K3721" s="45"/>
      <c r="L3721" s="49"/>
      <c r="M3721" s="50"/>
      <c r="N3721" s="45"/>
      <c r="O3721" s="45"/>
      <c r="P3721" s="51"/>
      <c r="Q3721" s="52"/>
    </row>
    <row r="3722" spans="1:17" x14ac:dyDescent="0.2">
      <c r="A3722" s="43"/>
      <c r="B3722" s="44"/>
      <c r="C3722" s="45"/>
      <c r="D3722" s="46"/>
      <c r="E3722" s="45"/>
      <c r="F3722" s="47"/>
      <c r="G3722" s="48"/>
      <c r="H3722" s="45"/>
      <c r="I3722" s="45"/>
      <c r="J3722" s="45"/>
      <c r="K3722" s="45"/>
      <c r="L3722" s="49"/>
      <c r="M3722" s="50"/>
      <c r="N3722" s="45"/>
      <c r="O3722" s="45"/>
      <c r="P3722" s="51"/>
      <c r="Q3722" s="52"/>
    </row>
    <row r="3723" spans="1:17" x14ac:dyDescent="0.2">
      <c r="A3723" s="43"/>
      <c r="B3723" s="44"/>
      <c r="C3723" s="45"/>
      <c r="D3723" s="46"/>
      <c r="E3723" s="45"/>
      <c r="F3723" s="47"/>
      <c r="G3723" s="48"/>
      <c r="H3723" s="45"/>
      <c r="I3723" s="45"/>
      <c r="J3723" s="45"/>
      <c r="K3723" s="45"/>
      <c r="L3723" s="49"/>
      <c r="M3723" s="50"/>
      <c r="N3723" s="45"/>
      <c r="O3723" s="45"/>
      <c r="P3723" s="51"/>
      <c r="Q3723" s="52"/>
    </row>
    <row r="3724" spans="1:17" x14ac:dyDescent="0.2">
      <c r="A3724" s="43"/>
      <c r="B3724" s="44"/>
      <c r="C3724" s="45"/>
      <c r="D3724" s="46"/>
      <c r="E3724" s="45"/>
      <c r="F3724" s="47"/>
      <c r="G3724" s="48"/>
      <c r="H3724" s="45"/>
      <c r="I3724" s="45"/>
      <c r="J3724" s="45"/>
      <c r="K3724" s="45"/>
      <c r="L3724" s="49"/>
      <c r="M3724" s="50"/>
      <c r="N3724" s="45"/>
      <c r="O3724" s="45"/>
      <c r="P3724" s="51"/>
      <c r="Q3724" s="52"/>
    </row>
    <row r="3725" spans="1:17" x14ac:dyDescent="0.2">
      <c r="A3725" s="43"/>
      <c r="B3725" s="44"/>
      <c r="C3725" s="45"/>
      <c r="D3725" s="46"/>
      <c r="E3725" s="45"/>
      <c r="F3725" s="47"/>
      <c r="G3725" s="48"/>
      <c r="H3725" s="45"/>
      <c r="I3725" s="45"/>
      <c r="J3725" s="45"/>
      <c r="K3725" s="45"/>
      <c r="L3725" s="49"/>
      <c r="M3725" s="50"/>
      <c r="N3725" s="45"/>
      <c r="O3725" s="45"/>
      <c r="P3725" s="51"/>
      <c r="Q3725" s="52"/>
    </row>
    <row r="3726" spans="1:17" x14ac:dyDescent="0.2">
      <c r="A3726" s="43"/>
      <c r="B3726" s="44"/>
      <c r="C3726" s="45"/>
      <c r="D3726" s="46"/>
      <c r="E3726" s="45"/>
      <c r="F3726" s="47"/>
      <c r="G3726" s="48"/>
      <c r="H3726" s="45"/>
      <c r="I3726" s="45"/>
      <c r="J3726" s="45"/>
      <c r="K3726" s="45"/>
      <c r="L3726" s="49"/>
      <c r="M3726" s="50"/>
      <c r="N3726" s="45"/>
      <c r="O3726" s="45"/>
      <c r="P3726" s="51"/>
      <c r="Q3726" s="52"/>
    </row>
    <row r="3727" spans="1:17" x14ac:dyDescent="0.2">
      <c r="A3727" s="43"/>
      <c r="B3727" s="44"/>
      <c r="C3727" s="45"/>
      <c r="D3727" s="46"/>
      <c r="E3727" s="45"/>
      <c r="F3727" s="47"/>
      <c r="G3727" s="48"/>
      <c r="H3727" s="45"/>
      <c r="I3727" s="45"/>
      <c r="J3727" s="45"/>
      <c r="K3727" s="45"/>
      <c r="L3727" s="49"/>
      <c r="M3727" s="50"/>
      <c r="N3727" s="45"/>
      <c r="O3727" s="45"/>
      <c r="P3727" s="51"/>
      <c r="Q3727" s="52"/>
    </row>
    <row r="3728" spans="1:17" x14ac:dyDescent="0.2">
      <c r="A3728" s="43"/>
      <c r="B3728" s="44"/>
      <c r="C3728" s="45"/>
      <c r="D3728" s="46"/>
      <c r="E3728" s="45"/>
      <c r="F3728" s="47"/>
      <c r="G3728" s="48"/>
      <c r="H3728" s="45"/>
      <c r="I3728" s="45"/>
      <c r="J3728" s="45"/>
      <c r="K3728" s="45"/>
      <c r="L3728" s="49"/>
      <c r="M3728" s="50"/>
      <c r="N3728" s="45"/>
      <c r="O3728" s="45"/>
      <c r="P3728" s="51"/>
      <c r="Q3728" s="52"/>
    </row>
    <row r="3729" spans="1:17" x14ac:dyDescent="0.2">
      <c r="A3729" s="43"/>
      <c r="B3729" s="44"/>
      <c r="C3729" s="45"/>
      <c r="D3729" s="46"/>
      <c r="E3729" s="45"/>
      <c r="F3729" s="47"/>
      <c r="G3729" s="48"/>
      <c r="H3729" s="45"/>
      <c r="I3729" s="45"/>
      <c r="J3729" s="45"/>
      <c r="K3729" s="45"/>
      <c r="L3729" s="49"/>
      <c r="M3729" s="50"/>
      <c r="N3729" s="45"/>
      <c r="O3729" s="45"/>
      <c r="P3729" s="51"/>
      <c r="Q3729" s="52"/>
    </row>
    <row r="3730" spans="1:17" x14ac:dyDescent="0.2">
      <c r="A3730" s="43"/>
      <c r="B3730" s="44"/>
      <c r="C3730" s="45"/>
      <c r="D3730" s="46"/>
      <c r="E3730" s="45"/>
      <c r="F3730" s="47"/>
      <c r="G3730" s="48"/>
      <c r="H3730" s="45"/>
      <c r="I3730" s="45"/>
      <c r="J3730" s="45"/>
      <c r="K3730" s="45"/>
      <c r="L3730" s="49"/>
      <c r="M3730" s="50"/>
      <c r="N3730" s="45"/>
      <c r="O3730" s="45"/>
      <c r="P3730" s="51"/>
      <c r="Q3730" s="52"/>
    </row>
    <row r="3731" spans="1:17" x14ac:dyDescent="0.2">
      <c r="A3731" s="43"/>
      <c r="B3731" s="44"/>
      <c r="C3731" s="45"/>
      <c r="D3731" s="46"/>
      <c r="E3731" s="45"/>
      <c r="F3731" s="47"/>
      <c r="G3731" s="48"/>
      <c r="H3731" s="45"/>
      <c r="I3731" s="45"/>
      <c r="J3731" s="45"/>
      <c r="K3731" s="45"/>
      <c r="L3731" s="49"/>
      <c r="M3731" s="50"/>
      <c r="N3731" s="45"/>
      <c r="O3731" s="45"/>
      <c r="P3731" s="51"/>
      <c r="Q3731" s="52"/>
    </row>
    <row r="3732" spans="1:17" x14ac:dyDescent="0.2">
      <c r="A3732" s="43"/>
      <c r="B3732" s="44"/>
      <c r="C3732" s="45"/>
      <c r="D3732" s="46"/>
      <c r="E3732" s="45"/>
      <c r="F3732" s="47"/>
      <c r="G3732" s="48"/>
      <c r="H3732" s="45"/>
      <c r="I3732" s="45"/>
      <c r="J3732" s="45"/>
      <c r="K3732" s="45"/>
      <c r="L3732" s="49"/>
      <c r="M3732" s="50"/>
      <c r="N3732" s="45"/>
      <c r="O3732" s="45"/>
      <c r="P3732" s="51"/>
      <c r="Q3732" s="52"/>
    </row>
    <row r="3733" spans="1:17" x14ac:dyDescent="0.2">
      <c r="A3733" s="43"/>
      <c r="B3733" s="44"/>
      <c r="C3733" s="45"/>
      <c r="D3733" s="46"/>
      <c r="E3733" s="45"/>
      <c r="F3733" s="47"/>
      <c r="G3733" s="48"/>
      <c r="H3733" s="45"/>
      <c r="I3733" s="45"/>
      <c r="J3733" s="45"/>
      <c r="K3733" s="45"/>
      <c r="L3733" s="49"/>
      <c r="M3733" s="50"/>
      <c r="N3733" s="45"/>
      <c r="O3733" s="45"/>
      <c r="P3733" s="51"/>
      <c r="Q3733" s="52"/>
    </row>
    <row r="3734" spans="1:17" x14ac:dyDescent="0.2">
      <c r="A3734" s="43"/>
      <c r="B3734" s="44"/>
      <c r="C3734" s="45"/>
      <c r="D3734" s="46"/>
      <c r="E3734" s="45"/>
      <c r="F3734" s="47"/>
      <c r="G3734" s="48"/>
      <c r="H3734" s="45"/>
      <c r="I3734" s="45"/>
      <c r="J3734" s="45"/>
      <c r="K3734" s="45"/>
      <c r="L3734" s="49"/>
      <c r="M3734" s="50"/>
      <c r="N3734" s="45"/>
      <c r="O3734" s="45"/>
      <c r="P3734" s="51"/>
      <c r="Q3734" s="52"/>
    </row>
    <row r="3735" spans="1:17" x14ac:dyDescent="0.2">
      <c r="A3735" s="43"/>
      <c r="B3735" s="44"/>
      <c r="C3735" s="45"/>
      <c r="D3735" s="46"/>
      <c r="E3735" s="45"/>
      <c r="F3735" s="47"/>
      <c r="G3735" s="48"/>
      <c r="H3735" s="45"/>
      <c r="I3735" s="45"/>
      <c r="J3735" s="45"/>
      <c r="K3735" s="45"/>
      <c r="L3735" s="49"/>
      <c r="M3735" s="50"/>
      <c r="N3735" s="45"/>
      <c r="O3735" s="45"/>
      <c r="P3735" s="51"/>
      <c r="Q3735" s="52"/>
    </row>
    <row r="3736" spans="1:17" x14ac:dyDescent="0.2">
      <c r="A3736" s="43"/>
      <c r="B3736" s="44"/>
      <c r="C3736" s="45"/>
      <c r="D3736" s="46"/>
      <c r="E3736" s="45"/>
      <c r="F3736" s="47"/>
      <c r="G3736" s="48"/>
      <c r="H3736" s="45"/>
      <c r="I3736" s="45"/>
      <c r="J3736" s="45"/>
      <c r="K3736" s="45"/>
      <c r="L3736" s="49"/>
      <c r="M3736" s="50"/>
      <c r="N3736" s="45"/>
      <c r="O3736" s="45"/>
      <c r="P3736" s="51"/>
      <c r="Q3736" s="52"/>
    </row>
    <row r="3737" spans="1:17" x14ac:dyDescent="0.2">
      <c r="A3737" s="43"/>
      <c r="B3737" s="44"/>
      <c r="C3737" s="45"/>
      <c r="D3737" s="46"/>
      <c r="E3737" s="45"/>
      <c r="F3737" s="47"/>
      <c r="G3737" s="48"/>
      <c r="H3737" s="45"/>
      <c r="I3737" s="45"/>
      <c r="J3737" s="45"/>
      <c r="K3737" s="45"/>
      <c r="L3737" s="49"/>
      <c r="M3737" s="50"/>
      <c r="N3737" s="45"/>
      <c r="O3737" s="45"/>
      <c r="P3737" s="51"/>
      <c r="Q3737" s="52"/>
    </row>
    <row r="3738" spans="1:17" x14ac:dyDescent="0.2">
      <c r="A3738" s="43"/>
      <c r="B3738" s="44"/>
      <c r="C3738" s="45"/>
      <c r="D3738" s="46"/>
      <c r="E3738" s="45"/>
      <c r="F3738" s="47"/>
      <c r="G3738" s="48"/>
      <c r="H3738" s="45"/>
      <c r="I3738" s="45"/>
      <c r="J3738" s="45"/>
      <c r="K3738" s="45"/>
      <c r="L3738" s="49"/>
      <c r="M3738" s="50"/>
      <c r="N3738" s="45"/>
      <c r="O3738" s="45"/>
      <c r="P3738" s="51"/>
      <c r="Q3738" s="52"/>
    </row>
    <row r="3739" spans="1:17" x14ac:dyDescent="0.2">
      <c r="A3739" s="43"/>
      <c r="B3739" s="44"/>
      <c r="C3739" s="45"/>
      <c r="D3739" s="46"/>
      <c r="E3739" s="45"/>
      <c r="F3739" s="47"/>
      <c r="G3739" s="48"/>
      <c r="H3739" s="45"/>
      <c r="I3739" s="45"/>
      <c r="J3739" s="45"/>
      <c r="K3739" s="45"/>
      <c r="L3739" s="49"/>
      <c r="M3739" s="50"/>
      <c r="N3739" s="45"/>
      <c r="O3739" s="45"/>
      <c r="P3739" s="51"/>
      <c r="Q3739" s="52"/>
    </row>
    <row r="3740" spans="1:17" x14ac:dyDescent="0.2">
      <c r="A3740" s="43"/>
      <c r="B3740" s="44"/>
      <c r="C3740" s="45"/>
      <c r="D3740" s="46"/>
      <c r="E3740" s="45"/>
      <c r="F3740" s="47"/>
      <c r="G3740" s="48"/>
      <c r="H3740" s="45"/>
      <c r="I3740" s="45"/>
      <c r="J3740" s="45"/>
      <c r="K3740" s="45"/>
      <c r="L3740" s="49"/>
      <c r="M3740" s="50"/>
      <c r="N3740" s="45"/>
      <c r="O3740" s="45"/>
      <c r="P3740" s="51"/>
      <c r="Q3740" s="52"/>
    </row>
    <row r="3741" spans="1:17" x14ac:dyDescent="0.2">
      <c r="A3741" s="43"/>
      <c r="B3741" s="44"/>
      <c r="C3741" s="45"/>
      <c r="D3741" s="46"/>
      <c r="E3741" s="45"/>
      <c r="F3741" s="47"/>
      <c r="G3741" s="48"/>
      <c r="H3741" s="45"/>
      <c r="I3741" s="45"/>
      <c r="J3741" s="45"/>
      <c r="K3741" s="45"/>
      <c r="L3741" s="49"/>
      <c r="M3741" s="50"/>
      <c r="N3741" s="45"/>
      <c r="O3741" s="45"/>
      <c r="P3741" s="51"/>
      <c r="Q3741" s="52"/>
    </row>
    <row r="3742" spans="1:17" x14ac:dyDescent="0.2">
      <c r="A3742" s="43"/>
      <c r="B3742" s="44"/>
      <c r="C3742" s="45"/>
      <c r="D3742" s="46"/>
      <c r="E3742" s="45"/>
      <c r="F3742" s="47"/>
      <c r="G3742" s="48"/>
      <c r="H3742" s="45"/>
      <c r="I3742" s="45"/>
      <c r="J3742" s="45"/>
      <c r="K3742" s="45"/>
      <c r="L3742" s="49"/>
      <c r="M3742" s="50"/>
      <c r="N3742" s="45"/>
      <c r="O3742" s="45"/>
      <c r="P3742" s="51"/>
      <c r="Q3742" s="52"/>
    </row>
    <row r="3743" spans="1:17" x14ac:dyDescent="0.2">
      <c r="A3743" s="43"/>
      <c r="B3743" s="44"/>
      <c r="C3743" s="45"/>
      <c r="D3743" s="46"/>
      <c r="E3743" s="45"/>
      <c r="F3743" s="47"/>
      <c r="G3743" s="48"/>
      <c r="H3743" s="45"/>
      <c r="I3743" s="45"/>
      <c r="J3743" s="45"/>
      <c r="K3743" s="45"/>
      <c r="L3743" s="49"/>
      <c r="M3743" s="50"/>
      <c r="N3743" s="45"/>
      <c r="O3743" s="45"/>
      <c r="P3743" s="51"/>
      <c r="Q3743" s="52"/>
    </row>
    <row r="3744" spans="1:17" x14ac:dyDescent="0.2">
      <c r="A3744" s="43"/>
      <c r="B3744" s="44"/>
      <c r="C3744" s="45"/>
      <c r="D3744" s="46"/>
      <c r="E3744" s="45"/>
      <c r="F3744" s="47"/>
      <c r="G3744" s="48"/>
      <c r="H3744" s="45"/>
      <c r="I3744" s="45"/>
      <c r="J3744" s="45"/>
      <c r="K3744" s="45"/>
      <c r="L3744" s="49"/>
      <c r="M3744" s="50"/>
      <c r="N3744" s="45"/>
      <c r="O3744" s="45"/>
      <c r="P3744" s="51"/>
      <c r="Q3744" s="52"/>
    </row>
    <row r="3745" spans="1:17" x14ac:dyDescent="0.2">
      <c r="A3745" s="43"/>
      <c r="B3745" s="44"/>
      <c r="C3745" s="45"/>
      <c r="D3745" s="46"/>
      <c r="E3745" s="45"/>
      <c r="F3745" s="47"/>
      <c r="G3745" s="48"/>
      <c r="H3745" s="45"/>
      <c r="I3745" s="45"/>
      <c r="J3745" s="45"/>
      <c r="K3745" s="45"/>
      <c r="L3745" s="49"/>
      <c r="M3745" s="50"/>
      <c r="N3745" s="45"/>
      <c r="O3745" s="45"/>
      <c r="P3745" s="51"/>
      <c r="Q3745" s="52"/>
    </row>
    <row r="3746" spans="1:17" x14ac:dyDescent="0.2">
      <c r="A3746" s="43"/>
      <c r="B3746" s="44"/>
      <c r="C3746" s="45"/>
      <c r="D3746" s="46"/>
      <c r="E3746" s="45"/>
      <c r="F3746" s="47"/>
      <c r="G3746" s="48"/>
      <c r="H3746" s="45"/>
      <c r="I3746" s="45"/>
      <c r="J3746" s="45"/>
      <c r="K3746" s="45"/>
      <c r="L3746" s="49"/>
      <c r="M3746" s="50"/>
      <c r="N3746" s="45"/>
      <c r="O3746" s="45"/>
      <c r="P3746" s="51"/>
      <c r="Q3746" s="52"/>
    </row>
    <row r="3747" spans="1:17" x14ac:dyDescent="0.2">
      <c r="A3747" s="43"/>
      <c r="B3747" s="44"/>
      <c r="C3747" s="45"/>
      <c r="D3747" s="46"/>
      <c r="E3747" s="45"/>
      <c r="F3747" s="47"/>
      <c r="G3747" s="48"/>
      <c r="H3747" s="45"/>
      <c r="I3747" s="45"/>
      <c r="J3747" s="45"/>
      <c r="K3747" s="45"/>
      <c r="L3747" s="49"/>
      <c r="M3747" s="50"/>
      <c r="N3747" s="45"/>
      <c r="O3747" s="45"/>
      <c r="P3747" s="51"/>
      <c r="Q3747" s="52"/>
    </row>
    <row r="3748" spans="1:17" x14ac:dyDescent="0.2">
      <c r="A3748" s="43"/>
      <c r="B3748" s="44"/>
      <c r="C3748" s="45"/>
      <c r="D3748" s="46"/>
      <c r="E3748" s="45"/>
      <c r="F3748" s="47"/>
      <c r="G3748" s="48"/>
      <c r="H3748" s="45"/>
      <c r="I3748" s="45"/>
      <c r="J3748" s="45"/>
      <c r="K3748" s="45"/>
      <c r="L3748" s="49"/>
      <c r="M3748" s="50"/>
      <c r="N3748" s="45"/>
      <c r="O3748" s="45"/>
      <c r="P3748" s="51"/>
      <c r="Q3748" s="52"/>
    </row>
    <row r="3749" spans="1:17" x14ac:dyDescent="0.2">
      <c r="A3749" s="43"/>
      <c r="B3749" s="44"/>
      <c r="C3749" s="45"/>
      <c r="D3749" s="46"/>
      <c r="E3749" s="45"/>
      <c r="F3749" s="47"/>
      <c r="G3749" s="48"/>
      <c r="H3749" s="45"/>
      <c r="I3749" s="45"/>
      <c r="J3749" s="45"/>
      <c r="K3749" s="45"/>
      <c r="L3749" s="49"/>
      <c r="M3749" s="50"/>
      <c r="N3749" s="45"/>
      <c r="O3749" s="45"/>
      <c r="P3749" s="51"/>
      <c r="Q3749" s="52"/>
    </row>
    <row r="3750" spans="1:17" x14ac:dyDescent="0.2">
      <c r="A3750" s="43"/>
      <c r="B3750" s="44"/>
      <c r="C3750" s="45"/>
      <c r="D3750" s="46"/>
      <c r="E3750" s="45"/>
      <c r="F3750" s="47"/>
      <c r="G3750" s="48"/>
      <c r="H3750" s="45"/>
      <c r="I3750" s="45"/>
      <c r="J3750" s="45"/>
      <c r="K3750" s="45"/>
      <c r="L3750" s="49"/>
      <c r="M3750" s="50"/>
      <c r="N3750" s="45"/>
      <c r="O3750" s="45"/>
      <c r="P3750" s="51"/>
      <c r="Q3750" s="52"/>
    </row>
    <row r="3751" spans="1:17" x14ac:dyDescent="0.2">
      <c r="A3751" s="43"/>
      <c r="B3751" s="44"/>
      <c r="C3751" s="45"/>
      <c r="D3751" s="46"/>
      <c r="E3751" s="45"/>
      <c r="F3751" s="47"/>
      <c r="G3751" s="48"/>
      <c r="H3751" s="45"/>
      <c r="I3751" s="45"/>
      <c r="J3751" s="45"/>
      <c r="K3751" s="45"/>
      <c r="L3751" s="49"/>
      <c r="M3751" s="50"/>
      <c r="N3751" s="45"/>
      <c r="O3751" s="45"/>
      <c r="P3751" s="51"/>
      <c r="Q3751" s="52"/>
    </row>
    <row r="3752" spans="1:17" x14ac:dyDescent="0.2">
      <c r="A3752" s="43"/>
      <c r="B3752" s="44"/>
      <c r="C3752" s="45"/>
      <c r="D3752" s="46"/>
      <c r="E3752" s="45"/>
      <c r="F3752" s="47"/>
      <c r="G3752" s="48"/>
      <c r="H3752" s="45"/>
      <c r="I3752" s="45"/>
      <c r="J3752" s="45"/>
      <c r="K3752" s="45"/>
      <c r="L3752" s="49"/>
      <c r="M3752" s="50"/>
      <c r="N3752" s="45"/>
      <c r="O3752" s="45"/>
      <c r="P3752" s="51"/>
      <c r="Q3752" s="52"/>
    </row>
    <row r="3753" spans="1:17" x14ac:dyDescent="0.2">
      <c r="A3753" s="43"/>
      <c r="B3753" s="44"/>
      <c r="C3753" s="45"/>
      <c r="D3753" s="46"/>
      <c r="E3753" s="45"/>
      <c r="F3753" s="47"/>
      <c r="G3753" s="48"/>
      <c r="H3753" s="45"/>
      <c r="I3753" s="45"/>
      <c r="J3753" s="45"/>
      <c r="K3753" s="45"/>
      <c r="L3753" s="49"/>
      <c r="M3753" s="50"/>
      <c r="N3753" s="45"/>
      <c r="O3753" s="45"/>
      <c r="P3753" s="51"/>
      <c r="Q3753" s="52"/>
    </row>
    <row r="3754" spans="1:17" x14ac:dyDescent="0.2">
      <c r="A3754" s="43"/>
      <c r="B3754" s="44"/>
      <c r="C3754" s="45"/>
      <c r="D3754" s="46"/>
      <c r="E3754" s="45"/>
      <c r="F3754" s="47"/>
      <c r="G3754" s="48"/>
      <c r="H3754" s="45"/>
      <c r="I3754" s="45"/>
      <c r="J3754" s="45"/>
      <c r="K3754" s="45"/>
      <c r="L3754" s="49"/>
      <c r="M3754" s="50"/>
      <c r="N3754" s="45"/>
      <c r="O3754" s="45"/>
      <c r="P3754" s="51"/>
      <c r="Q3754" s="52"/>
    </row>
    <row r="3755" spans="1:17" x14ac:dyDescent="0.2">
      <c r="A3755" s="43"/>
      <c r="B3755" s="44"/>
      <c r="C3755" s="45"/>
      <c r="D3755" s="46"/>
      <c r="E3755" s="45"/>
      <c r="F3755" s="47"/>
      <c r="G3755" s="48"/>
      <c r="H3755" s="45"/>
      <c r="I3755" s="45"/>
      <c r="J3755" s="45"/>
      <c r="K3755" s="45"/>
      <c r="L3755" s="49"/>
      <c r="M3755" s="50"/>
      <c r="N3755" s="45"/>
      <c r="O3755" s="45"/>
      <c r="P3755" s="51"/>
      <c r="Q3755" s="52"/>
    </row>
    <row r="3756" spans="1:17" x14ac:dyDescent="0.2">
      <c r="A3756" s="43"/>
      <c r="B3756" s="44"/>
      <c r="C3756" s="45"/>
      <c r="D3756" s="46"/>
      <c r="E3756" s="45"/>
      <c r="F3756" s="47"/>
      <c r="G3756" s="48"/>
      <c r="H3756" s="45"/>
      <c r="I3756" s="45"/>
      <c r="J3756" s="45"/>
      <c r="K3756" s="45"/>
      <c r="L3756" s="49"/>
      <c r="M3756" s="50"/>
      <c r="N3756" s="45"/>
      <c r="O3756" s="45"/>
      <c r="P3756" s="51"/>
      <c r="Q3756" s="52"/>
    </row>
    <row r="3757" spans="1:17" x14ac:dyDescent="0.2">
      <c r="A3757" s="43"/>
      <c r="B3757" s="44"/>
      <c r="C3757" s="45"/>
      <c r="D3757" s="46"/>
      <c r="E3757" s="45"/>
      <c r="F3757" s="47"/>
      <c r="G3757" s="48"/>
      <c r="H3757" s="45"/>
      <c r="I3757" s="45"/>
      <c r="J3757" s="45"/>
      <c r="K3757" s="45"/>
      <c r="L3757" s="49"/>
      <c r="M3757" s="50"/>
      <c r="N3757" s="45"/>
      <c r="O3757" s="45"/>
      <c r="P3757" s="51"/>
      <c r="Q3757" s="52"/>
    </row>
    <row r="3758" spans="1:17" x14ac:dyDescent="0.2">
      <c r="A3758" s="43"/>
      <c r="B3758" s="44"/>
      <c r="C3758" s="45"/>
      <c r="D3758" s="46"/>
      <c r="E3758" s="45"/>
      <c r="F3758" s="47"/>
      <c r="G3758" s="48"/>
      <c r="H3758" s="45"/>
      <c r="I3758" s="45"/>
      <c r="J3758" s="45"/>
      <c r="K3758" s="45"/>
      <c r="L3758" s="49"/>
      <c r="M3758" s="50"/>
      <c r="N3758" s="45"/>
      <c r="O3758" s="45"/>
      <c r="P3758" s="51"/>
      <c r="Q3758" s="52"/>
    </row>
    <row r="3759" spans="1:17" x14ac:dyDescent="0.2">
      <c r="A3759" s="43"/>
      <c r="B3759" s="44"/>
      <c r="C3759" s="45"/>
      <c r="D3759" s="46"/>
      <c r="E3759" s="45"/>
      <c r="F3759" s="47"/>
      <c r="G3759" s="48"/>
      <c r="H3759" s="45"/>
      <c r="I3759" s="45"/>
      <c r="J3759" s="45"/>
      <c r="K3759" s="45"/>
      <c r="L3759" s="49"/>
      <c r="M3759" s="50"/>
      <c r="N3759" s="45"/>
      <c r="O3759" s="45"/>
      <c r="P3759" s="51"/>
      <c r="Q3759" s="52"/>
    </row>
    <row r="3760" spans="1:17" x14ac:dyDescent="0.2">
      <c r="A3760" s="43"/>
      <c r="B3760" s="44"/>
      <c r="C3760" s="45"/>
      <c r="D3760" s="46"/>
      <c r="E3760" s="45"/>
      <c r="F3760" s="47"/>
      <c r="G3760" s="48"/>
      <c r="H3760" s="45"/>
      <c r="I3760" s="45"/>
      <c r="J3760" s="45"/>
      <c r="K3760" s="45"/>
      <c r="L3760" s="49"/>
      <c r="M3760" s="50"/>
      <c r="N3760" s="45"/>
      <c r="O3760" s="45"/>
      <c r="P3760" s="51"/>
      <c r="Q3760" s="52"/>
    </row>
    <row r="3761" spans="1:17" x14ac:dyDescent="0.2">
      <c r="A3761" s="43"/>
      <c r="B3761" s="44"/>
      <c r="C3761" s="45"/>
      <c r="D3761" s="46"/>
      <c r="E3761" s="45"/>
      <c r="F3761" s="47"/>
      <c r="G3761" s="48"/>
      <c r="H3761" s="45"/>
      <c r="I3761" s="45"/>
      <c r="J3761" s="45"/>
      <c r="K3761" s="45"/>
      <c r="L3761" s="49"/>
      <c r="M3761" s="50"/>
      <c r="N3761" s="45"/>
      <c r="O3761" s="45"/>
      <c r="P3761" s="51"/>
      <c r="Q3761" s="52"/>
    </row>
    <row r="3762" spans="1:17" x14ac:dyDescent="0.2">
      <c r="A3762" s="43"/>
      <c r="B3762" s="44"/>
      <c r="C3762" s="45"/>
      <c r="D3762" s="46"/>
      <c r="E3762" s="45"/>
      <c r="F3762" s="47"/>
      <c r="G3762" s="48"/>
      <c r="H3762" s="45"/>
      <c r="I3762" s="45"/>
      <c r="J3762" s="45"/>
      <c r="K3762" s="45"/>
      <c r="L3762" s="49"/>
      <c r="M3762" s="50"/>
      <c r="N3762" s="45"/>
      <c r="O3762" s="45"/>
      <c r="P3762" s="51"/>
      <c r="Q3762" s="52"/>
    </row>
    <row r="3763" spans="1:17" x14ac:dyDescent="0.2">
      <c r="A3763" s="43"/>
      <c r="B3763" s="44"/>
      <c r="C3763" s="45"/>
      <c r="D3763" s="46"/>
      <c r="E3763" s="45"/>
      <c r="F3763" s="47"/>
      <c r="G3763" s="48"/>
      <c r="H3763" s="45"/>
      <c r="I3763" s="45"/>
      <c r="J3763" s="45"/>
      <c r="K3763" s="45"/>
      <c r="L3763" s="49"/>
      <c r="M3763" s="50"/>
      <c r="N3763" s="45"/>
      <c r="O3763" s="45"/>
      <c r="P3763" s="51"/>
      <c r="Q3763" s="52"/>
    </row>
    <row r="3764" spans="1:17" x14ac:dyDescent="0.2">
      <c r="A3764" s="43"/>
      <c r="B3764" s="44"/>
      <c r="C3764" s="45"/>
      <c r="D3764" s="46"/>
      <c r="E3764" s="45"/>
      <c r="F3764" s="47"/>
      <c r="G3764" s="48"/>
      <c r="H3764" s="45"/>
      <c r="I3764" s="45"/>
      <c r="J3764" s="45"/>
      <c r="K3764" s="45"/>
      <c r="L3764" s="49"/>
      <c r="M3764" s="50"/>
      <c r="N3764" s="45"/>
      <c r="O3764" s="45"/>
      <c r="P3764" s="51"/>
      <c r="Q3764" s="52"/>
    </row>
    <row r="3765" spans="1:17" x14ac:dyDescent="0.2">
      <c r="A3765" s="43"/>
      <c r="B3765" s="44"/>
      <c r="C3765" s="45"/>
      <c r="D3765" s="46"/>
      <c r="E3765" s="45"/>
      <c r="F3765" s="47"/>
      <c r="G3765" s="48"/>
      <c r="H3765" s="45"/>
      <c r="I3765" s="45"/>
      <c r="J3765" s="45"/>
      <c r="K3765" s="45"/>
      <c r="L3765" s="49"/>
      <c r="M3765" s="50"/>
      <c r="N3765" s="45"/>
      <c r="O3765" s="45"/>
      <c r="P3765" s="51"/>
      <c r="Q3765" s="52"/>
    </row>
    <row r="3766" spans="1:17" x14ac:dyDescent="0.2">
      <c r="A3766" s="43"/>
      <c r="B3766" s="44"/>
      <c r="C3766" s="45"/>
      <c r="D3766" s="46"/>
      <c r="E3766" s="45"/>
      <c r="F3766" s="47"/>
      <c r="G3766" s="48"/>
      <c r="H3766" s="45"/>
      <c r="I3766" s="45"/>
      <c r="J3766" s="45"/>
      <c r="K3766" s="45"/>
      <c r="L3766" s="49"/>
      <c r="M3766" s="50"/>
      <c r="N3766" s="45"/>
      <c r="O3766" s="45"/>
      <c r="P3766" s="51"/>
      <c r="Q3766" s="52"/>
    </row>
    <row r="3767" spans="1:17" x14ac:dyDescent="0.2">
      <c r="A3767" s="43"/>
      <c r="B3767" s="44"/>
      <c r="C3767" s="45"/>
      <c r="D3767" s="46"/>
      <c r="E3767" s="45"/>
      <c r="F3767" s="47"/>
      <c r="G3767" s="48"/>
      <c r="H3767" s="45"/>
      <c r="I3767" s="45"/>
      <c r="J3767" s="45"/>
      <c r="K3767" s="45"/>
      <c r="L3767" s="49"/>
      <c r="M3767" s="50"/>
      <c r="N3767" s="45"/>
      <c r="O3767" s="45"/>
      <c r="P3767" s="51"/>
      <c r="Q3767" s="52"/>
    </row>
    <row r="3768" spans="1:17" x14ac:dyDescent="0.2">
      <c r="A3768" s="43"/>
      <c r="B3768" s="44"/>
      <c r="C3768" s="45"/>
      <c r="D3768" s="46"/>
      <c r="E3768" s="45"/>
      <c r="F3768" s="47"/>
      <c r="G3768" s="48"/>
      <c r="H3768" s="45"/>
      <c r="I3768" s="45"/>
      <c r="J3768" s="45"/>
      <c r="K3768" s="45"/>
      <c r="L3768" s="49"/>
      <c r="M3768" s="50"/>
      <c r="N3768" s="45"/>
      <c r="O3768" s="45"/>
      <c r="P3768" s="51"/>
      <c r="Q3768" s="52"/>
    </row>
    <row r="3769" spans="1:17" x14ac:dyDescent="0.2">
      <c r="A3769" s="43"/>
      <c r="B3769" s="44"/>
      <c r="C3769" s="45"/>
      <c r="D3769" s="46"/>
      <c r="E3769" s="45"/>
      <c r="F3769" s="47"/>
      <c r="G3769" s="48"/>
      <c r="H3769" s="45"/>
      <c r="I3769" s="45"/>
      <c r="J3769" s="45"/>
      <c r="K3769" s="45"/>
      <c r="L3769" s="49"/>
      <c r="M3769" s="50"/>
      <c r="N3769" s="45"/>
      <c r="O3769" s="45"/>
      <c r="P3769" s="51"/>
      <c r="Q3769" s="52"/>
    </row>
    <row r="3770" spans="1:17" x14ac:dyDescent="0.2">
      <c r="A3770" s="43"/>
      <c r="B3770" s="44"/>
      <c r="C3770" s="45"/>
      <c r="D3770" s="46"/>
      <c r="E3770" s="45"/>
      <c r="F3770" s="47"/>
      <c r="G3770" s="48"/>
      <c r="H3770" s="45"/>
      <c r="I3770" s="45"/>
      <c r="J3770" s="45"/>
      <c r="K3770" s="45"/>
      <c r="L3770" s="49"/>
      <c r="M3770" s="50"/>
      <c r="N3770" s="45"/>
      <c r="O3770" s="45"/>
      <c r="P3770" s="51"/>
      <c r="Q3770" s="52"/>
    </row>
    <row r="3771" spans="1:17" x14ac:dyDescent="0.2">
      <c r="A3771" s="43"/>
      <c r="B3771" s="44"/>
      <c r="C3771" s="45"/>
      <c r="D3771" s="46"/>
      <c r="E3771" s="45"/>
      <c r="F3771" s="47"/>
      <c r="G3771" s="48"/>
      <c r="H3771" s="45"/>
      <c r="I3771" s="45"/>
      <c r="J3771" s="45"/>
      <c r="K3771" s="45"/>
      <c r="L3771" s="49"/>
      <c r="M3771" s="50"/>
      <c r="N3771" s="45"/>
      <c r="O3771" s="45"/>
      <c r="P3771" s="51"/>
      <c r="Q3771" s="52"/>
    </row>
    <row r="3772" spans="1:17" x14ac:dyDescent="0.2">
      <c r="A3772" s="43"/>
      <c r="B3772" s="44"/>
      <c r="C3772" s="45"/>
      <c r="D3772" s="46"/>
      <c r="E3772" s="45"/>
      <c r="F3772" s="47"/>
      <c r="G3772" s="48"/>
      <c r="H3772" s="45"/>
      <c r="I3772" s="45"/>
      <c r="J3772" s="45"/>
      <c r="K3772" s="45"/>
      <c r="L3772" s="49"/>
      <c r="M3772" s="50"/>
      <c r="N3772" s="45"/>
      <c r="O3772" s="45"/>
      <c r="P3772" s="51"/>
      <c r="Q3772" s="52"/>
    </row>
    <row r="3773" spans="1:17" x14ac:dyDescent="0.2">
      <c r="A3773" s="43"/>
      <c r="B3773" s="44"/>
      <c r="C3773" s="45"/>
      <c r="D3773" s="46"/>
      <c r="E3773" s="45"/>
      <c r="F3773" s="47"/>
      <c r="G3773" s="48"/>
      <c r="H3773" s="45"/>
      <c r="I3773" s="45"/>
      <c r="J3773" s="45"/>
      <c r="K3773" s="45"/>
      <c r="L3773" s="49"/>
      <c r="M3773" s="50"/>
      <c r="N3773" s="45"/>
      <c r="O3773" s="45"/>
      <c r="P3773" s="51"/>
      <c r="Q3773" s="52"/>
    </row>
    <row r="3774" spans="1:17" x14ac:dyDescent="0.2">
      <c r="A3774" s="43"/>
      <c r="B3774" s="44"/>
      <c r="C3774" s="45"/>
      <c r="D3774" s="46"/>
      <c r="E3774" s="45"/>
      <c r="F3774" s="47"/>
      <c r="G3774" s="48"/>
      <c r="H3774" s="45"/>
      <c r="I3774" s="45"/>
      <c r="J3774" s="45"/>
      <c r="K3774" s="45"/>
      <c r="L3774" s="49"/>
      <c r="M3774" s="50"/>
      <c r="N3774" s="45"/>
      <c r="O3774" s="45"/>
      <c r="P3774" s="51"/>
      <c r="Q3774" s="52"/>
    </row>
    <row r="3775" spans="1:17" x14ac:dyDescent="0.2">
      <c r="A3775" s="43"/>
      <c r="B3775" s="44"/>
      <c r="C3775" s="45"/>
      <c r="D3775" s="46"/>
      <c r="E3775" s="45"/>
      <c r="F3775" s="47"/>
      <c r="G3775" s="48"/>
      <c r="H3775" s="45"/>
      <c r="I3775" s="45"/>
      <c r="J3775" s="45"/>
      <c r="K3775" s="45"/>
      <c r="L3775" s="49"/>
      <c r="M3775" s="50"/>
      <c r="N3775" s="45"/>
      <c r="O3775" s="45"/>
      <c r="P3775" s="51"/>
      <c r="Q3775" s="52"/>
    </row>
    <row r="3776" spans="1:17" x14ac:dyDescent="0.2">
      <c r="A3776" s="43"/>
      <c r="B3776" s="44"/>
      <c r="C3776" s="45"/>
      <c r="D3776" s="46"/>
      <c r="E3776" s="45"/>
      <c r="F3776" s="47"/>
      <c r="G3776" s="48"/>
      <c r="H3776" s="45"/>
      <c r="I3776" s="45"/>
      <c r="J3776" s="45"/>
      <c r="K3776" s="45"/>
      <c r="L3776" s="49"/>
      <c r="M3776" s="50"/>
      <c r="N3776" s="45"/>
      <c r="O3776" s="45"/>
      <c r="P3776" s="51"/>
      <c r="Q3776" s="52"/>
    </row>
    <row r="3777" spans="1:17" x14ac:dyDescent="0.2">
      <c r="A3777" s="43"/>
      <c r="B3777" s="44"/>
      <c r="C3777" s="45"/>
      <c r="D3777" s="46"/>
      <c r="E3777" s="45"/>
      <c r="F3777" s="47"/>
      <c r="G3777" s="48"/>
      <c r="H3777" s="45"/>
      <c r="I3777" s="45"/>
      <c r="J3777" s="45"/>
      <c r="K3777" s="45"/>
      <c r="L3777" s="49"/>
      <c r="M3777" s="50"/>
      <c r="N3777" s="45"/>
      <c r="O3777" s="45"/>
      <c r="P3777" s="51"/>
      <c r="Q3777" s="52"/>
    </row>
    <row r="3778" spans="1:17" x14ac:dyDescent="0.2">
      <c r="A3778" s="43"/>
      <c r="B3778" s="44"/>
      <c r="C3778" s="45"/>
      <c r="D3778" s="46"/>
      <c r="E3778" s="45"/>
      <c r="F3778" s="47"/>
      <c r="G3778" s="48"/>
      <c r="H3778" s="45"/>
      <c r="I3778" s="45"/>
      <c r="J3778" s="45"/>
      <c r="K3778" s="45"/>
      <c r="L3778" s="49"/>
      <c r="M3778" s="50"/>
      <c r="N3778" s="45"/>
      <c r="O3778" s="45"/>
      <c r="P3778" s="51"/>
      <c r="Q3778" s="52"/>
    </row>
    <row r="3779" spans="1:17" x14ac:dyDescent="0.2">
      <c r="A3779" s="43"/>
      <c r="B3779" s="44"/>
      <c r="C3779" s="45"/>
      <c r="D3779" s="46"/>
      <c r="E3779" s="45"/>
      <c r="F3779" s="47"/>
      <c r="G3779" s="48"/>
      <c r="H3779" s="45"/>
      <c r="I3779" s="45"/>
      <c r="J3779" s="45"/>
      <c r="K3779" s="45"/>
      <c r="L3779" s="49"/>
      <c r="M3779" s="50"/>
      <c r="N3779" s="45"/>
      <c r="O3779" s="45"/>
      <c r="P3779" s="51"/>
      <c r="Q3779" s="52"/>
    </row>
    <row r="3780" spans="1:17" x14ac:dyDescent="0.2">
      <c r="A3780" s="43"/>
      <c r="B3780" s="44"/>
      <c r="C3780" s="45"/>
      <c r="D3780" s="46"/>
      <c r="E3780" s="45"/>
      <c r="F3780" s="47"/>
      <c r="G3780" s="48"/>
      <c r="H3780" s="45"/>
      <c r="I3780" s="45"/>
      <c r="J3780" s="45"/>
      <c r="K3780" s="45"/>
      <c r="L3780" s="49"/>
      <c r="M3780" s="50"/>
      <c r="N3780" s="45"/>
      <c r="O3780" s="45"/>
      <c r="P3780" s="51"/>
      <c r="Q3780" s="52"/>
    </row>
    <row r="3781" spans="1:17" x14ac:dyDescent="0.2">
      <c r="A3781" s="43"/>
      <c r="B3781" s="44"/>
      <c r="C3781" s="45"/>
      <c r="D3781" s="46"/>
      <c r="E3781" s="45"/>
      <c r="F3781" s="47"/>
      <c r="G3781" s="48"/>
      <c r="H3781" s="45"/>
      <c r="I3781" s="45"/>
      <c r="J3781" s="45"/>
      <c r="K3781" s="45"/>
      <c r="L3781" s="49"/>
      <c r="M3781" s="50"/>
      <c r="N3781" s="45"/>
      <c r="O3781" s="45"/>
      <c r="P3781" s="51"/>
      <c r="Q3781" s="52"/>
    </row>
    <row r="3782" spans="1:17" x14ac:dyDescent="0.2">
      <c r="A3782" s="43"/>
      <c r="B3782" s="44"/>
      <c r="C3782" s="45"/>
      <c r="D3782" s="46"/>
      <c r="E3782" s="45"/>
      <c r="F3782" s="47"/>
      <c r="G3782" s="48"/>
      <c r="H3782" s="45"/>
      <c r="I3782" s="45"/>
      <c r="J3782" s="45"/>
      <c r="K3782" s="45"/>
      <c r="L3782" s="49"/>
      <c r="M3782" s="50"/>
      <c r="N3782" s="45"/>
      <c r="O3782" s="45"/>
      <c r="P3782" s="51"/>
      <c r="Q3782" s="52"/>
    </row>
    <row r="3783" spans="1:17" x14ac:dyDescent="0.2">
      <c r="A3783" s="43"/>
      <c r="B3783" s="44"/>
      <c r="C3783" s="45"/>
      <c r="D3783" s="46"/>
      <c r="E3783" s="45"/>
      <c r="F3783" s="47"/>
      <c r="G3783" s="48"/>
      <c r="H3783" s="45"/>
      <c r="I3783" s="45"/>
      <c r="J3783" s="45"/>
      <c r="K3783" s="45"/>
      <c r="L3783" s="49"/>
      <c r="M3783" s="50"/>
      <c r="N3783" s="45"/>
      <c r="O3783" s="45"/>
      <c r="P3783" s="51"/>
      <c r="Q3783" s="52"/>
    </row>
    <row r="3784" spans="1:17" x14ac:dyDescent="0.2">
      <c r="A3784" s="43"/>
      <c r="B3784" s="44"/>
      <c r="C3784" s="45"/>
      <c r="D3784" s="46"/>
      <c r="E3784" s="45"/>
      <c r="F3784" s="47"/>
      <c r="G3784" s="48"/>
      <c r="H3784" s="45"/>
      <c r="I3784" s="45"/>
      <c r="J3784" s="45"/>
      <c r="K3784" s="45"/>
      <c r="L3784" s="49"/>
      <c r="M3784" s="50"/>
      <c r="N3784" s="45"/>
      <c r="O3784" s="45"/>
      <c r="P3784" s="51"/>
      <c r="Q3784" s="52"/>
    </row>
    <row r="3785" spans="1:17" x14ac:dyDescent="0.2">
      <c r="A3785" s="43"/>
      <c r="B3785" s="44"/>
      <c r="C3785" s="45"/>
      <c r="D3785" s="46"/>
      <c r="E3785" s="45"/>
      <c r="F3785" s="47"/>
      <c r="G3785" s="48"/>
      <c r="H3785" s="45"/>
      <c r="I3785" s="45"/>
      <c r="J3785" s="45"/>
      <c r="K3785" s="45"/>
      <c r="L3785" s="49"/>
      <c r="M3785" s="50"/>
      <c r="N3785" s="45"/>
      <c r="O3785" s="45"/>
      <c r="P3785" s="51"/>
      <c r="Q3785" s="52"/>
    </row>
    <row r="3786" spans="1:17" x14ac:dyDescent="0.2">
      <c r="A3786" s="43"/>
      <c r="B3786" s="44"/>
      <c r="C3786" s="45"/>
      <c r="D3786" s="46"/>
      <c r="E3786" s="45"/>
      <c r="F3786" s="47"/>
      <c r="G3786" s="48"/>
      <c r="H3786" s="45"/>
      <c r="I3786" s="45"/>
      <c r="J3786" s="45"/>
      <c r="K3786" s="45"/>
      <c r="L3786" s="49"/>
      <c r="M3786" s="50"/>
      <c r="N3786" s="45"/>
      <c r="O3786" s="45"/>
      <c r="P3786" s="51"/>
      <c r="Q3786" s="52"/>
    </row>
    <row r="3787" spans="1:17" x14ac:dyDescent="0.2">
      <c r="A3787" s="43"/>
      <c r="B3787" s="44"/>
      <c r="C3787" s="45"/>
      <c r="D3787" s="46"/>
      <c r="E3787" s="45"/>
      <c r="F3787" s="47"/>
      <c r="G3787" s="48"/>
      <c r="H3787" s="45"/>
      <c r="I3787" s="45"/>
      <c r="J3787" s="45"/>
      <c r="K3787" s="45"/>
      <c r="L3787" s="49"/>
      <c r="M3787" s="50"/>
      <c r="N3787" s="45"/>
      <c r="O3787" s="45"/>
      <c r="P3787" s="51"/>
      <c r="Q3787" s="52"/>
    </row>
    <row r="3788" spans="1:17" x14ac:dyDescent="0.2">
      <c r="A3788" s="43"/>
      <c r="B3788" s="44"/>
      <c r="C3788" s="45"/>
      <c r="D3788" s="46"/>
      <c r="E3788" s="45"/>
      <c r="F3788" s="47"/>
      <c r="G3788" s="48"/>
      <c r="H3788" s="45"/>
      <c r="I3788" s="45"/>
      <c r="J3788" s="45"/>
      <c r="K3788" s="45"/>
      <c r="L3788" s="49"/>
      <c r="M3788" s="50"/>
      <c r="N3788" s="45"/>
      <c r="O3788" s="45"/>
      <c r="P3788" s="51"/>
      <c r="Q3788" s="52"/>
    </row>
    <row r="3789" spans="1:17" x14ac:dyDescent="0.2">
      <c r="A3789" s="43"/>
      <c r="B3789" s="44"/>
      <c r="C3789" s="45"/>
      <c r="D3789" s="46"/>
      <c r="E3789" s="45"/>
      <c r="F3789" s="47"/>
      <c r="G3789" s="48"/>
      <c r="H3789" s="45"/>
      <c r="I3789" s="45"/>
      <c r="J3789" s="45"/>
      <c r="K3789" s="45"/>
      <c r="L3789" s="49"/>
      <c r="M3789" s="50"/>
      <c r="N3789" s="45"/>
      <c r="O3789" s="45"/>
      <c r="P3789" s="51"/>
      <c r="Q3789" s="52"/>
    </row>
    <row r="3790" spans="1:17" x14ac:dyDescent="0.2">
      <c r="A3790" s="43"/>
      <c r="B3790" s="44"/>
      <c r="C3790" s="45"/>
      <c r="D3790" s="46"/>
      <c r="E3790" s="45"/>
      <c r="F3790" s="47"/>
      <c r="G3790" s="48"/>
      <c r="H3790" s="45"/>
      <c r="I3790" s="45"/>
      <c r="J3790" s="45"/>
      <c r="K3790" s="45"/>
      <c r="L3790" s="49"/>
      <c r="M3790" s="50"/>
      <c r="N3790" s="45"/>
      <c r="O3790" s="45"/>
      <c r="P3790" s="51"/>
      <c r="Q3790" s="52"/>
    </row>
    <row r="3791" spans="1:17" x14ac:dyDescent="0.2">
      <c r="A3791" s="43"/>
      <c r="B3791" s="44"/>
      <c r="C3791" s="45"/>
      <c r="D3791" s="46"/>
      <c r="E3791" s="45"/>
      <c r="F3791" s="47"/>
      <c r="G3791" s="48"/>
      <c r="H3791" s="45"/>
      <c r="I3791" s="45"/>
      <c r="J3791" s="45"/>
      <c r="K3791" s="45"/>
      <c r="L3791" s="49"/>
      <c r="M3791" s="50"/>
      <c r="N3791" s="45"/>
      <c r="O3791" s="45"/>
      <c r="P3791" s="51"/>
      <c r="Q3791" s="52"/>
    </row>
    <row r="3792" spans="1:17" x14ac:dyDescent="0.2">
      <c r="A3792" s="43"/>
      <c r="B3792" s="44"/>
      <c r="C3792" s="45"/>
      <c r="D3792" s="46"/>
      <c r="E3792" s="45"/>
      <c r="F3792" s="47"/>
      <c r="G3792" s="48"/>
      <c r="H3792" s="45"/>
      <c r="I3792" s="45"/>
      <c r="J3792" s="45"/>
      <c r="K3792" s="45"/>
      <c r="L3792" s="49"/>
      <c r="M3792" s="50"/>
      <c r="N3792" s="45"/>
      <c r="O3792" s="45"/>
      <c r="P3792" s="51"/>
      <c r="Q3792" s="52"/>
    </row>
    <row r="3793" spans="1:17" x14ac:dyDescent="0.2">
      <c r="A3793" s="43"/>
      <c r="B3793" s="44"/>
      <c r="C3793" s="45"/>
      <c r="D3793" s="46"/>
      <c r="E3793" s="45"/>
      <c r="F3793" s="47"/>
      <c r="G3793" s="48"/>
      <c r="H3793" s="45"/>
      <c r="I3793" s="45"/>
      <c r="J3793" s="45"/>
      <c r="K3793" s="45"/>
      <c r="L3793" s="49"/>
      <c r="M3793" s="50"/>
      <c r="N3793" s="45"/>
      <c r="O3793" s="45"/>
      <c r="P3793" s="51"/>
      <c r="Q3793" s="52"/>
    </row>
    <row r="3794" spans="1:17" x14ac:dyDescent="0.2">
      <c r="A3794" s="43"/>
      <c r="B3794" s="44"/>
      <c r="C3794" s="45"/>
      <c r="D3794" s="46"/>
      <c r="E3794" s="45"/>
      <c r="F3794" s="47"/>
      <c r="G3794" s="48"/>
      <c r="H3794" s="45"/>
      <c r="I3794" s="45"/>
      <c r="J3794" s="45"/>
      <c r="K3794" s="45"/>
      <c r="L3794" s="49"/>
      <c r="M3794" s="50"/>
      <c r="N3794" s="45"/>
      <c r="O3794" s="45"/>
      <c r="P3794" s="51"/>
      <c r="Q3794" s="52"/>
    </row>
    <row r="3795" spans="1:17" x14ac:dyDescent="0.2">
      <c r="A3795" s="43"/>
      <c r="B3795" s="44"/>
      <c r="C3795" s="45"/>
      <c r="D3795" s="46"/>
      <c r="E3795" s="45"/>
      <c r="F3795" s="47"/>
      <c r="G3795" s="48"/>
      <c r="H3795" s="45"/>
      <c r="I3795" s="45"/>
      <c r="J3795" s="45"/>
      <c r="K3795" s="45"/>
      <c r="L3795" s="49"/>
      <c r="M3795" s="50"/>
      <c r="N3795" s="45"/>
      <c r="O3795" s="45"/>
      <c r="P3795" s="51"/>
      <c r="Q3795" s="52"/>
    </row>
    <row r="3796" spans="1:17" x14ac:dyDescent="0.2">
      <c r="A3796" s="43"/>
      <c r="B3796" s="44"/>
      <c r="C3796" s="45"/>
      <c r="D3796" s="46"/>
      <c r="E3796" s="45"/>
      <c r="F3796" s="47"/>
      <c r="G3796" s="48"/>
      <c r="H3796" s="45"/>
      <c r="I3796" s="45"/>
      <c r="J3796" s="45"/>
      <c r="K3796" s="45"/>
      <c r="L3796" s="49"/>
      <c r="M3796" s="50"/>
      <c r="N3796" s="45"/>
      <c r="O3796" s="45"/>
      <c r="P3796" s="51"/>
      <c r="Q3796" s="52"/>
    </row>
    <row r="3797" spans="1:17" x14ac:dyDescent="0.2">
      <c r="A3797" s="43"/>
      <c r="B3797" s="44"/>
      <c r="C3797" s="45"/>
      <c r="D3797" s="46"/>
      <c r="E3797" s="45"/>
      <c r="F3797" s="47"/>
      <c r="G3797" s="48"/>
      <c r="H3797" s="45"/>
      <c r="I3797" s="45"/>
      <c r="J3797" s="45"/>
      <c r="K3797" s="45"/>
      <c r="L3797" s="49"/>
      <c r="M3797" s="50"/>
      <c r="N3797" s="45"/>
      <c r="O3797" s="45"/>
      <c r="P3797" s="51"/>
      <c r="Q3797" s="52"/>
    </row>
    <row r="3798" spans="1:17" x14ac:dyDescent="0.2">
      <c r="A3798" s="43"/>
      <c r="B3798" s="44"/>
      <c r="C3798" s="45"/>
      <c r="D3798" s="46"/>
      <c r="E3798" s="45"/>
      <c r="F3798" s="47"/>
      <c r="G3798" s="48"/>
      <c r="H3798" s="45"/>
      <c r="I3798" s="45"/>
      <c r="J3798" s="45"/>
      <c r="K3798" s="45"/>
      <c r="L3798" s="49"/>
      <c r="M3798" s="50"/>
      <c r="N3798" s="45"/>
      <c r="O3798" s="45"/>
      <c r="P3798" s="51"/>
      <c r="Q3798" s="52"/>
    </row>
    <row r="3799" spans="1:17" x14ac:dyDescent="0.2">
      <c r="A3799" s="43"/>
      <c r="B3799" s="44"/>
      <c r="C3799" s="45"/>
      <c r="D3799" s="46"/>
      <c r="E3799" s="45"/>
      <c r="F3799" s="47"/>
      <c r="G3799" s="48"/>
      <c r="H3799" s="45"/>
      <c r="I3799" s="45"/>
      <c r="J3799" s="45"/>
      <c r="K3799" s="45"/>
      <c r="L3799" s="49"/>
      <c r="M3799" s="50"/>
      <c r="N3799" s="45"/>
      <c r="O3799" s="45"/>
      <c r="P3799" s="51"/>
      <c r="Q3799" s="52"/>
    </row>
    <row r="3800" spans="1:17" x14ac:dyDescent="0.2">
      <c r="A3800" s="43"/>
      <c r="B3800" s="44"/>
      <c r="C3800" s="45"/>
      <c r="D3800" s="46"/>
      <c r="E3800" s="45"/>
      <c r="F3800" s="47"/>
      <c r="G3800" s="48"/>
      <c r="H3800" s="45"/>
      <c r="I3800" s="45"/>
      <c r="J3800" s="45"/>
      <c r="K3800" s="45"/>
      <c r="L3800" s="49"/>
      <c r="M3800" s="50"/>
      <c r="N3800" s="45"/>
      <c r="O3800" s="45"/>
      <c r="P3800" s="51"/>
      <c r="Q3800" s="52"/>
    </row>
    <row r="3801" spans="1:17" x14ac:dyDescent="0.2">
      <c r="A3801" s="43"/>
      <c r="B3801" s="44"/>
      <c r="C3801" s="45"/>
      <c r="D3801" s="46"/>
      <c r="E3801" s="45"/>
      <c r="F3801" s="47"/>
      <c r="G3801" s="48"/>
      <c r="H3801" s="45"/>
      <c r="I3801" s="45"/>
      <c r="J3801" s="45"/>
      <c r="K3801" s="45"/>
      <c r="L3801" s="49"/>
      <c r="M3801" s="50"/>
      <c r="N3801" s="45"/>
      <c r="O3801" s="45"/>
      <c r="P3801" s="51"/>
      <c r="Q3801" s="52"/>
    </row>
    <row r="3802" spans="1:17" x14ac:dyDescent="0.2">
      <c r="A3802" s="43"/>
      <c r="B3802" s="44"/>
      <c r="C3802" s="45"/>
      <c r="D3802" s="46"/>
      <c r="E3802" s="45"/>
      <c r="F3802" s="47"/>
      <c r="G3802" s="48"/>
      <c r="H3802" s="45"/>
      <c r="I3802" s="45"/>
      <c r="J3802" s="45"/>
      <c r="K3802" s="45"/>
      <c r="L3802" s="49"/>
      <c r="M3802" s="50"/>
      <c r="N3802" s="45"/>
      <c r="O3802" s="45"/>
      <c r="P3802" s="51"/>
      <c r="Q3802" s="52"/>
    </row>
    <row r="3803" spans="1:17" x14ac:dyDescent="0.2">
      <c r="A3803" s="43"/>
      <c r="B3803" s="44"/>
      <c r="C3803" s="45"/>
      <c r="D3803" s="46"/>
      <c r="E3803" s="45"/>
      <c r="F3803" s="47"/>
      <c r="G3803" s="48"/>
      <c r="H3803" s="45"/>
      <c r="I3803" s="45"/>
      <c r="J3803" s="45"/>
      <c r="K3803" s="45"/>
      <c r="L3803" s="49"/>
      <c r="M3803" s="50"/>
      <c r="N3803" s="45"/>
      <c r="O3803" s="45"/>
      <c r="P3803" s="51"/>
      <c r="Q3803" s="52"/>
    </row>
    <row r="3804" spans="1:17" x14ac:dyDescent="0.2">
      <c r="A3804" s="43"/>
      <c r="B3804" s="44"/>
      <c r="C3804" s="45"/>
      <c r="D3804" s="46"/>
      <c r="E3804" s="45"/>
      <c r="F3804" s="47"/>
      <c r="G3804" s="48"/>
      <c r="H3804" s="45"/>
      <c r="I3804" s="45"/>
      <c r="J3804" s="45"/>
      <c r="K3804" s="45"/>
      <c r="L3804" s="49"/>
      <c r="M3804" s="50"/>
      <c r="N3804" s="45"/>
      <c r="O3804" s="45"/>
      <c r="P3804" s="51"/>
      <c r="Q3804" s="52"/>
    </row>
    <row r="3805" spans="1:17" x14ac:dyDescent="0.2">
      <c r="A3805" s="43"/>
      <c r="B3805" s="44"/>
      <c r="C3805" s="45"/>
      <c r="D3805" s="46"/>
      <c r="E3805" s="45"/>
      <c r="F3805" s="47"/>
      <c r="G3805" s="48"/>
      <c r="H3805" s="45"/>
      <c r="I3805" s="45"/>
      <c r="J3805" s="45"/>
      <c r="K3805" s="45"/>
      <c r="L3805" s="49"/>
      <c r="M3805" s="50"/>
      <c r="N3805" s="45"/>
      <c r="O3805" s="45"/>
      <c r="P3805" s="51"/>
      <c r="Q3805" s="52"/>
    </row>
    <row r="3806" spans="1:17" x14ac:dyDescent="0.2">
      <c r="A3806" s="43"/>
      <c r="B3806" s="44"/>
      <c r="C3806" s="45"/>
      <c r="D3806" s="46"/>
      <c r="E3806" s="45"/>
      <c r="F3806" s="47"/>
      <c r="G3806" s="48"/>
      <c r="H3806" s="45"/>
      <c r="I3806" s="45"/>
      <c r="J3806" s="45"/>
      <c r="K3806" s="45"/>
      <c r="L3806" s="49"/>
      <c r="M3806" s="50"/>
      <c r="N3806" s="45"/>
      <c r="O3806" s="45"/>
      <c r="P3806" s="51"/>
      <c r="Q3806" s="52"/>
    </row>
    <row r="3807" spans="1:17" x14ac:dyDescent="0.2">
      <c r="A3807" s="43"/>
      <c r="B3807" s="44"/>
      <c r="C3807" s="45"/>
      <c r="D3807" s="46"/>
      <c r="E3807" s="45"/>
      <c r="F3807" s="47"/>
      <c r="G3807" s="48"/>
      <c r="H3807" s="45"/>
      <c r="I3807" s="45"/>
      <c r="J3807" s="45"/>
      <c r="K3807" s="45"/>
      <c r="L3807" s="49"/>
      <c r="M3807" s="50"/>
      <c r="N3807" s="45"/>
      <c r="O3807" s="45"/>
      <c r="P3807" s="51"/>
      <c r="Q3807" s="52"/>
    </row>
    <row r="3808" spans="1:17" x14ac:dyDescent="0.2">
      <c r="A3808" s="43"/>
      <c r="B3808" s="44"/>
      <c r="C3808" s="45"/>
      <c r="D3808" s="46"/>
      <c r="E3808" s="45"/>
      <c r="F3808" s="47"/>
      <c r="G3808" s="48"/>
      <c r="H3808" s="45"/>
      <c r="I3808" s="45"/>
      <c r="J3808" s="45"/>
      <c r="K3808" s="45"/>
      <c r="L3808" s="49"/>
      <c r="M3808" s="50"/>
      <c r="N3808" s="45"/>
      <c r="O3808" s="45"/>
      <c r="P3808" s="51"/>
      <c r="Q3808" s="52"/>
    </row>
    <row r="3809" spans="1:17" x14ac:dyDescent="0.2">
      <c r="A3809" s="43"/>
      <c r="B3809" s="44"/>
      <c r="C3809" s="45"/>
      <c r="D3809" s="46"/>
      <c r="E3809" s="45"/>
      <c r="F3809" s="47"/>
      <c r="G3809" s="48"/>
      <c r="H3809" s="45"/>
      <c r="I3809" s="45"/>
      <c r="J3809" s="45"/>
      <c r="K3809" s="45"/>
      <c r="L3809" s="49"/>
      <c r="M3809" s="50"/>
      <c r="N3809" s="45"/>
      <c r="O3809" s="45"/>
      <c r="P3809" s="51"/>
      <c r="Q3809" s="52"/>
    </row>
    <row r="3810" spans="1:17" x14ac:dyDescent="0.2">
      <c r="A3810" s="43"/>
      <c r="B3810" s="44"/>
      <c r="C3810" s="45"/>
      <c r="D3810" s="46"/>
      <c r="E3810" s="45"/>
      <c r="F3810" s="47"/>
      <c r="G3810" s="48"/>
      <c r="H3810" s="45"/>
      <c r="I3810" s="45"/>
      <c r="J3810" s="45"/>
      <c r="K3810" s="45"/>
      <c r="L3810" s="49"/>
      <c r="M3810" s="50"/>
      <c r="N3810" s="45"/>
      <c r="O3810" s="45"/>
      <c r="P3810" s="51"/>
      <c r="Q3810" s="52"/>
    </row>
    <row r="3811" spans="1:17" x14ac:dyDescent="0.2">
      <c r="A3811" s="43"/>
      <c r="B3811" s="44"/>
      <c r="C3811" s="45"/>
      <c r="D3811" s="46"/>
      <c r="E3811" s="45"/>
      <c r="F3811" s="47"/>
      <c r="G3811" s="48"/>
      <c r="H3811" s="45"/>
      <c r="I3811" s="45"/>
      <c r="J3811" s="45"/>
      <c r="K3811" s="45"/>
      <c r="L3811" s="49"/>
      <c r="M3811" s="50"/>
      <c r="N3811" s="45"/>
      <c r="O3811" s="45"/>
      <c r="P3811" s="51"/>
      <c r="Q3811" s="52"/>
    </row>
    <row r="3812" spans="1:17" x14ac:dyDescent="0.2">
      <c r="A3812" s="43"/>
      <c r="B3812" s="44"/>
      <c r="C3812" s="45"/>
      <c r="D3812" s="46"/>
      <c r="E3812" s="45"/>
      <c r="F3812" s="47"/>
      <c r="G3812" s="48"/>
      <c r="H3812" s="45"/>
      <c r="I3812" s="45"/>
      <c r="J3812" s="45"/>
      <c r="K3812" s="45"/>
      <c r="L3812" s="49"/>
      <c r="M3812" s="50"/>
      <c r="N3812" s="45"/>
      <c r="O3812" s="45"/>
      <c r="P3812" s="51"/>
      <c r="Q3812" s="52"/>
    </row>
    <row r="3813" spans="1:17" x14ac:dyDescent="0.2">
      <c r="A3813" s="43"/>
      <c r="B3813" s="44"/>
      <c r="C3813" s="45"/>
      <c r="D3813" s="46"/>
      <c r="E3813" s="45"/>
      <c r="F3813" s="47"/>
      <c r="G3813" s="48"/>
      <c r="H3813" s="45"/>
      <c r="I3813" s="45"/>
      <c r="J3813" s="45"/>
      <c r="K3813" s="45"/>
      <c r="L3813" s="49"/>
      <c r="M3813" s="50"/>
      <c r="N3813" s="45"/>
      <c r="O3813" s="45"/>
      <c r="P3813" s="51"/>
      <c r="Q3813" s="52"/>
    </row>
    <row r="3814" spans="1:17" x14ac:dyDescent="0.2">
      <c r="A3814" s="43"/>
      <c r="B3814" s="44"/>
      <c r="C3814" s="45"/>
      <c r="D3814" s="46"/>
      <c r="E3814" s="45"/>
      <c r="F3814" s="47"/>
      <c r="G3814" s="48"/>
      <c r="H3814" s="45"/>
      <c r="I3814" s="45"/>
      <c r="J3814" s="45"/>
      <c r="K3814" s="45"/>
      <c r="L3814" s="49"/>
      <c r="M3814" s="50"/>
      <c r="N3814" s="45"/>
      <c r="O3814" s="45"/>
      <c r="P3814" s="51"/>
      <c r="Q3814" s="52"/>
    </row>
    <row r="3815" spans="1:17" x14ac:dyDescent="0.2">
      <c r="A3815" s="43"/>
      <c r="B3815" s="44"/>
      <c r="C3815" s="45"/>
      <c r="D3815" s="46"/>
      <c r="E3815" s="45"/>
      <c r="F3815" s="47"/>
      <c r="G3815" s="48"/>
      <c r="H3815" s="45"/>
      <c r="I3815" s="45"/>
      <c r="J3815" s="45"/>
      <c r="K3815" s="45"/>
      <c r="L3815" s="49"/>
      <c r="M3815" s="50"/>
      <c r="N3815" s="45"/>
      <c r="O3815" s="45"/>
      <c r="P3815" s="51"/>
      <c r="Q3815" s="52"/>
    </row>
    <row r="3816" spans="1:17" x14ac:dyDescent="0.2">
      <c r="A3816" s="43"/>
      <c r="B3816" s="44"/>
      <c r="C3816" s="45"/>
      <c r="D3816" s="46"/>
      <c r="E3816" s="45"/>
      <c r="F3816" s="47"/>
      <c r="G3816" s="48"/>
      <c r="H3816" s="45"/>
      <c r="I3816" s="45"/>
      <c r="J3816" s="45"/>
      <c r="K3816" s="45"/>
      <c r="L3816" s="49"/>
      <c r="M3816" s="50"/>
      <c r="N3816" s="45"/>
      <c r="O3816" s="45"/>
      <c r="P3816" s="51"/>
      <c r="Q3816" s="52"/>
    </row>
    <row r="3817" spans="1:17" x14ac:dyDescent="0.2">
      <c r="A3817" s="43"/>
      <c r="B3817" s="44"/>
      <c r="C3817" s="45"/>
      <c r="D3817" s="46"/>
      <c r="E3817" s="45"/>
      <c r="F3817" s="47"/>
      <c r="G3817" s="48"/>
      <c r="H3817" s="45"/>
      <c r="I3817" s="45"/>
      <c r="J3817" s="45"/>
      <c r="K3817" s="45"/>
      <c r="L3817" s="49"/>
      <c r="M3817" s="50"/>
      <c r="N3817" s="45"/>
      <c r="O3817" s="45"/>
      <c r="P3817" s="51"/>
      <c r="Q3817" s="52"/>
    </row>
    <row r="3818" spans="1:17" x14ac:dyDescent="0.2">
      <c r="A3818" s="43"/>
      <c r="B3818" s="44"/>
      <c r="C3818" s="45"/>
      <c r="D3818" s="46"/>
      <c r="E3818" s="45"/>
      <c r="F3818" s="47"/>
      <c r="G3818" s="48"/>
      <c r="H3818" s="45"/>
      <c r="I3818" s="45"/>
      <c r="J3818" s="45"/>
      <c r="K3818" s="45"/>
      <c r="L3818" s="49"/>
      <c r="M3818" s="50"/>
      <c r="N3818" s="45"/>
      <c r="O3818" s="45"/>
      <c r="P3818" s="51"/>
      <c r="Q3818" s="52"/>
    </row>
    <row r="3819" spans="1:17" x14ac:dyDescent="0.2">
      <c r="A3819" s="43"/>
      <c r="B3819" s="44"/>
      <c r="C3819" s="45"/>
      <c r="D3819" s="46"/>
      <c r="E3819" s="45"/>
      <c r="F3819" s="47"/>
      <c r="G3819" s="48"/>
      <c r="H3819" s="45"/>
      <c r="I3819" s="45"/>
      <c r="J3819" s="45"/>
      <c r="K3819" s="45"/>
      <c r="L3819" s="49"/>
      <c r="M3819" s="50"/>
      <c r="N3819" s="45"/>
      <c r="O3819" s="45"/>
      <c r="P3819" s="51"/>
      <c r="Q3819" s="52"/>
    </row>
    <row r="3820" spans="1:17" x14ac:dyDescent="0.2">
      <c r="A3820" s="43"/>
      <c r="B3820" s="44"/>
      <c r="C3820" s="45"/>
      <c r="D3820" s="46"/>
      <c r="E3820" s="45"/>
      <c r="F3820" s="47"/>
      <c r="G3820" s="48"/>
      <c r="H3820" s="45"/>
      <c r="I3820" s="45"/>
      <c r="J3820" s="45"/>
      <c r="K3820" s="45"/>
      <c r="L3820" s="49"/>
      <c r="M3820" s="50"/>
      <c r="N3820" s="45"/>
      <c r="O3820" s="45"/>
      <c r="P3820" s="51"/>
      <c r="Q3820" s="52"/>
    </row>
    <row r="3821" spans="1:17" x14ac:dyDescent="0.2">
      <c r="A3821" s="43"/>
      <c r="B3821" s="44"/>
      <c r="C3821" s="45"/>
      <c r="D3821" s="46"/>
      <c r="E3821" s="45"/>
      <c r="F3821" s="47"/>
      <c r="G3821" s="48"/>
      <c r="H3821" s="45"/>
      <c r="I3821" s="45"/>
      <c r="J3821" s="45"/>
      <c r="K3821" s="45"/>
      <c r="L3821" s="49"/>
      <c r="M3821" s="50"/>
      <c r="N3821" s="45"/>
      <c r="O3821" s="45"/>
      <c r="P3821" s="51"/>
      <c r="Q3821" s="52"/>
    </row>
    <row r="3822" spans="1:17" x14ac:dyDescent="0.2">
      <c r="A3822" s="43"/>
      <c r="B3822" s="44"/>
      <c r="C3822" s="45"/>
      <c r="D3822" s="46"/>
      <c r="E3822" s="45"/>
      <c r="F3822" s="47"/>
      <c r="G3822" s="48"/>
      <c r="H3822" s="45"/>
      <c r="I3822" s="45"/>
      <c r="J3822" s="45"/>
      <c r="K3822" s="45"/>
      <c r="L3822" s="49"/>
      <c r="M3822" s="50"/>
      <c r="N3822" s="45"/>
      <c r="O3822" s="45"/>
      <c r="P3822" s="51"/>
      <c r="Q3822" s="52"/>
    </row>
    <row r="3823" spans="1:17" x14ac:dyDescent="0.2">
      <c r="A3823" s="43"/>
      <c r="B3823" s="44"/>
      <c r="C3823" s="45"/>
      <c r="D3823" s="46"/>
      <c r="E3823" s="45"/>
      <c r="F3823" s="47"/>
      <c r="G3823" s="48"/>
      <c r="H3823" s="45"/>
      <c r="I3823" s="45"/>
      <c r="J3823" s="45"/>
      <c r="K3823" s="45"/>
      <c r="L3823" s="49"/>
      <c r="M3823" s="50"/>
      <c r="N3823" s="45"/>
      <c r="O3823" s="45"/>
      <c r="P3823" s="51"/>
      <c r="Q3823" s="52"/>
    </row>
    <row r="3824" spans="1:17" x14ac:dyDescent="0.2">
      <c r="A3824" s="43"/>
      <c r="B3824" s="44"/>
      <c r="C3824" s="45"/>
      <c r="D3824" s="46"/>
      <c r="E3824" s="45"/>
      <c r="F3824" s="47"/>
      <c r="G3824" s="48"/>
      <c r="H3824" s="45"/>
      <c r="I3824" s="45"/>
      <c r="J3824" s="45"/>
      <c r="K3824" s="45"/>
      <c r="L3824" s="49"/>
      <c r="M3824" s="50"/>
      <c r="N3824" s="45"/>
      <c r="O3824" s="45"/>
      <c r="P3824" s="51"/>
      <c r="Q3824" s="52"/>
    </row>
    <row r="3825" spans="1:17" x14ac:dyDescent="0.2">
      <c r="A3825" s="43"/>
      <c r="B3825" s="44"/>
      <c r="C3825" s="45"/>
      <c r="D3825" s="46"/>
      <c r="E3825" s="45"/>
      <c r="F3825" s="47"/>
      <c r="G3825" s="48"/>
      <c r="H3825" s="45"/>
      <c r="I3825" s="45"/>
      <c r="J3825" s="45"/>
      <c r="K3825" s="45"/>
      <c r="L3825" s="49"/>
      <c r="M3825" s="50"/>
      <c r="N3825" s="45"/>
      <c r="O3825" s="45"/>
      <c r="P3825" s="51"/>
      <c r="Q3825" s="52"/>
    </row>
    <row r="3826" spans="1:17" x14ac:dyDescent="0.2">
      <c r="A3826" s="43"/>
      <c r="B3826" s="44"/>
      <c r="C3826" s="45"/>
      <c r="D3826" s="46"/>
      <c r="E3826" s="45"/>
      <c r="F3826" s="47"/>
      <c r="G3826" s="48"/>
      <c r="H3826" s="45"/>
      <c r="I3826" s="45"/>
      <c r="J3826" s="45"/>
      <c r="K3826" s="45"/>
      <c r="L3826" s="49"/>
      <c r="M3826" s="50"/>
      <c r="N3826" s="45"/>
      <c r="O3826" s="45"/>
      <c r="P3826" s="51"/>
      <c r="Q3826" s="52"/>
    </row>
    <row r="3827" spans="1:17" x14ac:dyDescent="0.2">
      <c r="A3827" s="43"/>
      <c r="B3827" s="44"/>
      <c r="C3827" s="45"/>
      <c r="D3827" s="46"/>
      <c r="E3827" s="45"/>
      <c r="F3827" s="47"/>
      <c r="G3827" s="48"/>
      <c r="H3827" s="45"/>
      <c r="I3827" s="45"/>
      <c r="J3827" s="45"/>
      <c r="K3827" s="45"/>
      <c r="L3827" s="49"/>
      <c r="M3827" s="50"/>
      <c r="N3827" s="45"/>
      <c r="O3827" s="45"/>
      <c r="P3827" s="51"/>
      <c r="Q3827" s="52"/>
    </row>
    <row r="3828" spans="1:17" x14ac:dyDescent="0.2">
      <c r="A3828" s="43"/>
      <c r="B3828" s="44"/>
      <c r="C3828" s="45"/>
      <c r="D3828" s="46"/>
      <c r="E3828" s="45"/>
      <c r="F3828" s="47"/>
      <c r="G3828" s="48"/>
      <c r="H3828" s="45"/>
      <c r="I3828" s="45"/>
      <c r="J3828" s="45"/>
      <c r="K3828" s="45"/>
      <c r="L3828" s="49"/>
      <c r="M3828" s="50"/>
      <c r="N3828" s="45"/>
      <c r="O3828" s="45"/>
      <c r="P3828" s="51"/>
      <c r="Q3828" s="52"/>
    </row>
    <row r="3829" spans="1:17" x14ac:dyDescent="0.2">
      <c r="A3829" s="43"/>
      <c r="B3829" s="44"/>
      <c r="C3829" s="45"/>
      <c r="D3829" s="46"/>
      <c r="E3829" s="45"/>
      <c r="F3829" s="47"/>
      <c r="G3829" s="48"/>
      <c r="H3829" s="45"/>
      <c r="I3829" s="45"/>
      <c r="J3829" s="45"/>
      <c r="K3829" s="45"/>
      <c r="L3829" s="49"/>
      <c r="M3829" s="50"/>
      <c r="N3829" s="45"/>
      <c r="O3829" s="45"/>
      <c r="P3829" s="51"/>
      <c r="Q3829" s="52"/>
    </row>
    <row r="3830" spans="1:17" x14ac:dyDescent="0.2">
      <c r="A3830" s="43"/>
      <c r="B3830" s="44"/>
      <c r="C3830" s="45"/>
      <c r="D3830" s="46"/>
      <c r="E3830" s="45"/>
      <c r="F3830" s="47"/>
      <c r="G3830" s="48"/>
      <c r="H3830" s="45"/>
      <c r="I3830" s="45"/>
      <c r="J3830" s="45"/>
      <c r="K3830" s="45"/>
      <c r="L3830" s="49"/>
      <c r="M3830" s="50"/>
      <c r="N3830" s="45"/>
      <c r="O3830" s="45"/>
      <c r="P3830" s="51"/>
      <c r="Q3830" s="52"/>
    </row>
    <row r="3831" spans="1:17" x14ac:dyDescent="0.2">
      <c r="A3831" s="43"/>
      <c r="B3831" s="44"/>
      <c r="C3831" s="45"/>
      <c r="D3831" s="46"/>
      <c r="E3831" s="45"/>
      <c r="F3831" s="47"/>
      <c r="G3831" s="48"/>
      <c r="H3831" s="45"/>
      <c r="I3831" s="45"/>
      <c r="J3831" s="45"/>
      <c r="K3831" s="45"/>
      <c r="L3831" s="49"/>
      <c r="M3831" s="50"/>
      <c r="N3831" s="45"/>
      <c r="O3831" s="45"/>
      <c r="P3831" s="51"/>
      <c r="Q3831" s="52"/>
    </row>
    <row r="3832" spans="1:17" x14ac:dyDescent="0.2">
      <c r="A3832" s="43"/>
      <c r="B3832" s="44"/>
      <c r="C3832" s="45"/>
      <c r="D3832" s="46"/>
      <c r="E3832" s="45"/>
      <c r="F3832" s="47"/>
      <c r="G3832" s="48"/>
      <c r="H3832" s="45"/>
      <c r="I3832" s="45"/>
      <c r="J3832" s="45"/>
      <c r="K3832" s="45"/>
      <c r="L3832" s="49"/>
      <c r="M3832" s="50"/>
      <c r="N3832" s="45"/>
      <c r="O3832" s="45"/>
      <c r="P3832" s="51"/>
      <c r="Q3832" s="52"/>
    </row>
    <row r="3833" spans="1:17" x14ac:dyDescent="0.2">
      <c r="A3833" s="43"/>
      <c r="B3833" s="44"/>
      <c r="C3833" s="45"/>
      <c r="D3833" s="46"/>
      <c r="E3833" s="45"/>
      <c r="F3833" s="47"/>
      <c r="G3833" s="48"/>
      <c r="H3833" s="45"/>
      <c r="I3833" s="45"/>
      <c r="J3833" s="45"/>
      <c r="K3833" s="45"/>
      <c r="L3833" s="49"/>
      <c r="M3833" s="50"/>
      <c r="N3833" s="45"/>
      <c r="O3833" s="45"/>
      <c r="P3833" s="51"/>
      <c r="Q3833" s="52"/>
    </row>
    <row r="3834" spans="1:17" x14ac:dyDescent="0.2">
      <c r="A3834" s="43"/>
      <c r="B3834" s="44"/>
      <c r="C3834" s="45"/>
      <c r="D3834" s="46"/>
      <c r="E3834" s="45"/>
      <c r="F3834" s="47"/>
      <c r="G3834" s="48"/>
      <c r="H3834" s="45"/>
      <c r="I3834" s="45"/>
      <c r="J3834" s="45"/>
      <c r="K3834" s="45"/>
      <c r="L3834" s="49"/>
      <c r="M3834" s="50"/>
      <c r="N3834" s="45"/>
      <c r="O3834" s="45"/>
      <c r="P3834" s="51"/>
      <c r="Q3834" s="52"/>
    </row>
    <row r="3835" spans="1:17" x14ac:dyDescent="0.2">
      <c r="A3835" s="43"/>
      <c r="B3835" s="44"/>
      <c r="C3835" s="45"/>
      <c r="D3835" s="46"/>
      <c r="E3835" s="45"/>
      <c r="F3835" s="47"/>
      <c r="G3835" s="48"/>
      <c r="H3835" s="45"/>
      <c r="I3835" s="45"/>
      <c r="J3835" s="45"/>
      <c r="K3835" s="45"/>
      <c r="L3835" s="49"/>
      <c r="M3835" s="50"/>
      <c r="N3835" s="45"/>
      <c r="O3835" s="45"/>
      <c r="P3835" s="51"/>
      <c r="Q3835" s="52"/>
    </row>
    <row r="3836" spans="1:17" x14ac:dyDescent="0.2">
      <c r="A3836" s="43"/>
      <c r="B3836" s="44"/>
      <c r="C3836" s="45"/>
      <c r="D3836" s="46"/>
      <c r="E3836" s="45"/>
      <c r="F3836" s="47"/>
      <c r="G3836" s="48"/>
      <c r="H3836" s="45"/>
      <c r="I3836" s="45"/>
      <c r="J3836" s="45"/>
      <c r="K3836" s="45"/>
      <c r="L3836" s="49"/>
      <c r="M3836" s="50"/>
      <c r="N3836" s="45"/>
      <c r="O3836" s="45"/>
      <c r="P3836" s="51"/>
      <c r="Q3836" s="52"/>
    </row>
    <row r="3837" spans="1:17" x14ac:dyDescent="0.2">
      <c r="A3837" s="43"/>
      <c r="B3837" s="44"/>
      <c r="C3837" s="45"/>
      <c r="D3837" s="46"/>
      <c r="E3837" s="45"/>
      <c r="F3837" s="47"/>
      <c r="G3837" s="48"/>
      <c r="H3837" s="45"/>
      <c r="I3837" s="45"/>
      <c r="J3837" s="45"/>
      <c r="K3837" s="45"/>
      <c r="L3837" s="49"/>
      <c r="M3837" s="50"/>
      <c r="N3837" s="45"/>
      <c r="O3837" s="45"/>
      <c r="P3837" s="51"/>
      <c r="Q3837" s="52"/>
    </row>
    <row r="3838" spans="1:17" x14ac:dyDescent="0.2">
      <c r="A3838" s="43"/>
      <c r="B3838" s="44"/>
      <c r="C3838" s="45"/>
      <c r="D3838" s="46"/>
      <c r="E3838" s="45"/>
      <c r="F3838" s="47"/>
      <c r="G3838" s="48"/>
      <c r="H3838" s="45"/>
      <c r="I3838" s="45"/>
      <c r="J3838" s="45"/>
      <c r="K3838" s="45"/>
      <c r="L3838" s="49"/>
      <c r="M3838" s="50"/>
      <c r="N3838" s="45"/>
      <c r="O3838" s="45"/>
      <c r="P3838" s="51"/>
      <c r="Q3838" s="52"/>
    </row>
    <row r="3839" spans="1:17" x14ac:dyDescent="0.2">
      <c r="A3839" s="43"/>
      <c r="B3839" s="44"/>
      <c r="C3839" s="45"/>
      <c r="D3839" s="46"/>
      <c r="E3839" s="45"/>
      <c r="F3839" s="47"/>
      <c r="G3839" s="48"/>
      <c r="H3839" s="45"/>
      <c r="I3839" s="45"/>
      <c r="J3839" s="45"/>
      <c r="K3839" s="45"/>
      <c r="L3839" s="49"/>
      <c r="M3839" s="50"/>
      <c r="N3839" s="45"/>
      <c r="O3839" s="45"/>
      <c r="P3839" s="51"/>
      <c r="Q3839" s="52"/>
    </row>
    <row r="3840" spans="1:17" x14ac:dyDescent="0.2">
      <c r="A3840" s="43"/>
      <c r="B3840" s="44"/>
      <c r="C3840" s="45"/>
      <c r="D3840" s="46"/>
      <c r="E3840" s="45"/>
      <c r="F3840" s="47"/>
      <c r="G3840" s="48"/>
      <c r="H3840" s="45"/>
      <c r="I3840" s="45"/>
      <c r="J3840" s="45"/>
      <c r="K3840" s="45"/>
      <c r="L3840" s="49"/>
      <c r="M3840" s="50"/>
      <c r="N3840" s="45"/>
      <c r="O3840" s="45"/>
      <c r="P3840" s="51"/>
      <c r="Q3840" s="52"/>
    </row>
    <row r="3841" spans="1:17" x14ac:dyDescent="0.2">
      <c r="A3841" s="43"/>
      <c r="B3841" s="44"/>
      <c r="C3841" s="45"/>
      <c r="D3841" s="46"/>
      <c r="E3841" s="45"/>
      <c r="F3841" s="47"/>
      <c r="G3841" s="48"/>
      <c r="H3841" s="45"/>
      <c r="I3841" s="45"/>
      <c r="J3841" s="45"/>
      <c r="K3841" s="45"/>
      <c r="L3841" s="49"/>
      <c r="M3841" s="50"/>
      <c r="N3841" s="45"/>
      <c r="O3841" s="45"/>
      <c r="P3841" s="51"/>
      <c r="Q3841" s="52"/>
    </row>
    <row r="3842" spans="1:17" x14ac:dyDescent="0.2">
      <c r="A3842" s="43"/>
      <c r="B3842" s="44"/>
      <c r="C3842" s="45"/>
      <c r="D3842" s="46"/>
      <c r="E3842" s="45"/>
      <c r="F3842" s="47"/>
      <c r="G3842" s="48"/>
      <c r="H3842" s="45"/>
      <c r="I3842" s="45"/>
      <c r="J3842" s="45"/>
      <c r="K3842" s="45"/>
      <c r="L3842" s="49"/>
      <c r="M3842" s="50"/>
      <c r="N3842" s="45"/>
      <c r="O3842" s="45"/>
      <c r="P3842" s="51"/>
      <c r="Q3842" s="52"/>
    </row>
    <row r="3843" spans="1:17" x14ac:dyDescent="0.2">
      <c r="A3843" s="43"/>
      <c r="B3843" s="44"/>
      <c r="C3843" s="45"/>
      <c r="D3843" s="46"/>
      <c r="E3843" s="45"/>
      <c r="F3843" s="47"/>
      <c r="G3843" s="48"/>
      <c r="H3843" s="45"/>
      <c r="I3843" s="45"/>
      <c r="J3843" s="45"/>
      <c r="K3843" s="45"/>
      <c r="L3843" s="49"/>
      <c r="M3843" s="50"/>
      <c r="N3843" s="45"/>
      <c r="O3843" s="45"/>
      <c r="P3843" s="51"/>
      <c r="Q3843" s="52"/>
    </row>
    <row r="3844" spans="1:17" x14ac:dyDescent="0.2">
      <c r="A3844" s="43"/>
      <c r="B3844" s="44"/>
      <c r="C3844" s="45"/>
      <c r="D3844" s="46"/>
      <c r="E3844" s="45"/>
      <c r="F3844" s="47"/>
      <c r="G3844" s="48"/>
      <c r="H3844" s="45"/>
      <c r="I3844" s="45"/>
      <c r="J3844" s="45"/>
      <c r="K3844" s="45"/>
      <c r="L3844" s="49"/>
      <c r="M3844" s="50"/>
      <c r="N3844" s="45"/>
      <c r="O3844" s="45"/>
      <c r="P3844" s="51"/>
      <c r="Q3844" s="52"/>
    </row>
    <row r="3845" spans="1:17" x14ac:dyDescent="0.2">
      <c r="A3845" s="43"/>
      <c r="B3845" s="44"/>
      <c r="C3845" s="45"/>
      <c r="D3845" s="46"/>
      <c r="E3845" s="45"/>
      <c r="F3845" s="47"/>
      <c r="G3845" s="48"/>
      <c r="H3845" s="45"/>
      <c r="I3845" s="45"/>
      <c r="J3845" s="45"/>
      <c r="K3845" s="45"/>
      <c r="L3845" s="49"/>
      <c r="M3845" s="50"/>
      <c r="N3845" s="45"/>
      <c r="O3845" s="45"/>
      <c r="P3845" s="51"/>
      <c r="Q3845" s="52"/>
    </row>
    <row r="3846" spans="1:17" x14ac:dyDescent="0.2">
      <c r="A3846" s="43"/>
      <c r="B3846" s="44"/>
      <c r="C3846" s="45"/>
      <c r="D3846" s="46"/>
      <c r="E3846" s="45"/>
      <c r="F3846" s="47"/>
      <c r="G3846" s="48"/>
      <c r="H3846" s="45"/>
      <c r="I3846" s="45"/>
      <c r="J3846" s="45"/>
      <c r="K3846" s="45"/>
      <c r="L3846" s="49"/>
      <c r="M3846" s="50"/>
      <c r="N3846" s="45"/>
      <c r="O3846" s="45"/>
      <c r="P3846" s="51"/>
      <c r="Q3846" s="52"/>
    </row>
    <row r="3847" spans="1:17" x14ac:dyDescent="0.2">
      <c r="A3847" s="43"/>
      <c r="B3847" s="44"/>
      <c r="C3847" s="45"/>
      <c r="D3847" s="46"/>
      <c r="E3847" s="45"/>
      <c r="F3847" s="47"/>
      <c r="G3847" s="48"/>
      <c r="H3847" s="45"/>
      <c r="I3847" s="45"/>
      <c r="J3847" s="45"/>
      <c r="K3847" s="45"/>
      <c r="L3847" s="49"/>
      <c r="M3847" s="50"/>
      <c r="N3847" s="45"/>
      <c r="O3847" s="45"/>
      <c r="P3847" s="51"/>
      <c r="Q3847" s="52"/>
    </row>
    <row r="3848" spans="1:17" x14ac:dyDescent="0.2">
      <c r="A3848" s="43"/>
      <c r="B3848" s="44"/>
      <c r="C3848" s="45"/>
      <c r="D3848" s="46"/>
      <c r="E3848" s="45"/>
      <c r="F3848" s="47"/>
      <c r="G3848" s="48"/>
      <c r="H3848" s="45"/>
      <c r="I3848" s="45"/>
      <c r="J3848" s="45"/>
      <c r="K3848" s="45"/>
      <c r="L3848" s="49"/>
      <c r="M3848" s="50"/>
      <c r="N3848" s="45"/>
      <c r="O3848" s="45"/>
      <c r="P3848" s="51"/>
      <c r="Q3848" s="52"/>
    </row>
    <row r="3849" spans="1:17" x14ac:dyDescent="0.2">
      <c r="A3849" s="43"/>
      <c r="B3849" s="44"/>
      <c r="C3849" s="45"/>
      <c r="D3849" s="46"/>
      <c r="E3849" s="45"/>
      <c r="F3849" s="47"/>
      <c r="G3849" s="48"/>
      <c r="H3849" s="45"/>
      <c r="I3849" s="45"/>
      <c r="J3849" s="45"/>
      <c r="K3849" s="45"/>
      <c r="L3849" s="49"/>
      <c r="M3849" s="50"/>
      <c r="N3849" s="45"/>
      <c r="O3849" s="45"/>
      <c r="P3849" s="51"/>
      <c r="Q3849" s="52"/>
    </row>
    <row r="3850" spans="1:17" x14ac:dyDescent="0.2">
      <c r="A3850" s="43"/>
      <c r="B3850" s="44"/>
      <c r="C3850" s="45"/>
      <c r="D3850" s="46"/>
      <c r="E3850" s="45"/>
      <c r="F3850" s="47"/>
      <c r="G3850" s="48"/>
      <c r="H3850" s="45"/>
      <c r="I3850" s="45"/>
      <c r="J3850" s="45"/>
      <c r="K3850" s="45"/>
      <c r="L3850" s="49"/>
      <c r="M3850" s="50"/>
      <c r="N3850" s="45"/>
      <c r="O3850" s="45"/>
      <c r="P3850" s="51"/>
      <c r="Q3850" s="52"/>
    </row>
    <row r="3851" spans="1:17" x14ac:dyDescent="0.2">
      <c r="A3851" s="43"/>
      <c r="B3851" s="44"/>
      <c r="C3851" s="45"/>
      <c r="D3851" s="46"/>
      <c r="E3851" s="45"/>
      <c r="F3851" s="47"/>
      <c r="G3851" s="48"/>
      <c r="H3851" s="45"/>
      <c r="I3851" s="45"/>
      <c r="J3851" s="45"/>
      <c r="K3851" s="45"/>
      <c r="L3851" s="49"/>
      <c r="M3851" s="50"/>
      <c r="N3851" s="45"/>
      <c r="O3851" s="45"/>
      <c r="P3851" s="51"/>
      <c r="Q3851" s="52"/>
    </row>
    <row r="3852" spans="1:17" x14ac:dyDescent="0.2">
      <c r="A3852" s="43"/>
      <c r="B3852" s="44"/>
      <c r="C3852" s="45"/>
      <c r="D3852" s="46"/>
      <c r="E3852" s="45"/>
      <c r="F3852" s="47"/>
      <c r="G3852" s="48"/>
      <c r="H3852" s="45"/>
      <c r="I3852" s="45"/>
      <c r="J3852" s="45"/>
      <c r="K3852" s="45"/>
      <c r="L3852" s="49"/>
      <c r="M3852" s="50"/>
      <c r="N3852" s="45"/>
      <c r="O3852" s="45"/>
      <c r="P3852" s="51"/>
      <c r="Q3852" s="52"/>
    </row>
    <row r="3853" spans="1:17" x14ac:dyDescent="0.2">
      <c r="A3853" s="43"/>
      <c r="B3853" s="44"/>
      <c r="C3853" s="45"/>
      <c r="D3853" s="46"/>
      <c r="E3853" s="45"/>
      <c r="F3853" s="47"/>
      <c r="G3853" s="48"/>
      <c r="H3853" s="45"/>
      <c r="I3853" s="45"/>
      <c r="J3853" s="45"/>
      <c r="K3853" s="45"/>
      <c r="L3853" s="49"/>
      <c r="M3853" s="50"/>
      <c r="N3853" s="45"/>
      <c r="O3853" s="45"/>
      <c r="P3853" s="51"/>
      <c r="Q3853" s="52"/>
    </row>
    <row r="3854" spans="1:17" x14ac:dyDescent="0.2">
      <c r="A3854" s="43"/>
      <c r="B3854" s="44"/>
      <c r="C3854" s="45"/>
      <c r="D3854" s="46"/>
      <c r="E3854" s="45"/>
      <c r="F3854" s="47"/>
      <c r="G3854" s="48"/>
      <c r="H3854" s="45"/>
      <c r="I3854" s="45"/>
      <c r="J3854" s="45"/>
      <c r="K3854" s="45"/>
      <c r="L3854" s="49"/>
      <c r="M3854" s="50"/>
      <c r="N3854" s="45"/>
      <c r="O3854" s="45"/>
      <c r="P3854" s="51"/>
      <c r="Q3854" s="52"/>
    </row>
    <row r="3855" spans="1:17" x14ac:dyDescent="0.2">
      <c r="A3855" s="43"/>
      <c r="B3855" s="44"/>
      <c r="C3855" s="45"/>
      <c r="D3855" s="46"/>
      <c r="E3855" s="45"/>
      <c r="F3855" s="47"/>
      <c r="G3855" s="48"/>
      <c r="H3855" s="45"/>
      <c r="I3855" s="45"/>
      <c r="J3855" s="45"/>
      <c r="K3855" s="45"/>
      <c r="L3855" s="49"/>
      <c r="M3855" s="50"/>
      <c r="N3855" s="45"/>
      <c r="O3855" s="45"/>
      <c r="P3855" s="51"/>
      <c r="Q3855" s="52"/>
    </row>
    <row r="3856" spans="1:17" x14ac:dyDescent="0.2">
      <c r="A3856" s="43"/>
      <c r="B3856" s="44"/>
      <c r="C3856" s="45"/>
      <c r="D3856" s="46"/>
      <c r="E3856" s="45"/>
      <c r="F3856" s="47"/>
      <c r="G3856" s="48"/>
      <c r="H3856" s="45"/>
      <c r="I3856" s="45"/>
      <c r="J3856" s="45"/>
      <c r="K3856" s="45"/>
      <c r="L3856" s="49"/>
      <c r="M3856" s="50"/>
      <c r="N3856" s="45"/>
      <c r="O3856" s="45"/>
      <c r="P3856" s="51"/>
      <c r="Q3856" s="52"/>
    </row>
    <row r="3857" spans="1:17" x14ac:dyDescent="0.2">
      <c r="A3857" s="43"/>
      <c r="B3857" s="44"/>
      <c r="C3857" s="45"/>
      <c r="D3857" s="46"/>
      <c r="E3857" s="45"/>
      <c r="F3857" s="47"/>
      <c r="G3857" s="48"/>
      <c r="H3857" s="45"/>
      <c r="I3857" s="45"/>
      <c r="J3857" s="45"/>
      <c r="K3857" s="45"/>
      <c r="L3857" s="49"/>
      <c r="M3857" s="50"/>
      <c r="N3857" s="45"/>
      <c r="O3857" s="45"/>
      <c r="P3857" s="51"/>
      <c r="Q3857" s="52"/>
    </row>
    <row r="3858" spans="1:17" x14ac:dyDescent="0.2">
      <c r="A3858" s="43"/>
      <c r="B3858" s="44"/>
      <c r="C3858" s="45"/>
      <c r="D3858" s="46"/>
      <c r="E3858" s="45"/>
      <c r="F3858" s="47"/>
      <c r="G3858" s="48"/>
      <c r="H3858" s="45"/>
      <c r="I3858" s="45"/>
      <c r="J3858" s="45"/>
      <c r="K3858" s="45"/>
      <c r="L3858" s="49"/>
      <c r="M3858" s="50"/>
      <c r="N3858" s="45"/>
      <c r="O3858" s="45"/>
      <c r="P3858" s="51"/>
      <c r="Q3858" s="52"/>
    </row>
    <row r="3859" spans="1:17" x14ac:dyDescent="0.2">
      <c r="A3859" s="43"/>
      <c r="B3859" s="44"/>
      <c r="C3859" s="45"/>
      <c r="D3859" s="46"/>
      <c r="E3859" s="45"/>
      <c r="F3859" s="47"/>
      <c r="G3859" s="48"/>
      <c r="H3859" s="45"/>
      <c r="I3859" s="45"/>
      <c r="J3859" s="45"/>
      <c r="K3859" s="45"/>
      <c r="L3859" s="49"/>
      <c r="M3859" s="50"/>
      <c r="N3859" s="45"/>
      <c r="O3859" s="45"/>
      <c r="P3859" s="51"/>
      <c r="Q3859" s="52"/>
    </row>
    <row r="3860" spans="1:17" x14ac:dyDescent="0.2">
      <c r="A3860" s="43"/>
      <c r="B3860" s="44"/>
      <c r="C3860" s="45"/>
      <c r="D3860" s="46"/>
      <c r="E3860" s="45"/>
      <c r="F3860" s="47"/>
      <c r="G3860" s="48"/>
      <c r="H3860" s="45"/>
      <c r="I3860" s="45"/>
      <c r="J3860" s="45"/>
      <c r="K3860" s="45"/>
      <c r="L3860" s="49"/>
      <c r="M3860" s="50"/>
      <c r="N3860" s="45"/>
      <c r="O3860" s="45"/>
      <c r="P3860" s="51"/>
      <c r="Q3860" s="52"/>
    </row>
    <row r="3861" spans="1:17" x14ac:dyDescent="0.2">
      <c r="A3861" s="43"/>
      <c r="B3861" s="44"/>
      <c r="C3861" s="45"/>
      <c r="D3861" s="46"/>
      <c r="E3861" s="45"/>
      <c r="F3861" s="47"/>
      <c r="G3861" s="48"/>
      <c r="H3861" s="45"/>
      <c r="I3861" s="45"/>
      <c r="J3861" s="45"/>
      <c r="K3861" s="45"/>
      <c r="L3861" s="49"/>
      <c r="M3861" s="50"/>
      <c r="N3861" s="45"/>
      <c r="O3861" s="45"/>
      <c r="P3861" s="51"/>
      <c r="Q3861" s="52"/>
    </row>
    <row r="3862" spans="1:17" x14ac:dyDescent="0.2">
      <c r="A3862" s="43"/>
      <c r="B3862" s="44"/>
      <c r="C3862" s="45"/>
      <c r="D3862" s="46"/>
      <c r="E3862" s="45"/>
      <c r="F3862" s="47"/>
      <c r="G3862" s="48"/>
      <c r="H3862" s="45"/>
      <c r="I3862" s="45"/>
      <c r="J3862" s="45"/>
      <c r="K3862" s="45"/>
      <c r="L3862" s="49"/>
      <c r="M3862" s="50"/>
      <c r="N3862" s="45"/>
      <c r="O3862" s="45"/>
      <c r="P3862" s="51"/>
      <c r="Q3862" s="52"/>
    </row>
    <row r="3863" spans="1:17" x14ac:dyDescent="0.2">
      <c r="A3863" s="43"/>
      <c r="B3863" s="44"/>
      <c r="C3863" s="45"/>
      <c r="D3863" s="46"/>
      <c r="E3863" s="45"/>
      <c r="F3863" s="47"/>
      <c r="G3863" s="48"/>
      <c r="H3863" s="45"/>
      <c r="I3863" s="45"/>
      <c r="J3863" s="45"/>
      <c r="K3863" s="45"/>
      <c r="L3863" s="49"/>
      <c r="M3863" s="50"/>
      <c r="N3863" s="45"/>
      <c r="O3863" s="45"/>
      <c r="P3863" s="51"/>
      <c r="Q3863" s="52"/>
    </row>
    <row r="3864" spans="1:17" x14ac:dyDescent="0.2">
      <c r="A3864" s="43"/>
      <c r="B3864" s="44"/>
      <c r="C3864" s="45"/>
      <c r="D3864" s="46"/>
      <c r="E3864" s="45"/>
      <c r="F3864" s="47"/>
      <c r="G3864" s="48"/>
      <c r="H3864" s="45"/>
      <c r="I3864" s="45"/>
      <c r="J3864" s="45"/>
      <c r="K3864" s="45"/>
      <c r="L3864" s="49"/>
      <c r="M3864" s="50"/>
      <c r="N3864" s="45"/>
      <c r="O3864" s="45"/>
      <c r="P3864" s="51"/>
      <c r="Q3864" s="52"/>
    </row>
    <row r="3865" spans="1:17" x14ac:dyDescent="0.2">
      <c r="A3865" s="43"/>
      <c r="B3865" s="44"/>
      <c r="C3865" s="45"/>
      <c r="D3865" s="46"/>
      <c r="E3865" s="45"/>
      <c r="F3865" s="47"/>
      <c r="G3865" s="48"/>
      <c r="H3865" s="45"/>
      <c r="I3865" s="45"/>
      <c r="J3865" s="45"/>
      <c r="K3865" s="45"/>
      <c r="L3865" s="49"/>
      <c r="M3865" s="50"/>
      <c r="N3865" s="45"/>
      <c r="O3865" s="45"/>
      <c r="P3865" s="51"/>
      <c r="Q3865" s="52"/>
    </row>
    <row r="3866" spans="1:17" x14ac:dyDescent="0.2">
      <c r="A3866" s="43"/>
      <c r="B3866" s="44"/>
      <c r="C3866" s="45"/>
      <c r="D3866" s="46"/>
      <c r="E3866" s="45"/>
      <c r="F3866" s="47"/>
      <c r="G3866" s="48"/>
      <c r="H3866" s="45"/>
      <c r="I3866" s="45"/>
      <c r="J3866" s="45"/>
      <c r="K3866" s="45"/>
      <c r="L3866" s="49"/>
      <c r="M3866" s="50"/>
      <c r="N3866" s="45"/>
      <c r="O3866" s="45"/>
      <c r="P3866" s="51"/>
      <c r="Q3866" s="52"/>
    </row>
    <row r="3867" spans="1:17" x14ac:dyDescent="0.2">
      <c r="A3867" s="43"/>
      <c r="B3867" s="44"/>
      <c r="C3867" s="45"/>
      <c r="D3867" s="46"/>
      <c r="E3867" s="45"/>
      <c r="F3867" s="47"/>
      <c r="G3867" s="48"/>
      <c r="H3867" s="45"/>
      <c r="I3867" s="45"/>
      <c r="J3867" s="45"/>
      <c r="K3867" s="45"/>
      <c r="L3867" s="49"/>
      <c r="M3867" s="50"/>
      <c r="N3867" s="45"/>
      <c r="O3867" s="45"/>
      <c r="P3867" s="51"/>
      <c r="Q3867" s="52"/>
    </row>
    <row r="3868" spans="1:17" x14ac:dyDescent="0.2">
      <c r="A3868" s="43"/>
      <c r="B3868" s="44"/>
      <c r="C3868" s="45"/>
      <c r="D3868" s="46"/>
      <c r="E3868" s="45"/>
      <c r="F3868" s="47"/>
      <c r="G3868" s="48"/>
      <c r="H3868" s="45"/>
      <c r="I3868" s="45"/>
      <c r="J3868" s="45"/>
      <c r="K3868" s="45"/>
      <c r="L3868" s="49"/>
      <c r="M3868" s="50"/>
      <c r="N3868" s="45"/>
      <c r="O3868" s="45"/>
      <c r="P3868" s="51"/>
      <c r="Q3868" s="52"/>
    </row>
    <row r="3869" spans="1:17" x14ac:dyDescent="0.2">
      <c r="A3869" s="43"/>
      <c r="B3869" s="44"/>
      <c r="C3869" s="45"/>
      <c r="D3869" s="46"/>
      <c r="E3869" s="45"/>
      <c r="F3869" s="47"/>
      <c r="G3869" s="48"/>
      <c r="H3869" s="45"/>
      <c r="I3869" s="45"/>
      <c r="J3869" s="45"/>
      <c r="K3869" s="45"/>
      <c r="L3869" s="49"/>
      <c r="M3869" s="50"/>
      <c r="N3869" s="45"/>
      <c r="O3869" s="45"/>
      <c r="P3869" s="51"/>
      <c r="Q3869" s="52"/>
    </row>
    <row r="3870" spans="1:17" x14ac:dyDescent="0.2">
      <c r="A3870" s="43"/>
      <c r="B3870" s="44"/>
      <c r="C3870" s="45"/>
      <c r="D3870" s="46"/>
      <c r="E3870" s="45"/>
      <c r="F3870" s="47"/>
      <c r="G3870" s="48"/>
      <c r="H3870" s="45"/>
      <c r="I3870" s="45"/>
      <c r="J3870" s="45"/>
      <c r="K3870" s="45"/>
      <c r="L3870" s="49"/>
      <c r="M3870" s="50"/>
      <c r="N3870" s="45"/>
      <c r="O3870" s="45"/>
      <c r="P3870" s="51"/>
      <c r="Q3870" s="52"/>
    </row>
    <row r="3871" spans="1:17" x14ac:dyDescent="0.2">
      <c r="A3871" s="43"/>
      <c r="B3871" s="44"/>
      <c r="C3871" s="45"/>
      <c r="D3871" s="46"/>
      <c r="E3871" s="45"/>
      <c r="F3871" s="47"/>
      <c r="G3871" s="48"/>
      <c r="H3871" s="45"/>
      <c r="I3871" s="45"/>
      <c r="J3871" s="45"/>
      <c r="K3871" s="45"/>
      <c r="L3871" s="49"/>
      <c r="M3871" s="50"/>
      <c r="N3871" s="45"/>
      <c r="O3871" s="45"/>
      <c r="P3871" s="51"/>
      <c r="Q3871" s="52"/>
    </row>
    <row r="3872" spans="1:17" x14ac:dyDescent="0.2">
      <c r="A3872" s="43"/>
      <c r="B3872" s="44"/>
      <c r="C3872" s="45"/>
      <c r="D3872" s="46"/>
      <c r="E3872" s="45"/>
      <c r="F3872" s="47"/>
      <c r="G3872" s="48"/>
      <c r="H3872" s="45"/>
      <c r="I3872" s="45"/>
      <c r="J3872" s="45"/>
      <c r="K3872" s="45"/>
      <c r="L3872" s="49"/>
      <c r="M3872" s="50"/>
      <c r="N3872" s="45"/>
      <c r="O3872" s="45"/>
      <c r="P3872" s="51"/>
      <c r="Q3872" s="52"/>
    </row>
    <row r="3873" spans="1:17" x14ac:dyDescent="0.2">
      <c r="A3873" s="43"/>
      <c r="B3873" s="44"/>
      <c r="C3873" s="45"/>
      <c r="D3873" s="46"/>
      <c r="E3873" s="45"/>
      <c r="F3873" s="47"/>
      <c r="G3873" s="48"/>
      <c r="H3873" s="45"/>
      <c r="I3873" s="45"/>
      <c r="J3873" s="45"/>
      <c r="K3873" s="45"/>
      <c r="L3873" s="49"/>
      <c r="M3873" s="50"/>
      <c r="N3873" s="45"/>
      <c r="O3873" s="45"/>
      <c r="P3873" s="51"/>
      <c r="Q3873" s="52"/>
    </row>
    <row r="3874" spans="1:17" x14ac:dyDescent="0.2">
      <c r="A3874" s="43"/>
      <c r="B3874" s="44"/>
      <c r="C3874" s="45"/>
      <c r="D3874" s="46"/>
      <c r="E3874" s="45"/>
      <c r="F3874" s="47"/>
      <c r="G3874" s="48"/>
      <c r="H3874" s="45"/>
      <c r="I3874" s="45"/>
      <c r="J3874" s="45"/>
      <c r="K3874" s="45"/>
      <c r="L3874" s="49"/>
      <c r="M3874" s="50"/>
      <c r="N3874" s="45"/>
      <c r="O3874" s="45"/>
      <c r="P3874" s="51"/>
      <c r="Q3874" s="52"/>
    </row>
    <row r="3875" spans="1:17" x14ac:dyDescent="0.2">
      <c r="A3875" s="43"/>
      <c r="B3875" s="44"/>
      <c r="C3875" s="45"/>
      <c r="D3875" s="46"/>
      <c r="E3875" s="45"/>
      <c r="F3875" s="47"/>
      <c r="G3875" s="48"/>
      <c r="H3875" s="45"/>
      <c r="I3875" s="45"/>
      <c r="J3875" s="45"/>
      <c r="K3875" s="45"/>
      <c r="L3875" s="49"/>
      <c r="M3875" s="50"/>
      <c r="N3875" s="45"/>
      <c r="O3875" s="45"/>
      <c r="P3875" s="51"/>
      <c r="Q3875" s="52"/>
    </row>
    <row r="3876" spans="1:17" x14ac:dyDescent="0.2">
      <c r="A3876" s="43"/>
      <c r="B3876" s="44"/>
      <c r="C3876" s="45"/>
      <c r="D3876" s="46"/>
      <c r="E3876" s="45"/>
      <c r="F3876" s="47"/>
      <c r="G3876" s="48"/>
      <c r="H3876" s="45"/>
      <c r="I3876" s="45"/>
      <c r="J3876" s="45"/>
      <c r="K3876" s="45"/>
      <c r="L3876" s="49"/>
      <c r="M3876" s="50"/>
      <c r="N3876" s="45"/>
      <c r="O3876" s="45"/>
      <c r="P3876" s="51"/>
      <c r="Q3876" s="52"/>
    </row>
    <row r="3877" spans="1:17" x14ac:dyDescent="0.2">
      <c r="A3877" s="43"/>
      <c r="B3877" s="44"/>
      <c r="C3877" s="45"/>
      <c r="D3877" s="46"/>
      <c r="E3877" s="45"/>
      <c r="F3877" s="47"/>
      <c r="G3877" s="48"/>
      <c r="H3877" s="45"/>
      <c r="I3877" s="45"/>
      <c r="J3877" s="45"/>
      <c r="K3877" s="45"/>
      <c r="L3877" s="49"/>
      <c r="M3877" s="50"/>
      <c r="N3877" s="45"/>
      <c r="O3877" s="45"/>
      <c r="P3877" s="51"/>
      <c r="Q3877" s="52"/>
    </row>
    <row r="3878" spans="1:17" x14ac:dyDescent="0.2">
      <c r="A3878" s="43"/>
      <c r="B3878" s="44"/>
      <c r="C3878" s="45"/>
      <c r="D3878" s="46"/>
      <c r="E3878" s="45"/>
      <c r="F3878" s="47"/>
      <c r="G3878" s="48"/>
      <c r="H3878" s="45"/>
      <c r="I3878" s="45"/>
      <c r="J3878" s="45"/>
      <c r="K3878" s="45"/>
      <c r="L3878" s="49"/>
      <c r="M3878" s="50"/>
      <c r="N3878" s="45"/>
      <c r="O3878" s="45"/>
      <c r="P3878" s="51"/>
      <c r="Q3878" s="52"/>
    </row>
    <row r="3879" spans="1:17" x14ac:dyDescent="0.2">
      <c r="A3879" s="43"/>
      <c r="B3879" s="44"/>
      <c r="C3879" s="45"/>
      <c r="D3879" s="46"/>
      <c r="E3879" s="45"/>
      <c r="F3879" s="47"/>
      <c r="G3879" s="48"/>
      <c r="H3879" s="45"/>
      <c r="I3879" s="45"/>
      <c r="J3879" s="45"/>
      <c r="K3879" s="45"/>
      <c r="L3879" s="49"/>
      <c r="M3879" s="50"/>
      <c r="N3879" s="45"/>
      <c r="O3879" s="45"/>
      <c r="P3879" s="51"/>
      <c r="Q3879" s="52"/>
    </row>
    <row r="3880" spans="1:17" x14ac:dyDescent="0.2">
      <c r="A3880" s="43"/>
      <c r="B3880" s="44"/>
      <c r="C3880" s="45"/>
      <c r="D3880" s="46"/>
      <c r="E3880" s="45"/>
      <c r="F3880" s="47"/>
      <c r="G3880" s="48"/>
      <c r="H3880" s="45"/>
      <c r="I3880" s="45"/>
      <c r="J3880" s="45"/>
      <c r="K3880" s="45"/>
      <c r="L3880" s="49"/>
      <c r="M3880" s="50"/>
      <c r="N3880" s="45"/>
      <c r="O3880" s="45"/>
      <c r="P3880" s="51"/>
      <c r="Q3880" s="52"/>
    </row>
    <row r="3881" spans="1:17" x14ac:dyDescent="0.2">
      <c r="A3881" s="43"/>
      <c r="B3881" s="44"/>
      <c r="C3881" s="45"/>
      <c r="D3881" s="46"/>
      <c r="E3881" s="45"/>
      <c r="F3881" s="47"/>
      <c r="G3881" s="48"/>
      <c r="H3881" s="45"/>
      <c r="I3881" s="45"/>
      <c r="J3881" s="45"/>
      <c r="K3881" s="45"/>
      <c r="L3881" s="49"/>
      <c r="M3881" s="50"/>
      <c r="N3881" s="45"/>
      <c r="O3881" s="45"/>
      <c r="P3881" s="51"/>
      <c r="Q3881" s="52"/>
    </row>
    <row r="3882" spans="1:17" x14ac:dyDescent="0.2">
      <c r="A3882" s="43"/>
      <c r="B3882" s="44"/>
      <c r="C3882" s="45"/>
      <c r="D3882" s="46"/>
      <c r="E3882" s="45"/>
      <c r="F3882" s="47"/>
      <c r="G3882" s="48"/>
      <c r="H3882" s="45"/>
      <c r="I3882" s="45"/>
      <c r="J3882" s="45"/>
      <c r="K3882" s="45"/>
      <c r="L3882" s="49"/>
      <c r="M3882" s="50"/>
      <c r="N3882" s="45"/>
      <c r="O3882" s="45"/>
      <c r="P3882" s="51"/>
      <c r="Q3882" s="52"/>
    </row>
    <row r="3883" spans="1:17" x14ac:dyDescent="0.2">
      <c r="A3883" s="43"/>
      <c r="B3883" s="44"/>
      <c r="C3883" s="45"/>
      <c r="D3883" s="46"/>
      <c r="E3883" s="45"/>
      <c r="F3883" s="47"/>
      <c r="G3883" s="48"/>
      <c r="H3883" s="45"/>
      <c r="I3883" s="45"/>
      <c r="J3883" s="45"/>
      <c r="K3883" s="45"/>
      <c r="L3883" s="49"/>
      <c r="M3883" s="50"/>
      <c r="N3883" s="45"/>
      <c r="O3883" s="45"/>
      <c r="P3883" s="51"/>
      <c r="Q3883" s="52"/>
    </row>
    <row r="3884" spans="1:17" x14ac:dyDescent="0.2">
      <c r="A3884" s="43"/>
      <c r="B3884" s="44"/>
      <c r="C3884" s="45"/>
      <c r="D3884" s="46"/>
      <c r="E3884" s="45"/>
      <c r="F3884" s="47"/>
      <c r="G3884" s="48"/>
      <c r="H3884" s="45"/>
      <c r="I3884" s="45"/>
      <c r="J3884" s="45"/>
      <c r="K3884" s="45"/>
      <c r="L3884" s="49"/>
      <c r="M3884" s="50"/>
      <c r="N3884" s="45"/>
      <c r="O3884" s="45"/>
      <c r="P3884" s="51"/>
      <c r="Q3884" s="52"/>
    </row>
    <row r="3885" spans="1:17" x14ac:dyDescent="0.2">
      <c r="A3885" s="43"/>
      <c r="B3885" s="44"/>
      <c r="C3885" s="45"/>
      <c r="D3885" s="46"/>
      <c r="E3885" s="45"/>
      <c r="F3885" s="47"/>
      <c r="G3885" s="48"/>
      <c r="H3885" s="45"/>
      <c r="I3885" s="45"/>
      <c r="J3885" s="45"/>
      <c r="K3885" s="45"/>
      <c r="L3885" s="49"/>
      <c r="M3885" s="50"/>
      <c r="N3885" s="45"/>
      <c r="O3885" s="45"/>
      <c r="P3885" s="51"/>
      <c r="Q3885" s="52"/>
    </row>
    <row r="3886" spans="1:17" x14ac:dyDescent="0.2">
      <c r="A3886" s="43"/>
      <c r="B3886" s="44"/>
      <c r="C3886" s="45"/>
      <c r="D3886" s="46"/>
      <c r="E3886" s="45"/>
      <c r="F3886" s="47"/>
      <c r="G3886" s="48"/>
      <c r="H3886" s="45"/>
      <c r="I3886" s="45"/>
      <c r="J3886" s="45"/>
      <c r="K3886" s="45"/>
      <c r="L3886" s="49"/>
      <c r="M3886" s="50"/>
      <c r="N3886" s="45"/>
      <c r="O3886" s="45"/>
      <c r="P3886" s="51"/>
      <c r="Q3886" s="52"/>
    </row>
    <row r="3887" spans="1:17" x14ac:dyDescent="0.2">
      <c r="A3887" s="43"/>
      <c r="B3887" s="44"/>
      <c r="C3887" s="45"/>
      <c r="D3887" s="46"/>
      <c r="E3887" s="45"/>
      <c r="F3887" s="47"/>
      <c r="G3887" s="48"/>
      <c r="H3887" s="45"/>
      <c r="I3887" s="45"/>
      <c r="J3887" s="45"/>
      <c r="K3887" s="45"/>
      <c r="L3887" s="49"/>
      <c r="M3887" s="50"/>
      <c r="N3887" s="45"/>
      <c r="O3887" s="45"/>
      <c r="P3887" s="51"/>
      <c r="Q3887" s="52"/>
    </row>
    <row r="3888" spans="1:17" x14ac:dyDescent="0.2">
      <c r="A3888" s="43"/>
      <c r="B3888" s="44"/>
      <c r="C3888" s="45"/>
      <c r="D3888" s="46"/>
      <c r="E3888" s="45"/>
      <c r="F3888" s="47"/>
      <c r="G3888" s="48"/>
      <c r="H3888" s="45"/>
      <c r="I3888" s="45"/>
      <c r="J3888" s="45"/>
      <c r="K3888" s="45"/>
      <c r="L3888" s="49"/>
      <c r="M3888" s="50"/>
      <c r="N3888" s="45"/>
      <c r="O3888" s="45"/>
      <c r="P3888" s="51"/>
      <c r="Q3888" s="52"/>
    </row>
    <row r="3889" spans="1:17" x14ac:dyDescent="0.2">
      <c r="A3889" s="43"/>
      <c r="B3889" s="44"/>
      <c r="C3889" s="45"/>
      <c r="D3889" s="46"/>
      <c r="E3889" s="45"/>
      <c r="F3889" s="47"/>
      <c r="G3889" s="48"/>
      <c r="H3889" s="45"/>
      <c r="I3889" s="45"/>
      <c r="J3889" s="45"/>
      <c r="K3889" s="45"/>
      <c r="L3889" s="49"/>
      <c r="M3889" s="50"/>
      <c r="N3889" s="45"/>
      <c r="O3889" s="45"/>
      <c r="P3889" s="51"/>
      <c r="Q3889" s="52"/>
    </row>
    <row r="3890" spans="1:17" x14ac:dyDescent="0.2">
      <c r="A3890" s="43"/>
      <c r="B3890" s="44"/>
      <c r="C3890" s="45"/>
      <c r="D3890" s="46"/>
      <c r="E3890" s="45"/>
      <c r="F3890" s="47"/>
      <c r="G3890" s="48"/>
      <c r="H3890" s="45"/>
      <c r="I3890" s="45"/>
      <c r="J3890" s="45"/>
      <c r="K3890" s="45"/>
      <c r="L3890" s="49"/>
      <c r="M3890" s="50"/>
      <c r="N3890" s="45"/>
      <c r="O3890" s="45"/>
      <c r="P3890" s="51"/>
      <c r="Q3890" s="52"/>
    </row>
    <row r="3891" spans="1:17" x14ac:dyDescent="0.2">
      <c r="A3891" s="43"/>
      <c r="B3891" s="44"/>
      <c r="C3891" s="45"/>
      <c r="D3891" s="46"/>
      <c r="E3891" s="45"/>
      <c r="F3891" s="47"/>
      <c r="G3891" s="48"/>
      <c r="H3891" s="45"/>
      <c r="I3891" s="45"/>
      <c r="J3891" s="45"/>
      <c r="K3891" s="45"/>
      <c r="L3891" s="49"/>
      <c r="M3891" s="50"/>
      <c r="N3891" s="45"/>
      <c r="O3891" s="45"/>
      <c r="P3891" s="51"/>
      <c r="Q3891" s="52"/>
    </row>
    <row r="3892" spans="1:17" x14ac:dyDescent="0.2">
      <c r="A3892" s="43"/>
      <c r="B3892" s="44"/>
      <c r="C3892" s="45"/>
      <c r="D3892" s="46"/>
      <c r="E3892" s="45"/>
      <c r="F3892" s="47"/>
      <c r="G3892" s="48"/>
      <c r="H3892" s="45"/>
      <c r="I3892" s="45"/>
      <c r="J3892" s="45"/>
      <c r="K3892" s="45"/>
      <c r="L3892" s="49"/>
      <c r="M3892" s="50"/>
      <c r="N3892" s="45"/>
      <c r="O3892" s="45"/>
      <c r="P3892" s="51"/>
      <c r="Q3892" s="52"/>
    </row>
    <row r="3893" spans="1:17" x14ac:dyDescent="0.2">
      <c r="A3893" s="43"/>
      <c r="B3893" s="44"/>
      <c r="C3893" s="45"/>
      <c r="D3893" s="46"/>
      <c r="E3893" s="45"/>
      <c r="F3893" s="47"/>
      <c r="G3893" s="48"/>
      <c r="H3893" s="45"/>
      <c r="I3893" s="45"/>
      <c r="J3893" s="45"/>
      <c r="K3893" s="45"/>
      <c r="L3893" s="49"/>
      <c r="M3893" s="50"/>
      <c r="N3893" s="45"/>
      <c r="O3893" s="45"/>
      <c r="P3893" s="51"/>
      <c r="Q3893" s="52"/>
    </row>
    <row r="3894" spans="1:17" x14ac:dyDescent="0.2">
      <c r="A3894" s="43"/>
      <c r="B3894" s="44"/>
      <c r="C3894" s="45"/>
      <c r="D3894" s="46"/>
      <c r="E3894" s="45"/>
      <c r="F3894" s="47"/>
      <c r="G3894" s="48"/>
      <c r="H3894" s="45"/>
      <c r="I3894" s="45"/>
      <c r="J3894" s="45"/>
      <c r="K3894" s="45"/>
      <c r="L3894" s="49"/>
      <c r="M3894" s="50"/>
      <c r="N3894" s="45"/>
      <c r="O3894" s="45"/>
      <c r="P3894" s="51"/>
      <c r="Q3894" s="52"/>
    </row>
    <row r="3895" spans="1:17" x14ac:dyDescent="0.2">
      <c r="A3895" s="43"/>
      <c r="B3895" s="44"/>
      <c r="C3895" s="45"/>
      <c r="D3895" s="46"/>
      <c r="E3895" s="45"/>
      <c r="F3895" s="47"/>
      <c r="G3895" s="48"/>
      <c r="H3895" s="45"/>
      <c r="I3895" s="45"/>
      <c r="J3895" s="45"/>
      <c r="K3895" s="45"/>
      <c r="L3895" s="49"/>
      <c r="M3895" s="50"/>
      <c r="N3895" s="45"/>
      <c r="O3895" s="45"/>
      <c r="P3895" s="51"/>
      <c r="Q3895" s="52"/>
    </row>
    <row r="3896" spans="1:17" x14ac:dyDescent="0.2">
      <c r="A3896" s="43"/>
      <c r="B3896" s="44"/>
      <c r="C3896" s="45"/>
      <c r="D3896" s="46"/>
      <c r="E3896" s="45"/>
      <c r="F3896" s="47"/>
      <c r="G3896" s="48"/>
      <c r="H3896" s="45"/>
      <c r="I3896" s="45"/>
      <c r="J3896" s="45"/>
      <c r="K3896" s="45"/>
      <c r="L3896" s="49"/>
      <c r="M3896" s="50"/>
      <c r="N3896" s="45"/>
      <c r="O3896" s="45"/>
      <c r="P3896" s="51"/>
      <c r="Q3896" s="52"/>
    </row>
    <row r="3897" spans="1:17" x14ac:dyDescent="0.2">
      <c r="A3897" s="43"/>
      <c r="B3897" s="44"/>
      <c r="C3897" s="45"/>
      <c r="D3897" s="46"/>
      <c r="E3897" s="45"/>
      <c r="F3897" s="47"/>
      <c r="G3897" s="48"/>
      <c r="H3897" s="45"/>
      <c r="I3897" s="45"/>
      <c r="J3897" s="45"/>
      <c r="K3897" s="45"/>
      <c r="L3897" s="49"/>
      <c r="M3897" s="50"/>
      <c r="N3897" s="45"/>
      <c r="O3897" s="45"/>
      <c r="P3897" s="51"/>
      <c r="Q3897" s="52"/>
    </row>
    <row r="3898" spans="1:17" x14ac:dyDescent="0.2">
      <c r="A3898" s="43"/>
      <c r="B3898" s="44"/>
      <c r="C3898" s="45"/>
      <c r="D3898" s="46"/>
      <c r="E3898" s="45"/>
      <c r="F3898" s="47"/>
      <c r="G3898" s="48"/>
      <c r="H3898" s="45"/>
      <c r="I3898" s="45"/>
      <c r="J3898" s="45"/>
      <c r="K3898" s="45"/>
      <c r="L3898" s="49"/>
      <c r="M3898" s="50"/>
      <c r="N3898" s="45"/>
      <c r="O3898" s="45"/>
      <c r="P3898" s="51"/>
      <c r="Q3898" s="52"/>
    </row>
    <row r="3899" spans="1:17" x14ac:dyDescent="0.2">
      <c r="A3899" s="43"/>
      <c r="B3899" s="44"/>
      <c r="C3899" s="45"/>
      <c r="D3899" s="46"/>
      <c r="E3899" s="45"/>
      <c r="F3899" s="47"/>
      <c r="G3899" s="48"/>
      <c r="H3899" s="45"/>
      <c r="I3899" s="45"/>
      <c r="J3899" s="45"/>
      <c r="K3899" s="45"/>
      <c r="L3899" s="49"/>
      <c r="M3899" s="50"/>
      <c r="N3899" s="45"/>
      <c r="O3899" s="45"/>
      <c r="P3899" s="51"/>
      <c r="Q3899" s="52"/>
    </row>
    <row r="3900" spans="1:17" x14ac:dyDescent="0.2">
      <c r="A3900" s="43"/>
      <c r="B3900" s="44"/>
      <c r="C3900" s="45"/>
      <c r="D3900" s="46"/>
      <c r="E3900" s="45"/>
      <c r="F3900" s="47"/>
      <c r="G3900" s="48"/>
      <c r="H3900" s="45"/>
      <c r="I3900" s="45"/>
      <c r="J3900" s="45"/>
      <c r="K3900" s="45"/>
      <c r="L3900" s="49"/>
      <c r="M3900" s="50"/>
      <c r="N3900" s="45"/>
      <c r="O3900" s="45"/>
      <c r="P3900" s="51"/>
      <c r="Q3900" s="52"/>
    </row>
    <row r="3901" spans="1:17" x14ac:dyDescent="0.2">
      <c r="A3901" s="43"/>
      <c r="B3901" s="44"/>
      <c r="C3901" s="45"/>
      <c r="D3901" s="46"/>
      <c r="E3901" s="45"/>
      <c r="F3901" s="47"/>
      <c r="G3901" s="48"/>
      <c r="H3901" s="45"/>
      <c r="I3901" s="45"/>
      <c r="J3901" s="45"/>
      <c r="K3901" s="45"/>
      <c r="L3901" s="49"/>
      <c r="M3901" s="50"/>
      <c r="N3901" s="45"/>
      <c r="O3901" s="45"/>
      <c r="P3901" s="51"/>
      <c r="Q3901" s="52"/>
    </row>
    <row r="3902" spans="1:17" x14ac:dyDescent="0.2">
      <c r="A3902" s="43"/>
      <c r="B3902" s="44"/>
      <c r="C3902" s="45"/>
      <c r="D3902" s="46"/>
      <c r="E3902" s="45"/>
      <c r="F3902" s="47"/>
      <c r="G3902" s="48"/>
      <c r="H3902" s="45"/>
      <c r="I3902" s="45"/>
      <c r="J3902" s="45"/>
      <c r="K3902" s="45"/>
      <c r="L3902" s="49"/>
      <c r="M3902" s="50"/>
      <c r="N3902" s="45"/>
      <c r="O3902" s="45"/>
      <c r="P3902" s="51"/>
      <c r="Q3902" s="52"/>
    </row>
    <row r="3903" spans="1:17" x14ac:dyDescent="0.2">
      <c r="A3903" s="43"/>
      <c r="B3903" s="44"/>
      <c r="C3903" s="45"/>
      <c r="D3903" s="46"/>
      <c r="E3903" s="45"/>
      <c r="F3903" s="47"/>
      <c r="G3903" s="48"/>
      <c r="H3903" s="45"/>
      <c r="I3903" s="45"/>
      <c r="J3903" s="45"/>
      <c r="K3903" s="45"/>
      <c r="L3903" s="49"/>
      <c r="M3903" s="50"/>
      <c r="N3903" s="45"/>
      <c r="O3903" s="45"/>
      <c r="P3903" s="51"/>
      <c r="Q3903" s="52"/>
    </row>
    <row r="3904" spans="1:17" x14ac:dyDescent="0.2">
      <c r="A3904" s="43"/>
      <c r="B3904" s="44"/>
      <c r="C3904" s="45"/>
      <c r="D3904" s="46"/>
      <c r="E3904" s="45"/>
      <c r="F3904" s="47"/>
      <c r="G3904" s="48"/>
      <c r="H3904" s="45"/>
      <c r="I3904" s="45"/>
      <c r="J3904" s="45"/>
      <c r="K3904" s="45"/>
      <c r="L3904" s="49"/>
      <c r="M3904" s="50"/>
      <c r="N3904" s="45"/>
      <c r="O3904" s="45"/>
      <c r="P3904" s="51"/>
      <c r="Q3904" s="52"/>
    </row>
    <row r="3905" spans="1:17" x14ac:dyDescent="0.2">
      <c r="A3905" s="43"/>
      <c r="B3905" s="44"/>
      <c r="C3905" s="45"/>
      <c r="D3905" s="46"/>
      <c r="E3905" s="45"/>
      <c r="F3905" s="47"/>
      <c r="G3905" s="48"/>
      <c r="H3905" s="45"/>
      <c r="I3905" s="45"/>
      <c r="J3905" s="45"/>
      <c r="K3905" s="45"/>
      <c r="L3905" s="49"/>
      <c r="M3905" s="50"/>
      <c r="N3905" s="45"/>
      <c r="O3905" s="45"/>
      <c r="P3905" s="51"/>
      <c r="Q3905" s="52"/>
    </row>
    <row r="3906" spans="1:17" x14ac:dyDescent="0.2">
      <c r="A3906" s="43"/>
      <c r="B3906" s="44"/>
      <c r="C3906" s="45"/>
      <c r="D3906" s="46"/>
      <c r="E3906" s="45"/>
      <c r="F3906" s="47"/>
      <c r="G3906" s="48"/>
      <c r="H3906" s="45"/>
      <c r="I3906" s="45"/>
      <c r="J3906" s="45"/>
      <c r="K3906" s="45"/>
      <c r="L3906" s="49"/>
      <c r="M3906" s="50"/>
      <c r="N3906" s="45"/>
      <c r="O3906" s="45"/>
      <c r="P3906" s="51"/>
      <c r="Q3906" s="52"/>
    </row>
    <row r="3907" spans="1:17" x14ac:dyDescent="0.2">
      <c r="A3907" s="43"/>
      <c r="B3907" s="44"/>
      <c r="C3907" s="45"/>
      <c r="D3907" s="46"/>
      <c r="E3907" s="45"/>
      <c r="F3907" s="47"/>
      <c r="G3907" s="48"/>
      <c r="H3907" s="45"/>
      <c r="I3907" s="45"/>
      <c r="J3907" s="45"/>
      <c r="K3907" s="45"/>
      <c r="L3907" s="49"/>
      <c r="M3907" s="50"/>
      <c r="N3907" s="45"/>
      <c r="O3907" s="45"/>
      <c r="P3907" s="51"/>
      <c r="Q3907" s="52"/>
    </row>
    <row r="3908" spans="1:17" x14ac:dyDescent="0.2">
      <c r="A3908" s="43"/>
      <c r="B3908" s="44"/>
      <c r="C3908" s="45"/>
      <c r="D3908" s="46"/>
      <c r="E3908" s="45"/>
      <c r="F3908" s="47"/>
      <c r="G3908" s="48"/>
      <c r="H3908" s="45"/>
      <c r="I3908" s="45"/>
      <c r="J3908" s="45"/>
      <c r="K3908" s="45"/>
      <c r="L3908" s="49"/>
      <c r="M3908" s="50"/>
      <c r="N3908" s="45"/>
      <c r="O3908" s="45"/>
      <c r="P3908" s="51"/>
      <c r="Q3908" s="52"/>
    </row>
    <row r="3909" spans="1:17" x14ac:dyDescent="0.2">
      <c r="A3909" s="43"/>
      <c r="B3909" s="44"/>
      <c r="C3909" s="45"/>
      <c r="D3909" s="46"/>
      <c r="E3909" s="45"/>
      <c r="F3909" s="47"/>
      <c r="G3909" s="48"/>
      <c r="H3909" s="45"/>
      <c r="I3909" s="45"/>
      <c r="J3909" s="45"/>
      <c r="K3909" s="45"/>
      <c r="L3909" s="49"/>
      <c r="M3909" s="50"/>
      <c r="N3909" s="45"/>
      <c r="O3909" s="45"/>
      <c r="P3909" s="51"/>
      <c r="Q3909" s="52"/>
    </row>
    <row r="3910" spans="1:17" x14ac:dyDescent="0.2">
      <c r="A3910" s="43"/>
      <c r="B3910" s="44"/>
      <c r="C3910" s="45"/>
      <c r="D3910" s="46"/>
      <c r="E3910" s="45"/>
      <c r="F3910" s="47"/>
      <c r="G3910" s="48"/>
      <c r="H3910" s="45"/>
      <c r="I3910" s="45"/>
      <c r="J3910" s="45"/>
      <c r="K3910" s="45"/>
      <c r="L3910" s="49"/>
      <c r="M3910" s="50"/>
      <c r="N3910" s="45"/>
      <c r="O3910" s="45"/>
      <c r="P3910" s="51"/>
      <c r="Q3910" s="52"/>
    </row>
    <row r="3911" spans="1:17" x14ac:dyDescent="0.2">
      <c r="A3911" s="43"/>
      <c r="B3911" s="44"/>
      <c r="C3911" s="45"/>
      <c r="D3911" s="46"/>
      <c r="E3911" s="45"/>
      <c r="F3911" s="47"/>
      <c r="G3911" s="48"/>
      <c r="H3911" s="45"/>
      <c r="I3911" s="45"/>
      <c r="J3911" s="45"/>
      <c r="K3911" s="45"/>
      <c r="L3911" s="49"/>
      <c r="M3911" s="50"/>
      <c r="N3911" s="45"/>
      <c r="O3911" s="45"/>
      <c r="P3911" s="51"/>
      <c r="Q3911" s="52"/>
    </row>
    <row r="3912" spans="1:17" x14ac:dyDescent="0.2">
      <c r="A3912" s="43"/>
      <c r="B3912" s="44"/>
      <c r="C3912" s="45"/>
      <c r="D3912" s="46"/>
      <c r="E3912" s="45"/>
      <c r="F3912" s="47"/>
      <c r="G3912" s="48"/>
      <c r="H3912" s="45"/>
      <c r="I3912" s="45"/>
      <c r="J3912" s="45"/>
      <c r="K3912" s="45"/>
      <c r="L3912" s="49"/>
      <c r="M3912" s="50"/>
      <c r="N3912" s="45"/>
      <c r="O3912" s="45"/>
      <c r="P3912" s="51"/>
      <c r="Q3912" s="52"/>
    </row>
    <row r="3913" spans="1:17" x14ac:dyDescent="0.2">
      <c r="A3913" s="43"/>
      <c r="B3913" s="44"/>
      <c r="C3913" s="45"/>
      <c r="D3913" s="46"/>
      <c r="E3913" s="45"/>
      <c r="F3913" s="47"/>
      <c r="G3913" s="48"/>
      <c r="H3913" s="45"/>
      <c r="I3913" s="45"/>
      <c r="J3913" s="45"/>
      <c r="K3913" s="45"/>
      <c r="L3913" s="49"/>
      <c r="M3913" s="50"/>
      <c r="N3913" s="45"/>
      <c r="O3913" s="45"/>
      <c r="P3913" s="51"/>
      <c r="Q3913" s="52"/>
    </row>
    <row r="3914" spans="1:17" x14ac:dyDescent="0.2">
      <c r="A3914" s="43"/>
      <c r="B3914" s="44"/>
      <c r="C3914" s="45"/>
      <c r="D3914" s="46"/>
      <c r="E3914" s="45"/>
      <c r="F3914" s="47"/>
      <c r="G3914" s="48"/>
      <c r="H3914" s="45"/>
      <c r="I3914" s="45"/>
      <c r="J3914" s="45"/>
      <c r="K3914" s="45"/>
      <c r="L3914" s="49"/>
      <c r="M3914" s="50"/>
      <c r="N3914" s="45"/>
      <c r="O3914" s="45"/>
      <c r="P3914" s="51"/>
      <c r="Q3914" s="52"/>
    </row>
    <row r="3915" spans="1:17" x14ac:dyDescent="0.2">
      <c r="A3915" s="43"/>
      <c r="B3915" s="44"/>
      <c r="C3915" s="45"/>
      <c r="D3915" s="46"/>
      <c r="E3915" s="45"/>
      <c r="F3915" s="47"/>
      <c r="G3915" s="48"/>
      <c r="H3915" s="45"/>
      <c r="I3915" s="45"/>
      <c r="J3915" s="45"/>
      <c r="K3915" s="45"/>
      <c r="L3915" s="49"/>
      <c r="M3915" s="50"/>
      <c r="N3915" s="45"/>
      <c r="O3915" s="45"/>
      <c r="P3915" s="51"/>
      <c r="Q3915" s="52"/>
    </row>
    <row r="3916" spans="1:17" x14ac:dyDescent="0.2">
      <c r="A3916" s="43"/>
      <c r="B3916" s="44"/>
      <c r="C3916" s="45"/>
      <c r="D3916" s="46"/>
      <c r="E3916" s="45"/>
      <c r="F3916" s="47"/>
      <c r="G3916" s="48"/>
      <c r="H3916" s="45"/>
      <c r="I3916" s="45"/>
      <c r="J3916" s="45"/>
      <c r="K3916" s="45"/>
      <c r="L3916" s="49"/>
      <c r="M3916" s="50"/>
      <c r="N3916" s="45"/>
      <c r="O3916" s="45"/>
      <c r="P3916" s="51"/>
      <c r="Q3916" s="52"/>
    </row>
    <row r="3917" spans="1:17" x14ac:dyDescent="0.2">
      <c r="A3917" s="43"/>
      <c r="B3917" s="44"/>
      <c r="C3917" s="45"/>
      <c r="D3917" s="46"/>
      <c r="E3917" s="45"/>
      <c r="F3917" s="47"/>
      <c r="G3917" s="48"/>
      <c r="H3917" s="45"/>
      <c r="I3917" s="45"/>
      <c r="J3917" s="45"/>
      <c r="K3917" s="45"/>
      <c r="L3917" s="49"/>
      <c r="M3917" s="50"/>
      <c r="N3917" s="45"/>
      <c r="O3917" s="45"/>
      <c r="P3917" s="51"/>
      <c r="Q3917" s="52"/>
    </row>
    <row r="3918" spans="1:17" x14ac:dyDescent="0.2">
      <c r="A3918" s="43"/>
      <c r="B3918" s="44"/>
      <c r="C3918" s="45"/>
      <c r="D3918" s="46"/>
      <c r="E3918" s="45"/>
      <c r="F3918" s="47"/>
      <c r="G3918" s="48"/>
      <c r="H3918" s="45"/>
      <c r="I3918" s="45"/>
      <c r="J3918" s="45"/>
      <c r="K3918" s="45"/>
      <c r="L3918" s="49"/>
      <c r="M3918" s="50"/>
      <c r="N3918" s="45"/>
      <c r="O3918" s="45"/>
      <c r="P3918" s="51"/>
      <c r="Q3918" s="52"/>
    </row>
    <row r="3919" spans="1:17" x14ac:dyDescent="0.2">
      <c r="A3919" s="43"/>
      <c r="B3919" s="44"/>
      <c r="C3919" s="45"/>
      <c r="D3919" s="46"/>
      <c r="E3919" s="45"/>
      <c r="F3919" s="47"/>
      <c r="G3919" s="48"/>
      <c r="H3919" s="45"/>
      <c r="I3919" s="45"/>
      <c r="J3919" s="45"/>
      <c r="K3919" s="45"/>
      <c r="L3919" s="49"/>
      <c r="M3919" s="50"/>
      <c r="N3919" s="45"/>
      <c r="O3919" s="45"/>
      <c r="P3919" s="51"/>
      <c r="Q3919" s="52"/>
    </row>
    <row r="3920" spans="1:17" x14ac:dyDescent="0.2">
      <c r="A3920" s="43"/>
      <c r="B3920" s="44"/>
      <c r="C3920" s="45"/>
      <c r="D3920" s="46"/>
      <c r="E3920" s="45"/>
      <c r="F3920" s="47"/>
      <c r="G3920" s="48"/>
      <c r="H3920" s="45"/>
      <c r="I3920" s="45"/>
      <c r="J3920" s="45"/>
      <c r="K3920" s="45"/>
      <c r="L3920" s="49"/>
      <c r="M3920" s="50"/>
      <c r="N3920" s="45"/>
      <c r="O3920" s="45"/>
      <c r="P3920" s="51"/>
      <c r="Q3920" s="52"/>
    </row>
    <row r="3921" spans="1:17" x14ac:dyDescent="0.2">
      <c r="A3921" s="43"/>
      <c r="B3921" s="44"/>
      <c r="C3921" s="45"/>
      <c r="D3921" s="46"/>
      <c r="E3921" s="45"/>
      <c r="F3921" s="47"/>
      <c r="G3921" s="48"/>
      <c r="H3921" s="45"/>
      <c r="I3921" s="45"/>
      <c r="J3921" s="45"/>
      <c r="K3921" s="45"/>
      <c r="L3921" s="49"/>
      <c r="M3921" s="50"/>
      <c r="N3921" s="45"/>
      <c r="O3921" s="45"/>
      <c r="P3921" s="51"/>
      <c r="Q3921" s="52"/>
    </row>
    <row r="3922" spans="1:17" x14ac:dyDescent="0.2">
      <c r="A3922" s="43"/>
      <c r="B3922" s="44"/>
      <c r="C3922" s="45"/>
      <c r="D3922" s="46"/>
      <c r="E3922" s="45"/>
      <c r="F3922" s="47"/>
      <c r="G3922" s="48"/>
      <c r="H3922" s="45"/>
      <c r="I3922" s="45"/>
      <c r="J3922" s="45"/>
      <c r="K3922" s="45"/>
      <c r="L3922" s="49"/>
      <c r="M3922" s="50"/>
      <c r="N3922" s="45"/>
      <c r="O3922" s="45"/>
      <c r="P3922" s="51"/>
      <c r="Q3922" s="52"/>
    </row>
    <row r="3923" spans="1:17" x14ac:dyDescent="0.2">
      <c r="A3923" s="43"/>
      <c r="B3923" s="44"/>
      <c r="C3923" s="45"/>
      <c r="D3923" s="46"/>
      <c r="E3923" s="45"/>
      <c r="F3923" s="47"/>
      <c r="G3923" s="48"/>
      <c r="H3923" s="45"/>
      <c r="I3923" s="45"/>
      <c r="J3923" s="45"/>
      <c r="K3923" s="45"/>
      <c r="L3923" s="49"/>
      <c r="M3923" s="50"/>
      <c r="N3923" s="45"/>
      <c r="O3923" s="45"/>
      <c r="P3923" s="51"/>
      <c r="Q3923" s="52"/>
    </row>
    <row r="3924" spans="1:17" x14ac:dyDescent="0.2">
      <c r="A3924" s="43"/>
      <c r="B3924" s="44"/>
      <c r="C3924" s="45"/>
      <c r="D3924" s="46"/>
      <c r="E3924" s="45"/>
      <c r="F3924" s="47"/>
      <c r="G3924" s="48"/>
      <c r="H3924" s="45"/>
      <c r="I3924" s="45"/>
      <c r="J3924" s="45"/>
      <c r="K3924" s="45"/>
      <c r="L3924" s="49"/>
      <c r="M3924" s="50"/>
      <c r="N3924" s="45"/>
      <c r="O3924" s="45"/>
      <c r="P3924" s="51"/>
      <c r="Q3924" s="52"/>
    </row>
    <row r="3925" spans="1:17" x14ac:dyDescent="0.2">
      <c r="A3925" s="43"/>
      <c r="B3925" s="44"/>
      <c r="C3925" s="45"/>
      <c r="D3925" s="46"/>
      <c r="E3925" s="45"/>
      <c r="F3925" s="47"/>
      <c r="G3925" s="48"/>
      <c r="H3925" s="45"/>
      <c r="I3925" s="45"/>
      <c r="J3925" s="45"/>
      <c r="K3925" s="45"/>
      <c r="L3925" s="49"/>
      <c r="M3925" s="50"/>
      <c r="N3925" s="45"/>
      <c r="O3925" s="45"/>
      <c r="P3925" s="51"/>
      <c r="Q3925" s="52"/>
    </row>
    <row r="3926" spans="1:17" x14ac:dyDescent="0.2">
      <c r="A3926" s="43"/>
      <c r="B3926" s="44"/>
      <c r="C3926" s="45"/>
      <c r="D3926" s="46"/>
      <c r="E3926" s="45"/>
      <c r="F3926" s="47"/>
      <c r="G3926" s="48"/>
      <c r="H3926" s="45"/>
      <c r="I3926" s="45"/>
      <c r="J3926" s="45"/>
      <c r="K3926" s="45"/>
      <c r="L3926" s="49"/>
      <c r="M3926" s="50"/>
      <c r="N3926" s="45"/>
      <c r="O3926" s="45"/>
      <c r="P3926" s="51"/>
      <c r="Q3926" s="52"/>
    </row>
    <row r="3927" spans="1:17" x14ac:dyDescent="0.2">
      <c r="A3927" s="43"/>
      <c r="B3927" s="44"/>
      <c r="C3927" s="45"/>
      <c r="D3927" s="46"/>
      <c r="E3927" s="45"/>
      <c r="F3927" s="47"/>
      <c r="G3927" s="48"/>
      <c r="H3927" s="45"/>
      <c r="I3927" s="45"/>
      <c r="J3927" s="45"/>
      <c r="K3927" s="45"/>
      <c r="L3927" s="49"/>
      <c r="M3927" s="50"/>
      <c r="N3927" s="45"/>
      <c r="O3927" s="45"/>
      <c r="P3927" s="51"/>
      <c r="Q3927" s="52"/>
    </row>
    <row r="3928" spans="1:17" x14ac:dyDescent="0.2">
      <c r="A3928" s="43"/>
      <c r="B3928" s="44"/>
      <c r="C3928" s="45"/>
      <c r="D3928" s="46"/>
      <c r="E3928" s="45"/>
      <c r="F3928" s="47"/>
      <c r="G3928" s="48"/>
      <c r="H3928" s="45"/>
      <c r="I3928" s="45"/>
      <c r="J3928" s="45"/>
      <c r="K3928" s="45"/>
      <c r="L3928" s="49"/>
      <c r="M3928" s="50"/>
      <c r="N3928" s="45"/>
      <c r="O3928" s="45"/>
      <c r="P3928" s="51"/>
      <c r="Q3928" s="52"/>
    </row>
    <row r="3929" spans="1:17" x14ac:dyDescent="0.2">
      <c r="A3929" s="43"/>
      <c r="B3929" s="44"/>
      <c r="C3929" s="45"/>
      <c r="D3929" s="46"/>
      <c r="E3929" s="45"/>
      <c r="F3929" s="47"/>
      <c r="G3929" s="48"/>
      <c r="H3929" s="45"/>
      <c r="I3929" s="45"/>
      <c r="J3929" s="45"/>
      <c r="K3929" s="45"/>
      <c r="L3929" s="49"/>
      <c r="M3929" s="50"/>
      <c r="N3929" s="45"/>
      <c r="O3929" s="45"/>
      <c r="P3929" s="51"/>
      <c r="Q3929" s="52"/>
    </row>
    <row r="3930" spans="1:17" x14ac:dyDescent="0.2">
      <c r="A3930" s="43"/>
      <c r="B3930" s="44"/>
      <c r="C3930" s="45"/>
      <c r="D3930" s="46"/>
      <c r="E3930" s="45"/>
      <c r="F3930" s="47"/>
      <c r="G3930" s="48"/>
      <c r="H3930" s="45"/>
      <c r="I3930" s="45"/>
      <c r="J3930" s="45"/>
      <c r="K3930" s="45"/>
      <c r="L3930" s="49"/>
      <c r="M3930" s="50"/>
      <c r="N3930" s="45"/>
      <c r="O3930" s="45"/>
      <c r="P3930" s="51"/>
      <c r="Q3930" s="52"/>
    </row>
    <row r="3931" spans="1:17" x14ac:dyDescent="0.2">
      <c r="A3931" s="43"/>
      <c r="B3931" s="44"/>
      <c r="C3931" s="45"/>
      <c r="D3931" s="46"/>
      <c r="E3931" s="45"/>
      <c r="F3931" s="47"/>
      <c r="G3931" s="48"/>
      <c r="H3931" s="45"/>
      <c r="I3931" s="45"/>
      <c r="J3931" s="45"/>
      <c r="K3931" s="45"/>
      <c r="L3931" s="49"/>
      <c r="M3931" s="50"/>
      <c r="N3931" s="45"/>
      <c r="O3931" s="45"/>
      <c r="P3931" s="51"/>
      <c r="Q3931" s="52"/>
    </row>
    <row r="3932" spans="1:17" x14ac:dyDescent="0.2">
      <c r="A3932" s="43"/>
      <c r="B3932" s="44"/>
      <c r="C3932" s="45"/>
      <c r="D3932" s="46"/>
      <c r="E3932" s="45"/>
      <c r="F3932" s="47"/>
      <c r="G3932" s="48"/>
      <c r="H3932" s="45"/>
      <c r="I3932" s="45"/>
      <c r="J3932" s="45"/>
      <c r="K3932" s="45"/>
      <c r="L3932" s="49"/>
      <c r="M3932" s="50"/>
      <c r="N3932" s="45"/>
      <c r="O3932" s="45"/>
      <c r="P3932" s="51"/>
      <c r="Q3932" s="52"/>
    </row>
    <row r="3933" spans="1:17" x14ac:dyDescent="0.2">
      <c r="A3933" s="43"/>
      <c r="B3933" s="44"/>
      <c r="C3933" s="45"/>
      <c r="D3933" s="46"/>
      <c r="E3933" s="45"/>
      <c r="F3933" s="47"/>
      <c r="G3933" s="48"/>
      <c r="H3933" s="45"/>
      <c r="I3933" s="45"/>
      <c r="J3933" s="45"/>
      <c r="K3933" s="45"/>
      <c r="L3933" s="49"/>
      <c r="M3933" s="50"/>
      <c r="N3933" s="45"/>
      <c r="O3933" s="45"/>
      <c r="P3933" s="51"/>
      <c r="Q3933" s="52"/>
    </row>
    <row r="3934" spans="1:17" x14ac:dyDescent="0.2">
      <c r="A3934" s="43"/>
      <c r="B3934" s="44"/>
      <c r="C3934" s="45"/>
      <c r="D3934" s="46"/>
      <c r="E3934" s="45"/>
      <c r="F3934" s="47"/>
      <c r="G3934" s="48"/>
      <c r="H3934" s="45"/>
      <c r="I3934" s="45"/>
      <c r="J3934" s="45"/>
      <c r="K3934" s="45"/>
      <c r="L3934" s="49"/>
      <c r="M3934" s="50"/>
      <c r="N3934" s="45"/>
      <c r="O3934" s="45"/>
      <c r="P3934" s="51"/>
      <c r="Q3934" s="52"/>
    </row>
    <row r="3935" spans="1:17" x14ac:dyDescent="0.2">
      <c r="A3935" s="43"/>
      <c r="B3935" s="44"/>
      <c r="C3935" s="45"/>
      <c r="D3935" s="46"/>
      <c r="E3935" s="45"/>
      <c r="F3935" s="47"/>
      <c r="G3935" s="48"/>
      <c r="H3935" s="45"/>
      <c r="I3935" s="45"/>
      <c r="J3935" s="45"/>
      <c r="K3935" s="45"/>
      <c r="L3935" s="49"/>
      <c r="M3935" s="50"/>
      <c r="N3935" s="45"/>
      <c r="O3935" s="45"/>
      <c r="P3935" s="51"/>
      <c r="Q3935" s="52"/>
    </row>
    <row r="3936" spans="1:17" x14ac:dyDescent="0.2">
      <c r="A3936" s="43"/>
      <c r="B3936" s="44"/>
      <c r="C3936" s="45"/>
      <c r="D3936" s="46"/>
      <c r="E3936" s="45"/>
      <c r="F3936" s="47"/>
      <c r="G3936" s="48"/>
      <c r="H3936" s="45"/>
      <c r="I3936" s="45"/>
      <c r="J3936" s="45"/>
      <c r="K3936" s="45"/>
      <c r="L3936" s="49"/>
      <c r="M3936" s="50"/>
      <c r="N3936" s="45"/>
      <c r="O3936" s="45"/>
      <c r="P3936" s="51"/>
      <c r="Q3936" s="52"/>
    </row>
    <row r="3937" spans="1:17" x14ac:dyDescent="0.2">
      <c r="A3937" s="43"/>
      <c r="B3937" s="44"/>
      <c r="C3937" s="45"/>
      <c r="D3937" s="46"/>
      <c r="E3937" s="45"/>
      <c r="F3937" s="47"/>
      <c r="G3937" s="48"/>
      <c r="H3937" s="45"/>
      <c r="I3937" s="45"/>
      <c r="J3937" s="45"/>
      <c r="K3937" s="45"/>
      <c r="L3937" s="49"/>
      <c r="M3937" s="50"/>
      <c r="N3937" s="45"/>
      <c r="O3937" s="45"/>
      <c r="P3937" s="51"/>
      <c r="Q3937" s="52"/>
    </row>
    <row r="3938" spans="1:17" x14ac:dyDescent="0.2">
      <c r="A3938" s="43"/>
      <c r="B3938" s="44"/>
      <c r="C3938" s="45"/>
      <c r="D3938" s="46"/>
      <c r="E3938" s="45"/>
      <c r="F3938" s="47"/>
      <c r="G3938" s="48"/>
      <c r="H3938" s="45"/>
      <c r="I3938" s="45"/>
      <c r="J3938" s="45"/>
      <c r="K3938" s="45"/>
      <c r="L3938" s="49"/>
      <c r="M3938" s="50"/>
      <c r="N3938" s="45"/>
      <c r="O3938" s="45"/>
      <c r="P3938" s="51"/>
      <c r="Q3938" s="52"/>
    </row>
    <row r="3939" spans="1:17" x14ac:dyDescent="0.2">
      <c r="A3939" s="43"/>
      <c r="B3939" s="44"/>
      <c r="C3939" s="45"/>
      <c r="D3939" s="46"/>
      <c r="E3939" s="45"/>
      <c r="F3939" s="47"/>
      <c r="G3939" s="48"/>
      <c r="H3939" s="45"/>
      <c r="I3939" s="45"/>
      <c r="J3939" s="45"/>
      <c r="K3939" s="45"/>
      <c r="L3939" s="49"/>
      <c r="M3939" s="50"/>
      <c r="N3939" s="45"/>
      <c r="O3939" s="45"/>
      <c r="P3939" s="51"/>
      <c r="Q3939" s="52"/>
    </row>
    <row r="3940" spans="1:17" x14ac:dyDescent="0.2">
      <c r="A3940" s="43"/>
      <c r="B3940" s="44"/>
      <c r="C3940" s="45"/>
      <c r="D3940" s="46"/>
      <c r="E3940" s="45"/>
      <c r="F3940" s="47"/>
      <c r="G3940" s="48"/>
      <c r="H3940" s="45"/>
      <c r="I3940" s="45"/>
      <c r="J3940" s="45"/>
      <c r="K3940" s="45"/>
      <c r="L3940" s="49"/>
      <c r="M3940" s="50"/>
      <c r="N3940" s="45"/>
      <c r="O3940" s="45"/>
      <c r="P3940" s="51"/>
      <c r="Q3940" s="52"/>
    </row>
    <row r="3941" spans="1:17" x14ac:dyDescent="0.2">
      <c r="A3941" s="43"/>
      <c r="B3941" s="44"/>
      <c r="C3941" s="45"/>
      <c r="D3941" s="46"/>
      <c r="E3941" s="45"/>
      <c r="F3941" s="47"/>
      <c r="G3941" s="48"/>
      <c r="H3941" s="45"/>
      <c r="I3941" s="45"/>
      <c r="J3941" s="45"/>
      <c r="K3941" s="45"/>
      <c r="L3941" s="49"/>
      <c r="M3941" s="50"/>
      <c r="N3941" s="45"/>
      <c r="O3941" s="45"/>
      <c r="P3941" s="51"/>
      <c r="Q3941" s="52"/>
    </row>
    <row r="3942" spans="1:17" x14ac:dyDescent="0.2">
      <c r="A3942" s="43"/>
      <c r="B3942" s="44"/>
      <c r="C3942" s="45"/>
      <c r="D3942" s="46"/>
      <c r="E3942" s="45"/>
      <c r="F3942" s="47"/>
      <c r="G3942" s="48"/>
      <c r="H3942" s="45"/>
      <c r="I3942" s="45"/>
      <c r="J3942" s="45"/>
      <c r="K3942" s="45"/>
      <c r="L3942" s="49"/>
      <c r="M3942" s="50"/>
      <c r="N3942" s="45"/>
      <c r="O3942" s="45"/>
      <c r="P3942" s="51"/>
      <c r="Q3942" s="52"/>
    </row>
    <row r="3943" spans="1:17" x14ac:dyDescent="0.2">
      <c r="A3943" s="43"/>
      <c r="B3943" s="44"/>
      <c r="C3943" s="45"/>
      <c r="D3943" s="46"/>
      <c r="E3943" s="45"/>
      <c r="F3943" s="47"/>
      <c r="G3943" s="48"/>
      <c r="H3943" s="45"/>
      <c r="I3943" s="45"/>
      <c r="J3943" s="45"/>
      <c r="K3943" s="45"/>
      <c r="L3943" s="49"/>
      <c r="M3943" s="50"/>
      <c r="N3943" s="45"/>
      <c r="O3943" s="45"/>
      <c r="P3943" s="51"/>
      <c r="Q3943" s="52"/>
    </row>
    <row r="3944" spans="1:17" x14ac:dyDescent="0.2">
      <c r="A3944" s="43"/>
      <c r="B3944" s="44"/>
      <c r="C3944" s="45"/>
      <c r="D3944" s="46"/>
      <c r="E3944" s="45"/>
      <c r="F3944" s="47"/>
      <c r="G3944" s="48"/>
      <c r="H3944" s="45"/>
      <c r="I3944" s="45"/>
      <c r="J3944" s="45"/>
      <c r="K3944" s="45"/>
      <c r="L3944" s="49"/>
      <c r="M3944" s="50"/>
      <c r="N3944" s="45"/>
      <c r="O3944" s="45"/>
      <c r="P3944" s="51"/>
      <c r="Q3944" s="52"/>
    </row>
    <row r="3945" spans="1:17" x14ac:dyDescent="0.2">
      <c r="A3945" s="43"/>
      <c r="B3945" s="44"/>
      <c r="C3945" s="45"/>
      <c r="D3945" s="46"/>
      <c r="E3945" s="45"/>
      <c r="F3945" s="47"/>
      <c r="G3945" s="48"/>
      <c r="H3945" s="45"/>
      <c r="I3945" s="45"/>
      <c r="J3945" s="45"/>
      <c r="K3945" s="45"/>
      <c r="L3945" s="49"/>
      <c r="M3945" s="50"/>
      <c r="N3945" s="45"/>
      <c r="O3945" s="45"/>
      <c r="P3945" s="51"/>
      <c r="Q3945" s="52"/>
    </row>
    <row r="3946" spans="1:17" x14ac:dyDescent="0.2">
      <c r="A3946" s="43"/>
      <c r="B3946" s="44"/>
      <c r="C3946" s="45"/>
      <c r="D3946" s="46"/>
      <c r="E3946" s="45"/>
      <c r="F3946" s="47"/>
      <c r="G3946" s="48"/>
      <c r="H3946" s="45"/>
      <c r="I3946" s="45"/>
      <c r="J3946" s="45"/>
      <c r="K3946" s="45"/>
      <c r="L3946" s="49"/>
      <c r="M3946" s="50"/>
      <c r="N3946" s="45"/>
      <c r="O3946" s="45"/>
      <c r="P3946" s="51"/>
      <c r="Q3946" s="52"/>
    </row>
    <row r="3947" spans="1:17" x14ac:dyDescent="0.2">
      <c r="A3947" s="43"/>
      <c r="B3947" s="44"/>
      <c r="C3947" s="45"/>
      <c r="D3947" s="46"/>
      <c r="E3947" s="45"/>
      <c r="F3947" s="47"/>
      <c r="G3947" s="48"/>
      <c r="H3947" s="45"/>
      <c r="I3947" s="45"/>
      <c r="J3947" s="45"/>
      <c r="K3947" s="45"/>
      <c r="L3947" s="49"/>
      <c r="M3947" s="50"/>
      <c r="N3947" s="45"/>
      <c r="O3947" s="45"/>
      <c r="P3947" s="51"/>
      <c r="Q3947" s="52"/>
    </row>
    <row r="3948" spans="1:17" x14ac:dyDescent="0.2">
      <c r="A3948" s="43"/>
      <c r="B3948" s="44"/>
      <c r="C3948" s="45"/>
      <c r="D3948" s="46"/>
      <c r="E3948" s="45"/>
      <c r="F3948" s="47"/>
      <c r="G3948" s="48"/>
      <c r="H3948" s="45"/>
      <c r="I3948" s="45"/>
      <c r="J3948" s="45"/>
      <c r="K3948" s="45"/>
      <c r="L3948" s="49"/>
      <c r="M3948" s="50"/>
      <c r="N3948" s="45"/>
      <c r="O3948" s="45"/>
      <c r="P3948" s="51"/>
      <c r="Q3948" s="52"/>
    </row>
    <row r="3949" spans="1:17" x14ac:dyDescent="0.2">
      <c r="A3949" s="43"/>
      <c r="B3949" s="44"/>
      <c r="C3949" s="45"/>
      <c r="D3949" s="46"/>
      <c r="E3949" s="45"/>
      <c r="F3949" s="47"/>
      <c r="G3949" s="48"/>
      <c r="H3949" s="45"/>
      <c r="I3949" s="45"/>
      <c r="J3949" s="45"/>
      <c r="K3949" s="45"/>
      <c r="L3949" s="49"/>
      <c r="M3949" s="50"/>
      <c r="N3949" s="45"/>
      <c r="O3949" s="45"/>
      <c r="P3949" s="51"/>
      <c r="Q3949" s="52"/>
    </row>
    <row r="3950" spans="1:17" x14ac:dyDescent="0.2">
      <c r="A3950" s="43"/>
      <c r="B3950" s="44"/>
      <c r="C3950" s="45"/>
      <c r="D3950" s="46"/>
      <c r="E3950" s="45"/>
      <c r="F3950" s="47"/>
      <c r="G3950" s="48"/>
      <c r="H3950" s="45"/>
      <c r="I3950" s="45"/>
      <c r="J3950" s="45"/>
      <c r="K3950" s="45"/>
      <c r="L3950" s="49"/>
      <c r="M3950" s="50"/>
      <c r="N3950" s="45"/>
      <c r="O3950" s="45"/>
      <c r="P3950" s="51"/>
      <c r="Q3950" s="52"/>
    </row>
    <row r="3951" spans="1:17" x14ac:dyDescent="0.2">
      <c r="A3951" s="43"/>
      <c r="B3951" s="44"/>
      <c r="C3951" s="45"/>
      <c r="D3951" s="46"/>
      <c r="E3951" s="45"/>
      <c r="F3951" s="47"/>
      <c r="G3951" s="48"/>
      <c r="H3951" s="45"/>
      <c r="I3951" s="45"/>
      <c r="J3951" s="45"/>
      <c r="K3951" s="45"/>
      <c r="L3951" s="49"/>
      <c r="M3951" s="50"/>
      <c r="N3951" s="45"/>
      <c r="O3951" s="45"/>
      <c r="P3951" s="51"/>
      <c r="Q3951" s="52"/>
    </row>
    <row r="3952" spans="1:17" x14ac:dyDescent="0.2">
      <c r="A3952" s="43"/>
      <c r="B3952" s="44"/>
      <c r="C3952" s="45"/>
      <c r="D3952" s="46"/>
      <c r="E3952" s="45"/>
      <c r="F3952" s="47"/>
      <c r="G3952" s="48"/>
      <c r="H3952" s="45"/>
      <c r="I3952" s="45"/>
      <c r="J3952" s="45"/>
      <c r="K3952" s="45"/>
      <c r="L3952" s="49"/>
      <c r="M3952" s="50"/>
      <c r="N3952" s="45"/>
      <c r="O3952" s="45"/>
      <c r="P3952" s="51"/>
      <c r="Q3952" s="52"/>
    </row>
    <row r="3953" spans="1:17" x14ac:dyDescent="0.2">
      <c r="A3953" s="43"/>
      <c r="B3953" s="44"/>
      <c r="C3953" s="45"/>
      <c r="D3953" s="46"/>
      <c r="E3953" s="45"/>
      <c r="F3953" s="47"/>
      <c r="G3953" s="48"/>
      <c r="H3953" s="45"/>
      <c r="I3953" s="45"/>
      <c r="J3953" s="45"/>
      <c r="K3953" s="45"/>
      <c r="L3953" s="49"/>
      <c r="M3953" s="50"/>
      <c r="N3953" s="45"/>
      <c r="O3953" s="45"/>
      <c r="P3953" s="51"/>
      <c r="Q3953" s="52"/>
    </row>
    <row r="3954" spans="1:17" x14ac:dyDescent="0.2">
      <c r="A3954" s="43"/>
      <c r="B3954" s="44"/>
      <c r="C3954" s="45"/>
      <c r="D3954" s="46"/>
      <c r="E3954" s="45"/>
      <c r="F3954" s="47"/>
      <c r="G3954" s="48"/>
      <c r="H3954" s="45"/>
      <c r="I3954" s="45"/>
      <c r="J3954" s="45"/>
      <c r="K3954" s="45"/>
      <c r="L3954" s="49"/>
      <c r="M3954" s="50"/>
      <c r="N3954" s="45"/>
      <c r="O3954" s="45"/>
      <c r="P3954" s="51"/>
      <c r="Q3954" s="52"/>
    </row>
    <row r="3955" spans="1:17" x14ac:dyDescent="0.2">
      <c r="A3955" s="43"/>
      <c r="B3955" s="44"/>
      <c r="C3955" s="45"/>
      <c r="D3955" s="46"/>
      <c r="E3955" s="45"/>
      <c r="F3955" s="47"/>
      <c r="G3955" s="48"/>
      <c r="H3955" s="45"/>
      <c r="I3955" s="45"/>
      <c r="J3955" s="45"/>
      <c r="K3955" s="45"/>
      <c r="L3955" s="49"/>
      <c r="M3955" s="50"/>
      <c r="N3955" s="45"/>
      <c r="O3955" s="45"/>
      <c r="P3955" s="51"/>
      <c r="Q3955" s="52"/>
    </row>
    <row r="3956" spans="1:17" x14ac:dyDescent="0.2">
      <c r="A3956" s="43"/>
      <c r="B3956" s="44"/>
      <c r="C3956" s="45"/>
      <c r="D3956" s="46"/>
      <c r="E3956" s="45"/>
      <c r="F3956" s="47"/>
      <c r="G3956" s="48"/>
      <c r="H3956" s="45"/>
      <c r="I3956" s="45"/>
      <c r="J3956" s="45"/>
      <c r="K3956" s="45"/>
      <c r="L3956" s="49"/>
      <c r="M3956" s="50"/>
      <c r="N3956" s="45"/>
      <c r="O3956" s="45"/>
      <c r="P3956" s="51"/>
      <c r="Q3956" s="52"/>
    </row>
    <row r="3957" spans="1:17" x14ac:dyDescent="0.2">
      <c r="A3957" s="43"/>
      <c r="B3957" s="44"/>
      <c r="C3957" s="45"/>
      <c r="D3957" s="46"/>
      <c r="E3957" s="45"/>
      <c r="F3957" s="47"/>
      <c r="G3957" s="48"/>
      <c r="H3957" s="45"/>
      <c r="I3957" s="45"/>
      <c r="J3957" s="45"/>
      <c r="K3957" s="45"/>
      <c r="L3957" s="49"/>
      <c r="M3957" s="50"/>
      <c r="N3957" s="45"/>
      <c r="O3957" s="45"/>
      <c r="P3957" s="51"/>
      <c r="Q3957" s="52"/>
    </row>
    <row r="3958" spans="1:17" x14ac:dyDescent="0.2">
      <c r="A3958" s="43"/>
      <c r="B3958" s="44"/>
      <c r="C3958" s="45"/>
      <c r="D3958" s="46"/>
      <c r="E3958" s="45"/>
      <c r="F3958" s="47"/>
      <c r="G3958" s="48"/>
      <c r="H3958" s="45"/>
      <c r="I3958" s="45"/>
      <c r="J3958" s="45"/>
      <c r="K3958" s="45"/>
      <c r="L3958" s="49"/>
      <c r="M3958" s="50"/>
      <c r="N3958" s="45"/>
      <c r="O3958" s="45"/>
      <c r="P3958" s="51"/>
      <c r="Q3958" s="52"/>
    </row>
    <row r="3959" spans="1:17" x14ac:dyDescent="0.2">
      <c r="A3959" s="43"/>
      <c r="B3959" s="44"/>
      <c r="C3959" s="45"/>
      <c r="D3959" s="46"/>
      <c r="E3959" s="45"/>
      <c r="F3959" s="47"/>
      <c r="G3959" s="48"/>
      <c r="H3959" s="45"/>
      <c r="I3959" s="45"/>
      <c r="J3959" s="45"/>
      <c r="K3959" s="45"/>
      <c r="L3959" s="49"/>
      <c r="M3959" s="50"/>
      <c r="N3959" s="45"/>
      <c r="O3959" s="45"/>
      <c r="P3959" s="51"/>
      <c r="Q3959" s="52"/>
    </row>
    <row r="3960" spans="1:17" x14ac:dyDescent="0.2">
      <c r="A3960" s="43"/>
      <c r="B3960" s="44"/>
      <c r="C3960" s="45"/>
      <c r="D3960" s="46"/>
      <c r="E3960" s="45"/>
      <c r="F3960" s="47"/>
      <c r="G3960" s="48"/>
      <c r="H3960" s="45"/>
      <c r="I3960" s="45"/>
      <c r="J3960" s="45"/>
      <c r="K3960" s="45"/>
      <c r="L3960" s="49"/>
      <c r="M3960" s="50"/>
      <c r="N3960" s="45"/>
      <c r="O3960" s="45"/>
      <c r="P3960" s="51"/>
      <c r="Q3960" s="52"/>
    </row>
    <row r="3961" spans="1:17" x14ac:dyDescent="0.2">
      <c r="A3961" s="43"/>
      <c r="B3961" s="44"/>
      <c r="C3961" s="45"/>
      <c r="D3961" s="46"/>
      <c r="E3961" s="45"/>
      <c r="F3961" s="47"/>
      <c r="G3961" s="48"/>
      <c r="H3961" s="45"/>
      <c r="I3961" s="45"/>
      <c r="J3961" s="45"/>
      <c r="K3961" s="45"/>
      <c r="L3961" s="49"/>
      <c r="M3961" s="50"/>
      <c r="N3961" s="45"/>
      <c r="O3961" s="45"/>
      <c r="P3961" s="51"/>
      <c r="Q3961" s="52"/>
    </row>
    <row r="3962" spans="1:17" x14ac:dyDescent="0.2">
      <c r="A3962" s="43"/>
      <c r="B3962" s="44"/>
      <c r="C3962" s="45"/>
      <c r="D3962" s="46"/>
      <c r="E3962" s="45"/>
      <c r="F3962" s="47"/>
      <c r="G3962" s="48"/>
      <c r="H3962" s="45"/>
      <c r="I3962" s="45"/>
      <c r="J3962" s="45"/>
      <c r="K3962" s="45"/>
      <c r="L3962" s="49"/>
      <c r="M3962" s="50"/>
      <c r="N3962" s="45"/>
      <c r="O3962" s="45"/>
      <c r="P3962" s="51"/>
      <c r="Q3962" s="52"/>
    </row>
    <row r="3963" spans="1:17" x14ac:dyDescent="0.2">
      <c r="A3963" s="43"/>
      <c r="B3963" s="44"/>
      <c r="C3963" s="45"/>
      <c r="D3963" s="46"/>
      <c r="E3963" s="45"/>
      <c r="F3963" s="47"/>
      <c r="G3963" s="48"/>
      <c r="H3963" s="45"/>
      <c r="I3963" s="45"/>
      <c r="J3963" s="45"/>
      <c r="K3963" s="45"/>
      <c r="L3963" s="49"/>
      <c r="M3963" s="50"/>
      <c r="N3963" s="45"/>
      <c r="O3963" s="45"/>
      <c r="P3963" s="51"/>
      <c r="Q3963" s="52"/>
    </row>
    <row r="3964" spans="1:17" x14ac:dyDescent="0.2">
      <c r="A3964" s="43"/>
      <c r="B3964" s="44"/>
      <c r="C3964" s="45"/>
      <c r="D3964" s="46"/>
      <c r="E3964" s="45"/>
      <c r="F3964" s="47"/>
      <c r="G3964" s="48"/>
      <c r="H3964" s="45"/>
      <c r="I3964" s="45"/>
      <c r="J3964" s="45"/>
      <c r="K3964" s="45"/>
      <c r="L3964" s="49"/>
      <c r="M3964" s="50"/>
      <c r="N3964" s="45"/>
      <c r="O3964" s="45"/>
      <c r="P3964" s="51"/>
      <c r="Q3964" s="52"/>
    </row>
    <row r="3965" spans="1:17" x14ac:dyDescent="0.2">
      <c r="A3965" s="43"/>
      <c r="B3965" s="44"/>
      <c r="C3965" s="45"/>
      <c r="D3965" s="46"/>
      <c r="E3965" s="45"/>
      <c r="F3965" s="47"/>
      <c r="G3965" s="48"/>
      <c r="H3965" s="45"/>
      <c r="I3965" s="45"/>
      <c r="J3965" s="45"/>
      <c r="K3965" s="45"/>
      <c r="L3965" s="49"/>
      <c r="M3965" s="50"/>
      <c r="N3965" s="45"/>
      <c r="O3965" s="45"/>
      <c r="P3965" s="51"/>
      <c r="Q3965" s="52"/>
    </row>
    <row r="3966" spans="1:17" x14ac:dyDescent="0.2">
      <c r="A3966" s="43"/>
      <c r="B3966" s="44"/>
      <c r="C3966" s="45"/>
      <c r="D3966" s="46"/>
      <c r="E3966" s="45"/>
      <c r="F3966" s="47"/>
      <c r="G3966" s="48"/>
      <c r="H3966" s="45"/>
      <c r="I3966" s="45"/>
      <c r="J3966" s="45"/>
      <c r="K3966" s="45"/>
      <c r="L3966" s="49"/>
      <c r="M3966" s="50"/>
      <c r="N3966" s="45"/>
      <c r="O3966" s="45"/>
      <c r="P3966" s="51"/>
      <c r="Q3966" s="52"/>
    </row>
    <row r="3967" spans="1:17" x14ac:dyDescent="0.2">
      <c r="A3967" s="43"/>
      <c r="B3967" s="44"/>
      <c r="C3967" s="45"/>
      <c r="D3967" s="46"/>
      <c r="E3967" s="45"/>
      <c r="F3967" s="47"/>
      <c r="G3967" s="48"/>
      <c r="H3967" s="45"/>
      <c r="I3967" s="45"/>
      <c r="J3967" s="45"/>
      <c r="K3967" s="45"/>
      <c r="L3967" s="49"/>
      <c r="M3967" s="50"/>
      <c r="N3967" s="45"/>
      <c r="O3967" s="45"/>
      <c r="P3967" s="51"/>
      <c r="Q3967" s="52"/>
    </row>
    <row r="3968" spans="1:17" x14ac:dyDescent="0.2">
      <c r="A3968" s="43"/>
      <c r="B3968" s="44"/>
      <c r="C3968" s="45"/>
      <c r="D3968" s="46"/>
      <c r="E3968" s="45"/>
      <c r="F3968" s="47"/>
      <c r="G3968" s="48"/>
      <c r="H3968" s="45"/>
      <c r="I3968" s="45"/>
      <c r="J3968" s="45"/>
      <c r="K3968" s="45"/>
      <c r="L3968" s="49"/>
      <c r="M3968" s="50"/>
      <c r="N3968" s="45"/>
      <c r="O3968" s="45"/>
      <c r="P3968" s="51"/>
      <c r="Q3968" s="52"/>
    </row>
    <row r="3969" spans="1:17" x14ac:dyDescent="0.2">
      <c r="A3969" s="43"/>
      <c r="B3969" s="44"/>
      <c r="C3969" s="45"/>
      <c r="D3969" s="46"/>
      <c r="E3969" s="45"/>
      <c r="F3969" s="47"/>
      <c r="G3969" s="48"/>
      <c r="H3969" s="45"/>
      <c r="I3969" s="45"/>
      <c r="J3969" s="45"/>
      <c r="K3969" s="45"/>
      <c r="L3969" s="49"/>
      <c r="M3969" s="50"/>
      <c r="N3969" s="45"/>
      <c r="O3969" s="45"/>
      <c r="P3969" s="51"/>
      <c r="Q3969" s="52"/>
    </row>
    <row r="3970" spans="1:17" x14ac:dyDescent="0.2">
      <c r="A3970" s="43"/>
      <c r="B3970" s="44"/>
      <c r="C3970" s="45"/>
      <c r="D3970" s="46"/>
      <c r="E3970" s="45"/>
      <c r="F3970" s="47"/>
      <c r="G3970" s="48"/>
      <c r="H3970" s="45"/>
      <c r="I3970" s="45"/>
      <c r="J3970" s="45"/>
      <c r="K3970" s="45"/>
      <c r="L3970" s="49"/>
      <c r="M3970" s="50"/>
      <c r="N3970" s="45"/>
      <c r="O3970" s="45"/>
      <c r="P3970" s="51"/>
      <c r="Q3970" s="52"/>
    </row>
    <row r="3971" spans="1:17" x14ac:dyDescent="0.2">
      <c r="A3971" s="43"/>
      <c r="B3971" s="44"/>
      <c r="C3971" s="45"/>
      <c r="D3971" s="46"/>
      <c r="E3971" s="45"/>
      <c r="F3971" s="47"/>
      <c r="G3971" s="48"/>
      <c r="H3971" s="45"/>
      <c r="I3971" s="45"/>
      <c r="J3971" s="45"/>
      <c r="K3971" s="45"/>
      <c r="L3971" s="49"/>
      <c r="M3971" s="50"/>
      <c r="N3971" s="45"/>
      <c r="O3971" s="45"/>
      <c r="P3971" s="51"/>
      <c r="Q3971" s="52"/>
    </row>
    <row r="3972" spans="1:17" x14ac:dyDescent="0.2">
      <c r="A3972" s="43"/>
      <c r="B3972" s="44"/>
      <c r="C3972" s="45"/>
      <c r="D3972" s="46"/>
      <c r="E3972" s="45"/>
      <c r="F3972" s="47"/>
      <c r="G3972" s="48"/>
      <c r="H3972" s="45"/>
      <c r="I3972" s="45"/>
      <c r="J3972" s="45"/>
      <c r="K3972" s="45"/>
      <c r="L3972" s="49"/>
      <c r="M3972" s="50"/>
      <c r="N3972" s="45"/>
      <c r="O3972" s="45"/>
      <c r="P3972" s="51"/>
      <c r="Q3972" s="52"/>
    </row>
    <row r="3973" spans="1:17" x14ac:dyDescent="0.2">
      <c r="A3973" s="43"/>
      <c r="B3973" s="44"/>
      <c r="C3973" s="45"/>
      <c r="D3973" s="46"/>
      <c r="E3973" s="45"/>
      <c r="F3973" s="47"/>
      <c r="G3973" s="48"/>
      <c r="H3973" s="45"/>
      <c r="I3973" s="45"/>
      <c r="J3973" s="45"/>
      <c r="K3973" s="45"/>
      <c r="L3973" s="49"/>
      <c r="M3973" s="50"/>
      <c r="N3973" s="45"/>
      <c r="O3973" s="45"/>
      <c r="P3973" s="51"/>
      <c r="Q3973" s="52"/>
    </row>
    <row r="3974" spans="1:17" x14ac:dyDescent="0.2">
      <c r="A3974" s="43"/>
      <c r="B3974" s="44"/>
      <c r="C3974" s="45"/>
      <c r="D3974" s="46"/>
      <c r="E3974" s="45"/>
      <c r="F3974" s="47"/>
      <c r="G3974" s="48"/>
      <c r="H3974" s="45"/>
      <c r="I3974" s="45"/>
      <c r="J3974" s="45"/>
      <c r="K3974" s="45"/>
      <c r="L3974" s="49"/>
      <c r="M3974" s="50"/>
      <c r="N3974" s="45"/>
      <c r="O3974" s="45"/>
      <c r="P3974" s="51"/>
      <c r="Q3974" s="52"/>
    </row>
    <row r="3975" spans="1:17" x14ac:dyDescent="0.2">
      <c r="A3975" s="43"/>
      <c r="B3975" s="44"/>
      <c r="C3975" s="45"/>
      <c r="D3975" s="46"/>
      <c r="E3975" s="45"/>
      <c r="F3975" s="47"/>
      <c r="G3975" s="48"/>
      <c r="H3975" s="45"/>
      <c r="I3975" s="45"/>
      <c r="J3975" s="45"/>
      <c r="K3975" s="45"/>
      <c r="L3975" s="49"/>
      <c r="M3975" s="50"/>
      <c r="N3975" s="45"/>
      <c r="O3975" s="45"/>
      <c r="P3975" s="51"/>
      <c r="Q3975" s="52"/>
    </row>
    <row r="3976" spans="1:17" x14ac:dyDescent="0.2">
      <c r="A3976" s="43"/>
      <c r="B3976" s="44"/>
      <c r="C3976" s="45"/>
      <c r="D3976" s="46"/>
      <c r="E3976" s="45"/>
      <c r="F3976" s="47"/>
      <c r="G3976" s="48"/>
      <c r="H3976" s="45"/>
      <c r="I3976" s="45"/>
      <c r="J3976" s="45"/>
      <c r="K3976" s="45"/>
      <c r="L3976" s="49"/>
      <c r="M3976" s="50"/>
      <c r="N3976" s="45"/>
      <c r="O3976" s="45"/>
      <c r="P3976" s="51"/>
      <c r="Q3976" s="52"/>
    </row>
    <row r="3977" spans="1:17" x14ac:dyDescent="0.2">
      <c r="A3977" s="43"/>
      <c r="B3977" s="44"/>
      <c r="C3977" s="45"/>
      <c r="D3977" s="46"/>
      <c r="E3977" s="45"/>
      <c r="F3977" s="47"/>
      <c r="G3977" s="48"/>
      <c r="H3977" s="45"/>
      <c r="I3977" s="45"/>
      <c r="J3977" s="45"/>
      <c r="K3977" s="45"/>
      <c r="L3977" s="49"/>
      <c r="M3977" s="50"/>
      <c r="N3977" s="45"/>
      <c r="O3977" s="45"/>
      <c r="P3977" s="51"/>
      <c r="Q3977" s="52"/>
    </row>
    <row r="3978" spans="1:17" x14ac:dyDescent="0.2">
      <c r="A3978" s="43"/>
      <c r="B3978" s="44"/>
      <c r="C3978" s="45"/>
      <c r="D3978" s="46"/>
      <c r="E3978" s="45"/>
      <c r="F3978" s="47"/>
      <c r="G3978" s="48"/>
      <c r="H3978" s="45"/>
      <c r="I3978" s="45"/>
      <c r="J3978" s="45"/>
      <c r="K3978" s="45"/>
      <c r="L3978" s="49"/>
      <c r="M3978" s="50"/>
      <c r="N3978" s="45"/>
      <c r="O3978" s="45"/>
      <c r="P3978" s="51"/>
      <c r="Q3978" s="52"/>
    </row>
    <row r="3979" spans="1:17" x14ac:dyDescent="0.2">
      <c r="A3979" s="43"/>
      <c r="B3979" s="44"/>
      <c r="C3979" s="45"/>
      <c r="D3979" s="46"/>
      <c r="E3979" s="45"/>
      <c r="F3979" s="47"/>
      <c r="G3979" s="48"/>
      <c r="H3979" s="45"/>
      <c r="I3979" s="45"/>
      <c r="J3979" s="45"/>
      <c r="K3979" s="45"/>
      <c r="L3979" s="49"/>
      <c r="M3979" s="50"/>
      <c r="N3979" s="45"/>
      <c r="O3979" s="45"/>
      <c r="P3979" s="51"/>
      <c r="Q3979" s="52"/>
    </row>
    <row r="3980" spans="1:17" x14ac:dyDescent="0.2">
      <c r="A3980" s="43"/>
      <c r="B3980" s="44"/>
      <c r="C3980" s="45"/>
      <c r="D3980" s="46"/>
      <c r="E3980" s="45"/>
      <c r="F3980" s="47"/>
      <c r="G3980" s="48"/>
      <c r="H3980" s="45"/>
      <c r="I3980" s="45"/>
      <c r="J3980" s="45"/>
      <c r="K3980" s="45"/>
      <c r="L3980" s="49"/>
      <c r="M3980" s="50"/>
      <c r="N3980" s="45"/>
      <c r="O3980" s="45"/>
      <c r="P3980" s="51"/>
      <c r="Q3980" s="52"/>
    </row>
    <row r="3981" spans="1:17" x14ac:dyDescent="0.2">
      <c r="A3981" s="43"/>
      <c r="B3981" s="44"/>
      <c r="C3981" s="45"/>
      <c r="D3981" s="46"/>
      <c r="E3981" s="45"/>
      <c r="F3981" s="47"/>
      <c r="G3981" s="48"/>
      <c r="H3981" s="45"/>
      <c r="I3981" s="45"/>
      <c r="J3981" s="45"/>
      <c r="K3981" s="45"/>
      <c r="L3981" s="49"/>
      <c r="M3981" s="50"/>
      <c r="N3981" s="45"/>
      <c r="O3981" s="45"/>
      <c r="P3981" s="51"/>
      <c r="Q3981" s="52"/>
    </row>
    <row r="3982" spans="1:17" x14ac:dyDescent="0.2">
      <c r="A3982" s="43"/>
      <c r="B3982" s="44"/>
      <c r="C3982" s="45"/>
      <c r="D3982" s="46"/>
      <c r="E3982" s="45"/>
      <c r="F3982" s="47"/>
      <c r="G3982" s="48"/>
      <c r="H3982" s="45"/>
      <c r="I3982" s="45"/>
      <c r="J3982" s="45"/>
      <c r="K3982" s="45"/>
      <c r="L3982" s="49"/>
      <c r="M3982" s="50"/>
      <c r="N3982" s="45"/>
      <c r="O3982" s="45"/>
      <c r="P3982" s="51"/>
      <c r="Q3982" s="52"/>
    </row>
    <row r="3983" spans="1:17" x14ac:dyDescent="0.2">
      <c r="A3983" s="43"/>
      <c r="B3983" s="44"/>
      <c r="C3983" s="45"/>
      <c r="D3983" s="46"/>
      <c r="E3983" s="45"/>
      <c r="F3983" s="47"/>
      <c r="G3983" s="48"/>
      <c r="H3983" s="45"/>
      <c r="I3983" s="45"/>
      <c r="J3983" s="45"/>
      <c r="K3983" s="45"/>
      <c r="L3983" s="49"/>
      <c r="M3983" s="50"/>
      <c r="N3983" s="45"/>
      <c r="O3983" s="45"/>
      <c r="P3983" s="51"/>
      <c r="Q3983" s="52"/>
    </row>
    <row r="3984" spans="1:17" x14ac:dyDescent="0.2">
      <c r="A3984" s="43"/>
      <c r="B3984" s="44"/>
      <c r="C3984" s="45"/>
      <c r="D3984" s="46"/>
      <c r="E3984" s="45"/>
      <c r="F3984" s="47"/>
      <c r="G3984" s="48"/>
      <c r="H3984" s="45"/>
      <c r="I3984" s="45"/>
      <c r="J3984" s="45"/>
      <c r="K3984" s="45"/>
      <c r="L3984" s="49"/>
      <c r="M3984" s="50"/>
      <c r="N3984" s="45"/>
      <c r="O3984" s="45"/>
      <c r="P3984" s="51"/>
      <c r="Q3984" s="52"/>
    </row>
    <row r="3985" spans="1:17" x14ac:dyDescent="0.2">
      <c r="A3985" s="43"/>
      <c r="B3985" s="44"/>
      <c r="C3985" s="45"/>
      <c r="D3985" s="46"/>
      <c r="E3985" s="45"/>
      <c r="F3985" s="47"/>
      <c r="G3985" s="48"/>
      <c r="H3985" s="45"/>
      <c r="I3985" s="45"/>
      <c r="J3985" s="45"/>
      <c r="K3985" s="45"/>
      <c r="L3985" s="49"/>
      <c r="M3985" s="50"/>
      <c r="N3985" s="45"/>
      <c r="O3985" s="45"/>
      <c r="P3985" s="51"/>
      <c r="Q3985" s="52"/>
    </row>
    <row r="3986" spans="1:17" x14ac:dyDescent="0.2">
      <c r="A3986" s="43"/>
      <c r="B3986" s="44"/>
      <c r="C3986" s="45"/>
      <c r="D3986" s="46"/>
      <c r="E3986" s="45"/>
      <c r="F3986" s="47"/>
      <c r="G3986" s="48"/>
      <c r="H3986" s="45"/>
      <c r="I3986" s="45"/>
      <c r="J3986" s="45"/>
      <c r="K3986" s="45"/>
      <c r="L3986" s="49"/>
      <c r="M3986" s="50"/>
      <c r="N3986" s="45"/>
      <c r="O3986" s="45"/>
      <c r="P3986" s="51"/>
      <c r="Q3986" s="52"/>
    </row>
    <row r="3987" spans="1:17" x14ac:dyDescent="0.2">
      <c r="A3987" s="43"/>
      <c r="B3987" s="44"/>
      <c r="C3987" s="45"/>
      <c r="D3987" s="46"/>
      <c r="E3987" s="45"/>
      <c r="F3987" s="47"/>
      <c r="G3987" s="48"/>
      <c r="H3987" s="45"/>
      <c r="I3987" s="45"/>
      <c r="J3987" s="45"/>
      <c r="K3987" s="45"/>
      <c r="L3987" s="49"/>
      <c r="M3987" s="50"/>
      <c r="N3987" s="45"/>
      <c r="O3987" s="45"/>
      <c r="P3987" s="51"/>
      <c r="Q3987" s="52"/>
    </row>
    <row r="3988" spans="1:17" x14ac:dyDescent="0.2">
      <c r="A3988" s="43"/>
      <c r="B3988" s="44"/>
      <c r="C3988" s="45"/>
      <c r="D3988" s="46"/>
      <c r="E3988" s="45"/>
      <c r="F3988" s="47"/>
      <c r="G3988" s="48"/>
      <c r="H3988" s="45"/>
      <c r="I3988" s="45"/>
      <c r="J3988" s="45"/>
      <c r="K3988" s="45"/>
      <c r="L3988" s="49"/>
      <c r="M3988" s="50"/>
      <c r="N3988" s="45"/>
      <c r="O3988" s="45"/>
      <c r="P3988" s="51"/>
      <c r="Q3988" s="52"/>
    </row>
    <row r="3989" spans="1:17" x14ac:dyDescent="0.2">
      <c r="A3989" s="43"/>
      <c r="B3989" s="44"/>
      <c r="C3989" s="45"/>
      <c r="D3989" s="46"/>
      <c r="E3989" s="45"/>
      <c r="F3989" s="47"/>
      <c r="G3989" s="48"/>
      <c r="H3989" s="45"/>
      <c r="I3989" s="45"/>
      <c r="J3989" s="45"/>
      <c r="K3989" s="45"/>
      <c r="L3989" s="49"/>
      <c r="M3989" s="50"/>
      <c r="N3989" s="45"/>
      <c r="O3989" s="45"/>
      <c r="P3989" s="51"/>
      <c r="Q3989" s="52"/>
    </row>
    <row r="3990" spans="1:17" x14ac:dyDescent="0.2">
      <c r="A3990" s="43"/>
      <c r="B3990" s="44"/>
      <c r="C3990" s="45"/>
      <c r="D3990" s="46"/>
      <c r="E3990" s="45"/>
      <c r="F3990" s="47"/>
      <c r="G3990" s="48"/>
      <c r="H3990" s="45"/>
      <c r="I3990" s="45"/>
      <c r="J3990" s="45"/>
      <c r="K3990" s="45"/>
      <c r="L3990" s="49"/>
      <c r="M3990" s="50"/>
      <c r="N3990" s="45"/>
      <c r="O3990" s="45"/>
      <c r="P3990" s="51"/>
      <c r="Q3990" s="52"/>
    </row>
    <row r="3991" spans="1:17" x14ac:dyDescent="0.2">
      <c r="A3991" s="43"/>
      <c r="B3991" s="44"/>
      <c r="C3991" s="45"/>
      <c r="D3991" s="46"/>
      <c r="E3991" s="45"/>
      <c r="F3991" s="47"/>
      <c r="G3991" s="48"/>
      <c r="H3991" s="45"/>
      <c r="I3991" s="45"/>
      <c r="J3991" s="45"/>
      <c r="K3991" s="45"/>
      <c r="L3991" s="49"/>
      <c r="M3991" s="50"/>
      <c r="N3991" s="45"/>
      <c r="O3991" s="45"/>
      <c r="P3991" s="51"/>
      <c r="Q3991" s="52"/>
    </row>
    <row r="3992" spans="1:17" x14ac:dyDescent="0.2">
      <c r="A3992" s="43"/>
      <c r="B3992" s="44"/>
      <c r="C3992" s="45"/>
      <c r="D3992" s="46"/>
      <c r="E3992" s="45"/>
      <c r="F3992" s="47"/>
      <c r="G3992" s="48"/>
      <c r="H3992" s="45"/>
      <c r="I3992" s="45"/>
      <c r="J3992" s="45"/>
      <c r="K3992" s="45"/>
      <c r="L3992" s="49"/>
      <c r="M3992" s="50"/>
      <c r="N3992" s="45"/>
      <c r="O3992" s="45"/>
      <c r="P3992" s="51"/>
      <c r="Q3992" s="52"/>
    </row>
    <row r="3993" spans="1:17" x14ac:dyDescent="0.2">
      <c r="A3993" s="43"/>
      <c r="B3993" s="44"/>
      <c r="C3993" s="45"/>
      <c r="D3993" s="46"/>
      <c r="E3993" s="45"/>
      <c r="F3993" s="47"/>
      <c r="G3993" s="48"/>
      <c r="H3993" s="45"/>
      <c r="I3993" s="45"/>
      <c r="J3993" s="45"/>
      <c r="K3993" s="45"/>
      <c r="L3993" s="49"/>
      <c r="M3993" s="50"/>
      <c r="N3993" s="45"/>
      <c r="O3993" s="45"/>
      <c r="P3993" s="51"/>
      <c r="Q3993" s="52"/>
    </row>
    <row r="3994" spans="1:17" x14ac:dyDescent="0.2">
      <c r="A3994" s="43"/>
      <c r="B3994" s="44"/>
      <c r="C3994" s="45"/>
      <c r="D3994" s="46"/>
      <c r="E3994" s="45"/>
      <c r="F3994" s="47"/>
      <c r="G3994" s="48"/>
      <c r="H3994" s="45"/>
      <c r="I3994" s="45"/>
      <c r="J3994" s="45"/>
      <c r="K3994" s="45"/>
      <c r="L3994" s="49"/>
      <c r="M3994" s="50"/>
      <c r="N3994" s="45"/>
      <c r="O3994" s="45"/>
      <c r="P3994" s="51"/>
      <c r="Q3994" s="52"/>
    </row>
    <row r="3995" spans="1:17" x14ac:dyDescent="0.2">
      <c r="A3995" s="43"/>
      <c r="B3995" s="44"/>
      <c r="C3995" s="45"/>
      <c r="D3995" s="46"/>
      <c r="E3995" s="45"/>
      <c r="F3995" s="47"/>
      <c r="G3995" s="48"/>
      <c r="H3995" s="45"/>
      <c r="I3995" s="45"/>
      <c r="J3995" s="45"/>
      <c r="K3995" s="45"/>
      <c r="L3995" s="49"/>
      <c r="M3995" s="50"/>
      <c r="N3995" s="45"/>
      <c r="O3995" s="45"/>
      <c r="P3995" s="51"/>
      <c r="Q3995" s="52"/>
    </row>
    <row r="3996" spans="1:17" x14ac:dyDescent="0.2">
      <c r="A3996" s="43"/>
      <c r="B3996" s="44"/>
      <c r="C3996" s="45"/>
      <c r="D3996" s="46"/>
      <c r="E3996" s="45"/>
      <c r="F3996" s="47"/>
      <c r="G3996" s="48"/>
      <c r="H3996" s="45"/>
      <c r="I3996" s="45"/>
      <c r="J3996" s="45"/>
      <c r="K3996" s="45"/>
      <c r="L3996" s="49"/>
      <c r="M3996" s="50"/>
      <c r="N3996" s="45"/>
      <c r="O3996" s="45"/>
      <c r="P3996" s="51"/>
      <c r="Q3996" s="52"/>
    </row>
    <row r="3997" spans="1:17" x14ac:dyDescent="0.2">
      <c r="A3997" s="43"/>
      <c r="B3997" s="44"/>
      <c r="C3997" s="45"/>
      <c r="D3997" s="46"/>
      <c r="E3997" s="45"/>
      <c r="F3997" s="47"/>
      <c r="G3997" s="48"/>
      <c r="H3997" s="45"/>
      <c r="I3997" s="45"/>
      <c r="J3997" s="45"/>
      <c r="K3997" s="45"/>
      <c r="L3997" s="49"/>
      <c r="M3997" s="50"/>
      <c r="N3997" s="45"/>
      <c r="O3997" s="45"/>
      <c r="P3997" s="51"/>
      <c r="Q3997" s="52"/>
    </row>
    <row r="3998" spans="1:17" x14ac:dyDescent="0.2">
      <c r="A3998" s="43"/>
      <c r="B3998" s="44"/>
      <c r="C3998" s="45"/>
      <c r="D3998" s="46"/>
      <c r="E3998" s="45"/>
      <c r="F3998" s="47"/>
      <c r="G3998" s="48"/>
      <c r="H3998" s="45"/>
      <c r="I3998" s="45"/>
      <c r="J3998" s="45"/>
      <c r="K3998" s="45"/>
      <c r="L3998" s="49"/>
      <c r="M3998" s="50"/>
      <c r="N3998" s="45"/>
      <c r="O3998" s="45"/>
      <c r="P3998" s="51"/>
      <c r="Q3998" s="52"/>
    </row>
    <row r="3999" spans="1:17" x14ac:dyDescent="0.2">
      <c r="A3999" s="43"/>
      <c r="B3999" s="44"/>
      <c r="C3999" s="45"/>
      <c r="D3999" s="46"/>
      <c r="E3999" s="45"/>
      <c r="F3999" s="47"/>
      <c r="G3999" s="48"/>
      <c r="H3999" s="45"/>
      <c r="I3999" s="45"/>
      <c r="J3999" s="45"/>
      <c r="K3999" s="45"/>
      <c r="L3999" s="49"/>
      <c r="M3999" s="50"/>
      <c r="N3999" s="45"/>
      <c r="O3999" s="45"/>
      <c r="P3999" s="51"/>
      <c r="Q3999" s="52"/>
    </row>
    <row r="4000" spans="1:17" x14ac:dyDescent="0.2">
      <c r="A4000" s="43"/>
      <c r="B4000" s="44"/>
      <c r="C4000" s="45"/>
      <c r="D4000" s="46"/>
      <c r="E4000" s="45"/>
      <c r="F4000" s="47"/>
      <c r="G4000" s="48"/>
      <c r="H4000" s="45"/>
      <c r="I4000" s="45"/>
      <c r="J4000" s="45"/>
      <c r="K4000" s="45"/>
      <c r="L4000" s="49"/>
      <c r="M4000" s="50"/>
      <c r="N4000" s="45"/>
      <c r="O4000" s="45"/>
      <c r="P4000" s="51"/>
      <c r="Q4000" s="52"/>
    </row>
    <row r="4001" spans="1:17" x14ac:dyDescent="0.2">
      <c r="A4001" s="43"/>
      <c r="B4001" s="44"/>
      <c r="C4001" s="45"/>
      <c r="D4001" s="46"/>
      <c r="E4001" s="45"/>
      <c r="F4001" s="47"/>
      <c r="G4001" s="48"/>
      <c r="H4001" s="45"/>
      <c r="I4001" s="45"/>
      <c r="J4001" s="45"/>
      <c r="K4001" s="45"/>
      <c r="L4001" s="49"/>
      <c r="M4001" s="50"/>
      <c r="N4001" s="45"/>
      <c r="O4001" s="45"/>
      <c r="P4001" s="51"/>
      <c r="Q4001" s="52"/>
    </row>
    <row r="4002" spans="1:17" x14ac:dyDescent="0.2">
      <c r="A4002" s="43"/>
      <c r="B4002" s="44"/>
      <c r="C4002" s="45"/>
      <c r="D4002" s="46"/>
      <c r="E4002" s="45"/>
      <c r="F4002" s="47"/>
      <c r="G4002" s="48"/>
      <c r="H4002" s="45"/>
      <c r="I4002" s="45"/>
      <c r="J4002" s="45"/>
      <c r="K4002" s="45"/>
      <c r="L4002" s="49"/>
      <c r="M4002" s="50"/>
      <c r="N4002" s="45"/>
      <c r="O4002" s="45"/>
      <c r="P4002" s="51"/>
      <c r="Q4002" s="52"/>
    </row>
    <row r="4003" spans="1:17" x14ac:dyDescent="0.2">
      <c r="A4003" s="43"/>
      <c r="B4003" s="44"/>
      <c r="C4003" s="45"/>
      <c r="D4003" s="46"/>
      <c r="E4003" s="45"/>
      <c r="F4003" s="47"/>
      <c r="G4003" s="48"/>
      <c r="H4003" s="45"/>
      <c r="I4003" s="45"/>
      <c r="J4003" s="45"/>
      <c r="K4003" s="45"/>
      <c r="L4003" s="49"/>
      <c r="M4003" s="50"/>
      <c r="N4003" s="45"/>
      <c r="O4003" s="45"/>
      <c r="P4003" s="51"/>
      <c r="Q4003" s="52"/>
    </row>
    <row r="4004" spans="1:17" x14ac:dyDescent="0.2">
      <c r="A4004" s="43"/>
      <c r="B4004" s="44"/>
      <c r="C4004" s="45"/>
      <c r="D4004" s="46"/>
      <c r="E4004" s="45"/>
      <c r="F4004" s="47"/>
      <c r="G4004" s="48"/>
      <c r="H4004" s="45"/>
      <c r="I4004" s="45"/>
      <c r="J4004" s="45"/>
      <c r="K4004" s="45"/>
      <c r="L4004" s="49"/>
      <c r="M4004" s="50"/>
      <c r="N4004" s="45"/>
      <c r="O4004" s="45"/>
      <c r="P4004" s="51"/>
      <c r="Q4004" s="52"/>
    </row>
    <row r="4005" spans="1:17" x14ac:dyDescent="0.2">
      <c r="A4005" s="43"/>
      <c r="B4005" s="44"/>
      <c r="C4005" s="45"/>
      <c r="D4005" s="46"/>
      <c r="E4005" s="45"/>
      <c r="F4005" s="47"/>
      <c r="G4005" s="48"/>
      <c r="H4005" s="45"/>
      <c r="I4005" s="45"/>
      <c r="J4005" s="45"/>
      <c r="K4005" s="45"/>
      <c r="L4005" s="49"/>
      <c r="M4005" s="50"/>
      <c r="N4005" s="45"/>
      <c r="O4005" s="45"/>
      <c r="P4005" s="51"/>
      <c r="Q4005" s="52"/>
    </row>
    <row r="4006" spans="1:17" x14ac:dyDescent="0.2">
      <c r="A4006" s="43"/>
      <c r="B4006" s="44"/>
      <c r="C4006" s="45"/>
      <c r="D4006" s="46"/>
      <c r="E4006" s="45"/>
      <c r="F4006" s="47"/>
      <c r="G4006" s="48"/>
      <c r="H4006" s="45"/>
      <c r="I4006" s="45"/>
      <c r="J4006" s="45"/>
      <c r="K4006" s="45"/>
      <c r="L4006" s="49"/>
      <c r="M4006" s="50"/>
      <c r="N4006" s="45"/>
      <c r="O4006" s="45"/>
      <c r="P4006" s="51"/>
      <c r="Q4006" s="52"/>
    </row>
    <row r="4007" spans="1:17" x14ac:dyDescent="0.2">
      <c r="A4007" s="43"/>
      <c r="B4007" s="44"/>
      <c r="C4007" s="45"/>
      <c r="D4007" s="46"/>
      <c r="E4007" s="45"/>
      <c r="F4007" s="47"/>
      <c r="G4007" s="48"/>
      <c r="H4007" s="45"/>
      <c r="I4007" s="45"/>
      <c r="J4007" s="45"/>
      <c r="K4007" s="45"/>
      <c r="L4007" s="49"/>
      <c r="M4007" s="50"/>
      <c r="N4007" s="45"/>
      <c r="O4007" s="45"/>
      <c r="P4007" s="51"/>
      <c r="Q4007" s="52"/>
    </row>
    <row r="4008" spans="1:17" x14ac:dyDescent="0.2">
      <c r="A4008" s="43"/>
      <c r="B4008" s="44"/>
      <c r="C4008" s="45"/>
      <c r="D4008" s="46"/>
      <c r="E4008" s="45"/>
      <c r="F4008" s="47"/>
      <c r="G4008" s="48"/>
      <c r="H4008" s="45"/>
      <c r="I4008" s="45"/>
      <c r="J4008" s="45"/>
      <c r="K4008" s="45"/>
      <c r="L4008" s="49"/>
      <c r="M4008" s="50"/>
      <c r="N4008" s="45"/>
      <c r="O4008" s="45"/>
      <c r="P4008" s="51"/>
      <c r="Q4008" s="52"/>
    </row>
    <row r="4009" spans="1:17" x14ac:dyDescent="0.2">
      <c r="A4009" s="43"/>
      <c r="B4009" s="44"/>
      <c r="C4009" s="45"/>
      <c r="D4009" s="46"/>
      <c r="E4009" s="45"/>
      <c r="F4009" s="47"/>
      <c r="G4009" s="48"/>
      <c r="H4009" s="45"/>
      <c r="I4009" s="45"/>
      <c r="J4009" s="45"/>
      <c r="K4009" s="45"/>
      <c r="L4009" s="49"/>
      <c r="M4009" s="50"/>
      <c r="N4009" s="45"/>
      <c r="O4009" s="45"/>
      <c r="P4009" s="51"/>
      <c r="Q4009" s="52"/>
    </row>
    <row r="4010" spans="1:17" x14ac:dyDescent="0.2">
      <c r="A4010" s="43"/>
      <c r="B4010" s="44"/>
      <c r="C4010" s="45"/>
      <c r="D4010" s="46"/>
      <c r="E4010" s="45"/>
      <c r="F4010" s="47"/>
      <c r="G4010" s="48"/>
      <c r="H4010" s="45"/>
      <c r="I4010" s="45"/>
      <c r="J4010" s="45"/>
      <c r="K4010" s="45"/>
      <c r="L4010" s="49"/>
      <c r="M4010" s="50"/>
      <c r="N4010" s="45"/>
      <c r="O4010" s="45"/>
      <c r="P4010" s="51"/>
      <c r="Q4010" s="52"/>
    </row>
    <row r="4011" spans="1:17" x14ac:dyDescent="0.2">
      <c r="A4011" s="43"/>
      <c r="B4011" s="44"/>
      <c r="C4011" s="45"/>
      <c r="D4011" s="46"/>
      <c r="E4011" s="45"/>
      <c r="F4011" s="47"/>
      <c r="G4011" s="48"/>
      <c r="H4011" s="45"/>
      <c r="I4011" s="45"/>
      <c r="J4011" s="45"/>
      <c r="K4011" s="45"/>
      <c r="L4011" s="49"/>
      <c r="M4011" s="50"/>
      <c r="N4011" s="45"/>
      <c r="O4011" s="45"/>
      <c r="P4011" s="51"/>
      <c r="Q4011" s="52"/>
    </row>
    <row r="4012" spans="1:17" x14ac:dyDescent="0.2">
      <c r="A4012" s="43"/>
      <c r="B4012" s="44"/>
      <c r="C4012" s="45"/>
      <c r="D4012" s="46"/>
      <c r="E4012" s="45"/>
      <c r="F4012" s="47"/>
      <c r="G4012" s="48"/>
      <c r="H4012" s="45"/>
      <c r="I4012" s="45"/>
      <c r="J4012" s="45"/>
      <c r="K4012" s="45"/>
      <c r="L4012" s="49"/>
      <c r="M4012" s="50"/>
      <c r="N4012" s="45"/>
      <c r="O4012" s="45"/>
      <c r="P4012" s="51"/>
      <c r="Q4012" s="52"/>
    </row>
    <row r="4013" spans="1:17" x14ac:dyDescent="0.2">
      <c r="A4013" s="43"/>
      <c r="B4013" s="44"/>
      <c r="C4013" s="45"/>
      <c r="D4013" s="46"/>
      <c r="E4013" s="45"/>
      <c r="F4013" s="47"/>
      <c r="G4013" s="48"/>
      <c r="H4013" s="45"/>
      <c r="I4013" s="45"/>
      <c r="J4013" s="45"/>
      <c r="K4013" s="45"/>
      <c r="L4013" s="49"/>
      <c r="M4013" s="50"/>
      <c r="N4013" s="45"/>
      <c r="O4013" s="45"/>
      <c r="P4013" s="51"/>
      <c r="Q4013" s="52"/>
    </row>
    <row r="4014" spans="1:17" x14ac:dyDescent="0.2">
      <c r="A4014" s="43"/>
      <c r="B4014" s="44"/>
      <c r="C4014" s="45"/>
      <c r="D4014" s="46"/>
      <c r="E4014" s="45"/>
      <c r="F4014" s="47"/>
      <c r="G4014" s="48"/>
      <c r="H4014" s="45"/>
      <c r="I4014" s="45"/>
      <c r="J4014" s="45"/>
      <c r="K4014" s="45"/>
      <c r="L4014" s="49"/>
      <c r="M4014" s="50"/>
      <c r="N4014" s="45"/>
      <c r="O4014" s="45"/>
      <c r="P4014" s="51"/>
      <c r="Q4014" s="52"/>
    </row>
    <row r="4015" spans="1:17" x14ac:dyDescent="0.2">
      <c r="A4015" s="43"/>
      <c r="B4015" s="44"/>
      <c r="C4015" s="45"/>
      <c r="D4015" s="46"/>
      <c r="E4015" s="45"/>
      <c r="F4015" s="47"/>
      <c r="G4015" s="48"/>
      <c r="H4015" s="45"/>
      <c r="I4015" s="45"/>
      <c r="J4015" s="45"/>
      <c r="K4015" s="45"/>
      <c r="L4015" s="49"/>
      <c r="M4015" s="50"/>
      <c r="N4015" s="45"/>
      <c r="O4015" s="45"/>
      <c r="P4015" s="51"/>
      <c r="Q4015" s="52"/>
    </row>
    <row r="4016" spans="1:17" x14ac:dyDescent="0.2">
      <c r="A4016" s="43"/>
      <c r="B4016" s="44"/>
      <c r="C4016" s="45"/>
      <c r="D4016" s="46"/>
      <c r="E4016" s="45"/>
      <c r="F4016" s="47"/>
      <c r="G4016" s="48"/>
      <c r="H4016" s="45"/>
      <c r="I4016" s="45"/>
      <c r="J4016" s="45"/>
      <c r="K4016" s="45"/>
      <c r="L4016" s="49"/>
      <c r="M4016" s="50"/>
      <c r="N4016" s="45"/>
      <c r="O4016" s="45"/>
      <c r="P4016" s="51"/>
      <c r="Q4016" s="52"/>
    </row>
    <row r="4017" spans="1:17" x14ac:dyDescent="0.2">
      <c r="A4017" s="43"/>
      <c r="B4017" s="44"/>
      <c r="C4017" s="45"/>
      <c r="D4017" s="46"/>
      <c r="E4017" s="45"/>
      <c r="F4017" s="47"/>
      <c r="G4017" s="48"/>
      <c r="H4017" s="45"/>
      <c r="I4017" s="45"/>
      <c r="J4017" s="45"/>
      <c r="K4017" s="45"/>
      <c r="L4017" s="49"/>
      <c r="M4017" s="50"/>
      <c r="N4017" s="45"/>
      <c r="O4017" s="45"/>
      <c r="P4017" s="51"/>
      <c r="Q4017" s="52"/>
    </row>
    <row r="4018" spans="1:17" x14ac:dyDescent="0.2">
      <c r="A4018" s="43"/>
      <c r="B4018" s="44"/>
      <c r="C4018" s="45"/>
      <c r="D4018" s="46"/>
      <c r="E4018" s="45"/>
      <c r="F4018" s="47"/>
      <c r="G4018" s="48"/>
      <c r="H4018" s="45"/>
      <c r="I4018" s="45"/>
      <c r="J4018" s="45"/>
      <c r="K4018" s="45"/>
      <c r="L4018" s="49"/>
      <c r="M4018" s="50"/>
      <c r="N4018" s="45"/>
      <c r="O4018" s="45"/>
      <c r="P4018" s="51"/>
      <c r="Q4018" s="52"/>
    </row>
    <row r="4019" spans="1:17" x14ac:dyDescent="0.2">
      <c r="A4019" s="43"/>
      <c r="B4019" s="44"/>
      <c r="C4019" s="45"/>
      <c r="D4019" s="46"/>
      <c r="E4019" s="45"/>
      <c r="F4019" s="47"/>
      <c r="G4019" s="48"/>
      <c r="H4019" s="45"/>
      <c r="I4019" s="45"/>
      <c r="J4019" s="45"/>
      <c r="K4019" s="45"/>
      <c r="L4019" s="49"/>
      <c r="M4019" s="50"/>
      <c r="N4019" s="45"/>
      <c r="O4019" s="45"/>
      <c r="P4019" s="51"/>
      <c r="Q4019" s="52"/>
    </row>
    <row r="4020" spans="1:17" x14ac:dyDescent="0.2">
      <c r="A4020" s="43"/>
      <c r="B4020" s="44"/>
      <c r="C4020" s="45"/>
      <c r="D4020" s="46"/>
      <c r="E4020" s="45"/>
      <c r="F4020" s="47"/>
      <c r="G4020" s="48"/>
      <c r="H4020" s="45"/>
      <c r="I4020" s="45"/>
      <c r="J4020" s="45"/>
      <c r="K4020" s="45"/>
      <c r="L4020" s="49"/>
      <c r="M4020" s="50"/>
      <c r="N4020" s="45"/>
      <c r="O4020" s="45"/>
      <c r="P4020" s="51"/>
      <c r="Q4020" s="52"/>
    </row>
    <row r="4021" spans="1:17" x14ac:dyDescent="0.2">
      <c r="A4021" s="43"/>
      <c r="B4021" s="44"/>
      <c r="C4021" s="45"/>
      <c r="D4021" s="46"/>
      <c r="E4021" s="45"/>
      <c r="F4021" s="47"/>
      <c r="G4021" s="48"/>
      <c r="H4021" s="45"/>
      <c r="I4021" s="45"/>
      <c r="J4021" s="45"/>
      <c r="K4021" s="45"/>
      <c r="L4021" s="49"/>
      <c r="M4021" s="50"/>
      <c r="N4021" s="45"/>
      <c r="O4021" s="45"/>
      <c r="P4021" s="51"/>
      <c r="Q4021" s="52"/>
    </row>
    <row r="4022" spans="1:17" x14ac:dyDescent="0.2">
      <c r="A4022" s="43"/>
      <c r="B4022" s="44"/>
      <c r="C4022" s="45"/>
      <c r="D4022" s="46"/>
      <c r="E4022" s="45"/>
      <c r="F4022" s="47"/>
      <c r="G4022" s="48"/>
      <c r="H4022" s="45"/>
      <c r="I4022" s="45"/>
      <c r="J4022" s="45"/>
      <c r="K4022" s="45"/>
      <c r="L4022" s="49"/>
      <c r="M4022" s="50"/>
      <c r="N4022" s="45"/>
      <c r="O4022" s="45"/>
      <c r="P4022" s="51"/>
      <c r="Q4022" s="52"/>
    </row>
    <row r="4023" spans="1:17" x14ac:dyDescent="0.2">
      <c r="A4023" s="43"/>
      <c r="B4023" s="44"/>
      <c r="C4023" s="45"/>
      <c r="D4023" s="46"/>
      <c r="E4023" s="45"/>
      <c r="F4023" s="47"/>
      <c r="G4023" s="48"/>
      <c r="H4023" s="45"/>
      <c r="I4023" s="45"/>
      <c r="J4023" s="45"/>
      <c r="K4023" s="45"/>
      <c r="L4023" s="49"/>
      <c r="M4023" s="50"/>
      <c r="N4023" s="45"/>
      <c r="O4023" s="45"/>
      <c r="P4023" s="51"/>
      <c r="Q4023" s="52"/>
    </row>
    <row r="4024" spans="1:17" x14ac:dyDescent="0.2">
      <c r="A4024" s="43"/>
      <c r="B4024" s="44"/>
      <c r="C4024" s="45"/>
      <c r="D4024" s="46"/>
      <c r="E4024" s="45"/>
      <c r="F4024" s="47"/>
      <c r="G4024" s="48"/>
      <c r="H4024" s="45"/>
      <c r="I4024" s="45"/>
      <c r="J4024" s="45"/>
      <c r="K4024" s="45"/>
      <c r="L4024" s="49"/>
      <c r="M4024" s="50"/>
      <c r="N4024" s="45"/>
      <c r="O4024" s="45"/>
      <c r="P4024" s="51"/>
      <c r="Q4024" s="52"/>
    </row>
    <row r="4025" spans="1:17" x14ac:dyDescent="0.2">
      <c r="A4025" s="43"/>
      <c r="B4025" s="44"/>
      <c r="C4025" s="45"/>
      <c r="D4025" s="46"/>
      <c r="E4025" s="45"/>
      <c r="F4025" s="47"/>
      <c r="G4025" s="48"/>
      <c r="H4025" s="45"/>
      <c r="I4025" s="45"/>
      <c r="J4025" s="45"/>
      <c r="K4025" s="45"/>
      <c r="L4025" s="49"/>
      <c r="M4025" s="50"/>
      <c r="N4025" s="45"/>
      <c r="O4025" s="45"/>
      <c r="P4025" s="51"/>
      <c r="Q4025" s="52"/>
    </row>
    <row r="4026" spans="1:17" x14ac:dyDescent="0.2">
      <c r="A4026" s="43"/>
      <c r="B4026" s="44"/>
      <c r="C4026" s="45"/>
      <c r="D4026" s="46"/>
      <c r="E4026" s="45"/>
      <c r="F4026" s="47"/>
      <c r="G4026" s="48"/>
      <c r="H4026" s="45"/>
      <c r="I4026" s="45"/>
      <c r="J4026" s="45"/>
      <c r="K4026" s="45"/>
      <c r="L4026" s="49"/>
      <c r="M4026" s="50"/>
      <c r="N4026" s="45"/>
      <c r="O4026" s="45"/>
      <c r="P4026" s="51"/>
      <c r="Q4026" s="52"/>
    </row>
    <row r="4027" spans="1:17" x14ac:dyDescent="0.2">
      <c r="A4027" s="43"/>
      <c r="B4027" s="44"/>
      <c r="C4027" s="45"/>
      <c r="D4027" s="46"/>
      <c r="E4027" s="45"/>
      <c r="F4027" s="47"/>
      <c r="G4027" s="48"/>
      <c r="H4027" s="45"/>
      <c r="I4027" s="45"/>
      <c r="J4027" s="45"/>
      <c r="K4027" s="45"/>
      <c r="L4027" s="49"/>
      <c r="M4027" s="50"/>
      <c r="N4027" s="45"/>
      <c r="O4027" s="45"/>
      <c r="P4027" s="51"/>
      <c r="Q4027" s="52"/>
    </row>
    <row r="4028" spans="1:17" x14ac:dyDescent="0.2">
      <c r="A4028" s="43"/>
      <c r="B4028" s="44"/>
      <c r="C4028" s="45"/>
      <c r="D4028" s="46"/>
      <c r="E4028" s="45"/>
      <c r="F4028" s="47"/>
      <c r="G4028" s="48"/>
      <c r="H4028" s="45"/>
      <c r="I4028" s="45"/>
      <c r="J4028" s="45"/>
      <c r="K4028" s="45"/>
      <c r="L4028" s="49"/>
      <c r="M4028" s="50"/>
      <c r="N4028" s="45"/>
      <c r="O4028" s="45"/>
      <c r="P4028" s="51"/>
      <c r="Q4028" s="52"/>
    </row>
    <row r="4029" spans="1:17" x14ac:dyDescent="0.2">
      <c r="A4029" s="43"/>
      <c r="B4029" s="44"/>
      <c r="C4029" s="45"/>
      <c r="D4029" s="46"/>
      <c r="E4029" s="45"/>
      <c r="F4029" s="47"/>
      <c r="G4029" s="48"/>
      <c r="H4029" s="45"/>
      <c r="I4029" s="45"/>
      <c r="J4029" s="45"/>
      <c r="K4029" s="45"/>
      <c r="L4029" s="49"/>
      <c r="M4029" s="50"/>
      <c r="N4029" s="45"/>
      <c r="O4029" s="45"/>
      <c r="P4029" s="51"/>
      <c r="Q4029" s="52"/>
    </row>
    <row r="4030" spans="1:17" x14ac:dyDescent="0.2">
      <c r="A4030" s="43"/>
      <c r="B4030" s="44"/>
      <c r="C4030" s="45"/>
      <c r="D4030" s="46"/>
      <c r="E4030" s="45"/>
      <c r="F4030" s="47"/>
      <c r="G4030" s="48"/>
      <c r="H4030" s="45"/>
      <c r="I4030" s="45"/>
      <c r="J4030" s="45"/>
      <c r="K4030" s="45"/>
      <c r="L4030" s="49"/>
      <c r="M4030" s="50"/>
      <c r="N4030" s="45"/>
      <c r="O4030" s="45"/>
      <c r="P4030" s="51"/>
      <c r="Q4030" s="52"/>
    </row>
    <row r="4031" spans="1:17" x14ac:dyDescent="0.2">
      <c r="A4031" s="43"/>
      <c r="B4031" s="44"/>
      <c r="C4031" s="45"/>
      <c r="D4031" s="46"/>
      <c r="E4031" s="45"/>
      <c r="F4031" s="47"/>
      <c r="G4031" s="48"/>
      <c r="H4031" s="45"/>
      <c r="I4031" s="45"/>
      <c r="J4031" s="45"/>
      <c r="K4031" s="45"/>
      <c r="L4031" s="49"/>
      <c r="M4031" s="50"/>
      <c r="N4031" s="45"/>
      <c r="O4031" s="45"/>
      <c r="P4031" s="51"/>
      <c r="Q4031" s="52"/>
    </row>
    <row r="4032" spans="1:17" x14ac:dyDescent="0.2">
      <c r="A4032" s="43"/>
      <c r="B4032" s="44"/>
      <c r="C4032" s="45"/>
      <c r="D4032" s="46"/>
      <c r="E4032" s="45"/>
      <c r="F4032" s="47"/>
      <c r="G4032" s="48"/>
      <c r="H4032" s="45"/>
      <c r="I4032" s="45"/>
      <c r="J4032" s="45"/>
      <c r="K4032" s="45"/>
      <c r="L4032" s="49"/>
      <c r="M4032" s="50"/>
      <c r="N4032" s="45"/>
      <c r="O4032" s="45"/>
      <c r="P4032" s="51"/>
      <c r="Q4032" s="52"/>
    </row>
    <row r="4033" spans="1:17" x14ac:dyDescent="0.2">
      <c r="A4033" s="43"/>
      <c r="B4033" s="44"/>
      <c r="C4033" s="45"/>
      <c r="D4033" s="46"/>
      <c r="E4033" s="45"/>
      <c r="F4033" s="47"/>
      <c r="G4033" s="48"/>
      <c r="H4033" s="45"/>
      <c r="I4033" s="45"/>
      <c r="J4033" s="45"/>
      <c r="K4033" s="45"/>
      <c r="L4033" s="49"/>
      <c r="M4033" s="50"/>
      <c r="N4033" s="45"/>
      <c r="O4033" s="45"/>
      <c r="P4033" s="51"/>
      <c r="Q4033" s="52"/>
    </row>
    <row r="4034" spans="1:17" x14ac:dyDescent="0.2">
      <c r="A4034" s="43"/>
      <c r="B4034" s="44"/>
      <c r="C4034" s="45"/>
      <c r="D4034" s="46"/>
      <c r="E4034" s="45"/>
      <c r="F4034" s="47"/>
      <c r="G4034" s="48"/>
      <c r="H4034" s="45"/>
      <c r="I4034" s="45"/>
      <c r="J4034" s="45"/>
      <c r="K4034" s="45"/>
      <c r="L4034" s="49"/>
      <c r="M4034" s="50"/>
      <c r="N4034" s="45"/>
      <c r="O4034" s="45"/>
      <c r="P4034" s="51"/>
      <c r="Q4034" s="52"/>
    </row>
    <row r="4035" spans="1:17" x14ac:dyDescent="0.2">
      <c r="A4035" s="43"/>
      <c r="B4035" s="44"/>
      <c r="C4035" s="45"/>
      <c r="D4035" s="46"/>
      <c r="E4035" s="45"/>
      <c r="F4035" s="47"/>
      <c r="G4035" s="48"/>
      <c r="H4035" s="45"/>
      <c r="I4035" s="45"/>
      <c r="J4035" s="45"/>
      <c r="K4035" s="45"/>
      <c r="L4035" s="49"/>
      <c r="M4035" s="50"/>
      <c r="N4035" s="45"/>
      <c r="O4035" s="45"/>
      <c r="P4035" s="51"/>
      <c r="Q4035" s="52"/>
    </row>
    <row r="4036" spans="1:17" x14ac:dyDescent="0.2">
      <c r="A4036" s="43"/>
      <c r="B4036" s="44"/>
      <c r="C4036" s="45"/>
      <c r="D4036" s="46"/>
      <c r="E4036" s="45"/>
      <c r="F4036" s="47"/>
      <c r="G4036" s="48"/>
      <c r="H4036" s="45"/>
      <c r="I4036" s="45"/>
      <c r="J4036" s="45"/>
      <c r="K4036" s="45"/>
      <c r="L4036" s="49"/>
      <c r="M4036" s="50"/>
      <c r="N4036" s="45"/>
      <c r="O4036" s="45"/>
      <c r="P4036" s="51"/>
      <c r="Q4036" s="52"/>
    </row>
    <row r="4037" spans="1:17" x14ac:dyDescent="0.2">
      <c r="A4037" s="43"/>
      <c r="B4037" s="44"/>
      <c r="C4037" s="45"/>
      <c r="D4037" s="46"/>
      <c r="E4037" s="45"/>
      <c r="F4037" s="47"/>
      <c r="G4037" s="48"/>
      <c r="H4037" s="45"/>
      <c r="I4037" s="45"/>
      <c r="J4037" s="45"/>
      <c r="K4037" s="45"/>
      <c r="L4037" s="49"/>
      <c r="M4037" s="50"/>
      <c r="N4037" s="45"/>
      <c r="O4037" s="45"/>
      <c r="P4037" s="51"/>
      <c r="Q4037" s="52"/>
    </row>
    <row r="4038" spans="1:17" x14ac:dyDescent="0.2">
      <c r="A4038" s="43"/>
      <c r="B4038" s="44"/>
      <c r="C4038" s="45"/>
      <c r="D4038" s="46"/>
      <c r="E4038" s="45"/>
      <c r="F4038" s="47"/>
      <c r="G4038" s="48"/>
      <c r="H4038" s="45"/>
      <c r="I4038" s="45"/>
      <c r="J4038" s="45"/>
      <c r="K4038" s="45"/>
      <c r="L4038" s="49"/>
      <c r="M4038" s="50"/>
      <c r="N4038" s="45"/>
      <c r="O4038" s="45"/>
      <c r="P4038" s="51"/>
      <c r="Q4038" s="52"/>
    </row>
    <row r="4039" spans="1:17" x14ac:dyDescent="0.2">
      <c r="A4039" s="43"/>
      <c r="B4039" s="44"/>
      <c r="C4039" s="45"/>
      <c r="D4039" s="46"/>
      <c r="E4039" s="45"/>
      <c r="F4039" s="47"/>
      <c r="G4039" s="48"/>
      <c r="H4039" s="45"/>
      <c r="I4039" s="45"/>
      <c r="J4039" s="45"/>
      <c r="K4039" s="45"/>
      <c r="L4039" s="49"/>
      <c r="M4039" s="50"/>
      <c r="N4039" s="45"/>
      <c r="O4039" s="45"/>
      <c r="P4039" s="51"/>
      <c r="Q4039" s="52"/>
    </row>
    <row r="4040" spans="1:17" x14ac:dyDescent="0.2">
      <c r="A4040" s="43"/>
      <c r="B4040" s="44"/>
      <c r="C4040" s="45"/>
      <c r="D4040" s="46"/>
      <c r="E4040" s="45"/>
      <c r="F4040" s="47"/>
      <c r="G4040" s="48"/>
      <c r="H4040" s="45"/>
      <c r="I4040" s="45"/>
      <c r="J4040" s="45"/>
      <c r="K4040" s="45"/>
      <c r="L4040" s="49"/>
      <c r="M4040" s="50"/>
      <c r="N4040" s="45"/>
      <c r="O4040" s="45"/>
      <c r="P4040" s="51"/>
      <c r="Q4040" s="52"/>
    </row>
    <row r="4041" spans="1:17" x14ac:dyDescent="0.2">
      <c r="A4041" s="43"/>
      <c r="B4041" s="44"/>
      <c r="C4041" s="45"/>
      <c r="D4041" s="46"/>
      <c r="E4041" s="45"/>
      <c r="F4041" s="47"/>
      <c r="G4041" s="48"/>
      <c r="H4041" s="45"/>
      <c r="I4041" s="45"/>
      <c r="J4041" s="45"/>
      <c r="K4041" s="45"/>
      <c r="L4041" s="49"/>
      <c r="M4041" s="50"/>
      <c r="N4041" s="45"/>
      <c r="O4041" s="45"/>
      <c r="P4041" s="51"/>
      <c r="Q4041" s="52"/>
    </row>
    <row r="4042" spans="1:17" x14ac:dyDescent="0.2">
      <c r="A4042" s="43"/>
      <c r="B4042" s="44"/>
      <c r="C4042" s="45"/>
      <c r="D4042" s="46"/>
      <c r="E4042" s="45"/>
      <c r="F4042" s="47"/>
      <c r="G4042" s="48"/>
      <c r="H4042" s="45"/>
      <c r="I4042" s="45"/>
      <c r="J4042" s="45"/>
      <c r="K4042" s="45"/>
      <c r="L4042" s="49"/>
      <c r="M4042" s="50"/>
      <c r="N4042" s="45"/>
      <c r="O4042" s="45"/>
      <c r="P4042" s="51"/>
      <c r="Q4042" s="52"/>
    </row>
    <row r="4043" spans="1:17" x14ac:dyDescent="0.2">
      <c r="A4043" s="43"/>
      <c r="B4043" s="44"/>
      <c r="C4043" s="45"/>
      <c r="D4043" s="46"/>
      <c r="E4043" s="45"/>
      <c r="F4043" s="47"/>
      <c r="G4043" s="48"/>
      <c r="H4043" s="45"/>
      <c r="I4043" s="45"/>
      <c r="J4043" s="45"/>
      <c r="K4043" s="45"/>
      <c r="L4043" s="49"/>
      <c r="M4043" s="50"/>
      <c r="N4043" s="45"/>
      <c r="O4043" s="45"/>
      <c r="P4043" s="51"/>
      <c r="Q4043" s="52"/>
    </row>
    <row r="4044" spans="1:17" x14ac:dyDescent="0.2">
      <c r="A4044" s="43"/>
      <c r="B4044" s="44"/>
      <c r="C4044" s="45"/>
      <c r="D4044" s="46"/>
      <c r="E4044" s="45"/>
      <c r="F4044" s="47"/>
      <c r="G4044" s="48"/>
      <c r="H4044" s="45"/>
      <c r="I4044" s="45"/>
      <c r="J4044" s="45"/>
      <c r="K4044" s="45"/>
      <c r="L4044" s="49"/>
      <c r="M4044" s="50"/>
      <c r="N4044" s="45"/>
      <c r="O4044" s="45"/>
      <c r="P4044" s="51"/>
      <c r="Q4044" s="52"/>
    </row>
    <row r="4045" spans="1:17" x14ac:dyDescent="0.2">
      <c r="A4045" s="43"/>
      <c r="B4045" s="44"/>
      <c r="C4045" s="45"/>
      <c r="D4045" s="46"/>
      <c r="E4045" s="45"/>
      <c r="F4045" s="47"/>
      <c r="G4045" s="48"/>
      <c r="H4045" s="45"/>
      <c r="I4045" s="45"/>
      <c r="J4045" s="45"/>
      <c r="K4045" s="45"/>
      <c r="L4045" s="49"/>
      <c r="M4045" s="50"/>
      <c r="N4045" s="45"/>
      <c r="O4045" s="45"/>
      <c r="P4045" s="51"/>
      <c r="Q4045" s="52"/>
    </row>
    <row r="4046" spans="1:17" x14ac:dyDescent="0.2">
      <c r="A4046" s="43"/>
      <c r="B4046" s="44"/>
      <c r="C4046" s="45"/>
      <c r="D4046" s="46"/>
      <c r="E4046" s="45"/>
      <c r="F4046" s="47"/>
      <c r="G4046" s="48"/>
      <c r="H4046" s="45"/>
      <c r="I4046" s="45"/>
      <c r="J4046" s="45"/>
      <c r="K4046" s="45"/>
      <c r="L4046" s="49"/>
      <c r="M4046" s="50"/>
      <c r="N4046" s="45"/>
      <c r="O4046" s="45"/>
      <c r="P4046" s="51"/>
      <c r="Q4046" s="52"/>
    </row>
    <row r="4047" spans="1:17" x14ac:dyDescent="0.2">
      <c r="A4047" s="43"/>
      <c r="B4047" s="44"/>
      <c r="C4047" s="45"/>
      <c r="D4047" s="46"/>
      <c r="E4047" s="45"/>
      <c r="F4047" s="47"/>
      <c r="G4047" s="48"/>
      <c r="H4047" s="45"/>
      <c r="I4047" s="45"/>
      <c r="J4047" s="45"/>
      <c r="K4047" s="45"/>
      <c r="L4047" s="49"/>
      <c r="M4047" s="50"/>
      <c r="N4047" s="45"/>
      <c r="O4047" s="45"/>
      <c r="P4047" s="51"/>
      <c r="Q4047" s="52"/>
    </row>
    <row r="4048" spans="1:17" x14ac:dyDescent="0.2">
      <c r="A4048" s="43"/>
      <c r="B4048" s="44"/>
      <c r="C4048" s="45"/>
      <c r="D4048" s="46"/>
      <c r="E4048" s="45"/>
      <c r="F4048" s="47"/>
      <c r="G4048" s="48"/>
      <c r="H4048" s="45"/>
      <c r="I4048" s="45"/>
      <c r="J4048" s="45"/>
      <c r="K4048" s="45"/>
      <c r="L4048" s="49"/>
      <c r="M4048" s="50"/>
      <c r="N4048" s="45"/>
      <c r="O4048" s="45"/>
      <c r="P4048" s="51"/>
      <c r="Q4048" s="52"/>
    </row>
    <row r="4049" spans="1:17" x14ac:dyDescent="0.2">
      <c r="A4049" s="43"/>
      <c r="B4049" s="44"/>
      <c r="C4049" s="45"/>
      <c r="D4049" s="46"/>
      <c r="E4049" s="45"/>
      <c r="F4049" s="47"/>
      <c r="G4049" s="48"/>
      <c r="H4049" s="45"/>
      <c r="I4049" s="45"/>
      <c r="J4049" s="45"/>
      <c r="K4049" s="45"/>
      <c r="L4049" s="49"/>
      <c r="M4049" s="50"/>
      <c r="N4049" s="45"/>
      <c r="O4049" s="45"/>
      <c r="P4049" s="51"/>
      <c r="Q4049" s="52"/>
    </row>
    <row r="4050" spans="1:17" x14ac:dyDescent="0.2">
      <c r="A4050" s="43"/>
      <c r="B4050" s="44"/>
      <c r="C4050" s="45"/>
      <c r="D4050" s="46"/>
      <c r="E4050" s="45"/>
      <c r="F4050" s="47"/>
      <c r="G4050" s="48"/>
      <c r="H4050" s="45"/>
      <c r="I4050" s="45"/>
      <c r="J4050" s="45"/>
      <c r="K4050" s="45"/>
      <c r="L4050" s="49"/>
      <c r="M4050" s="50"/>
      <c r="N4050" s="45"/>
      <c r="O4050" s="45"/>
      <c r="P4050" s="51"/>
      <c r="Q4050" s="52"/>
    </row>
    <row r="4051" spans="1:17" x14ac:dyDescent="0.2">
      <c r="A4051" s="43"/>
      <c r="B4051" s="44"/>
      <c r="C4051" s="45"/>
      <c r="D4051" s="46"/>
      <c r="E4051" s="45"/>
      <c r="F4051" s="47"/>
      <c r="G4051" s="48"/>
      <c r="H4051" s="45"/>
      <c r="I4051" s="45"/>
      <c r="J4051" s="45"/>
      <c r="K4051" s="45"/>
      <c r="L4051" s="49"/>
      <c r="M4051" s="50"/>
      <c r="N4051" s="45"/>
      <c r="O4051" s="45"/>
      <c r="P4051" s="51"/>
      <c r="Q4051" s="52"/>
    </row>
    <row r="4052" spans="1:17" x14ac:dyDescent="0.2">
      <c r="A4052" s="43"/>
      <c r="B4052" s="44"/>
      <c r="C4052" s="45"/>
      <c r="D4052" s="46"/>
      <c r="E4052" s="45"/>
      <c r="F4052" s="47"/>
      <c r="G4052" s="48"/>
      <c r="H4052" s="45"/>
      <c r="I4052" s="45"/>
      <c r="J4052" s="45"/>
      <c r="K4052" s="45"/>
      <c r="L4052" s="49"/>
      <c r="M4052" s="50"/>
      <c r="N4052" s="45"/>
      <c r="O4052" s="45"/>
      <c r="P4052" s="51"/>
      <c r="Q4052" s="52"/>
    </row>
    <row r="4053" spans="1:17" x14ac:dyDescent="0.2">
      <c r="A4053" s="43"/>
      <c r="B4053" s="44"/>
      <c r="C4053" s="45"/>
      <c r="D4053" s="46"/>
      <c r="E4053" s="45"/>
      <c r="F4053" s="47"/>
      <c r="G4053" s="48"/>
      <c r="H4053" s="45"/>
      <c r="I4053" s="45"/>
      <c r="J4053" s="45"/>
      <c r="K4053" s="45"/>
      <c r="L4053" s="49"/>
      <c r="M4053" s="50"/>
      <c r="N4053" s="45"/>
      <c r="O4053" s="45"/>
      <c r="P4053" s="51"/>
      <c r="Q4053" s="52"/>
    </row>
    <row r="4054" spans="1:17" x14ac:dyDescent="0.2">
      <c r="A4054" s="43"/>
      <c r="B4054" s="44"/>
      <c r="C4054" s="45"/>
      <c r="D4054" s="46"/>
      <c r="E4054" s="45"/>
      <c r="F4054" s="47"/>
      <c r="G4054" s="48"/>
      <c r="H4054" s="45"/>
      <c r="I4054" s="45"/>
      <c r="J4054" s="45"/>
      <c r="K4054" s="45"/>
      <c r="L4054" s="49"/>
      <c r="M4054" s="50"/>
      <c r="N4054" s="45"/>
      <c r="O4054" s="45"/>
      <c r="P4054" s="51"/>
      <c r="Q4054" s="52"/>
    </row>
    <row r="4055" spans="1:17" x14ac:dyDescent="0.2">
      <c r="A4055" s="43"/>
      <c r="B4055" s="44"/>
      <c r="C4055" s="45"/>
      <c r="D4055" s="46"/>
      <c r="E4055" s="45"/>
      <c r="F4055" s="47"/>
      <c r="G4055" s="48"/>
      <c r="H4055" s="45"/>
      <c r="I4055" s="45"/>
      <c r="J4055" s="45"/>
      <c r="K4055" s="45"/>
      <c r="L4055" s="49"/>
      <c r="M4055" s="50"/>
      <c r="N4055" s="45"/>
      <c r="O4055" s="45"/>
      <c r="P4055" s="51"/>
      <c r="Q4055" s="52"/>
    </row>
    <row r="4056" spans="1:17" x14ac:dyDescent="0.2">
      <c r="A4056" s="43"/>
      <c r="B4056" s="44"/>
      <c r="C4056" s="45"/>
      <c r="D4056" s="46"/>
      <c r="E4056" s="45"/>
      <c r="F4056" s="47"/>
      <c r="G4056" s="48"/>
      <c r="H4056" s="45"/>
      <c r="I4056" s="45"/>
      <c r="J4056" s="45"/>
      <c r="K4056" s="45"/>
      <c r="L4056" s="49"/>
      <c r="M4056" s="50"/>
      <c r="N4056" s="45"/>
      <c r="O4056" s="45"/>
      <c r="P4056" s="51"/>
      <c r="Q4056" s="52"/>
    </row>
    <row r="4057" spans="1:17" x14ac:dyDescent="0.2">
      <c r="A4057" s="43"/>
      <c r="B4057" s="44"/>
      <c r="C4057" s="45"/>
      <c r="D4057" s="46"/>
      <c r="E4057" s="45"/>
      <c r="F4057" s="47"/>
      <c r="G4057" s="48"/>
      <c r="H4057" s="45"/>
      <c r="I4057" s="45"/>
      <c r="J4057" s="45"/>
      <c r="K4057" s="45"/>
      <c r="L4057" s="49"/>
      <c r="M4057" s="50"/>
      <c r="N4057" s="45"/>
      <c r="O4057" s="45"/>
      <c r="P4057" s="51"/>
      <c r="Q4057" s="52"/>
    </row>
    <row r="4058" spans="1:17" x14ac:dyDescent="0.2">
      <c r="A4058" s="43"/>
      <c r="B4058" s="44"/>
      <c r="C4058" s="45"/>
      <c r="D4058" s="46"/>
      <c r="E4058" s="45"/>
      <c r="F4058" s="47"/>
      <c r="G4058" s="48"/>
      <c r="H4058" s="45"/>
      <c r="I4058" s="45"/>
      <c r="J4058" s="45"/>
      <c r="K4058" s="45"/>
      <c r="L4058" s="49"/>
      <c r="M4058" s="50"/>
      <c r="N4058" s="45"/>
      <c r="O4058" s="45"/>
      <c r="P4058" s="51"/>
      <c r="Q4058" s="52"/>
    </row>
    <row r="4059" spans="1:17" x14ac:dyDescent="0.2">
      <c r="A4059" s="43"/>
      <c r="B4059" s="44"/>
      <c r="C4059" s="45"/>
      <c r="D4059" s="46"/>
      <c r="E4059" s="45"/>
      <c r="F4059" s="47"/>
      <c r="G4059" s="48"/>
      <c r="H4059" s="45"/>
      <c r="I4059" s="45"/>
      <c r="J4059" s="45"/>
      <c r="K4059" s="45"/>
      <c r="L4059" s="49"/>
      <c r="M4059" s="50"/>
      <c r="N4059" s="45"/>
      <c r="O4059" s="45"/>
      <c r="P4059" s="51"/>
      <c r="Q4059" s="52"/>
    </row>
    <row r="4060" spans="1:17" x14ac:dyDescent="0.2">
      <c r="A4060" s="43"/>
      <c r="B4060" s="44"/>
      <c r="C4060" s="45"/>
      <c r="D4060" s="46"/>
      <c r="E4060" s="45"/>
      <c r="F4060" s="47"/>
      <c r="G4060" s="48"/>
      <c r="H4060" s="45"/>
      <c r="I4060" s="45"/>
      <c r="J4060" s="45"/>
      <c r="K4060" s="45"/>
      <c r="L4060" s="49"/>
      <c r="M4060" s="50"/>
      <c r="N4060" s="45"/>
      <c r="O4060" s="45"/>
      <c r="P4060" s="51"/>
      <c r="Q4060" s="52"/>
    </row>
    <row r="4061" spans="1:17" x14ac:dyDescent="0.2">
      <c r="A4061" s="43"/>
      <c r="B4061" s="44"/>
      <c r="C4061" s="45"/>
      <c r="D4061" s="46"/>
      <c r="E4061" s="45"/>
      <c r="F4061" s="47"/>
      <c r="G4061" s="48"/>
      <c r="H4061" s="45"/>
      <c r="I4061" s="45"/>
      <c r="J4061" s="45"/>
      <c r="K4061" s="45"/>
      <c r="L4061" s="49"/>
      <c r="M4061" s="50"/>
      <c r="N4061" s="45"/>
      <c r="O4061" s="45"/>
      <c r="P4061" s="51"/>
      <c r="Q4061" s="52"/>
    </row>
    <row r="4062" spans="1:17" x14ac:dyDescent="0.2">
      <c r="A4062" s="43"/>
      <c r="B4062" s="44"/>
      <c r="C4062" s="45"/>
      <c r="D4062" s="46"/>
      <c r="E4062" s="45"/>
      <c r="F4062" s="47"/>
      <c r="G4062" s="48"/>
      <c r="H4062" s="45"/>
      <c r="I4062" s="45"/>
      <c r="J4062" s="45"/>
      <c r="K4062" s="45"/>
      <c r="L4062" s="49"/>
      <c r="M4062" s="50"/>
      <c r="N4062" s="45"/>
      <c r="O4062" s="45"/>
      <c r="P4062" s="51"/>
      <c r="Q4062" s="52"/>
    </row>
    <row r="4063" spans="1:17" x14ac:dyDescent="0.2">
      <c r="A4063" s="43"/>
      <c r="B4063" s="44"/>
      <c r="C4063" s="45"/>
      <c r="D4063" s="46"/>
      <c r="E4063" s="45"/>
      <c r="F4063" s="47"/>
      <c r="G4063" s="48"/>
      <c r="H4063" s="45"/>
      <c r="I4063" s="45"/>
      <c r="J4063" s="45"/>
      <c r="K4063" s="45"/>
      <c r="L4063" s="49"/>
      <c r="M4063" s="50"/>
      <c r="N4063" s="45"/>
      <c r="O4063" s="45"/>
      <c r="P4063" s="51"/>
      <c r="Q4063" s="52"/>
    </row>
    <row r="4064" spans="1:17" x14ac:dyDescent="0.2">
      <c r="A4064" s="43"/>
      <c r="B4064" s="44"/>
      <c r="C4064" s="45"/>
      <c r="D4064" s="46"/>
      <c r="E4064" s="45"/>
      <c r="F4064" s="47"/>
      <c r="G4064" s="48"/>
      <c r="H4064" s="45"/>
      <c r="I4064" s="45"/>
      <c r="J4064" s="45"/>
      <c r="K4064" s="45"/>
      <c r="L4064" s="49"/>
      <c r="M4064" s="50"/>
      <c r="N4064" s="45"/>
      <c r="O4064" s="45"/>
      <c r="P4064" s="51"/>
      <c r="Q4064" s="52"/>
    </row>
    <row r="4065" spans="1:17" x14ac:dyDescent="0.2">
      <c r="A4065" s="43"/>
      <c r="B4065" s="44"/>
      <c r="C4065" s="45"/>
      <c r="D4065" s="46"/>
      <c r="E4065" s="45"/>
      <c r="F4065" s="47"/>
      <c r="G4065" s="48"/>
      <c r="H4065" s="45"/>
      <c r="I4065" s="45"/>
      <c r="J4065" s="45"/>
      <c r="K4065" s="45"/>
      <c r="L4065" s="49"/>
      <c r="M4065" s="50"/>
      <c r="N4065" s="45"/>
      <c r="O4065" s="45"/>
      <c r="P4065" s="51"/>
      <c r="Q4065" s="52"/>
    </row>
    <row r="4066" spans="1:17" x14ac:dyDescent="0.2">
      <c r="A4066" s="43"/>
      <c r="B4066" s="44"/>
      <c r="C4066" s="45"/>
      <c r="D4066" s="46"/>
      <c r="E4066" s="45"/>
      <c r="F4066" s="47"/>
      <c r="G4066" s="48"/>
      <c r="H4066" s="45"/>
      <c r="I4066" s="45"/>
      <c r="J4066" s="45"/>
      <c r="K4066" s="45"/>
      <c r="L4066" s="49"/>
      <c r="M4066" s="50"/>
      <c r="N4066" s="45"/>
      <c r="O4066" s="45"/>
      <c r="P4066" s="51"/>
      <c r="Q4066" s="52"/>
    </row>
    <row r="4067" spans="1:17" x14ac:dyDescent="0.2">
      <c r="A4067" s="43"/>
      <c r="B4067" s="44"/>
      <c r="C4067" s="45"/>
      <c r="D4067" s="46"/>
      <c r="E4067" s="45"/>
      <c r="F4067" s="47"/>
      <c r="G4067" s="48"/>
      <c r="H4067" s="45"/>
      <c r="I4067" s="45"/>
      <c r="J4067" s="45"/>
      <c r="K4067" s="45"/>
      <c r="L4067" s="49"/>
      <c r="M4067" s="50"/>
      <c r="N4067" s="45"/>
      <c r="O4067" s="45"/>
      <c r="P4067" s="51"/>
      <c r="Q4067" s="52"/>
    </row>
    <row r="4068" spans="1:17" x14ac:dyDescent="0.2">
      <c r="A4068" s="43"/>
      <c r="B4068" s="44"/>
      <c r="C4068" s="45"/>
      <c r="D4068" s="46"/>
      <c r="E4068" s="45"/>
      <c r="F4068" s="47"/>
      <c r="G4068" s="48"/>
      <c r="H4068" s="45"/>
      <c r="I4068" s="45"/>
      <c r="J4068" s="45"/>
      <c r="K4068" s="45"/>
      <c r="L4068" s="49"/>
      <c r="M4068" s="50"/>
      <c r="N4068" s="45"/>
      <c r="O4068" s="45"/>
      <c r="P4068" s="51"/>
      <c r="Q4068" s="52"/>
    </row>
    <row r="4069" spans="1:17" x14ac:dyDescent="0.2">
      <c r="A4069" s="43"/>
      <c r="B4069" s="44"/>
      <c r="C4069" s="45"/>
      <c r="D4069" s="46"/>
      <c r="E4069" s="45"/>
      <c r="F4069" s="47"/>
      <c r="G4069" s="48"/>
      <c r="H4069" s="45"/>
      <c r="I4069" s="45"/>
      <c r="J4069" s="45"/>
      <c r="K4069" s="45"/>
      <c r="L4069" s="49"/>
      <c r="M4069" s="50"/>
      <c r="N4069" s="45"/>
      <c r="O4069" s="45"/>
      <c r="P4069" s="51"/>
      <c r="Q4069" s="52"/>
    </row>
    <row r="4070" spans="1:17" x14ac:dyDescent="0.2">
      <c r="A4070" s="43"/>
      <c r="B4070" s="44"/>
      <c r="C4070" s="45"/>
      <c r="D4070" s="46"/>
      <c r="E4070" s="45"/>
      <c r="F4070" s="47"/>
      <c r="G4070" s="48"/>
      <c r="H4070" s="45"/>
      <c r="I4070" s="45"/>
      <c r="J4070" s="45"/>
      <c r="K4070" s="45"/>
      <c r="L4070" s="49"/>
      <c r="M4070" s="50"/>
      <c r="N4070" s="45"/>
      <c r="O4070" s="45"/>
      <c r="P4070" s="51"/>
      <c r="Q4070" s="52"/>
    </row>
    <row r="4071" spans="1:17" x14ac:dyDescent="0.2">
      <c r="A4071" s="43"/>
      <c r="B4071" s="44"/>
      <c r="C4071" s="45"/>
      <c r="D4071" s="46"/>
      <c r="E4071" s="45"/>
      <c r="F4071" s="47"/>
      <c r="G4071" s="48"/>
      <c r="H4071" s="45"/>
      <c r="I4071" s="45"/>
      <c r="J4071" s="45"/>
      <c r="K4071" s="45"/>
      <c r="L4071" s="49"/>
      <c r="M4071" s="50"/>
      <c r="N4071" s="45"/>
      <c r="O4071" s="45"/>
      <c r="P4071" s="51"/>
      <c r="Q4071" s="52"/>
    </row>
    <row r="4072" spans="1:17" x14ac:dyDescent="0.2">
      <c r="A4072" s="43"/>
      <c r="B4072" s="44"/>
      <c r="C4072" s="45"/>
      <c r="D4072" s="46"/>
      <c r="E4072" s="45"/>
      <c r="F4072" s="47"/>
      <c r="G4072" s="48"/>
      <c r="H4072" s="45"/>
      <c r="I4072" s="45"/>
      <c r="J4072" s="45"/>
      <c r="K4072" s="45"/>
      <c r="L4072" s="49"/>
      <c r="M4072" s="50"/>
      <c r="N4072" s="45"/>
      <c r="O4072" s="45"/>
      <c r="P4072" s="51"/>
      <c r="Q4072" s="52"/>
    </row>
    <row r="4073" spans="1:17" x14ac:dyDescent="0.2">
      <c r="A4073" s="43"/>
      <c r="B4073" s="44"/>
      <c r="C4073" s="45"/>
      <c r="D4073" s="46"/>
      <c r="E4073" s="45"/>
      <c r="F4073" s="47"/>
      <c r="G4073" s="48"/>
      <c r="H4073" s="45"/>
      <c r="I4073" s="45"/>
      <c r="J4073" s="45"/>
      <c r="K4073" s="45"/>
      <c r="L4073" s="49"/>
      <c r="M4073" s="50"/>
      <c r="N4073" s="45"/>
      <c r="O4073" s="45"/>
      <c r="P4073" s="51"/>
      <c r="Q4073" s="52"/>
    </row>
    <row r="4074" spans="1:17" x14ac:dyDescent="0.2">
      <c r="A4074" s="43"/>
      <c r="B4074" s="44"/>
      <c r="C4074" s="45"/>
      <c r="D4074" s="46"/>
      <c r="E4074" s="45"/>
      <c r="F4074" s="47"/>
      <c r="G4074" s="48"/>
      <c r="H4074" s="45"/>
      <c r="I4074" s="45"/>
      <c r="J4074" s="45"/>
      <c r="K4074" s="45"/>
      <c r="L4074" s="49"/>
      <c r="M4074" s="50"/>
      <c r="N4074" s="45"/>
      <c r="O4074" s="45"/>
      <c r="P4074" s="51"/>
      <c r="Q4074" s="52"/>
    </row>
    <row r="4075" spans="1:17" x14ac:dyDescent="0.2">
      <c r="A4075" s="43"/>
      <c r="B4075" s="44"/>
      <c r="C4075" s="45"/>
      <c r="D4075" s="46"/>
      <c r="E4075" s="45"/>
      <c r="F4075" s="47"/>
      <c r="G4075" s="48"/>
      <c r="H4075" s="45"/>
      <c r="I4075" s="45"/>
      <c r="J4075" s="45"/>
      <c r="K4075" s="45"/>
      <c r="L4075" s="49"/>
      <c r="M4075" s="50"/>
      <c r="N4075" s="45"/>
      <c r="O4075" s="45"/>
      <c r="P4075" s="51"/>
      <c r="Q4075" s="52"/>
    </row>
    <row r="4076" spans="1:17" x14ac:dyDescent="0.2">
      <c r="A4076" s="43"/>
      <c r="B4076" s="44"/>
      <c r="C4076" s="45"/>
      <c r="D4076" s="46"/>
      <c r="E4076" s="45"/>
      <c r="F4076" s="47"/>
      <c r="G4076" s="48"/>
      <c r="H4076" s="45"/>
      <c r="I4076" s="45"/>
      <c r="J4076" s="45"/>
      <c r="K4076" s="45"/>
      <c r="L4076" s="49"/>
      <c r="M4076" s="50"/>
      <c r="N4076" s="45"/>
      <c r="O4076" s="45"/>
      <c r="P4076" s="51"/>
      <c r="Q4076" s="52"/>
    </row>
    <row r="4077" spans="1:17" x14ac:dyDescent="0.2">
      <c r="A4077" s="43"/>
      <c r="B4077" s="44"/>
      <c r="C4077" s="45"/>
      <c r="D4077" s="46"/>
      <c r="E4077" s="45"/>
      <c r="F4077" s="47"/>
      <c r="G4077" s="48"/>
      <c r="H4077" s="45"/>
      <c r="I4077" s="45"/>
      <c r="J4077" s="45"/>
      <c r="K4077" s="45"/>
      <c r="L4077" s="49"/>
      <c r="M4077" s="50"/>
      <c r="N4077" s="45"/>
      <c r="O4077" s="45"/>
      <c r="P4077" s="51"/>
      <c r="Q4077" s="52"/>
    </row>
    <row r="4078" spans="1:17" x14ac:dyDescent="0.2">
      <c r="A4078" s="43"/>
      <c r="B4078" s="44"/>
      <c r="C4078" s="45"/>
      <c r="D4078" s="46"/>
      <c r="E4078" s="45"/>
      <c r="F4078" s="47"/>
      <c r="G4078" s="48"/>
      <c r="H4078" s="45"/>
      <c r="I4078" s="45"/>
      <c r="J4078" s="45"/>
      <c r="K4078" s="45"/>
      <c r="L4078" s="49"/>
      <c r="M4078" s="50"/>
      <c r="N4078" s="45"/>
      <c r="O4078" s="45"/>
      <c r="P4078" s="51"/>
      <c r="Q4078" s="52"/>
    </row>
    <row r="4079" spans="1:17" x14ac:dyDescent="0.2">
      <c r="A4079" s="43"/>
      <c r="B4079" s="44"/>
      <c r="C4079" s="45"/>
      <c r="D4079" s="46"/>
      <c r="E4079" s="45"/>
      <c r="F4079" s="47"/>
      <c r="G4079" s="48"/>
      <c r="H4079" s="45"/>
      <c r="I4079" s="45"/>
      <c r="J4079" s="45"/>
      <c r="K4079" s="45"/>
      <c r="L4079" s="49"/>
      <c r="M4079" s="50"/>
      <c r="N4079" s="45"/>
      <c r="O4079" s="45"/>
      <c r="P4079" s="51"/>
      <c r="Q4079" s="52"/>
    </row>
    <row r="4080" spans="1:17" x14ac:dyDescent="0.2">
      <c r="A4080" s="43"/>
      <c r="B4080" s="44"/>
      <c r="C4080" s="45"/>
      <c r="D4080" s="46"/>
      <c r="E4080" s="45"/>
      <c r="F4080" s="47"/>
      <c r="G4080" s="48"/>
      <c r="H4080" s="45"/>
      <c r="I4080" s="45"/>
      <c r="J4080" s="45"/>
      <c r="K4080" s="45"/>
      <c r="L4080" s="49"/>
      <c r="M4080" s="50"/>
      <c r="N4080" s="45"/>
      <c r="O4080" s="45"/>
      <c r="P4080" s="51"/>
      <c r="Q4080" s="52"/>
    </row>
    <row r="4081" spans="1:17" x14ac:dyDescent="0.2">
      <c r="A4081" s="43"/>
      <c r="B4081" s="44"/>
      <c r="C4081" s="45"/>
      <c r="D4081" s="46"/>
      <c r="E4081" s="45"/>
      <c r="F4081" s="47"/>
      <c r="G4081" s="48"/>
      <c r="H4081" s="45"/>
      <c r="I4081" s="45"/>
      <c r="J4081" s="45"/>
      <c r="K4081" s="45"/>
      <c r="L4081" s="49"/>
      <c r="M4081" s="50"/>
      <c r="N4081" s="45"/>
      <c r="O4081" s="45"/>
      <c r="P4081" s="51"/>
      <c r="Q4081" s="52"/>
    </row>
    <row r="4082" spans="1:17" x14ac:dyDescent="0.2">
      <c r="A4082" s="43"/>
      <c r="B4082" s="44"/>
      <c r="C4082" s="45"/>
      <c r="D4082" s="46"/>
      <c r="E4082" s="45"/>
      <c r="F4082" s="47"/>
      <c r="G4082" s="48"/>
      <c r="H4082" s="45"/>
      <c r="I4082" s="45"/>
      <c r="J4082" s="45"/>
      <c r="K4082" s="45"/>
      <c r="L4082" s="49"/>
      <c r="M4082" s="50"/>
      <c r="N4082" s="45"/>
      <c r="O4082" s="45"/>
      <c r="P4082" s="51"/>
      <c r="Q4082" s="52"/>
    </row>
    <row r="4083" spans="1:17" x14ac:dyDescent="0.2">
      <c r="A4083" s="43"/>
      <c r="B4083" s="44"/>
      <c r="C4083" s="45"/>
      <c r="D4083" s="46"/>
      <c r="E4083" s="45"/>
      <c r="F4083" s="47"/>
      <c r="G4083" s="48"/>
      <c r="H4083" s="45"/>
      <c r="I4083" s="45"/>
      <c r="J4083" s="45"/>
      <c r="K4083" s="45"/>
      <c r="L4083" s="49"/>
      <c r="M4083" s="50"/>
      <c r="N4083" s="45"/>
      <c r="O4083" s="45"/>
      <c r="P4083" s="51"/>
      <c r="Q4083" s="52"/>
    </row>
    <row r="4084" spans="1:17" x14ac:dyDescent="0.2">
      <c r="A4084" s="43"/>
      <c r="B4084" s="44"/>
      <c r="C4084" s="45"/>
      <c r="D4084" s="46"/>
      <c r="E4084" s="45"/>
      <c r="F4084" s="47"/>
      <c r="G4084" s="48"/>
      <c r="H4084" s="45"/>
      <c r="I4084" s="45"/>
      <c r="J4084" s="45"/>
      <c r="K4084" s="45"/>
      <c r="L4084" s="49"/>
      <c r="M4084" s="50"/>
      <c r="N4084" s="45"/>
      <c r="O4084" s="45"/>
      <c r="P4084" s="51"/>
      <c r="Q4084" s="52"/>
    </row>
    <row r="4085" spans="1:17" x14ac:dyDescent="0.2">
      <c r="A4085" s="43"/>
      <c r="B4085" s="44"/>
      <c r="C4085" s="45"/>
      <c r="D4085" s="46"/>
      <c r="E4085" s="45"/>
      <c r="F4085" s="47"/>
      <c r="G4085" s="48"/>
      <c r="H4085" s="45"/>
      <c r="I4085" s="45"/>
      <c r="J4085" s="45"/>
      <c r="K4085" s="45"/>
      <c r="L4085" s="49"/>
      <c r="M4085" s="50"/>
      <c r="N4085" s="45"/>
      <c r="O4085" s="45"/>
      <c r="P4085" s="51"/>
      <c r="Q4085" s="52"/>
    </row>
    <row r="4086" spans="1:17" x14ac:dyDescent="0.2">
      <c r="A4086" s="43"/>
      <c r="B4086" s="44"/>
      <c r="C4086" s="45"/>
      <c r="D4086" s="46"/>
      <c r="E4086" s="45"/>
      <c r="F4086" s="47"/>
      <c r="G4086" s="48"/>
      <c r="H4086" s="45"/>
      <c r="I4086" s="45"/>
      <c r="J4086" s="45"/>
      <c r="K4086" s="45"/>
      <c r="L4086" s="49"/>
      <c r="M4086" s="50"/>
      <c r="N4086" s="45"/>
      <c r="O4086" s="45"/>
      <c r="P4086" s="51"/>
      <c r="Q4086" s="52"/>
    </row>
    <row r="4087" spans="1:17" x14ac:dyDescent="0.2">
      <c r="A4087" s="43"/>
      <c r="B4087" s="44"/>
      <c r="C4087" s="45"/>
      <c r="D4087" s="46"/>
      <c r="E4087" s="45"/>
      <c r="F4087" s="47"/>
      <c r="G4087" s="48"/>
      <c r="H4087" s="45"/>
      <c r="I4087" s="45"/>
      <c r="J4087" s="45"/>
      <c r="K4087" s="45"/>
      <c r="L4087" s="49"/>
      <c r="M4087" s="50"/>
      <c r="N4087" s="45"/>
      <c r="O4087" s="45"/>
      <c r="P4087" s="51"/>
      <c r="Q4087" s="52"/>
    </row>
    <row r="4088" spans="1:17" x14ac:dyDescent="0.2">
      <c r="A4088" s="43"/>
      <c r="B4088" s="44"/>
      <c r="C4088" s="45"/>
      <c r="D4088" s="46"/>
      <c r="E4088" s="45"/>
      <c r="F4088" s="47"/>
      <c r="G4088" s="48"/>
      <c r="H4088" s="45"/>
      <c r="I4088" s="45"/>
      <c r="J4088" s="45"/>
      <c r="K4088" s="45"/>
      <c r="L4088" s="49"/>
      <c r="M4088" s="50"/>
      <c r="N4088" s="45"/>
      <c r="O4088" s="45"/>
      <c r="P4088" s="51"/>
      <c r="Q4088" s="52"/>
    </row>
    <row r="4089" spans="1:17" x14ac:dyDescent="0.2">
      <c r="A4089" s="43"/>
      <c r="B4089" s="44"/>
      <c r="C4089" s="45"/>
      <c r="D4089" s="46"/>
      <c r="E4089" s="45"/>
      <c r="F4089" s="47"/>
      <c r="G4089" s="48"/>
      <c r="H4089" s="45"/>
      <c r="I4089" s="45"/>
      <c r="J4089" s="45"/>
      <c r="K4089" s="45"/>
      <c r="L4089" s="49"/>
      <c r="M4089" s="50"/>
      <c r="N4089" s="45"/>
      <c r="O4089" s="45"/>
      <c r="P4089" s="51"/>
      <c r="Q4089" s="52"/>
    </row>
    <row r="4090" spans="1:17" x14ac:dyDescent="0.2">
      <c r="A4090" s="43"/>
      <c r="B4090" s="44"/>
      <c r="C4090" s="45"/>
      <c r="D4090" s="46"/>
      <c r="E4090" s="45"/>
      <c r="F4090" s="47"/>
      <c r="G4090" s="48"/>
      <c r="H4090" s="45"/>
      <c r="I4090" s="45"/>
      <c r="J4090" s="45"/>
      <c r="K4090" s="45"/>
      <c r="L4090" s="49"/>
      <c r="M4090" s="50"/>
      <c r="N4090" s="45"/>
      <c r="O4090" s="45"/>
      <c r="P4090" s="51"/>
      <c r="Q4090" s="52"/>
    </row>
    <row r="4091" spans="1:17" x14ac:dyDescent="0.2">
      <c r="A4091" s="43"/>
      <c r="B4091" s="44"/>
      <c r="C4091" s="45"/>
      <c r="D4091" s="46"/>
      <c r="E4091" s="45"/>
      <c r="F4091" s="47"/>
      <c r="G4091" s="48"/>
      <c r="H4091" s="45"/>
      <c r="I4091" s="45"/>
      <c r="J4091" s="45"/>
      <c r="K4091" s="45"/>
      <c r="L4091" s="49"/>
      <c r="M4091" s="50"/>
      <c r="N4091" s="45"/>
      <c r="O4091" s="45"/>
      <c r="P4091" s="51"/>
      <c r="Q4091" s="52"/>
    </row>
    <row r="4092" spans="1:17" x14ac:dyDescent="0.2">
      <c r="A4092" s="43"/>
      <c r="B4092" s="44"/>
      <c r="C4092" s="45"/>
      <c r="D4092" s="46"/>
      <c r="E4092" s="45"/>
      <c r="F4092" s="47"/>
      <c r="G4092" s="48"/>
      <c r="H4092" s="45"/>
      <c r="I4092" s="45"/>
      <c r="J4092" s="45"/>
      <c r="K4092" s="45"/>
      <c r="L4092" s="49"/>
      <c r="M4092" s="50"/>
      <c r="N4092" s="45"/>
      <c r="O4092" s="45"/>
      <c r="P4092" s="51"/>
      <c r="Q4092" s="52"/>
    </row>
    <row r="4093" spans="1:17" x14ac:dyDescent="0.2">
      <c r="A4093" s="43"/>
      <c r="B4093" s="44"/>
      <c r="C4093" s="45"/>
      <c r="D4093" s="46"/>
      <c r="E4093" s="45"/>
      <c r="F4093" s="47"/>
      <c r="G4093" s="48"/>
      <c r="H4093" s="45"/>
      <c r="I4093" s="45"/>
      <c r="J4093" s="45"/>
      <c r="K4093" s="45"/>
      <c r="L4093" s="49"/>
      <c r="M4093" s="50"/>
      <c r="N4093" s="45"/>
      <c r="O4093" s="45"/>
      <c r="P4093" s="51"/>
      <c r="Q4093" s="52"/>
    </row>
    <row r="4094" spans="1:17" x14ac:dyDescent="0.2">
      <c r="A4094" s="43"/>
      <c r="B4094" s="44"/>
      <c r="C4094" s="45"/>
      <c r="D4094" s="46"/>
      <c r="E4094" s="45"/>
      <c r="F4094" s="47"/>
      <c r="G4094" s="48"/>
      <c r="H4094" s="45"/>
      <c r="I4094" s="45"/>
      <c r="J4094" s="45"/>
      <c r="K4094" s="45"/>
      <c r="L4094" s="49"/>
      <c r="M4094" s="50"/>
      <c r="N4094" s="45"/>
      <c r="O4094" s="45"/>
      <c r="P4094" s="51"/>
      <c r="Q4094" s="52"/>
    </row>
    <row r="4095" spans="1:17" x14ac:dyDescent="0.2">
      <c r="A4095" s="43"/>
      <c r="B4095" s="44"/>
      <c r="C4095" s="45"/>
      <c r="D4095" s="46"/>
      <c r="E4095" s="45"/>
      <c r="F4095" s="47"/>
      <c r="G4095" s="48"/>
      <c r="H4095" s="45"/>
      <c r="I4095" s="45"/>
      <c r="J4095" s="45"/>
      <c r="K4095" s="45"/>
      <c r="L4095" s="49"/>
      <c r="M4095" s="50"/>
      <c r="N4095" s="45"/>
      <c r="O4095" s="45"/>
      <c r="P4095" s="51"/>
      <c r="Q4095" s="52"/>
    </row>
    <row r="4096" spans="1:17" x14ac:dyDescent="0.2">
      <c r="A4096" s="43"/>
      <c r="B4096" s="44"/>
      <c r="C4096" s="45"/>
      <c r="D4096" s="46"/>
      <c r="E4096" s="45"/>
      <c r="F4096" s="47"/>
      <c r="G4096" s="48"/>
      <c r="H4096" s="45"/>
      <c r="I4096" s="45"/>
      <c r="J4096" s="45"/>
      <c r="K4096" s="45"/>
      <c r="L4096" s="49"/>
      <c r="M4096" s="50"/>
      <c r="N4096" s="45"/>
      <c r="O4096" s="45"/>
      <c r="P4096" s="51"/>
      <c r="Q4096" s="52"/>
    </row>
    <row r="4097" spans="1:17" x14ac:dyDescent="0.2">
      <c r="A4097" s="43"/>
      <c r="B4097" s="44"/>
      <c r="C4097" s="45"/>
      <c r="D4097" s="46"/>
      <c r="E4097" s="45"/>
      <c r="F4097" s="47"/>
      <c r="G4097" s="48"/>
      <c r="H4097" s="45"/>
      <c r="I4097" s="45"/>
      <c r="J4097" s="45"/>
      <c r="K4097" s="45"/>
      <c r="L4097" s="49"/>
      <c r="M4097" s="50"/>
      <c r="N4097" s="45"/>
      <c r="O4097" s="45"/>
      <c r="P4097" s="51"/>
      <c r="Q4097" s="52"/>
    </row>
    <row r="4098" spans="1:17" x14ac:dyDescent="0.2">
      <c r="A4098" s="43"/>
      <c r="B4098" s="44"/>
      <c r="C4098" s="45"/>
      <c r="D4098" s="46"/>
      <c r="E4098" s="45"/>
      <c r="F4098" s="47"/>
      <c r="G4098" s="48"/>
      <c r="H4098" s="45"/>
      <c r="I4098" s="45"/>
      <c r="J4098" s="45"/>
      <c r="K4098" s="45"/>
      <c r="L4098" s="49"/>
      <c r="M4098" s="50"/>
      <c r="N4098" s="45"/>
      <c r="O4098" s="45"/>
      <c r="P4098" s="51"/>
      <c r="Q4098" s="52"/>
    </row>
    <row r="4099" spans="1:17" x14ac:dyDescent="0.2">
      <c r="A4099" s="43"/>
      <c r="B4099" s="44"/>
      <c r="C4099" s="45"/>
      <c r="D4099" s="46"/>
      <c r="E4099" s="45"/>
      <c r="F4099" s="47"/>
      <c r="G4099" s="48"/>
      <c r="H4099" s="45"/>
      <c r="I4099" s="45"/>
      <c r="J4099" s="45"/>
      <c r="K4099" s="45"/>
      <c r="L4099" s="49"/>
      <c r="M4099" s="50"/>
      <c r="N4099" s="45"/>
      <c r="O4099" s="45"/>
      <c r="P4099" s="51"/>
      <c r="Q4099" s="52"/>
    </row>
    <row r="4100" spans="1:17" x14ac:dyDescent="0.2">
      <c r="A4100" s="43"/>
      <c r="B4100" s="44"/>
      <c r="C4100" s="45"/>
      <c r="D4100" s="46"/>
      <c r="E4100" s="45"/>
      <c r="F4100" s="47"/>
      <c r="G4100" s="48"/>
      <c r="H4100" s="45"/>
      <c r="I4100" s="45"/>
      <c r="J4100" s="45"/>
      <c r="K4100" s="45"/>
      <c r="L4100" s="49"/>
      <c r="M4100" s="50"/>
      <c r="N4100" s="45"/>
      <c r="O4100" s="45"/>
      <c r="P4100" s="51"/>
      <c r="Q4100" s="52"/>
    </row>
    <row r="4101" spans="1:17" x14ac:dyDescent="0.2">
      <c r="A4101" s="43"/>
      <c r="B4101" s="44"/>
      <c r="C4101" s="45"/>
      <c r="D4101" s="46"/>
      <c r="E4101" s="45"/>
      <c r="F4101" s="47"/>
      <c r="G4101" s="48"/>
      <c r="H4101" s="45"/>
      <c r="I4101" s="45"/>
      <c r="J4101" s="45"/>
      <c r="K4101" s="45"/>
      <c r="L4101" s="49"/>
      <c r="M4101" s="50"/>
      <c r="N4101" s="45"/>
      <c r="O4101" s="45"/>
      <c r="P4101" s="51"/>
      <c r="Q4101" s="52"/>
    </row>
    <row r="4102" spans="1:17" x14ac:dyDescent="0.2">
      <c r="A4102" s="43"/>
      <c r="B4102" s="44"/>
      <c r="C4102" s="45"/>
      <c r="D4102" s="46"/>
      <c r="E4102" s="45"/>
      <c r="F4102" s="47"/>
      <c r="G4102" s="48"/>
      <c r="H4102" s="45"/>
      <c r="I4102" s="45"/>
      <c r="J4102" s="45"/>
      <c r="K4102" s="45"/>
      <c r="L4102" s="49"/>
      <c r="M4102" s="50"/>
      <c r="N4102" s="45"/>
      <c r="O4102" s="45"/>
      <c r="P4102" s="51"/>
      <c r="Q4102" s="52"/>
    </row>
    <row r="4103" spans="1:17" x14ac:dyDescent="0.2">
      <c r="A4103" s="43"/>
      <c r="B4103" s="44"/>
      <c r="C4103" s="45"/>
      <c r="D4103" s="46"/>
      <c r="E4103" s="45"/>
      <c r="F4103" s="47"/>
      <c r="G4103" s="48"/>
      <c r="H4103" s="45"/>
      <c r="I4103" s="45"/>
      <c r="J4103" s="45"/>
      <c r="K4103" s="45"/>
      <c r="L4103" s="49"/>
      <c r="M4103" s="50"/>
      <c r="N4103" s="45"/>
      <c r="O4103" s="45"/>
      <c r="P4103" s="51"/>
      <c r="Q4103" s="52"/>
    </row>
    <row r="4104" spans="1:17" x14ac:dyDescent="0.2">
      <c r="A4104" s="43"/>
      <c r="B4104" s="44"/>
      <c r="C4104" s="45"/>
      <c r="D4104" s="46"/>
      <c r="E4104" s="45"/>
      <c r="F4104" s="47"/>
      <c r="G4104" s="48"/>
      <c r="H4104" s="45"/>
      <c r="I4104" s="45"/>
      <c r="J4104" s="45"/>
      <c r="K4104" s="45"/>
      <c r="L4104" s="49"/>
      <c r="M4104" s="50"/>
      <c r="N4104" s="45"/>
      <c r="O4104" s="45"/>
      <c r="P4104" s="51"/>
      <c r="Q4104" s="52"/>
    </row>
    <row r="4105" spans="1:17" x14ac:dyDescent="0.2">
      <c r="A4105" s="43"/>
      <c r="B4105" s="44"/>
      <c r="C4105" s="45"/>
      <c r="D4105" s="46"/>
      <c r="E4105" s="45"/>
      <c r="F4105" s="47"/>
      <c r="G4105" s="48"/>
      <c r="H4105" s="45"/>
      <c r="I4105" s="45"/>
      <c r="J4105" s="45"/>
      <c r="K4105" s="45"/>
      <c r="L4105" s="49"/>
      <c r="M4105" s="50"/>
      <c r="N4105" s="45"/>
      <c r="O4105" s="45"/>
      <c r="P4105" s="51"/>
      <c r="Q4105" s="52"/>
    </row>
    <row r="4106" spans="1:17" x14ac:dyDescent="0.2">
      <c r="A4106" s="43"/>
      <c r="B4106" s="44"/>
      <c r="C4106" s="45"/>
      <c r="D4106" s="46"/>
      <c r="E4106" s="45"/>
      <c r="F4106" s="47"/>
      <c r="G4106" s="48"/>
      <c r="H4106" s="45"/>
      <c r="I4106" s="45"/>
      <c r="J4106" s="45"/>
      <c r="K4106" s="45"/>
      <c r="L4106" s="49"/>
      <c r="M4106" s="50"/>
      <c r="N4106" s="45"/>
      <c r="O4106" s="45"/>
      <c r="P4106" s="51"/>
      <c r="Q4106" s="52"/>
    </row>
    <row r="4107" spans="1:17" x14ac:dyDescent="0.2">
      <c r="A4107" s="43"/>
      <c r="B4107" s="44"/>
      <c r="C4107" s="45"/>
      <c r="D4107" s="46"/>
      <c r="E4107" s="45"/>
      <c r="F4107" s="47"/>
      <c r="G4107" s="48"/>
      <c r="H4107" s="45"/>
      <c r="I4107" s="45"/>
      <c r="J4107" s="45"/>
      <c r="K4107" s="45"/>
      <c r="L4107" s="49"/>
      <c r="M4107" s="50"/>
      <c r="N4107" s="45"/>
      <c r="O4107" s="45"/>
      <c r="P4107" s="51"/>
      <c r="Q4107" s="52"/>
    </row>
    <row r="4108" spans="1:17" x14ac:dyDescent="0.2">
      <c r="A4108" s="43"/>
      <c r="B4108" s="44"/>
      <c r="C4108" s="45"/>
      <c r="D4108" s="46"/>
      <c r="E4108" s="45"/>
      <c r="F4108" s="47"/>
      <c r="G4108" s="48"/>
      <c r="H4108" s="45"/>
      <c r="I4108" s="45"/>
      <c r="J4108" s="45"/>
      <c r="K4108" s="45"/>
      <c r="L4108" s="49"/>
      <c r="M4108" s="50"/>
      <c r="N4108" s="45"/>
      <c r="O4108" s="45"/>
      <c r="P4108" s="51"/>
      <c r="Q4108" s="52"/>
    </row>
    <row r="4109" spans="1:17" x14ac:dyDescent="0.2">
      <c r="A4109" s="43"/>
      <c r="B4109" s="44"/>
      <c r="C4109" s="45"/>
      <c r="D4109" s="46"/>
      <c r="E4109" s="45"/>
      <c r="F4109" s="47"/>
      <c r="G4109" s="48"/>
      <c r="H4109" s="45"/>
      <c r="I4109" s="45"/>
      <c r="J4109" s="45"/>
      <c r="K4109" s="45"/>
      <c r="L4109" s="49"/>
      <c r="M4109" s="50"/>
      <c r="N4109" s="45"/>
      <c r="O4109" s="45"/>
      <c r="P4109" s="51"/>
      <c r="Q4109" s="52"/>
    </row>
    <row r="4110" spans="1:17" x14ac:dyDescent="0.2">
      <c r="A4110" s="43"/>
      <c r="B4110" s="44"/>
      <c r="C4110" s="45"/>
      <c r="D4110" s="46"/>
      <c r="E4110" s="45"/>
      <c r="F4110" s="47"/>
      <c r="G4110" s="48"/>
      <c r="H4110" s="45"/>
      <c r="I4110" s="45"/>
      <c r="J4110" s="45"/>
      <c r="K4110" s="45"/>
      <c r="L4110" s="49"/>
      <c r="M4110" s="50"/>
      <c r="N4110" s="45"/>
      <c r="O4110" s="45"/>
      <c r="P4110" s="51"/>
      <c r="Q4110" s="52"/>
    </row>
    <row r="4111" spans="1:17" x14ac:dyDescent="0.2">
      <c r="A4111" s="43"/>
      <c r="B4111" s="44"/>
      <c r="C4111" s="45"/>
      <c r="D4111" s="46"/>
      <c r="E4111" s="45"/>
      <c r="F4111" s="47"/>
      <c r="G4111" s="48"/>
      <c r="H4111" s="45"/>
      <c r="I4111" s="45"/>
      <c r="J4111" s="45"/>
      <c r="K4111" s="45"/>
      <c r="L4111" s="49"/>
      <c r="M4111" s="50"/>
      <c r="N4111" s="45"/>
      <c r="O4111" s="45"/>
      <c r="P4111" s="51"/>
      <c r="Q4111" s="52"/>
    </row>
    <row r="4112" spans="1:17" x14ac:dyDescent="0.2">
      <c r="A4112" s="43"/>
      <c r="B4112" s="44"/>
      <c r="C4112" s="45"/>
      <c r="D4112" s="46"/>
      <c r="E4112" s="45"/>
      <c r="F4112" s="47"/>
      <c r="G4112" s="48"/>
      <c r="H4112" s="45"/>
      <c r="I4112" s="45"/>
      <c r="J4112" s="45"/>
      <c r="K4112" s="45"/>
      <c r="L4112" s="49"/>
      <c r="M4112" s="50"/>
      <c r="N4112" s="45"/>
      <c r="O4112" s="45"/>
      <c r="P4112" s="51"/>
      <c r="Q4112" s="52"/>
    </row>
    <row r="4113" spans="1:17" x14ac:dyDescent="0.2">
      <c r="A4113" s="43"/>
      <c r="B4113" s="44"/>
      <c r="C4113" s="45"/>
      <c r="D4113" s="46"/>
      <c r="E4113" s="45"/>
      <c r="F4113" s="47"/>
      <c r="G4113" s="48"/>
      <c r="H4113" s="45"/>
      <c r="I4113" s="45"/>
      <c r="J4113" s="45"/>
      <c r="K4113" s="45"/>
      <c r="L4113" s="49"/>
      <c r="M4113" s="50"/>
      <c r="N4113" s="45"/>
      <c r="O4113" s="45"/>
      <c r="P4113" s="51"/>
      <c r="Q4113" s="52"/>
    </row>
    <row r="4114" spans="1:17" x14ac:dyDescent="0.2">
      <c r="A4114" s="43"/>
      <c r="B4114" s="44"/>
      <c r="C4114" s="45"/>
      <c r="D4114" s="46"/>
      <c r="E4114" s="45"/>
      <c r="F4114" s="47"/>
      <c r="G4114" s="48"/>
      <c r="H4114" s="45"/>
      <c r="I4114" s="45"/>
      <c r="J4114" s="45"/>
      <c r="K4114" s="45"/>
      <c r="L4114" s="49"/>
      <c r="M4114" s="50"/>
      <c r="N4114" s="45"/>
      <c r="O4114" s="45"/>
      <c r="P4114" s="51"/>
      <c r="Q4114" s="52"/>
    </row>
    <row r="4115" spans="1:17" x14ac:dyDescent="0.2">
      <c r="A4115" s="43"/>
      <c r="B4115" s="44"/>
      <c r="C4115" s="45"/>
      <c r="D4115" s="46"/>
      <c r="E4115" s="45"/>
      <c r="F4115" s="47"/>
      <c r="G4115" s="48"/>
      <c r="H4115" s="45"/>
      <c r="I4115" s="45"/>
      <c r="J4115" s="45"/>
      <c r="K4115" s="45"/>
      <c r="L4115" s="49"/>
      <c r="M4115" s="50"/>
      <c r="N4115" s="45"/>
      <c r="O4115" s="45"/>
      <c r="P4115" s="51"/>
      <c r="Q4115" s="52"/>
    </row>
    <row r="4116" spans="1:17" x14ac:dyDescent="0.2">
      <c r="A4116" s="43"/>
      <c r="B4116" s="44"/>
      <c r="C4116" s="45"/>
      <c r="D4116" s="46"/>
      <c r="E4116" s="45"/>
      <c r="F4116" s="47"/>
      <c r="G4116" s="48"/>
      <c r="H4116" s="45"/>
      <c r="I4116" s="45"/>
      <c r="J4116" s="45"/>
      <c r="K4116" s="45"/>
      <c r="L4116" s="49"/>
      <c r="M4116" s="50"/>
      <c r="N4116" s="45"/>
      <c r="O4116" s="45"/>
      <c r="P4116" s="51"/>
      <c r="Q4116" s="52"/>
    </row>
    <row r="4117" spans="1:17" x14ac:dyDescent="0.2">
      <c r="A4117" s="43"/>
      <c r="B4117" s="44"/>
      <c r="C4117" s="45"/>
      <c r="D4117" s="46"/>
      <c r="E4117" s="45"/>
      <c r="F4117" s="47"/>
      <c r="G4117" s="48"/>
      <c r="H4117" s="45"/>
      <c r="I4117" s="45"/>
      <c r="J4117" s="45"/>
      <c r="K4117" s="45"/>
      <c r="L4117" s="49"/>
      <c r="M4117" s="50"/>
      <c r="N4117" s="45"/>
      <c r="O4117" s="45"/>
      <c r="P4117" s="51"/>
      <c r="Q4117" s="52"/>
    </row>
    <row r="4118" spans="1:17" x14ac:dyDescent="0.2">
      <c r="A4118" s="43"/>
      <c r="B4118" s="44"/>
      <c r="C4118" s="45"/>
      <c r="D4118" s="46"/>
      <c r="E4118" s="45"/>
      <c r="F4118" s="47"/>
      <c r="G4118" s="48"/>
      <c r="H4118" s="45"/>
      <c r="I4118" s="45"/>
      <c r="J4118" s="45"/>
      <c r="K4118" s="45"/>
      <c r="L4118" s="49"/>
      <c r="M4118" s="50"/>
      <c r="N4118" s="45"/>
      <c r="O4118" s="45"/>
      <c r="P4118" s="51"/>
      <c r="Q4118" s="52"/>
    </row>
    <row r="4119" spans="1:17" x14ac:dyDescent="0.2">
      <c r="A4119" s="43"/>
      <c r="B4119" s="44"/>
      <c r="C4119" s="45"/>
      <c r="D4119" s="46"/>
      <c r="E4119" s="45"/>
      <c r="F4119" s="47"/>
      <c r="G4119" s="48"/>
      <c r="H4119" s="45"/>
      <c r="I4119" s="45"/>
      <c r="J4119" s="45"/>
      <c r="K4119" s="45"/>
      <c r="L4119" s="49"/>
      <c r="M4119" s="50"/>
      <c r="N4119" s="45"/>
      <c r="O4119" s="45"/>
      <c r="P4119" s="51"/>
      <c r="Q4119" s="52"/>
    </row>
    <row r="4120" spans="1:17" x14ac:dyDescent="0.2">
      <c r="A4120" s="43"/>
      <c r="B4120" s="44"/>
      <c r="C4120" s="45"/>
      <c r="D4120" s="46"/>
      <c r="E4120" s="45"/>
      <c r="F4120" s="47"/>
      <c r="G4120" s="48"/>
      <c r="H4120" s="45"/>
      <c r="I4120" s="45"/>
      <c r="J4120" s="45"/>
      <c r="K4120" s="45"/>
      <c r="L4120" s="49"/>
      <c r="M4120" s="50"/>
      <c r="N4120" s="45"/>
      <c r="O4120" s="45"/>
      <c r="P4120" s="51"/>
      <c r="Q4120" s="52"/>
    </row>
    <row r="4121" spans="1:17" x14ac:dyDescent="0.2">
      <c r="A4121" s="43"/>
      <c r="B4121" s="44"/>
      <c r="C4121" s="45"/>
      <c r="D4121" s="46"/>
      <c r="E4121" s="45"/>
      <c r="F4121" s="47"/>
      <c r="G4121" s="48"/>
      <c r="H4121" s="45"/>
      <c r="I4121" s="45"/>
      <c r="J4121" s="45"/>
      <c r="K4121" s="45"/>
      <c r="L4121" s="49"/>
      <c r="M4121" s="50"/>
      <c r="N4121" s="45"/>
      <c r="O4121" s="45"/>
      <c r="P4121" s="51"/>
      <c r="Q4121" s="52"/>
    </row>
    <row r="4122" spans="1:17" x14ac:dyDescent="0.2">
      <c r="A4122" s="43"/>
      <c r="B4122" s="44"/>
      <c r="C4122" s="45"/>
      <c r="D4122" s="46"/>
      <c r="E4122" s="45"/>
      <c r="F4122" s="47"/>
      <c r="G4122" s="48"/>
      <c r="H4122" s="45"/>
      <c r="I4122" s="45"/>
      <c r="J4122" s="45"/>
      <c r="K4122" s="45"/>
      <c r="L4122" s="49"/>
      <c r="M4122" s="50"/>
      <c r="N4122" s="45"/>
      <c r="O4122" s="45"/>
      <c r="P4122" s="51"/>
      <c r="Q4122" s="52"/>
    </row>
    <row r="4123" spans="1:17" x14ac:dyDescent="0.2">
      <c r="A4123" s="43"/>
      <c r="B4123" s="44"/>
      <c r="C4123" s="45"/>
      <c r="D4123" s="46"/>
      <c r="E4123" s="45"/>
      <c r="F4123" s="47"/>
      <c r="G4123" s="48"/>
      <c r="H4123" s="45"/>
      <c r="I4123" s="45"/>
      <c r="J4123" s="45"/>
      <c r="K4123" s="45"/>
      <c r="L4123" s="49"/>
      <c r="M4123" s="50"/>
      <c r="N4123" s="45"/>
      <c r="O4123" s="45"/>
      <c r="P4123" s="51"/>
      <c r="Q4123" s="52"/>
    </row>
    <row r="4124" spans="1:17" x14ac:dyDescent="0.2">
      <c r="A4124" s="43"/>
      <c r="B4124" s="44"/>
      <c r="C4124" s="45"/>
      <c r="D4124" s="46"/>
      <c r="E4124" s="45"/>
      <c r="F4124" s="47"/>
      <c r="G4124" s="48"/>
      <c r="H4124" s="45"/>
      <c r="I4124" s="45"/>
      <c r="J4124" s="45"/>
      <c r="K4124" s="45"/>
      <c r="L4124" s="49"/>
      <c r="M4124" s="50"/>
      <c r="N4124" s="45"/>
      <c r="O4124" s="45"/>
      <c r="P4124" s="51"/>
      <c r="Q4124" s="52"/>
    </row>
    <row r="4125" spans="1:17" x14ac:dyDescent="0.2">
      <c r="A4125" s="43"/>
      <c r="B4125" s="44"/>
      <c r="C4125" s="45"/>
      <c r="D4125" s="46"/>
      <c r="E4125" s="45"/>
      <c r="F4125" s="47"/>
      <c r="G4125" s="48"/>
      <c r="H4125" s="45"/>
      <c r="I4125" s="45"/>
      <c r="J4125" s="45"/>
      <c r="K4125" s="45"/>
      <c r="L4125" s="49"/>
      <c r="M4125" s="50"/>
      <c r="N4125" s="45"/>
      <c r="O4125" s="45"/>
      <c r="P4125" s="51"/>
      <c r="Q4125" s="52"/>
    </row>
    <row r="4126" spans="1:17" x14ac:dyDescent="0.2">
      <c r="A4126" s="43"/>
      <c r="B4126" s="44"/>
      <c r="C4126" s="45"/>
      <c r="D4126" s="46"/>
      <c r="E4126" s="45"/>
      <c r="F4126" s="47"/>
      <c r="G4126" s="48"/>
      <c r="H4126" s="45"/>
      <c r="I4126" s="45"/>
      <c r="J4126" s="45"/>
      <c r="K4126" s="45"/>
      <c r="L4126" s="49"/>
      <c r="M4126" s="50"/>
      <c r="N4126" s="45"/>
      <c r="O4126" s="45"/>
      <c r="P4126" s="51"/>
      <c r="Q4126" s="52"/>
    </row>
    <row r="4127" spans="1:17" x14ac:dyDescent="0.2">
      <c r="A4127" s="43"/>
      <c r="B4127" s="44"/>
      <c r="C4127" s="45"/>
      <c r="D4127" s="46"/>
      <c r="E4127" s="45"/>
      <c r="F4127" s="47"/>
      <c r="G4127" s="48"/>
      <c r="H4127" s="45"/>
      <c r="I4127" s="45"/>
      <c r="J4127" s="45"/>
      <c r="K4127" s="45"/>
      <c r="L4127" s="49"/>
      <c r="M4127" s="50"/>
      <c r="N4127" s="45"/>
      <c r="O4127" s="45"/>
      <c r="P4127" s="51"/>
      <c r="Q4127" s="52"/>
    </row>
    <row r="4128" spans="1:17" x14ac:dyDescent="0.2">
      <c r="A4128" s="43"/>
      <c r="B4128" s="44"/>
      <c r="C4128" s="45"/>
      <c r="D4128" s="46"/>
      <c r="E4128" s="45"/>
      <c r="F4128" s="47"/>
      <c r="G4128" s="48"/>
      <c r="H4128" s="45"/>
      <c r="I4128" s="45"/>
      <c r="J4128" s="45"/>
      <c r="K4128" s="45"/>
      <c r="L4128" s="49"/>
      <c r="M4128" s="50"/>
      <c r="N4128" s="45"/>
      <c r="O4128" s="45"/>
      <c r="P4128" s="51"/>
      <c r="Q4128" s="52"/>
    </row>
    <row r="4129" spans="1:17" x14ac:dyDescent="0.2">
      <c r="A4129" s="43"/>
      <c r="B4129" s="44"/>
      <c r="C4129" s="45"/>
      <c r="D4129" s="46"/>
      <c r="E4129" s="45"/>
      <c r="F4129" s="47"/>
      <c r="G4129" s="48"/>
      <c r="H4129" s="45"/>
      <c r="I4129" s="45"/>
      <c r="J4129" s="45"/>
      <c r="K4129" s="45"/>
      <c r="L4129" s="49"/>
      <c r="M4129" s="50"/>
      <c r="N4129" s="45"/>
      <c r="O4129" s="45"/>
      <c r="P4129" s="51"/>
      <c r="Q4129" s="52"/>
    </row>
    <row r="4130" spans="1:17" x14ac:dyDescent="0.2">
      <c r="A4130" s="43"/>
      <c r="B4130" s="44"/>
      <c r="C4130" s="45"/>
      <c r="D4130" s="46"/>
      <c r="E4130" s="45"/>
      <c r="F4130" s="47"/>
      <c r="G4130" s="48"/>
      <c r="H4130" s="45"/>
      <c r="I4130" s="45"/>
      <c r="J4130" s="45"/>
      <c r="K4130" s="45"/>
      <c r="L4130" s="49"/>
      <c r="M4130" s="50"/>
      <c r="N4130" s="45"/>
      <c r="O4130" s="45"/>
      <c r="P4130" s="51"/>
      <c r="Q4130" s="52"/>
    </row>
    <row r="4131" spans="1:17" x14ac:dyDescent="0.2">
      <c r="A4131" s="43"/>
      <c r="B4131" s="44"/>
      <c r="C4131" s="45"/>
      <c r="D4131" s="46"/>
      <c r="E4131" s="45"/>
      <c r="F4131" s="47"/>
      <c r="G4131" s="48"/>
      <c r="H4131" s="45"/>
      <c r="I4131" s="45"/>
      <c r="J4131" s="45"/>
      <c r="K4131" s="45"/>
      <c r="L4131" s="49"/>
      <c r="M4131" s="50"/>
      <c r="N4131" s="45"/>
      <c r="O4131" s="45"/>
      <c r="P4131" s="51"/>
      <c r="Q4131" s="52"/>
    </row>
    <row r="4132" spans="1:17" x14ac:dyDescent="0.2">
      <c r="A4132" s="43"/>
      <c r="B4132" s="44"/>
      <c r="C4132" s="45"/>
      <c r="D4132" s="46"/>
      <c r="E4132" s="45"/>
      <c r="F4132" s="47"/>
      <c r="G4132" s="48"/>
      <c r="H4132" s="45"/>
      <c r="I4132" s="45"/>
      <c r="J4132" s="45"/>
      <c r="K4132" s="45"/>
      <c r="L4132" s="49"/>
      <c r="M4132" s="50"/>
      <c r="N4132" s="45"/>
      <c r="O4132" s="45"/>
      <c r="P4132" s="51"/>
      <c r="Q4132" s="52"/>
    </row>
    <row r="4133" spans="1:17" x14ac:dyDescent="0.2">
      <c r="A4133" s="43"/>
      <c r="B4133" s="44"/>
      <c r="C4133" s="45"/>
      <c r="D4133" s="46"/>
      <c r="E4133" s="45"/>
      <c r="F4133" s="47"/>
      <c r="G4133" s="48"/>
      <c r="H4133" s="45"/>
      <c r="I4133" s="45"/>
      <c r="J4133" s="45"/>
      <c r="K4133" s="45"/>
      <c r="L4133" s="49"/>
      <c r="M4133" s="50"/>
      <c r="N4133" s="45"/>
      <c r="O4133" s="45"/>
      <c r="P4133" s="51"/>
      <c r="Q4133" s="52"/>
    </row>
    <row r="4134" spans="1:17" x14ac:dyDescent="0.2">
      <c r="A4134" s="43"/>
      <c r="B4134" s="44"/>
      <c r="C4134" s="45"/>
      <c r="D4134" s="46"/>
      <c r="E4134" s="45"/>
      <c r="F4134" s="47"/>
      <c r="G4134" s="48"/>
      <c r="H4134" s="45"/>
      <c r="I4134" s="45"/>
      <c r="J4134" s="45"/>
      <c r="K4134" s="45"/>
      <c r="L4134" s="49"/>
      <c r="M4134" s="50"/>
      <c r="N4134" s="45"/>
      <c r="O4134" s="45"/>
      <c r="P4134" s="51"/>
      <c r="Q4134" s="52"/>
    </row>
    <row r="4135" spans="1:17" x14ac:dyDescent="0.2">
      <c r="A4135" s="43"/>
      <c r="B4135" s="44"/>
      <c r="C4135" s="45"/>
      <c r="D4135" s="46"/>
      <c r="E4135" s="45"/>
      <c r="F4135" s="47"/>
      <c r="G4135" s="48"/>
      <c r="H4135" s="45"/>
      <c r="I4135" s="45"/>
      <c r="J4135" s="45"/>
      <c r="K4135" s="45"/>
      <c r="L4135" s="49"/>
      <c r="M4135" s="50"/>
      <c r="N4135" s="45"/>
      <c r="O4135" s="45"/>
      <c r="P4135" s="51"/>
      <c r="Q4135" s="52"/>
    </row>
    <row r="4136" spans="1:17" x14ac:dyDescent="0.2">
      <c r="A4136" s="43"/>
      <c r="B4136" s="44"/>
      <c r="C4136" s="45"/>
      <c r="D4136" s="46"/>
      <c r="E4136" s="45"/>
      <c r="F4136" s="47"/>
      <c r="G4136" s="48"/>
      <c r="H4136" s="45"/>
      <c r="I4136" s="45"/>
      <c r="J4136" s="45"/>
      <c r="K4136" s="45"/>
      <c r="L4136" s="49"/>
      <c r="M4136" s="50"/>
      <c r="N4136" s="45"/>
      <c r="O4136" s="45"/>
      <c r="P4136" s="51"/>
      <c r="Q4136" s="52"/>
    </row>
    <row r="4137" spans="1:17" x14ac:dyDescent="0.2">
      <c r="A4137" s="43"/>
      <c r="B4137" s="44"/>
      <c r="C4137" s="45"/>
      <c r="D4137" s="46"/>
      <c r="E4137" s="45"/>
      <c r="F4137" s="47"/>
      <c r="G4137" s="48"/>
      <c r="H4137" s="45"/>
      <c r="I4137" s="45"/>
      <c r="J4137" s="45"/>
      <c r="K4137" s="45"/>
      <c r="L4137" s="49"/>
      <c r="M4137" s="50"/>
      <c r="N4137" s="45"/>
      <c r="O4137" s="45"/>
      <c r="P4137" s="51"/>
      <c r="Q4137" s="52"/>
    </row>
    <row r="4138" spans="1:17" x14ac:dyDescent="0.2">
      <c r="A4138" s="43"/>
      <c r="B4138" s="44"/>
      <c r="C4138" s="45"/>
      <c r="D4138" s="46"/>
      <c r="E4138" s="45"/>
      <c r="F4138" s="47"/>
      <c r="G4138" s="48"/>
      <c r="H4138" s="45"/>
      <c r="I4138" s="45"/>
      <c r="J4138" s="45"/>
      <c r="K4138" s="45"/>
      <c r="L4138" s="49"/>
      <c r="M4138" s="50"/>
      <c r="N4138" s="45"/>
      <c r="O4138" s="45"/>
      <c r="P4138" s="51"/>
      <c r="Q4138" s="52"/>
    </row>
    <row r="4139" spans="1:17" x14ac:dyDescent="0.2">
      <c r="A4139" s="43"/>
      <c r="B4139" s="44"/>
      <c r="C4139" s="45"/>
      <c r="D4139" s="46"/>
      <c r="E4139" s="45"/>
      <c r="F4139" s="47"/>
      <c r="G4139" s="48"/>
      <c r="H4139" s="45"/>
      <c r="I4139" s="45"/>
      <c r="J4139" s="45"/>
      <c r="K4139" s="45"/>
      <c r="L4139" s="49"/>
      <c r="M4139" s="50"/>
      <c r="N4139" s="45"/>
      <c r="O4139" s="45"/>
      <c r="P4139" s="51"/>
      <c r="Q4139" s="52"/>
    </row>
    <row r="4140" spans="1:17" x14ac:dyDescent="0.2">
      <c r="A4140" s="43"/>
      <c r="B4140" s="44"/>
      <c r="C4140" s="45"/>
      <c r="D4140" s="46"/>
      <c r="E4140" s="45"/>
      <c r="F4140" s="47"/>
      <c r="G4140" s="48"/>
      <c r="H4140" s="45"/>
      <c r="I4140" s="45"/>
      <c r="J4140" s="45"/>
      <c r="K4140" s="45"/>
      <c r="L4140" s="49"/>
      <c r="M4140" s="50"/>
      <c r="N4140" s="45"/>
      <c r="O4140" s="45"/>
      <c r="P4140" s="51"/>
      <c r="Q4140" s="52"/>
    </row>
    <row r="4141" spans="1:17" x14ac:dyDescent="0.2">
      <c r="A4141" s="43"/>
      <c r="B4141" s="44"/>
      <c r="C4141" s="45"/>
      <c r="D4141" s="46"/>
      <c r="E4141" s="45"/>
      <c r="F4141" s="47"/>
      <c r="G4141" s="48"/>
      <c r="H4141" s="45"/>
      <c r="I4141" s="45"/>
      <c r="J4141" s="45"/>
      <c r="K4141" s="45"/>
      <c r="L4141" s="49"/>
      <c r="M4141" s="50"/>
      <c r="N4141" s="45"/>
      <c r="O4141" s="45"/>
      <c r="P4141" s="51"/>
      <c r="Q4141" s="52"/>
    </row>
    <row r="4142" spans="1:17" x14ac:dyDescent="0.2">
      <c r="A4142" s="43"/>
      <c r="B4142" s="44"/>
      <c r="C4142" s="45"/>
      <c r="D4142" s="46"/>
      <c r="E4142" s="45"/>
      <c r="F4142" s="47"/>
      <c r="G4142" s="48"/>
      <c r="H4142" s="45"/>
      <c r="I4142" s="45"/>
      <c r="J4142" s="45"/>
      <c r="K4142" s="45"/>
      <c r="L4142" s="49"/>
      <c r="M4142" s="50"/>
      <c r="N4142" s="45"/>
      <c r="O4142" s="45"/>
      <c r="P4142" s="51"/>
      <c r="Q4142" s="52"/>
    </row>
    <row r="4143" spans="1:17" x14ac:dyDescent="0.2">
      <c r="A4143" s="43"/>
      <c r="B4143" s="44"/>
      <c r="C4143" s="45"/>
      <c r="D4143" s="46"/>
      <c r="E4143" s="45"/>
      <c r="F4143" s="47"/>
      <c r="G4143" s="48"/>
      <c r="H4143" s="45"/>
      <c r="I4143" s="45"/>
      <c r="J4143" s="45"/>
      <c r="K4143" s="45"/>
      <c r="L4143" s="49"/>
      <c r="M4143" s="50"/>
      <c r="N4143" s="45"/>
      <c r="O4143" s="45"/>
      <c r="P4143" s="51"/>
      <c r="Q4143" s="52"/>
    </row>
    <row r="4144" spans="1:17" x14ac:dyDescent="0.2">
      <c r="A4144" s="43"/>
      <c r="B4144" s="44"/>
      <c r="C4144" s="45"/>
      <c r="D4144" s="46"/>
      <c r="E4144" s="45"/>
      <c r="F4144" s="47"/>
      <c r="G4144" s="48"/>
      <c r="H4144" s="45"/>
      <c r="I4144" s="45"/>
      <c r="J4144" s="45"/>
      <c r="K4144" s="45"/>
      <c r="L4144" s="49"/>
      <c r="M4144" s="50"/>
      <c r="N4144" s="45"/>
      <c r="O4144" s="45"/>
      <c r="P4144" s="51"/>
      <c r="Q4144" s="52"/>
    </row>
    <row r="4145" spans="1:17" x14ac:dyDescent="0.2">
      <c r="A4145" s="43"/>
      <c r="B4145" s="44"/>
      <c r="C4145" s="45"/>
      <c r="D4145" s="46"/>
      <c r="E4145" s="45"/>
      <c r="F4145" s="47"/>
      <c r="G4145" s="48"/>
      <c r="H4145" s="45"/>
      <c r="I4145" s="45"/>
      <c r="J4145" s="45"/>
      <c r="K4145" s="45"/>
      <c r="L4145" s="49"/>
      <c r="M4145" s="50"/>
      <c r="N4145" s="45"/>
      <c r="O4145" s="45"/>
      <c r="P4145" s="51"/>
      <c r="Q4145" s="52"/>
    </row>
    <row r="4146" spans="1:17" x14ac:dyDescent="0.2">
      <c r="A4146" s="43"/>
      <c r="B4146" s="44"/>
      <c r="C4146" s="45"/>
      <c r="D4146" s="46"/>
      <c r="E4146" s="45"/>
      <c r="F4146" s="47"/>
      <c r="G4146" s="48"/>
      <c r="H4146" s="45"/>
      <c r="I4146" s="45"/>
      <c r="J4146" s="45"/>
      <c r="K4146" s="45"/>
      <c r="L4146" s="49"/>
      <c r="M4146" s="50"/>
      <c r="N4146" s="45"/>
      <c r="O4146" s="45"/>
      <c r="P4146" s="51"/>
      <c r="Q4146" s="52"/>
    </row>
    <row r="4147" spans="1:17" x14ac:dyDescent="0.2">
      <c r="A4147" s="43"/>
      <c r="B4147" s="44"/>
      <c r="C4147" s="45"/>
      <c r="D4147" s="46"/>
      <c r="E4147" s="45"/>
      <c r="F4147" s="47"/>
      <c r="G4147" s="48"/>
      <c r="H4147" s="45"/>
      <c r="I4147" s="45"/>
      <c r="J4147" s="45"/>
      <c r="K4147" s="45"/>
      <c r="L4147" s="49"/>
      <c r="M4147" s="50"/>
      <c r="N4147" s="45"/>
      <c r="O4147" s="45"/>
      <c r="P4147" s="51"/>
      <c r="Q4147" s="52"/>
    </row>
    <row r="4148" spans="1:17" x14ac:dyDescent="0.2">
      <c r="A4148" s="43"/>
      <c r="B4148" s="44"/>
      <c r="C4148" s="45"/>
      <c r="D4148" s="46"/>
      <c r="E4148" s="45"/>
      <c r="F4148" s="47"/>
      <c r="G4148" s="48"/>
      <c r="H4148" s="45"/>
      <c r="I4148" s="45"/>
      <c r="J4148" s="45"/>
      <c r="K4148" s="45"/>
      <c r="L4148" s="49"/>
      <c r="M4148" s="50"/>
      <c r="N4148" s="45"/>
      <c r="O4148" s="45"/>
      <c r="P4148" s="51"/>
      <c r="Q4148" s="52"/>
    </row>
    <row r="4149" spans="1:17" x14ac:dyDescent="0.2">
      <c r="A4149" s="43"/>
      <c r="B4149" s="44"/>
      <c r="C4149" s="45"/>
      <c r="D4149" s="46"/>
      <c r="E4149" s="45"/>
      <c r="F4149" s="47"/>
      <c r="G4149" s="48"/>
      <c r="H4149" s="45"/>
      <c r="I4149" s="45"/>
      <c r="J4149" s="45"/>
      <c r="K4149" s="45"/>
      <c r="L4149" s="49"/>
      <c r="M4149" s="50"/>
      <c r="N4149" s="45"/>
      <c r="O4149" s="45"/>
      <c r="P4149" s="51"/>
      <c r="Q4149" s="52"/>
    </row>
    <row r="4150" spans="1:17" x14ac:dyDescent="0.2">
      <c r="A4150" s="43"/>
      <c r="B4150" s="44"/>
      <c r="C4150" s="45"/>
      <c r="D4150" s="46"/>
      <c r="E4150" s="45"/>
      <c r="F4150" s="47"/>
      <c r="G4150" s="48"/>
      <c r="H4150" s="45"/>
      <c r="I4150" s="45"/>
      <c r="J4150" s="45"/>
      <c r="K4150" s="45"/>
      <c r="L4150" s="49"/>
      <c r="M4150" s="50"/>
      <c r="N4150" s="45"/>
      <c r="O4150" s="45"/>
      <c r="P4150" s="51"/>
      <c r="Q4150" s="52"/>
    </row>
    <row r="4151" spans="1:17" x14ac:dyDescent="0.2">
      <c r="A4151" s="43"/>
      <c r="B4151" s="44"/>
      <c r="C4151" s="45"/>
      <c r="D4151" s="46"/>
      <c r="E4151" s="45"/>
      <c r="F4151" s="47"/>
      <c r="G4151" s="48"/>
      <c r="H4151" s="45"/>
      <c r="I4151" s="45"/>
      <c r="J4151" s="45"/>
      <c r="K4151" s="45"/>
      <c r="L4151" s="49"/>
      <c r="M4151" s="50"/>
      <c r="N4151" s="45"/>
      <c r="O4151" s="45"/>
      <c r="P4151" s="51"/>
      <c r="Q4151" s="52"/>
    </row>
    <row r="4152" spans="1:17" x14ac:dyDescent="0.2">
      <c r="A4152" s="43"/>
      <c r="B4152" s="44"/>
      <c r="C4152" s="45"/>
      <c r="D4152" s="46"/>
      <c r="E4152" s="45"/>
      <c r="F4152" s="47"/>
      <c r="G4152" s="48"/>
      <c r="H4152" s="45"/>
      <c r="I4152" s="45"/>
      <c r="J4152" s="45"/>
      <c r="K4152" s="45"/>
      <c r="L4152" s="49"/>
      <c r="M4152" s="50"/>
      <c r="N4152" s="45"/>
      <c r="O4152" s="45"/>
      <c r="P4152" s="51"/>
      <c r="Q4152" s="52"/>
    </row>
    <row r="4153" spans="1:17" x14ac:dyDescent="0.2">
      <c r="A4153" s="43"/>
      <c r="B4153" s="44"/>
      <c r="C4153" s="45"/>
      <c r="D4153" s="46"/>
      <c r="E4153" s="45"/>
      <c r="F4153" s="47"/>
      <c r="G4153" s="48"/>
      <c r="H4153" s="45"/>
      <c r="I4153" s="45"/>
      <c r="J4153" s="45"/>
      <c r="K4153" s="45"/>
      <c r="L4153" s="49"/>
      <c r="M4153" s="50"/>
      <c r="N4153" s="45"/>
      <c r="O4153" s="45"/>
      <c r="P4153" s="51"/>
      <c r="Q4153" s="52"/>
    </row>
    <row r="4154" spans="1:17" x14ac:dyDescent="0.2">
      <c r="A4154" s="43"/>
      <c r="B4154" s="44"/>
      <c r="C4154" s="45"/>
      <c r="D4154" s="46"/>
      <c r="E4154" s="45"/>
      <c r="F4154" s="47"/>
      <c r="G4154" s="48"/>
      <c r="H4154" s="45"/>
      <c r="I4154" s="45"/>
      <c r="J4154" s="45"/>
      <c r="K4154" s="45"/>
      <c r="L4154" s="49"/>
      <c r="M4154" s="50"/>
      <c r="N4154" s="45"/>
      <c r="O4154" s="45"/>
      <c r="P4154" s="51"/>
      <c r="Q4154" s="52"/>
    </row>
    <row r="4155" spans="1:17" x14ac:dyDescent="0.2">
      <c r="A4155" s="43"/>
      <c r="B4155" s="44"/>
      <c r="C4155" s="45"/>
      <c r="D4155" s="46"/>
      <c r="E4155" s="45"/>
      <c r="F4155" s="47"/>
      <c r="G4155" s="48"/>
      <c r="H4155" s="45"/>
      <c r="I4155" s="45"/>
      <c r="J4155" s="45"/>
      <c r="K4155" s="45"/>
      <c r="L4155" s="49"/>
      <c r="M4155" s="50"/>
      <c r="N4155" s="45"/>
      <c r="O4155" s="45"/>
      <c r="P4155" s="51"/>
      <c r="Q4155" s="52"/>
    </row>
    <row r="4156" spans="1:17" x14ac:dyDescent="0.2">
      <c r="A4156" s="43"/>
      <c r="B4156" s="44"/>
      <c r="C4156" s="45"/>
      <c r="D4156" s="46"/>
      <c r="E4156" s="45"/>
      <c r="F4156" s="47"/>
      <c r="G4156" s="48"/>
      <c r="H4156" s="45"/>
      <c r="I4156" s="45"/>
      <c r="J4156" s="45"/>
      <c r="K4156" s="45"/>
      <c r="L4156" s="49"/>
      <c r="M4156" s="50"/>
      <c r="N4156" s="45"/>
      <c r="O4156" s="45"/>
      <c r="P4156" s="51"/>
      <c r="Q4156" s="52"/>
    </row>
    <row r="4157" spans="1:17" x14ac:dyDescent="0.2">
      <c r="A4157" s="43"/>
      <c r="B4157" s="44"/>
      <c r="C4157" s="45"/>
      <c r="D4157" s="46"/>
      <c r="E4157" s="45"/>
      <c r="F4157" s="47"/>
      <c r="G4157" s="48"/>
      <c r="H4157" s="45"/>
      <c r="I4157" s="45"/>
      <c r="J4157" s="45"/>
      <c r="K4157" s="45"/>
      <c r="L4157" s="49"/>
      <c r="M4157" s="50"/>
      <c r="N4157" s="45"/>
      <c r="O4157" s="45"/>
      <c r="P4157" s="51"/>
      <c r="Q4157" s="52"/>
    </row>
    <row r="4158" spans="1:17" x14ac:dyDescent="0.2">
      <c r="A4158" s="43"/>
      <c r="B4158" s="44"/>
      <c r="C4158" s="45"/>
      <c r="D4158" s="46"/>
      <c r="E4158" s="45"/>
      <c r="F4158" s="47"/>
      <c r="G4158" s="48"/>
      <c r="H4158" s="45"/>
      <c r="I4158" s="45"/>
      <c r="J4158" s="45"/>
      <c r="K4158" s="45"/>
      <c r="L4158" s="49"/>
      <c r="M4158" s="50"/>
      <c r="N4158" s="45"/>
      <c r="O4158" s="45"/>
      <c r="P4158" s="51"/>
      <c r="Q4158" s="52"/>
    </row>
    <row r="4159" spans="1:17" x14ac:dyDescent="0.2">
      <c r="A4159" s="43"/>
      <c r="B4159" s="44"/>
      <c r="C4159" s="45"/>
      <c r="D4159" s="46"/>
      <c r="E4159" s="45"/>
      <c r="F4159" s="47"/>
      <c r="G4159" s="48"/>
      <c r="H4159" s="45"/>
      <c r="I4159" s="45"/>
      <c r="J4159" s="45"/>
      <c r="K4159" s="45"/>
      <c r="L4159" s="49"/>
      <c r="M4159" s="50"/>
      <c r="N4159" s="45"/>
      <c r="O4159" s="45"/>
      <c r="P4159" s="51"/>
      <c r="Q4159" s="52"/>
    </row>
    <row r="4160" spans="1:17" x14ac:dyDescent="0.2">
      <c r="A4160" s="43"/>
      <c r="B4160" s="44"/>
      <c r="C4160" s="45"/>
      <c r="D4160" s="46"/>
      <c r="E4160" s="45"/>
      <c r="F4160" s="47"/>
      <c r="G4160" s="48"/>
      <c r="H4160" s="45"/>
      <c r="I4160" s="45"/>
      <c r="J4160" s="45"/>
      <c r="K4160" s="45"/>
      <c r="L4160" s="49"/>
      <c r="M4160" s="50"/>
      <c r="N4160" s="45"/>
      <c r="O4160" s="45"/>
      <c r="P4160" s="51"/>
      <c r="Q4160" s="52"/>
    </row>
    <row r="4161" spans="1:17" x14ac:dyDescent="0.2">
      <c r="A4161" s="43"/>
      <c r="B4161" s="44"/>
      <c r="C4161" s="45"/>
      <c r="D4161" s="46"/>
      <c r="E4161" s="45"/>
      <c r="F4161" s="47"/>
      <c r="G4161" s="48"/>
      <c r="H4161" s="45"/>
      <c r="I4161" s="45"/>
      <c r="J4161" s="45"/>
      <c r="K4161" s="45"/>
      <c r="L4161" s="49"/>
      <c r="M4161" s="50"/>
      <c r="N4161" s="45"/>
      <c r="O4161" s="45"/>
      <c r="P4161" s="51"/>
      <c r="Q4161" s="52"/>
    </row>
    <row r="4162" spans="1:17" x14ac:dyDescent="0.2">
      <c r="A4162" s="43"/>
      <c r="B4162" s="44"/>
      <c r="C4162" s="45"/>
      <c r="D4162" s="46"/>
      <c r="E4162" s="45"/>
      <c r="F4162" s="47"/>
      <c r="G4162" s="48"/>
      <c r="H4162" s="45"/>
      <c r="I4162" s="45"/>
      <c r="J4162" s="45"/>
      <c r="K4162" s="45"/>
      <c r="L4162" s="49"/>
      <c r="M4162" s="50"/>
      <c r="N4162" s="45"/>
      <c r="O4162" s="45"/>
      <c r="P4162" s="51"/>
      <c r="Q4162" s="52"/>
    </row>
    <row r="4163" spans="1:17" x14ac:dyDescent="0.2">
      <c r="A4163" s="43"/>
      <c r="B4163" s="44"/>
      <c r="C4163" s="45"/>
      <c r="D4163" s="46"/>
      <c r="E4163" s="45"/>
      <c r="F4163" s="47"/>
      <c r="G4163" s="48"/>
      <c r="H4163" s="45"/>
      <c r="I4163" s="45"/>
      <c r="J4163" s="45"/>
      <c r="K4163" s="45"/>
      <c r="L4163" s="49"/>
      <c r="M4163" s="50"/>
      <c r="N4163" s="45"/>
      <c r="O4163" s="45"/>
      <c r="P4163" s="51"/>
      <c r="Q4163" s="52"/>
    </row>
    <row r="4164" spans="1:17" x14ac:dyDescent="0.2">
      <c r="A4164" s="43"/>
      <c r="B4164" s="44"/>
      <c r="C4164" s="45"/>
      <c r="D4164" s="46"/>
      <c r="E4164" s="45"/>
      <c r="F4164" s="47"/>
      <c r="G4164" s="48"/>
      <c r="H4164" s="45"/>
      <c r="I4164" s="45"/>
      <c r="J4164" s="45"/>
      <c r="K4164" s="45"/>
      <c r="L4164" s="49"/>
      <c r="M4164" s="50"/>
      <c r="N4164" s="45"/>
      <c r="O4164" s="45"/>
      <c r="P4164" s="51"/>
      <c r="Q4164" s="52"/>
    </row>
    <row r="4165" spans="1:17" x14ac:dyDescent="0.2">
      <c r="A4165" s="43"/>
      <c r="B4165" s="44"/>
      <c r="C4165" s="45"/>
      <c r="D4165" s="46"/>
      <c r="E4165" s="45"/>
      <c r="F4165" s="47"/>
      <c r="G4165" s="48"/>
      <c r="H4165" s="45"/>
      <c r="I4165" s="45"/>
      <c r="J4165" s="45"/>
      <c r="K4165" s="45"/>
      <c r="L4165" s="49"/>
      <c r="M4165" s="50"/>
      <c r="N4165" s="45"/>
      <c r="O4165" s="45"/>
      <c r="P4165" s="51"/>
      <c r="Q4165" s="52"/>
    </row>
    <row r="4166" spans="1:17" x14ac:dyDescent="0.2">
      <c r="A4166" s="43"/>
      <c r="B4166" s="44"/>
      <c r="C4166" s="45"/>
      <c r="D4166" s="46"/>
      <c r="E4166" s="45"/>
      <c r="F4166" s="47"/>
      <c r="G4166" s="48"/>
      <c r="H4166" s="45"/>
      <c r="I4166" s="45"/>
      <c r="J4166" s="45"/>
      <c r="K4166" s="45"/>
      <c r="L4166" s="49"/>
      <c r="M4166" s="50"/>
      <c r="N4166" s="45"/>
      <c r="O4166" s="45"/>
      <c r="P4166" s="51"/>
      <c r="Q4166" s="52"/>
    </row>
    <row r="4167" spans="1:17" x14ac:dyDescent="0.2">
      <c r="A4167" s="43"/>
      <c r="B4167" s="44"/>
      <c r="C4167" s="45"/>
      <c r="D4167" s="46"/>
      <c r="E4167" s="45"/>
      <c r="F4167" s="47"/>
      <c r="G4167" s="48"/>
      <c r="H4167" s="45"/>
      <c r="I4167" s="45"/>
      <c r="J4167" s="45"/>
      <c r="K4167" s="45"/>
      <c r="L4167" s="49"/>
      <c r="M4167" s="50"/>
      <c r="N4167" s="45"/>
      <c r="O4167" s="45"/>
      <c r="P4167" s="51"/>
      <c r="Q4167" s="52"/>
    </row>
    <row r="4168" spans="1:17" x14ac:dyDescent="0.2">
      <c r="A4168" s="43"/>
      <c r="B4168" s="44"/>
      <c r="C4168" s="45"/>
      <c r="D4168" s="46"/>
      <c r="E4168" s="45"/>
      <c r="F4168" s="47"/>
      <c r="G4168" s="48"/>
      <c r="H4168" s="45"/>
      <c r="I4168" s="45"/>
      <c r="J4168" s="45"/>
      <c r="K4168" s="45"/>
      <c r="L4168" s="49"/>
      <c r="M4168" s="50"/>
      <c r="N4168" s="45"/>
      <c r="O4168" s="45"/>
      <c r="P4168" s="51"/>
      <c r="Q4168" s="52"/>
    </row>
    <row r="4169" spans="1:17" x14ac:dyDescent="0.2">
      <c r="A4169" s="43"/>
      <c r="B4169" s="44"/>
      <c r="C4169" s="45"/>
      <c r="D4169" s="46"/>
      <c r="E4169" s="45"/>
      <c r="F4169" s="47"/>
      <c r="G4169" s="48"/>
      <c r="H4169" s="45"/>
      <c r="I4169" s="45"/>
      <c r="J4169" s="45"/>
      <c r="K4169" s="45"/>
      <c r="L4169" s="49"/>
      <c r="M4169" s="50"/>
      <c r="N4169" s="45"/>
      <c r="O4169" s="45"/>
      <c r="P4169" s="51"/>
      <c r="Q4169" s="52"/>
    </row>
    <row r="4170" spans="1:17" x14ac:dyDescent="0.2">
      <c r="A4170" s="43"/>
      <c r="B4170" s="44"/>
      <c r="C4170" s="45"/>
      <c r="D4170" s="46"/>
      <c r="E4170" s="45"/>
      <c r="F4170" s="47"/>
      <c r="G4170" s="48"/>
      <c r="H4170" s="45"/>
      <c r="I4170" s="45"/>
      <c r="J4170" s="45"/>
      <c r="K4170" s="45"/>
      <c r="L4170" s="49"/>
      <c r="M4170" s="50"/>
      <c r="N4170" s="45"/>
      <c r="O4170" s="45"/>
      <c r="P4170" s="51"/>
      <c r="Q4170" s="52"/>
    </row>
    <row r="4171" spans="1:17" x14ac:dyDescent="0.2">
      <c r="A4171" s="43"/>
      <c r="B4171" s="44"/>
      <c r="C4171" s="45"/>
      <c r="D4171" s="46"/>
      <c r="E4171" s="45"/>
      <c r="F4171" s="47"/>
      <c r="G4171" s="48"/>
      <c r="H4171" s="45"/>
      <c r="I4171" s="45"/>
      <c r="J4171" s="45"/>
      <c r="K4171" s="45"/>
      <c r="L4171" s="49"/>
      <c r="M4171" s="50"/>
      <c r="N4171" s="45"/>
      <c r="O4171" s="45"/>
      <c r="P4171" s="51"/>
      <c r="Q4171" s="52"/>
    </row>
    <row r="4172" spans="1:17" x14ac:dyDescent="0.2">
      <c r="A4172" s="43"/>
      <c r="B4172" s="44"/>
      <c r="C4172" s="45"/>
      <c r="D4172" s="46"/>
      <c r="E4172" s="45"/>
      <c r="F4172" s="47"/>
      <c r="G4172" s="48"/>
      <c r="H4172" s="45"/>
      <c r="I4172" s="45"/>
      <c r="J4172" s="45"/>
      <c r="K4172" s="45"/>
      <c r="L4172" s="49"/>
      <c r="M4172" s="50"/>
      <c r="N4172" s="45"/>
      <c r="O4172" s="45"/>
      <c r="P4172" s="51"/>
      <c r="Q4172" s="52"/>
    </row>
    <row r="4173" spans="1:17" x14ac:dyDescent="0.2">
      <c r="A4173" s="43"/>
      <c r="B4173" s="44"/>
      <c r="C4173" s="45"/>
      <c r="D4173" s="46"/>
      <c r="E4173" s="45"/>
      <c r="F4173" s="47"/>
      <c r="G4173" s="48"/>
      <c r="H4173" s="45"/>
      <c r="I4173" s="45"/>
      <c r="J4173" s="45"/>
      <c r="K4173" s="45"/>
      <c r="L4173" s="49"/>
      <c r="M4173" s="50"/>
      <c r="N4173" s="45"/>
      <c r="O4173" s="45"/>
      <c r="P4173" s="51"/>
      <c r="Q4173" s="52"/>
    </row>
    <row r="4174" spans="1:17" x14ac:dyDescent="0.2">
      <c r="A4174" s="43"/>
      <c r="B4174" s="44"/>
      <c r="C4174" s="45"/>
      <c r="D4174" s="46"/>
      <c r="E4174" s="45"/>
      <c r="F4174" s="47"/>
      <c r="G4174" s="48"/>
      <c r="H4174" s="45"/>
      <c r="I4174" s="45"/>
      <c r="J4174" s="45"/>
      <c r="K4174" s="45"/>
      <c r="L4174" s="49"/>
      <c r="M4174" s="50"/>
      <c r="N4174" s="45"/>
      <c r="O4174" s="45"/>
      <c r="P4174" s="51"/>
      <c r="Q4174" s="52"/>
    </row>
    <row r="4175" spans="1:17" x14ac:dyDescent="0.2">
      <c r="A4175" s="43"/>
      <c r="B4175" s="44"/>
      <c r="C4175" s="45"/>
      <c r="D4175" s="46"/>
      <c r="E4175" s="45"/>
      <c r="F4175" s="47"/>
      <c r="G4175" s="48"/>
      <c r="H4175" s="45"/>
      <c r="I4175" s="45"/>
      <c r="J4175" s="45"/>
      <c r="K4175" s="45"/>
      <c r="L4175" s="49"/>
      <c r="M4175" s="50"/>
      <c r="N4175" s="45"/>
      <c r="O4175" s="45"/>
      <c r="P4175" s="51"/>
      <c r="Q4175" s="52"/>
    </row>
    <row r="4176" spans="1:17" x14ac:dyDescent="0.2">
      <c r="A4176" s="43"/>
      <c r="B4176" s="44"/>
      <c r="C4176" s="45"/>
      <c r="D4176" s="46"/>
      <c r="E4176" s="45"/>
      <c r="F4176" s="47"/>
      <c r="G4176" s="48"/>
      <c r="H4176" s="45"/>
      <c r="I4176" s="45"/>
      <c r="J4176" s="45"/>
      <c r="K4176" s="45"/>
      <c r="L4176" s="49"/>
      <c r="M4176" s="50"/>
      <c r="N4176" s="45"/>
      <c r="O4176" s="45"/>
      <c r="P4176" s="51"/>
      <c r="Q4176" s="52"/>
    </row>
    <row r="4177" spans="1:17" x14ac:dyDescent="0.2">
      <c r="A4177" s="43"/>
      <c r="B4177" s="44"/>
      <c r="C4177" s="45"/>
      <c r="D4177" s="46"/>
      <c r="E4177" s="45"/>
      <c r="F4177" s="47"/>
      <c r="G4177" s="48"/>
      <c r="H4177" s="45"/>
      <c r="I4177" s="45"/>
      <c r="J4177" s="45"/>
      <c r="K4177" s="45"/>
      <c r="L4177" s="49"/>
      <c r="M4177" s="50"/>
      <c r="N4177" s="45"/>
      <c r="O4177" s="45"/>
      <c r="P4177" s="51"/>
      <c r="Q4177" s="52"/>
    </row>
    <row r="4178" spans="1:17" x14ac:dyDescent="0.2">
      <c r="A4178" s="43"/>
      <c r="B4178" s="44"/>
      <c r="C4178" s="45"/>
      <c r="D4178" s="46"/>
      <c r="E4178" s="45"/>
      <c r="F4178" s="47"/>
      <c r="G4178" s="48"/>
      <c r="H4178" s="45"/>
      <c r="I4178" s="45"/>
      <c r="J4178" s="45"/>
      <c r="K4178" s="45"/>
      <c r="L4178" s="49"/>
      <c r="M4178" s="50"/>
      <c r="N4178" s="45"/>
      <c r="O4178" s="45"/>
      <c r="P4178" s="51"/>
      <c r="Q4178" s="52"/>
    </row>
    <row r="4179" spans="1:17" x14ac:dyDescent="0.2">
      <c r="A4179" s="43"/>
      <c r="B4179" s="44"/>
      <c r="C4179" s="45"/>
      <c r="D4179" s="46"/>
      <c r="E4179" s="45"/>
      <c r="F4179" s="47"/>
      <c r="G4179" s="48"/>
      <c r="H4179" s="45"/>
      <c r="I4179" s="45"/>
      <c r="J4179" s="45"/>
      <c r="K4179" s="45"/>
      <c r="L4179" s="49"/>
      <c r="M4179" s="50"/>
      <c r="N4179" s="45"/>
      <c r="O4179" s="45"/>
      <c r="P4179" s="51"/>
      <c r="Q4179" s="52"/>
    </row>
    <row r="4180" spans="1:17" x14ac:dyDescent="0.2">
      <c r="A4180" s="43"/>
      <c r="B4180" s="44"/>
      <c r="C4180" s="45"/>
      <c r="D4180" s="46"/>
      <c r="E4180" s="45"/>
      <c r="F4180" s="47"/>
      <c r="G4180" s="48"/>
      <c r="H4180" s="45"/>
      <c r="I4180" s="45"/>
      <c r="J4180" s="45"/>
      <c r="K4180" s="45"/>
      <c r="L4180" s="49"/>
      <c r="M4180" s="50"/>
      <c r="N4180" s="45"/>
      <c r="O4180" s="45"/>
      <c r="P4180" s="51"/>
      <c r="Q4180" s="52"/>
    </row>
    <row r="4181" spans="1:17" x14ac:dyDescent="0.2">
      <c r="A4181" s="43"/>
      <c r="B4181" s="44"/>
      <c r="C4181" s="45"/>
      <c r="D4181" s="46"/>
      <c r="E4181" s="45"/>
      <c r="F4181" s="47"/>
      <c r="G4181" s="48"/>
      <c r="H4181" s="45"/>
      <c r="I4181" s="45"/>
      <c r="J4181" s="45"/>
      <c r="K4181" s="45"/>
      <c r="L4181" s="49"/>
      <c r="M4181" s="50"/>
      <c r="N4181" s="45"/>
      <c r="O4181" s="45"/>
      <c r="P4181" s="51"/>
      <c r="Q4181" s="52"/>
    </row>
    <row r="4182" spans="1:17" x14ac:dyDescent="0.2">
      <c r="A4182" s="43"/>
      <c r="B4182" s="44"/>
      <c r="C4182" s="45"/>
      <c r="D4182" s="46"/>
      <c r="E4182" s="45"/>
      <c r="F4182" s="47"/>
      <c r="G4182" s="48"/>
      <c r="H4182" s="45"/>
      <c r="I4182" s="45"/>
      <c r="J4182" s="45"/>
      <c r="K4182" s="45"/>
      <c r="L4182" s="49"/>
      <c r="M4182" s="50"/>
      <c r="N4182" s="45"/>
      <c r="O4182" s="45"/>
      <c r="P4182" s="51"/>
      <c r="Q4182" s="52"/>
    </row>
    <row r="4183" spans="1:17" x14ac:dyDescent="0.2">
      <c r="A4183" s="43"/>
      <c r="B4183" s="44"/>
      <c r="C4183" s="45"/>
      <c r="D4183" s="46"/>
      <c r="E4183" s="45"/>
      <c r="F4183" s="47"/>
      <c r="G4183" s="48"/>
      <c r="H4183" s="45"/>
      <c r="I4183" s="45"/>
      <c r="J4183" s="45"/>
      <c r="K4183" s="45"/>
      <c r="L4183" s="49"/>
      <c r="M4183" s="50"/>
      <c r="N4183" s="45"/>
      <c r="O4183" s="45"/>
      <c r="P4183" s="51"/>
      <c r="Q4183" s="52"/>
    </row>
    <row r="4184" spans="1:17" x14ac:dyDescent="0.2">
      <c r="A4184" s="43"/>
      <c r="B4184" s="44"/>
      <c r="C4184" s="45"/>
      <c r="D4184" s="46"/>
      <c r="E4184" s="45"/>
      <c r="F4184" s="47"/>
      <c r="G4184" s="48"/>
      <c r="H4184" s="45"/>
      <c r="I4184" s="45"/>
      <c r="J4184" s="45"/>
      <c r="K4184" s="45"/>
      <c r="L4184" s="49"/>
      <c r="M4184" s="50"/>
      <c r="N4184" s="45"/>
      <c r="O4184" s="45"/>
      <c r="P4184" s="51"/>
      <c r="Q4184" s="52"/>
    </row>
    <row r="4185" spans="1:17" x14ac:dyDescent="0.2">
      <c r="A4185" s="43"/>
      <c r="B4185" s="44"/>
      <c r="C4185" s="45"/>
      <c r="D4185" s="46"/>
      <c r="E4185" s="45"/>
      <c r="F4185" s="47"/>
      <c r="G4185" s="48"/>
      <c r="H4185" s="45"/>
      <c r="I4185" s="45"/>
      <c r="J4185" s="45"/>
      <c r="K4185" s="45"/>
      <c r="L4185" s="49"/>
      <c r="M4185" s="50"/>
      <c r="N4185" s="45"/>
      <c r="O4185" s="45"/>
      <c r="P4185" s="51"/>
      <c r="Q4185" s="52"/>
    </row>
    <row r="4186" spans="1:17" x14ac:dyDescent="0.2">
      <c r="A4186" s="43"/>
      <c r="B4186" s="44"/>
      <c r="C4186" s="45"/>
      <c r="D4186" s="46"/>
      <c r="E4186" s="45"/>
      <c r="F4186" s="47"/>
      <c r="G4186" s="48"/>
      <c r="H4186" s="45"/>
      <c r="I4186" s="45"/>
      <c r="J4186" s="45"/>
      <c r="K4186" s="45"/>
      <c r="L4186" s="49"/>
      <c r="M4186" s="50"/>
      <c r="N4186" s="45"/>
      <c r="O4186" s="45"/>
      <c r="P4186" s="51"/>
      <c r="Q4186" s="52"/>
    </row>
    <row r="4187" spans="1:17" x14ac:dyDescent="0.2">
      <c r="A4187" s="43"/>
      <c r="B4187" s="44"/>
      <c r="C4187" s="45"/>
      <c r="D4187" s="46"/>
      <c r="E4187" s="45"/>
      <c r="F4187" s="47"/>
      <c r="G4187" s="48"/>
      <c r="H4187" s="45"/>
      <c r="I4187" s="45"/>
      <c r="J4187" s="45"/>
      <c r="K4187" s="45"/>
      <c r="L4187" s="49"/>
      <c r="M4187" s="50"/>
      <c r="N4187" s="45"/>
      <c r="O4187" s="45"/>
      <c r="P4187" s="51"/>
      <c r="Q4187" s="52"/>
    </row>
    <row r="4188" spans="1:17" x14ac:dyDescent="0.2">
      <c r="A4188" s="43"/>
      <c r="B4188" s="44"/>
      <c r="C4188" s="45"/>
      <c r="D4188" s="46"/>
      <c r="E4188" s="45"/>
      <c r="F4188" s="47"/>
      <c r="G4188" s="48"/>
      <c r="H4188" s="45"/>
      <c r="I4188" s="45"/>
      <c r="J4188" s="45"/>
      <c r="K4188" s="45"/>
      <c r="L4188" s="49"/>
      <c r="M4188" s="50"/>
      <c r="N4188" s="45"/>
      <c r="O4188" s="45"/>
      <c r="P4188" s="51"/>
      <c r="Q4188" s="52"/>
    </row>
    <row r="4189" spans="1:17" x14ac:dyDescent="0.2">
      <c r="A4189" s="43"/>
      <c r="B4189" s="44"/>
      <c r="C4189" s="45"/>
      <c r="D4189" s="46"/>
      <c r="E4189" s="45"/>
      <c r="F4189" s="47"/>
      <c r="G4189" s="48"/>
      <c r="H4189" s="45"/>
      <c r="I4189" s="45"/>
      <c r="J4189" s="45"/>
      <c r="K4189" s="45"/>
      <c r="L4189" s="49"/>
      <c r="M4189" s="50"/>
      <c r="N4189" s="45"/>
      <c r="O4189" s="45"/>
      <c r="P4189" s="51"/>
      <c r="Q4189" s="52"/>
    </row>
    <row r="4190" spans="1:17" x14ac:dyDescent="0.2">
      <c r="A4190" s="43"/>
      <c r="B4190" s="44"/>
      <c r="C4190" s="45"/>
      <c r="D4190" s="46"/>
      <c r="E4190" s="45"/>
      <c r="F4190" s="47"/>
      <c r="G4190" s="48"/>
      <c r="H4190" s="45"/>
      <c r="I4190" s="45"/>
      <c r="J4190" s="45"/>
      <c r="K4190" s="45"/>
      <c r="L4190" s="49"/>
      <c r="M4190" s="50"/>
      <c r="N4190" s="45"/>
      <c r="O4190" s="45"/>
      <c r="P4190" s="51"/>
      <c r="Q4190" s="52"/>
    </row>
    <row r="4191" spans="1:17" x14ac:dyDescent="0.2">
      <c r="A4191" s="43"/>
      <c r="B4191" s="44"/>
      <c r="C4191" s="45"/>
      <c r="D4191" s="46"/>
      <c r="E4191" s="45"/>
      <c r="F4191" s="47"/>
      <c r="G4191" s="48"/>
      <c r="H4191" s="45"/>
      <c r="I4191" s="45"/>
      <c r="J4191" s="45"/>
      <c r="K4191" s="45"/>
      <c r="L4191" s="49"/>
      <c r="M4191" s="50"/>
      <c r="N4191" s="45"/>
      <c r="O4191" s="45"/>
      <c r="P4191" s="51"/>
      <c r="Q4191" s="52"/>
    </row>
    <row r="4192" spans="1:17" x14ac:dyDescent="0.2">
      <c r="A4192" s="43"/>
      <c r="B4192" s="44"/>
      <c r="C4192" s="45"/>
      <c r="D4192" s="46"/>
      <c r="E4192" s="45"/>
      <c r="F4192" s="47"/>
      <c r="G4192" s="48"/>
      <c r="H4192" s="45"/>
      <c r="I4192" s="45"/>
      <c r="J4192" s="45"/>
      <c r="K4192" s="45"/>
      <c r="L4192" s="49"/>
      <c r="M4192" s="50"/>
      <c r="N4192" s="45"/>
      <c r="O4192" s="45"/>
      <c r="P4192" s="51"/>
      <c r="Q4192" s="52"/>
    </row>
    <row r="4193" spans="1:17" x14ac:dyDescent="0.2">
      <c r="A4193" s="43"/>
      <c r="B4193" s="44"/>
      <c r="C4193" s="45"/>
      <c r="D4193" s="46"/>
      <c r="E4193" s="45"/>
      <c r="F4193" s="47"/>
      <c r="G4193" s="48"/>
      <c r="H4193" s="45"/>
      <c r="I4193" s="45"/>
      <c r="J4193" s="45"/>
      <c r="K4193" s="45"/>
      <c r="L4193" s="49"/>
      <c r="M4193" s="50"/>
      <c r="N4193" s="45"/>
      <c r="O4193" s="45"/>
      <c r="P4193" s="51"/>
      <c r="Q4193" s="52"/>
    </row>
    <row r="4194" spans="1:17" x14ac:dyDescent="0.2">
      <c r="A4194" s="43"/>
      <c r="B4194" s="44"/>
      <c r="C4194" s="45"/>
      <c r="D4194" s="46"/>
      <c r="E4194" s="45"/>
      <c r="F4194" s="47"/>
      <c r="G4194" s="48"/>
      <c r="H4194" s="45"/>
      <c r="I4194" s="45"/>
      <c r="J4194" s="45"/>
      <c r="K4194" s="45"/>
      <c r="L4194" s="49"/>
      <c r="M4194" s="50"/>
      <c r="N4194" s="45"/>
      <c r="O4194" s="45"/>
      <c r="P4194" s="51"/>
      <c r="Q4194" s="52"/>
    </row>
    <row r="4195" spans="1:17" x14ac:dyDescent="0.2">
      <c r="A4195" s="43"/>
      <c r="B4195" s="44"/>
      <c r="C4195" s="45"/>
      <c r="D4195" s="46"/>
      <c r="E4195" s="45"/>
      <c r="F4195" s="47"/>
      <c r="G4195" s="48"/>
      <c r="H4195" s="45"/>
      <c r="I4195" s="45"/>
      <c r="J4195" s="45"/>
      <c r="K4195" s="45"/>
      <c r="L4195" s="49"/>
      <c r="M4195" s="50"/>
      <c r="N4195" s="45"/>
      <c r="O4195" s="45"/>
      <c r="P4195" s="51"/>
      <c r="Q4195" s="52"/>
    </row>
    <row r="4196" spans="1:17" x14ac:dyDescent="0.2">
      <c r="A4196" s="43"/>
      <c r="B4196" s="44"/>
      <c r="C4196" s="45"/>
      <c r="D4196" s="46"/>
      <c r="E4196" s="45"/>
      <c r="F4196" s="47"/>
      <c r="G4196" s="48"/>
      <c r="H4196" s="45"/>
      <c r="I4196" s="45"/>
      <c r="J4196" s="45"/>
      <c r="K4196" s="45"/>
      <c r="L4196" s="49"/>
      <c r="M4196" s="50"/>
      <c r="N4196" s="45"/>
      <c r="O4196" s="45"/>
      <c r="P4196" s="51"/>
      <c r="Q4196" s="52"/>
    </row>
    <row r="4197" spans="1:17" x14ac:dyDescent="0.2">
      <c r="A4197" s="43"/>
      <c r="B4197" s="44"/>
      <c r="C4197" s="45"/>
      <c r="D4197" s="46"/>
      <c r="E4197" s="45"/>
      <c r="F4197" s="47"/>
      <c r="G4197" s="48"/>
      <c r="H4197" s="45"/>
      <c r="I4197" s="45"/>
      <c r="J4197" s="45"/>
      <c r="K4197" s="45"/>
      <c r="L4197" s="49"/>
      <c r="M4197" s="50"/>
      <c r="N4197" s="45"/>
      <c r="O4197" s="45"/>
      <c r="P4197" s="51"/>
      <c r="Q4197" s="52"/>
    </row>
    <row r="4198" spans="1:17" x14ac:dyDescent="0.2">
      <c r="A4198" s="43"/>
      <c r="B4198" s="44"/>
      <c r="C4198" s="45"/>
      <c r="D4198" s="46"/>
      <c r="E4198" s="45"/>
      <c r="F4198" s="47"/>
      <c r="G4198" s="48"/>
      <c r="H4198" s="45"/>
      <c r="I4198" s="45"/>
      <c r="J4198" s="45"/>
      <c r="K4198" s="45"/>
      <c r="L4198" s="49"/>
      <c r="M4198" s="50"/>
      <c r="N4198" s="45"/>
      <c r="O4198" s="45"/>
      <c r="P4198" s="51"/>
      <c r="Q4198" s="52"/>
    </row>
    <row r="4199" spans="1:17" x14ac:dyDescent="0.2">
      <c r="A4199" s="43"/>
      <c r="B4199" s="44"/>
      <c r="C4199" s="45"/>
      <c r="D4199" s="46"/>
      <c r="E4199" s="45"/>
      <c r="F4199" s="47"/>
      <c r="G4199" s="48"/>
      <c r="H4199" s="45"/>
      <c r="I4199" s="45"/>
      <c r="J4199" s="45"/>
      <c r="K4199" s="45"/>
      <c r="L4199" s="49"/>
      <c r="M4199" s="50"/>
      <c r="N4199" s="45"/>
      <c r="O4199" s="45"/>
      <c r="P4199" s="51"/>
      <c r="Q4199" s="52"/>
    </row>
    <row r="4200" spans="1:17" x14ac:dyDescent="0.2">
      <c r="A4200" s="43"/>
      <c r="B4200" s="44"/>
      <c r="C4200" s="45"/>
      <c r="D4200" s="46"/>
      <c r="E4200" s="45"/>
      <c r="F4200" s="47"/>
      <c r="G4200" s="48"/>
      <c r="H4200" s="45"/>
      <c r="I4200" s="45"/>
      <c r="J4200" s="45"/>
      <c r="K4200" s="45"/>
      <c r="L4200" s="49"/>
      <c r="M4200" s="50"/>
      <c r="N4200" s="45"/>
      <c r="O4200" s="45"/>
      <c r="P4200" s="51"/>
      <c r="Q4200" s="52"/>
    </row>
    <row r="4201" spans="1:17" x14ac:dyDescent="0.2">
      <c r="A4201" s="43"/>
      <c r="B4201" s="44"/>
      <c r="C4201" s="45"/>
      <c r="D4201" s="46"/>
      <c r="E4201" s="45"/>
      <c r="F4201" s="47"/>
      <c r="G4201" s="48"/>
      <c r="H4201" s="45"/>
      <c r="I4201" s="45"/>
      <c r="J4201" s="45"/>
      <c r="K4201" s="45"/>
      <c r="L4201" s="49"/>
      <c r="M4201" s="50"/>
      <c r="N4201" s="45"/>
      <c r="O4201" s="45"/>
      <c r="P4201" s="51"/>
      <c r="Q4201" s="52"/>
    </row>
    <row r="4202" spans="1:17" x14ac:dyDescent="0.2">
      <c r="A4202" s="43"/>
      <c r="B4202" s="44"/>
      <c r="C4202" s="45"/>
      <c r="D4202" s="46"/>
      <c r="E4202" s="45"/>
      <c r="F4202" s="47"/>
      <c r="G4202" s="48"/>
      <c r="H4202" s="45"/>
      <c r="I4202" s="45"/>
      <c r="J4202" s="45"/>
      <c r="K4202" s="45"/>
      <c r="L4202" s="49"/>
      <c r="M4202" s="50"/>
      <c r="N4202" s="45"/>
      <c r="O4202" s="45"/>
      <c r="P4202" s="51"/>
      <c r="Q4202" s="52"/>
    </row>
    <row r="4203" spans="1:17" x14ac:dyDescent="0.2">
      <c r="A4203" s="43"/>
      <c r="B4203" s="44"/>
      <c r="C4203" s="45"/>
      <c r="D4203" s="46"/>
      <c r="E4203" s="45"/>
      <c r="F4203" s="47"/>
      <c r="G4203" s="48"/>
      <c r="H4203" s="45"/>
      <c r="I4203" s="45"/>
      <c r="J4203" s="45"/>
      <c r="K4203" s="45"/>
      <c r="L4203" s="49"/>
      <c r="M4203" s="50"/>
      <c r="N4203" s="45"/>
      <c r="O4203" s="45"/>
      <c r="P4203" s="51"/>
      <c r="Q4203" s="52"/>
    </row>
    <row r="4204" spans="1:17" x14ac:dyDescent="0.2">
      <c r="A4204" s="43"/>
      <c r="B4204" s="44"/>
      <c r="C4204" s="45"/>
      <c r="D4204" s="46"/>
      <c r="E4204" s="45"/>
      <c r="F4204" s="47"/>
      <c r="G4204" s="48"/>
      <c r="H4204" s="45"/>
      <c r="I4204" s="45"/>
      <c r="J4204" s="45"/>
      <c r="K4204" s="45"/>
      <c r="L4204" s="49"/>
      <c r="M4204" s="50"/>
      <c r="N4204" s="45"/>
      <c r="O4204" s="45"/>
      <c r="P4204" s="51"/>
      <c r="Q4204" s="52"/>
    </row>
    <row r="4205" spans="1:17" x14ac:dyDescent="0.2">
      <c r="A4205" s="43"/>
      <c r="B4205" s="44"/>
      <c r="C4205" s="45"/>
      <c r="D4205" s="46"/>
      <c r="E4205" s="45"/>
      <c r="F4205" s="47"/>
      <c r="G4205" s="48"/>
      <c r="H4205" s="45"/>
      <c r="I4205" s="45"/>
      <c r="J4205" s="45"/>
      <c r="K4205" s="45"/>
      <c r="L4205" s="49"/>
      <c r="M4205" s="50"/>
      <c r="N4205" s="45"/>
      <c r="O4205" s="45"/>
      <c r="P4205" s="51"/>
      <c r="Q4205" s="52"/>
    </row>
    <row r="4206" spans="1:17" x14ac:dyDescent="0.2">
      <c r="A4206" s="43"/>
      <c r="B4206" s="44"/>
      <c r="C4206" s="45"/>
      <c r="D4206" s="46"/>
      <c r="E4206" s="45"/>
      <c r="F4206" s="47"/>
      <c r="G4206" s="48"/>
      <c r="H4206" s="45"/>
      <c r="I4206" s="45"/>
      <c r="J4206" s="45"/>
      <c r="K4206" s="45"/>
      <c r="L4206" s="49"/>
      <c r="M4206" s="50"/>
      <c r="N4206" s="45"/>
      <c r="O4206" s="45"/>
      <c r="P4206" s="51"/>
      <c r="Q4206" s="52"/>
    </row>
    <row r="4207" spans="1:17" x14ac:dyDescent="0.2">
      <c r="A4207" s="43"/>
      <c r="B4207" s="44"/>
      <c r="C4207" s="45"/>
      <c r="D4207" s="46"/>
      <c r="E4207" s="45"/>
      <c r="F4207" s="47"/>
      <c r="G4207" s="48"/>
      <c r="H4207" s="45"/>
      <c r="I4207" s="45"/>
      <c r="J4207" s="45"/>
      <c r="K4207" s="45"/>
      <c r="L4207" s="49"/>
      <c r="M4207" s="50"/>
      <c r="N4207" s="45"/>
      <c r="O4207" s="45"/>
      <c r="P4207" s="51"/>
      <c r="Q4207" s="52"/>
    </row>
    <row r="4208" spans="1:17" x14ac:dyDescent="0.2">
      <c r="A4208" s="43"/>
      <c r="B4208" s="44"/>
      <c r="C4208" s="45"/>
      <c r="D4208" s="46"/>
      <c r="E4208" s="45"/>
      <c r="F4208" s="47"/>
      <c r="G4208" s="48"/>
      <c r="H4208" s="45"/>
      <c r="I4208" s="45"/>
      <c r="J4208" s="45"/>
      <c r="K4208" s="45"/>
      <c r="L4208" s="49"/>
      <c r="M4208" s="50"/>
      <c r="N4208" s="45"/>
      <c r="O4208" s="45"/>
      <c r="P4208" s="51"/>
      <c r="Q4208" s="52"/>
    </row>
    <row r="4209" spans="1:17" x14ac:dyDescent="0.2">
      <c r="A4209" s="43"/>
      <c r="B4209" s="44"/>
      <c r="C4209" s="45"/>
      <c r="D4209" s="46"/>
      <c r="E4209" s="45"/>
      <c r="F4209" s="47"/>
      <c r="G4209" s="48"/>
      <c r="H4209" s="45"/>
      <c r="I4209" s="45"/>
      <c r="J4209" s="45"/>
      <c r="K4209" s="45"/>
      <c r="L4209" s="49"/>
      <c r="M4209" s="50"/>
      <c r="N4209" s="45"/>
      <c r="O4209" s="45"/>
      <c r="P4209" s="51"/>
      <c r="Q4209" s="52"/>
    </row>
    <row r="4210" spans="1:17" x14ac:dyDescent="0.2">
      <c r="A4210" s="43"/>
      <c r="B4210" s="44"/>
      <c r="C4210" s="45"/>
      <c r="D4210" s="46"/>
      <c r="E4210" s="45"/>
      <c r="F4210" s="47"/>
      <c r="G4210" s="48"/>
      <c r="H4210" s="45"/>
      <c r="I4210" s="45"/>
      <c r="J4210" s="45"/>
      <c r="K4210" s="45"/>
      <c r="L4210" s="49"/>
      <c r="M4210" s="50"/>
      <c r="N4210" s="45"/>
      <c r="O4210" s="45"/>
      <c r="P4210" s="51"/>
      <c r="Q4210" s="52"/>
    </row>
    <row r="4211" spans="1:17" x14ac:dyDescent="0.2">
      <c r="A4211" s="43"/>
      <c r="B4211" s="44"/>
      <c r="C4211" s="45"/>
      <c r="D4211" s="46"/>
      <c r="E4211" s="45"/>
      <c r="F4211" s="47"/>
      <c r="G4211" s="48"/>
      <c r="H4211" s="45"/>
      <c r="I4211" s="45"/>
      <c r="J4211" s="45"/>
      <c r="K4211" s="45"/>
      <c r="L4211" s="49"/>
      <c r="M4211" s="50"/>
      <c r="N4211" s="45"/>
      <c r="O4211" s="45"/>
      <c r="P4211" s="51"/>
      <c r="Q4211" s="52"/>
    </row>
    <row r="4212" spans="1:17" x14ac:dyDescent="0.2">
      <c r="A4212" s="43"/>
      <c r="B4212" s="44"/>
      <c r="C4212" s="45"/>
      <c r="D4212" s="46"/>
      <c r="E4212" s="45"/>
      <c r="F4212" s="47"/>
      <c r="G4212" s="48"/>
      <c r="H4212" s="45"/>
      <c r="I4212" s="45"/>
      <c r="J4212" s="45"/>
      <c r="K4212" s="45"/>
      <c r="L4212" s="49"/>
      <c r="M4212" s="50"/>
      <c r="N4212" s="45"/>
      <c r="O4212" s="45"/>
      <c r="P4212" s="51"/>
      <c r="Q4212" s="52"/>
    </row>
    <row r="4213" spans="1:17" x14ac:dyDescent="0.2">
      <c r="A4213" s="43"/>
      <c r="B4213" s="44"/>
      <c r="C4213" s="45"/>
      <c r="D4213" s="46"/>
      <c r="E4213" s="45"/>
      <c r="F4213" s="47"/>
      <c r="G4213" s="48"/>
      <c r="H4213" s="45"/>
      <c r="I4213" s="45"/>
      <c r="J4213" s="45"/>
      <c r="K4213" s="45"/>
      <c r="L4213" s="49"/>
      <c r="M4213" s="50"/>
      <c r="N4213" s="45"/>
      <c r="O4213" s="45"/>
      <c r="P4213" s="51"/>
      <c r="Q4213" s="52"/>
    </row>
    <row r="4214" spans="1:17" x14ac:dyDescent="0.2">
      <c r="A4214" s="43"/>
      <c r="B4214" s="44"/>
      <c r="C4214" s="45"/>
      <c r="D4214" s="46"/>
      <c r="E4214" s="45"/>
      <c r="F4214" s="47"/>
      <c r="G4214" s="48"/>
      <c r="H4214" s="45"/>
      <c r="I4214" s="45"/>
      <c r="J4214" s="45"/>
      <c r="K4214" s="45"/>
      <c r="L4214" s="49"/>
      <c r="M4214" s="50"/>
      <c r="N4214" s="45"/>
      <c r="O4214" s="45"/>
      <c r="P4214" s="51"/>
      <c r="Q4214" s="52"/>
    </row>
    <row r="4215" spans="1:17" x14ac:dyDescent="0.2">
      <c r="A4215" s="43"/>
      <c r="B4215" s="44"/>
      <c r="C4215" s="45"/>
      <c r="D4215" s="46"/>
      <c r="E4215" s="45"/>
      <c r="F4215" s="47"/>
      <c r="G4215" s="48"/>
      <c r="H4215" s="45"/>
      <c r="I4215" s="45"/>
      <c r="J4215" s="45"/>
      <c r="K4215" s="45"/>
      <c r="L4215" s="49"/>
      <c r="M4215" s="50"/>
      <c r="N4215" s="45"/>
      <c r="O4215" s="45"/>
      <c r="P4215" s="51"/>
      <c r="Q4215" s="52"/>
    </row>
    <row r="4216" spans="1:17" x14ac:dyDescent="0.2">
      <c r="A4216" s="43"/>
      <c r="B4216" s="44"/>
      <c r="C4216" s="45"/>
      <c r="D4216" s="46"/>
      <c r="E4216" s="45"/>
      <c r="F4216" s="47"/>
      <c r="G4216" s="48"/>
      <c r="H4216" s="45"/>
      <c r="I4216" s="45"/>
      <c r="J4216" s="45"/>
      <c r="K4216" s="45"/>
      <c r="L4216" s="49"/>
      <c r="M4216" s="50"/>
      <c r="N4216" s="45"/>
      <c r="O4216" s="45"/>
      <c r="P4216" s="51"/>
      <c r="Q4216" s="52"/>
    </row>
    <row r="4217" spans="1:17" x14ac:dyDescent="0.2">
      <c r="A4217" s="43"/>
      <c r="B4217" s="44"/>
      <c r="C4217" s="45"/>
      <c r="D4217" s="46"/>
      <c r="E4217" s="45"/>
      <c r="F4217" s="47"/>
      <c r="G4217" s="48"/>
      <c r="H4217" s="45"/>
      <c r="I4217" s="45"/>
      <c r="J4217" s="45"/>
      <c r="K4217" s="45"/>
      <c r="L4217" s="49"/>
      <c r="M4217" s="50"/>
      <c r="N4217" s="45"/>
      <c r="O4217" s="45"/>
      <c r="P4217" s="51"/>
      <c r="Q4217" s="52"/>
    </row>
    <row r="4218" spans="1:17" x14ac:dyDescent="0.2">
      <c r="A4218" s="43"/>
      <c r="B4218" s="44"/>
      <c r="C4218" s="45"/>
      <c r="D4218" s="46"/>
      <c r="E4218" s="45"/>
      <c r="F4218" s="47"/>
      <c r="G4218" s="48"/>
      <c r="H4218" s="45"/>
      <c r="I4218" s="45"/>
      <c r="J4218" s="45"/>
      <c r="K4218" s="45"/>
      <c r="L4218" s="49"/>
      <c r="M4218" s="50"/>
      <c r="N4218" s="45"/>
      <c r="O4218" s="45"/>
      <c r="P4218" s="51"/>
      <c r="Q4218" s="52"/>
    </row>
    <row r="4219" spans="1:17" x14ac:dyDescent="0.2">
      <c r="A4219" s="43"/>
      <c r="B4219" s="44"/>
      <c r="C4219" s="45"/>
      <c r="D4219" s="46"/>
      <c r="E4219" s="45"/>
      <c r="F4219" s="47"/>
      <c r="G4219" s="48"/>
      <c r="H4219" s="45"/>
      <c r="I4219" s="45"/>
      <c r="J4219" s="45"/>
      <c r="K4219" s="45"/>
      <c r="L4219" s="49"/>
      <c r="M4219" s="50"/>
      <c r="N4219" s="45"/>
      <c r="O4219" s="45"/>
      <c r="P4219" s="51"/>
      <c r="Q4219" s="52"/>
    </row>
    <row r="4220" spans="1:17" x14ac:dyDescent="0.2">
      <c r="A4220" s="43"/>
      <c r="B4220" s="44"/>
      <c r="C4220" s="45"/>
      <c r="D4220" s="46"/>
      <c r="E4220" s="45"/>
      <c r="F4220" s="47"/>
      <c r="G4220" s="48"/>
      <c r="H4220" s="45"/>
      <c r="I4220" s="45"/>
      <c r="J4220" s="45"/>
      <c r="K4220" s="45"/>
      <c r="L4220" s="49"/>
      <c r="M4220" s="50"/>
      <c r="N4220" s="45"/>
      <c r="O4220" s="45"/>
      <c r="P4220" s="51"/>
      <c r="Q4220" s="52"/>
    </row>
    <row r="4221" spans="1:17" x14ac:dyDescent="0.2">
      <c r="A4221" s="43"/>
      <c r="B4221" s="44"/>
      <c r="C4221" s="45"/>
      <c r="D4221" s="46"/>
      <c r="E4221" s="45"/>
      <c r="F4221" s="47"/>
      <c r="G4221" s="48"/>
      <c r="H4221" s="45"/>
      <c r="I4221" s="45"/>
      <c r="J4221" s="45"/>
      <c r="K4221" s="45"/>
      <c r="L4221" s="49"/>
      <c r="M4221" s="50"/>
      <c r="N4221" s="45"/>
      <c r="O4221" s="45"/>
      <c r="P4221" s="51"/>
      <c r="Q4221" s="52"/>
    </row>
    <row r="4222" spans="1:17" x14ac:dyDescent="0.2">
      <c r="A4222" s="43"/>
      <c r="B4222" s="44"/>
      <c r="C4222" s="45"/>
      <c r="D4222" s="46"/>
      <c r="E4222" s="45"/>
      <c r="F4222" s="47"/>
      <c r="G4222" s="48"/>
      <c r="H4222" s="45"/>
      <c r="I4222" s="45"/>
      <c r="J4222" s="45"/>
      <c r="K4222" s="45"/>
      <c r="L4222" s="49"/>
      <c r="M4222" s="50"/>
      <c r="N4222" s="45"/>
      <c r="O4222" s="45"/>
      <c r="P4222" s="51"/>
      <c r="Q4222" s="52"/>
    </row>
    <row r="4223" spans="1:17" x14ac:dyDescent="0.2">
      <c r="A4223" s="43"/>
      <c r="B4223" s="44"/>
      <c r="C4223" s="45"/>
      <c r="D4223" s="46"/>
      <c r="E4223" s="45"/>
      <c r="F4223" s="47"/>
      <c r="G4223" s="48"/>
      <c r="H4223" s="45"/>
      <c r="I4223" s="45"/>
      <c r="J4223" s="45"/>
      <c r="K4223" s="45"/>
      <c r="L4223" s="49"/>
      <c r="M4223" s="50"/>
      <c r="N4223" s="45"/>
      <c r="O4223" s="45"/>
      <c r="P4223" s="51"/>
      <c r="Q4223" s="52"/>
    </row>
    <row r="4224" spans="1:17" x14ac:dyDescent="0.2">
      <c r="A4224" s="43"/>
      <c r="B4224" s="44"/>
      <c r="C4224" s="45"/>
      <c r="D4224" s="46"/>
      <c r="E4224" s="45"/>
      <c r="F4224" s="47"/>
      <c r="G4224" s="48"/>
      <c r="H4224" s="45"/>
      <c r="I4224" s="45"/>
      <c r="J4224" s="45"/>
      <c r="K4224" s="45"/>
      <c r="L4224" s="49"/>
      <c r="M4224" s="50"/>
      <c r="N4224" s="45"/>
      <c r="O4224" s="45"/>
      <c r="P4224" s="51"/>
      <c r="Q4224" s="52"/>
    </row>
    <row r="4225" spans="1:17" x14ac:dyDescent="0.2">
      <c r="A4225" s="43"/>
      <c r="B4225" s="44"/>
      <c r="C4225" s="45"/>
      <c r="D4225" s="46"/>
      <c r="E4225" s="45"/>
      <c r="F4225" s="47"/>
      <c r="G4225" s="48"/>
      <c r="H4225" s="45"/>
      <c r="I4225" s="45"/>
      <c r="J4225" s="45"/>
      <c r="K4225" s="45"/>
      <c r="L4225" s="49"/>
      <c r="M4225" s="50"/>
      <c r="N4225" s="45"/>
      <c r="O4225" s="45"/>
      <c r="P4225" s="51"/>
      <c r="Q4225" s="52"/>
    </row>
    <row r="4226" spans="1:17" x14ac:dyDescent="0.2">
      <c r="A4226" s="43"/>
      <c r="B4226" s="44"/>
      <c r="C4226" s="45"/>
      <c r="D4226" s="46"/>
      <c r="E4226" s="45"/>
      <c r="F4226" s="47"/>
      <c r="G4226" s="48"/>
      <c r="H4226" s="45"/>
      <c r="I4226" s="45"/>
      <c r="J4226" s="45"/>
      <c r="K4226" s="45"/>
      <c r="L4226" s="49"/>
      <c r="M4226" s="50"/>
      <c r="N4226" s="45"/>
      <c r="O4226" s="45"/>
      <c r="P4226" s="51"/>
      <c r="Q4226" s="52"/>
    </row>
    <row r="4227" spans="1:17" x14ac:dyDescent="0.2">
      <c r="A4227" s="43"/>
      <c r="B4227" s="44"/>
      <c r="C4227" s="45"/>
      <c r="D4227" s="46"/>
      <c r="E4227" s="45"/>
      <c r="F4227" s="47"/>
      <c r="G4227" s="48"/>
      <c r="H4227" s="45"/>
      <c r="I4227" s="45"/>
      <c r="J4227" s="45"/>
      <c r="K4227" s="45"/>
      <c r="L4227" s="49"/>
      <c r="M4227" s="50"/>
      <c r="N4227" s="45"/>
      <c r="O4227" s="45"/>
      <c r="P4227" s="51"/>
      <c r="Q4227" s="52"/>
    </row>
    <row r="4228" spans="1:17" x14ac:dyDescent="0.2">
      <c r="A4228" s="43"/>
      <c r="B4228" s="44"/>
      <c r="C4228" s="45"/>
      <c r="D4228" s="46"/>
      <c r="E4228" s="45"/>
      <c r="F4228" s="47"/>
      <c r="G4228" s="48"/>
      <c r="H4228" s="45"/>
      <c r="I4228" s="45"/>
      <c r="J4228" s="45"/>
      <c r="K4228" s="45"/>
      <c r="L4228" s="49"/>
      <c r="M4228" s="50"/>
      <c r="N4228" s="45"/>
      <c r="O4228" s="45"/>
      <c r="P4228" s="51"/>
      <c r="Q4228" s="52"/>
    </row>
    <row r="4229" spans="1:17" x14ac:dyDescent="0.2">
      <c r="A4229" s="43"/>
      <c r="B4229" s="44"/>
      <c r="C4229" s="45"/>
      <c r="D4229" s="46"/>
      <c r="E4229" s="45"/>
      <c r="F4229" s="47"/>
      <c r="G4229" s="48"/>
      <c r="H4229" s="45"/>
      <c r="I4229" s="45"/>
      <c r="J4229" s="45"/>
      <c r="K4229" s="45"/>
      <c r="L4229" s="49"/>
      <c r="M4229" s="50"/>
      <c r="N4229" s="45"/>
      <c r="O4229" s="45"/>
      <c r="P4229" s="51"/>
      <c r="Q4229" s="52"/>
    </row>
    <row r="4230" spans="1:17" x14ac:dyDescent="0.2">
      <c r="A4230" s="43"/>
      <c r="B4230" s="44"/>
      <c r="C4230" s="45"/>
      <c r="D4230" s="46"/>
      <c r="E4230" s="45"/>
      <c r="F4230" s="47"/>
      <c r="G4230" s="48"/>
      <c r="H4230" s="45"/>
      <c r="I4230" s="45"/>
      <c r="J4230" s="45"/>
      <c r="K4230" s="45"/>
      <c r="L4230" s="49"/>
      <c r="M4230" s="50"/>
      <c r="N4230" s="45"/>
      <c r="O4230" s="45"/>
      <c r="P4230" s="51"/>
      <c r="Q4230" s="52"/>
    </row>
    <row r="4231" spans="1:17" x14ac:dyDescent="0.2">
      <c r="A4231" s="43"/>
      <c r="B4231" s="44"/>
      <c r="C4231" s="45"/>
      <c r="D4231" s="46"/>
      <c r="E4231" s="45"/>
      <c r="F4231" s="47"/>
      <c r="G4231" s="48"/>
      <c r="H4231" s="45"/>
      <c r="I4231" s="45"/>
      <c r="J4231" s="45"/>
      <c r="K4231" s="45"/>
      <c r="L4231" s="49"/>
      <c r="M4231" s="50"/>
      <c r="N4231" s="45"/>
      <c r="O4231" s="45"/>
      <c r="P4231" s="51"/>
      <c r="Q4231" s="52"/>
    </row>
    <row r="4232" spans="1:17" x14ac:dyDescent="0.2">
      <c r="A4232" s="43"/>
      <c r="B4232" s="44"/>
      <c r="C4232" s="45"/>
      <c r="D4232" s="46"/>
      <c r="E4232" s="45"/>
      <c r="F4232" s="47"/>
      <c r="G4232" s="48"/>
      <c r="H4232" s="45"/>
      <c r="I4232" s="45"/>
      <c r="J4232" s="45"/>
      <c r="K4232" s="45"/>
      <c r="L4232" s="49"/>
      <c r="M4232" s="50"/>
      <c r="N4232" s="45"/>
      <c r="O4232" s="45"/>
      <c r="P4232" s="51"/>
      <c r="Q4232" s="52"/>
    </row>
    <row r="4233" spans="1:17" x14ac:dyDescent="0.2">
      <c r="A4233" s="43"/>
      <c r="B4233" s="44"/>
      <c r="C4233" s="45"/>
      <c r="D4233" s="46"/>
      <c r="E4233" s="45"/>
      <c r="F4233" s="47"/>
      <c r="G4233" s="48"/>
      <c r="H4233" s="45"/>
      <c r="I4233" s="45"/>
      <c r="J4233" s="45"/>
      <c r="K4233" s="45"/>
      <c r="L4233" s="49"/>
      <c r="M4233" s="50"/>
      <c r="N4233" s="45"/>
      <c r="O4233" s="45"/>
      <c r="P4233" s="51"/>
      <c r="Q4233" s="52"/>
    </row>
    <row r="4234" spans="1:17" x14ac:dyDescent="0.2">
      <c r="A4234" s="43"/>
      <c r="B4234" s="44"/>
      <c r="C4234" s="45"/>
      <c r="D4234" s="46"/>
      <c r="E4234" s="45"/>
      <c r="F4234" s="47"/>
      <c r="G4234" s="48"/>
      <c r="H4234" s="45"/>
      <c r="I4234" s="45"/>
      <c r="J4234" s="45"/>
      <c r="K4234" s="45"/>
      <c r="L4234" s="49"/>
      <c r="M4234" s="50"/>
      <c r="N4234" s="45"/>
      <c r="O4234" s="45"/>
      <c r="P4234" s="51"/>
      <c r="Q4234" s="52"/>
    </row>
    <row r="4235" spans="1:17" x14ac:dyDescent="0.2">
      <c r="A4235" s="43"/>
      <c r="B4235" s="44"/>
      <c r="C4235" s="45"/>
      <c r="D4235" s="46"/>
      <c r="E4235" s="45"/>
      <c r="F4235" s="47"/>
      <c r="G4235" s="48"/>
      <c r="H4235" s="45"/>
      <c r="I4235" s="45"/>
      <c r="J4235" s="45"/>
      <c r="K4235" s="45"/>
      <c r="L4235" s="49"/>
      <c r="M4235" s="50"/>
      <c r="N4235" s="45"/>
      <c r="O4235" s="45"/>
      <c r="P4235" s="51"/>
      <c r="Q4235" s="52"/>
    </row>
    <row r="4236" spans="1:17" x14ac:dyDescent="0.2">
      <c r="A4236" s="43"/>
      <c r="B4236" s="44"/>
      <c r="C4236" s="45"/>
      <c r="D4236" s="46"/>
      <c r="E4236" s="45"/>
      <c r="F4236" s="47"/>
      <c r="G4236" s="48"/>
      <c r="H4236" s="45"/>
      <c r="I4236" s="45"/>
      <c r="J4236" s="45"/>
      <c r="K4236" s="45"/>
      <c r="L4236" s="49"/>
      <c r="M4236" s="50"/>
      <c r="N4236" s="45"/>
      <c r="O4236" s="45"/>
      <c r="P4236" s="51"/>
      <c r="Q4236" s="52"/>
    </row>
    <row r="4237" spans="1:17" x14ac:dyDescent="0.2">
      <c r="A4237" s="43"/>
      <c r="B4237" s="44"/>
      <c r="C4237" s="45"/>
      <c r="D4237" s="46"/>
      <c r="E4237" s="45"/>
      <c r="F4237" s="47"/>
      <c r="G4237" s="48"/>
      <c r="H4237" s="45"/>
      <c r="I4237" s="45"/>
      <c r="J4237" s="45"/>
      <c r="K4237" s="45"/>
      <c r="L4237" s="49"/>
      <c r="M4237" s="50"/>
      <c r="N4237" s="45"/>
      <c r="O4237" s="45"/>
      <c r="P4237" s="51"/>
      <c r="Q4237" s="52"/>
    </row>
    <row r="4238" spans="1:17" x14ac:dyDescent="0.2">
      <c r="A4238" s="43"/>
      <c r="B4238" s="44"/>
      <c r="C4238" s="45"/>
      <c r="D4238" s="46"/>
      <c r="E4238" s="45"/>
      <c r="F4238" s="47"/>
      <c r="G4238" s="48"/>
      <c r="H4238" s="45"/>
      <c r="I4238" s="45"/>
      <c r="J4238" s="45"/>
      <c r="K4238" s="45"/>
      <c r="L4238" s="49"/>
      <c r="M4238" s="50"/>
      <c r="N4238" s="45"/>
      <c r="O4238" s="45"/>
      <c r="P4238" s="51"/>
      <c r="Q4238" s="52"/>
    </row>
    <row r="4239" spans="1:17" x14ac:dyDescent="0.2">
      <c r="A4239" s="43"/>
      <c r="B4239" s="44"/>
      <c r="C4239" s="45"/>
      <c r="D4239" s="46"/>
      <c r="E4239" s="45"/>
      <c r="F4239" s="47"/>
      <c r="G4239" s="48"/>
      <c r="H4239" s="45"/>
      <c r="I4239" s="45"/>
      <c r="J4239" s="45"/>
      <c r="K4239" s="45"/>
      <c r="L4239" s="49"/>
      <c r="M4239" s="50"/>
      <c r="N4239" s="45"/>
      <c r="O4239" s="45"/>
      <c r="P4239" s="51"/>
      <c r="Q4239" s="52"/>
    </row>
    <row r="4240" spans="1:17" x14ac:dyDescent="0.2">
      <c r="A4240" s="43"/>
      <c r="B4240" s="44"/>
      <c r="C4240" s="45"/>
      <c r="D4240" s="46"/>
      <c r="E4240" s="45"/>
      <c r="F4240" s="47"/>
      <c r="G4240" s="48"/>
      <c r="H4240" s="45"/>
      <c r="I4240" s="45"/>
      <c r="J4240" s="45"/>
      <c r="K4240" s="45"/>
      <c r="L4240" s="49"/>
      <c r="M4240" s="50"/>
      <c r="N4240" s="45"/>
      <c r="O4240" s="45"/>
      <c r="P4240" s="51"/>
      <c r="Q4240" s="52"/>
    </row>
    <row r="4241" spans="1:17" x14ac:dyDescent="0.2">
      <c r="A4241" s="43"/>
      <c r="B4241" s="44"/>
      <c r="C4241" s="45"/>
      <c r="D4241" s="46"/>
      <c r="E4241" s="45"/>
      <c r="F4241" s="47"/>
      <c r="G4241" s="48"/>
      <c r="H4241" s="45"/>
      <c r="I4241" s="45"/>
      <c r="J4241" s="45"/>
      <c r="K4241" s="45"/>
      <c r="L4241" s="49"/>
      <c r="M4241" s="50"/>
      <c r="N4241" s="45"/>
      <c r="O4241" s="45"/>
      <c r="P4241" s="51"/>
      <c r="Q4241" s="52"/>
    </row>
    <row r="4242" spans="1:17" x14ac:dyDescent="0.2">
      <c r="A4242" s="43"/>
      <c r="B4242" s="44"/>
      <c r="C4242" s="45"/>
      <c r="D4242" s="46"/>
      <c r="E4242" s="45"/>
      <c r="F4242" s="47"/>
      <c r="G4242" s="48"/>
      <c r="H4242" s="45"/>
      <c r="I4242" s="45"/>
      <c r="J4242" s="45"/>
      <c r="K4242" s="45"/>
      <c r="L4242" s="49"/>
      <c r="M4242" s="50"/>
      <c r="N4242" s="45"/>
      <c r="O4242" s="45"/>
      <c r="P4242" s="51"/>
      <c r="Q4242" s="52"/>
    </row>
    <row r="4243" spans="1:17" x14ac:dyDescent="0.2">
      <c r="A4243" s="43"/>
      <c r="B4243" s="44"/>
      <c r="C4243" s="45"/>
      <c r="D4243" s="46"/>
      <c r="E4243" s="45"/>
      <c r="F4243" s="47"/>
      <c r="G4243" s="48"/>
      <c r="H4243" s="45"/>
      <c r="I4243" s="45"/>
      <c r="J4243" s="45"/>
      <c r="K4243" s="45"/>
      <c r="L4243" s="49"/>
      <c r="M4243" s="50"/>
      <c r="N4243" s="45"/>
      <c r="O4243" s="45"/>
      <c r="P4243" s="51"/>
      <c r="Q4243" s="52"/>
    </row>
    <row r="4244" spans="1:17" x14ac:dyDescent="0.2">
      <c r="A4244" s="43"/>
      <c r="B4244" s="44"/>
      <c r="C4244" s="45"/>
      <c r="D4244" s="46"/>
      <c r="E4244" s="45"/>
      <c r="F4244" s="47"/>
      <c r="G4244" s="48"/>
      <c r="H4244" s="45"/>
      <c r="I4244" s="45"/>
      <c r="J4244" s="45"/>
      <c r="K4244" s="45"/>
      <c r="L4244" s="49"/>
      <c r="M4244" s="50"/>
      <c r="N4244" s="45"/>
      <c r="O4244" s="45"/>
      <c r="P4244" s="51"/>
      <c r="Q4244" s="52"/>
    </row>
    <row r="4245" spans="1:17" x14ac:dyDescent="0.2">
      <c r="A4245" s="43"/>
      <c r="B4245" s="44"/>
      <c r="C4245" s="45"/>
      <c r="D4245" s="46"/>
      <c r="E4245" s="45"/>
      <c r="F4245" s="47"/>
      <c r="G4245" s="48"/>
      <c r="H4245" s="45"/>
      <c r="I4245" s="45"/>
      <c r="J4245" s="45"/>
      <c r="K4245" s="45"/>
      <c r="L4245" s="49"/>
      <c r="M4245" s="50"/>
      <c r="N4245" s="45"/>
      <c r="O4245" s="45"/>
      <c r="P4245" s="51"/>
      <c r="Q4245" s="52"/>
    </row>
    <row r="4246" spans="1:17" x14ac:dyDescent="0.2">
      <c r="A4246" s="43"/>
      <c r="B4246" s="44"/>
      <c r="C4246" s="45"/>
      <c r="D4246" s="46"/>
      <c r="E4246" s="45"/>
      <c r="F4246" s="47"/>
      <c r="G4246" s="48"/>
      <c r="H4246" s="45"/>
      <c r="I4246" s="45"/>
      <c r="J4246" s="45"/>
      <c r="K4246" s="45"/>
      <c r="L4246" s="49"/>
      <c r="M4246" s="50"/>
      <c r="N4246" s="45"/>
      <c r="O4246" s="45"/>
      <c r="P4246" s="51"/>
      <c r="Q4246" s="52"/>
    </row>
    <row r="4247" spans="1:17" x14ac:dyDescent="0.2">
      <c r="A4247" s="43"/>
      <c r="B4247" s="44"/>
      <c r="C4247" s="45"/>
      <c r="D4247" s="46"/>
      <c r="E4247" s="45"/>
      <c r="F4247" s="47"/>
      <c r="G4247" s="48"/>
      <c r="H4247" s="45"/>
      <c r="I4247" s="45"/>
      <c r="J4247" s="45"/>
      <c r="K4247" s="45"/>
      <c r="L4247" s="49"/>
      <c r="M4247" s="50"/>
      <c r="N4247" s="45"/>
      <c r="O4247" s="45"/>
      <c r="P4247" s="51"/>
      <c r="Q4247" s="52"/>
    </row>
    <row r="4248" spans="1:17" x14ac:dyDescent="0.2">
      <c r="A4248" s="43"/>
      <c r="B4248" s="44"/>
      <c r="C4248" s="45"/>
      <c r="D4248" s="46"/>
      <c r="E4248" s="45"/>
      <c r="F4248" s="47"/>
      <c r="G4248" s="48"/>
      <c r="H4248" s="45"/>
      <c r="I4248" s="45"/>
      <c r="J4248" s="45"/>
      <c r="K4248" s="45"/>
      <c r="L4248" s="49"/>
      <c r="M4248" s="50"/>
      <c r="N4248" s="45"/>
      <c r="O4248" s="45"/>
      <c r="P4248" s="51"/>
      <c r="Q4248" s="52"/>
    </row>
    <row r="4249" spans="1:17" x14ac:dyDescent="0.2">
      <c r="A4249" s="43"/>
      <c r="B4249" s="44"/>
      <c r="C4249" s="45"/>
      <c r="D4249" s="46"/>
      <c r="E4249" s="45"/>
      <c r="F4249" s="47"/>
      <c r="G4249" s="48"/>
      <c r="H4249" s="45"/>
      <c r="I4249" s="45"/>
      <c r="J4249" s="45"/>
      <c r="K4249" s="45"/>
      <c r="L4249" s="49"/>
      <c r="M4249" s="50"/>
      <c r="N4249" s="45"/>
      <c r="O4249" s="45"/>
      <c r="P4249" s="51"/>
      <c r="Q4249" s="52"/>
    </row>
    <row r="4250" spans="1:17" x14ac:dyDescent="0.2">
      <c r="A4250" s="43"/>
      <c r="B4250" s="44"/>
      <c r="C4250" s="45"/>
      <c r="D4250" s="46"/>
      <c r="E4250" s="45"/>
      <c r="F4250" s="47"/>
      <c r="G4250" s="48"/>
      <c r="H4250" s="45"/>
      <c r="I4250" s="45"/>
      <c r="J4250" s="45"/>
      <c r="K4250" s="45"/>
      <c r="L4250" s="49"/>
      <c r="M4250" s="50"/>
      <c r="N4250" s="45"/>
      <c r="O4250" s="45"/>
      <c r="P4250" s="51"/>
      <c r="Q4250" s="52"/>
    </row>
    <row r="4251" spans="1:17" x14ac:dyDescent="0.2">
      <c r="A4251" s="43"/>
      <c r="B4251" s="44"/>
      <c r="C4251" s="45"/>
      <c r="D4251" s="46"/>
      <c r="E4251" s="45"/>
      <c r="F4251" s="47"/>
      <c r="G4251" s="48"/>
      <c r="H4251" s="45"/>
      <c r="I4251" s="45"/>
      <c r="J4251" s="45"/>
      <c r="K4251" s="45"/>
      <c r="L4251" s="49"/>
      <c r="M4251" s="50"/>
      <c r="N4251" s="45"/>
      <c r="O4251" s="45"/>
      <c r="P4251" s="51"/>
      <c r="Q4251" s="52"/>
    </row>
    <row r="4252" spans="1:17" x14ac:dyDescent="0.2">
      <c r="A4252" s="43"/>
      <c r="B4252" s="44"/>
      <c r="C4252" s="45"/>
      <c r="D4252" s="46"/>
      <c r="E4252" s="45"/>
      <c r="F4252" s="47"/>
      <c r="G4252" s="48"/>
      <c r="H4252" s="45"/>
      <c r="I4252" s="45"/>
      <c r="J4252" s="45"/>
      <c r="K4252" s="45"/>
      <c r="L4252" s="49"/>
      <c r="M4252" s="50"/>
      <c r="N4252" s="45"/>
      <c r="O4252" s="45"/>
      <c r="P4252" s="51"/>
      <c r="Q4252" s="52"/>
    </row>
    <row r="4253" spans="1:17" x14ac:dyDescent="0.2">
      <c r="A4253" s="43"/>
      <c r="B4253" s="44"/>
      <c r="C4253" s="45"/>
      <c r="D4253" s="46"/>
      <c r="E4253" s="45"/>
      <c r="F4253" s="47"/>
      <c r="G4253" s="48"/>
      <c r="H4253" s="45"/>
      <c r="I4253" s="45"/>
      <c r="J4253" s="45"/>
      <c r="K4253" s="45"/>
      <c r="L4253" s="49"/>
      <c r="M4253" s="50"/>
      <c r="N4253" s="45"/>
      <c r="O4253" s="45"/>
      <c r="P4253" s="51"/>
      <c r="Q4253" s="52"/>
    </row>
    <row r="4254" spans="1:17" x14ac:dyDescent="0.2">
      <c r="A4254" s="43"/>
      <c r="B4254" s="44"/>
      <c r="C4254" s="45"/>
      <c r="D4254" s="46"/>
      <c r="E4254" s="45"/>
      <c r="F4254" s="47"/>
      <c r="G4254" s="48"/>
      <c r="H4254" s="45"/>
      <c r="I4254" s="45"/>
      <c r="J4254" s="45"/>
      <c r="K4254" s="45"/>
      <c r="L4254" s="49"/>
      <c r="M4254" s="50"/>
      <c r="N4254" s="45"/>
      <c r="O4254" s="45"/>
      <c r="P4254" s="51"/>
      <c r="Q4254" s="52"/>
    </row>
    <row r="4255" spans="1:17" x14ac:dyDescent="0.2">
      <c r="A4255" s="43"/>
      <c r="B4255" s="44"/>
      <c r="C4255" s="45"/>
      <c r="D4255" s="46"/>
      <c r="E4255" s="45"/>
      <c r="F4255" s="47"/>
      <c r="G4255" s="48"/>
      <c r="H4255" s="45"/>
      <c r="I4255" s="45"/>
      <c r="J4255" s="45"/>
      <c r="K4255" s="45"/>
      <c r="L4255" s="49"/>
      <c r="M4255" s="50"/>
      <c r="N4255" s="45"/>
      <c r="O4255" s="45"/>
      <c r="P4255" s="51"/>
      <c r="Q4255" s="52"/>
    </row>
    <row r="4256" spans="1:17" x14ac:dyDescent="0.2">
      <c r="A4256" s="43"/>
      <c r="B4256" s="44"/>
      <c r="C4256" s="45"/>
      <c r="D4256" s="46"/>
      <c r="E4256" s="45"/>
      <c r="F4256" s="47"/>
      <c r="G4256" s="48"/>
      <c r="H4256" s="45"/>
      <c r="I4256" s="45"/>
      <c r="J4256" s="45"/>
      <c r="K4256" s="45"/>
      <c r="L4256" s="49"/>
      <c r="M4256" s="50"/>
      <c r="N4256" s="45"/>
      <c r="O4256" s="45"/>
      <c r="P4256" s="51"/>
      <c r="Q4256" s="52"/>
    </row>
    <row r="4257" spans="1:17" x14ac:dyDescent="0.2">
      <c r="A4257" s="43"/>
      <c r="B4257" s="44"/>
      <c r="C4257" s="45"/>
      <c r="D4257" s="46"/>
      <c r="E4257" s="45"/>
      <c r="F4257" s="47"/>
      <c r="G4257" s="48"/>
      <c r="H4257" s="45"/>
      <c r="I4257" s="45"/>
      <c r="J4257" s="45"/>
      <c r="K4257" s="45"/>
      <c r="L4257" s="49"/>
      <c r="M4257" s="50"/>
      <c r="N4257" s="45"/>
      <c r="O4257" s="45"/>
      <c r="P4257" s="51"/>
      <c r="Q4257" s="52"/>
    </row>
    <row r="4258" spans="1:17" x14ac:dyDescent="0.2">
      <c r="A4258" s="43"/>
      <c r="B4258" s="44"/>
      <c r="C4258" s="45"/>
      <c r="D4258" s="46"/>
      <c r="E4258" s="45"/>
      <c r="F4258" s="47"/>
      <c r="G4258" s="48"/>
      <c r="H4258" s="45"/>
      <c r="I4258" s="45"/>
      <c r="J4258" s="45"/>
      <c r="K4258" s="45"/>
      <c r="L4258" s="49"/>
      <c r="M4258" s="50"/>
      <c r="N4258" s="45"/>
      <c r="O4258" s="45"/>
      <c r="P4258" s="51"/>
      <c r="Q4258" s="52"/>
    </row>
    <row r="4259" spans="1:17" x14ac:dyDescent="0.2">
      <c r="A4259" s="43"/>
      <c r="B4259" s="44"/>
      <c r="C4259" s="45"/>
      <c r="D4259" s="46"/>
      <c r="E4259" s="45"/>
      <c r="F4259" s="47"/>
      <c r="G4259" s="48"/>
      <c r="H4259" s="45"/>
      <c r="I4259" s="45"/>
      <c r="J4259" s="45"/>
      <c r="K4259" s="45"/>
      <c r="L4259" s="49"/>
      <c r="M4259" s="50"/>
      <c r="N4259" s="45"/>
      <c r="O4259" s="45"/>
      <c r="P4259" s="51"/>
      <c r="Q4259" s="52"/>
    </row>
    <row r="4260" spans="1:17" x14ac:dyDescent="0.2">
      <c r="A4260" s="43"/>
      <c r="B4260" s="44"/>
      <c r="C4260" s="45"/>
      <c r="D4260" s="46"/>
      <c r="E4260" s="45"/>
      <c r="F4260" s="47"/>
      <c r="G4260" s="48"/>
      <c r="H4260" s="45"/>
      <c r="I4260" s="45"/>
      <c r="J4260" s="45"/>
      <c r="K4260" s="45"/>
      <c r="L4260" s="49"/>
      <c r="M4260" s="50"/>
      <c r="N4260" s="45"/>
      <c r="O4260" s="45"/>
      <c r="P4260" s="51"/>
      <c r="Q4260" s="52"/>
    </row>
    <row r="4261" spans="1:17" x14ac:dyDescent="0.2">
      <c r="A4261" s="43"/>
      <c r="B4261" s="44"/>
      <c r="C4261" s="45"/>
      <c r="D4261" s="46"/>
      <c r="E4261" s="45"/>
      <c r="F4261" s="47"/>
      <c r="G4261" s="48"/>
      <c r="H4261" s="45"/>
      <c r="I4261" s="45"/>
      <c r="J4261" s="45"/>
      <c r="K4261" s="45"/>
      <c r="L4261" s="49"/>
      <c r="M4261" s="50"/>
      <c r="N4261" s="45"/>
      <c r="O4261" s="45"/>
      <c r="P4261" s="51"/>
      <c r="Q4261" s="52"/>
    </row>
    <row r="4262" spans="1:17" x14ac:dyDescent="0.2">
      <c r="A4262" s="43"/>
      <c r="B4262" s="44"/>
      <c r="C4262" s="45"/>
      <c r="D4262" s="46"/>
      <c r="E4262" s="45"/>
      <c r="F4262" s="47"/>
      <c r="G4262" s="48"/>
      <c r="H4262" s="45"/>
      <c r="I4262" s="45"/>
      <c r="J4262" s="45"/>
      <c r="K4262" s="45"/>
      <c r="L4262" s="49"/>
      <c r="M4262" s="50"/>
      <c r="N4262" s="45"/>
      <c r="O4262" s="45"/>
      <c r="P4262" s="51"/>
      <c r="Q4262" s="52"/>
    </row>
    <row r="4263" spans="1:17" x14ac:dyDescent="0.2">
      <c r="A4263" s="43"/>
      <c r="B4263" s="44"/>
      <c r="C4263" s="45"/>
      <c r="D4263" s="46"/>
      <c r="E4263" s="45"/>
      <c r="F4263" s="47"/>
      <c r="G4263" s="48"/>
      <c r="H4263" s="45"/>
      <c r="I4263" s="45"/>
      <c r="J4263" s="45"/>
      <c r="K4263" s="45"/>
      <c r="L4263" s="49"/>
      <c r="M4263" s="50"/>
      <c r="N4263" s="45"/>
      <c r="O4263" s="45"/>
      <c r="P4263" s="51"/>
      <c r="Q4263" s="52"/>
    </row>
    <row r="4264" spans="1:17" x14ac:dyDescent="0.2">
      <c r="A4264" s="43"/>
      <c r="B4264" s="44"/>
      <c r="C4264" s="45"/>
      <c r="D4264" s="46"/>
      <c r="E4264" s="45"/>
      <c r="F4264" s="47"/>
      <c r="G4264" s="48"/>
      <c r="H4264" s="45"/>
      <c r="I4264" s="45"/>
      <c r="J4264" s="45"/>
      <c r="K4264" s="45"/>
      <c r="L4264" s="49"/>
      <c r="M4264" s="50"/>
      <c r="N4264" s="45"/>
      <c r="O4264" s="45"/>
      <c r="P4264" s="51"/>
      <c r="Q4264" s="52"/>
    </row>
    <row r="4265" spans="1:17" x14ac:dyDescent="0.2">
      <c r="A4265" s="43"/>
      <c r="B4265" s="44"/>
      <c r="C4265" s="45"/>
      <c r="D4265" s="46"/>
      <c r="E4265" s="45"/>
      <c r="F4265" s="47"/>
      <c r="G4265" s="48"/>
      <c r="H4265" s="45"/>
      <c r="I4265" s="45"/>
      <c r="J4265" s="45"/>
      <c r="K4265" s="45"/>
      <c r="L4265" s="49"/>
      <c r="M4265" s="50"/>
      <c r="N4265" s="45"/>
      <c r="O4265" s="45"/>
      <c r="P4265" s="51"/>
      <c r="Q4265" s="52"/>
    </row>
    <row r="4266" spans="1:17" x14ac:dyDescent="0.2">
      <c r="A4266" s="43"/>
      <c r="B4266" s="44"/>
      <c r="C4266" s="45"/>
      <c r="D4266" s="46"/>
      <c r="E4266" s="45"/>
      <c r="F4266" s="47"/>
      <c r="G4266" s="48"/>
      <c r="H4266" s="45"/>
      <c r="I4266" s="45"/>
      <c r="J4266" s="45"/>
      <c r="K4266" s="45"/>
      <c r="L4266" s="49"/>
      <c r="M4266" s="50"/>
      <c r="N4266" s="45"/>
      <c r="O4266" s="45"/>
      <c r="P4266" s="51"/>
      <c r="Q4266" s="52"/>
    </row>
    <row r="4267" spans="1:17" x14ac:dyDescent="0.2">
      <c r="A4267" s="43"/>
      <c r="B4267" s="44"/>
      <c r="C4267" s="45"/>
      <c r="D4267" s="46"/>
      <c r="E4267" s="45"/>
      <c r="F4267" s="47"/>
      <c r="G4267" s="48"/>
      <c r="H4267" s="45"/>
      <c r="I4267" s="45"/>
      <c r="J4267" s="45"/>
      <c r="K4267" s="45"/>
      <c r="L4267" s="49"/>
      <c r="M4267" s="50"/>
      <c r="N4267" s="45"/>
      <c r="O4267" s="45"/>
      <c r="P4267" s="51"/>
      <c r="Q4267" s="52"/>
    </row>
    <row r="4268" spans="1:17" x14ac:dyDescent="0.2">
      <c r="A4268" s="43"/>
      <c r="B4268" s="44"/>
      <c r="C4268" s="45"/>
      <c r="D4268" s="46"/>
      <c r="E4268" s="45"/>
      <c r="F4268" s="47"/>
      <c r="G4268" s="48"/>
      <c r="H4268" s="45"/>
      <c r="I4268" s="45"/>
      <c r="J4268" s="45"/>
      <c r="K4268" s="45"/>
      <c r="L4268" s="49"/>
      <c r="M4268" s="50"/>
      <c r="N4268" s="45"/>
      <c r="O4268" s="45"/>
      <c r="P4268" s="51"/>
      <c r="Q4268" s="52"/>
    </row>
    <row r="4269" spans="1:17" x14ac:dyDescent="0.2">
      <c r="A4269" s="43"/>
      <c r="B4269" s="44"/>
      <c r="C4269" s="45"/>
      <c r="D4269" s="46"/>
      <c r="E4269" s="45"/>
      <c r="F4269" s="47"/>
      <c r="G4269" s="48"/>
      <c r="H4269" s="45"/>
      <c r="I4269" s="45"/>
      <c r="J4269" s="45"/>
      <c r="K4269" s="45"/>
      <c r="L4269" s="49"/>
      <c r="M4269" s="50"/>
      <c r="N4269" s="45"/>
      <c r="O4269" s="45"/>
      <c r="P4269" s="51"/>
      <c r="Q4269" s="52"/>
    </row>
    <row r="4270" spans="1:17" x14ac:dyDescent="0.2">
      <c r="A4270" s="43"/>
      <c r="B4270" s="44"/>
      <c r="C4270" s="45"/>
      <c r="D4270" s="46"/>
      <c r="E4270" s="45"/>
      <c r="F4270" s="47"/>
      <c r="G4270" s="48"/>
      <c r="H4270" s="45"/>
      <c r="I4270" s="45"/>
      <c r="J4270" s="45"/>
      <c r="K4270" s="45"/>
      <c r="L4270" s="49"/>
      <c r="M4270" s="50"/>
      <c r="N4270" s="45"/>
      <c r="O4270" s="45"/>
      <c r="P4270" s="51"/>
      <c r="Q4270" s="52"/>
    </row>
    <row r="4271" spans="1:17" x14ac:dyDescent="0.2">
      <c r="A4271" s="43"/>
      <c r="B4271" s="44"/>
      <c r="C4271" s="45"/>
      <c r="D4271" s="46"/>
      <c r="E4271" s="45"/>
      <c r="F4271" s="47"/>
      <c r="G4271" s="48"/>
      <c r="H4271" s="45"/>
      <c r="I4271" s="45"/>
      <c r="J4271" s="45"/>
      <c r="K4271" s="45"/>
      <c r="L4271" s="49"/>
      <c r="M4271" s="50"/>
      <c r="N4271" s="45"/>
      <c r="O4271" s="45"/>
      <c r="P4271" s="51"/>
      <c r="Q4271" s="52"/>
    </row>
    <row r="4272" spans="1:17" x14ac:dyDescent="0.2">
      <c r="A4272" s="43"/>
      <c r="B4272" s="44"/>
      <c r="C4272" s="45"/>
      <c r="D4272" s="46"/>
      <c r="E4272" s="45"/>
      <c r="F4272" s="47"/>
      <c r="G4272" s="48"/>
      <c r="H4272" s="45"/>
      <c r="I4272" s="45"/>
      <c r="J4272" s="45"/>
      <c r="K4272" s="45"/>
      <c r="L4272" s="49"/>
      <c r="M4272" s="50"/>
      <c r="N4272" s="45"/>
      <c r="O4272" s="45"/>
      <c r="P4272" s="51"/>
      <c r="Q4272" s="52"/>
    </row>
    <row r="4273" spans="1:17" x14ac:dyDescent="0.2">
      <c r="A4273" s="43"/>
      <c r="B4273" s="44"/>
      <c r="C4273" s="45"/>
      <c r="D4273" s="46"/>
      <c r="E4273" s="45"/>
      <c r="F4273" s="47"/>
      <c r="G4273" s="48"/>
      <c r="H4273" s="45"/>
      <c r="I4273" s="45"/>
      <c r="J4273" s="45"/>
      <c r="K4273" s="45"/>
      <c r="L4273" s="49"/>
      <c r="M4273" s="50"/>
      <c r="N4273" s="45"/>
      <c r="O4273" s="45"/>
      <c r="P4273" s="51"/>
      <c r="Q4273" s="52"/>
    </row>
    <row r="4274" spans="1:17" x14ac:dyDescent="0.2">
      <c r="A4274" s="43"/>
      <c r="B4274" s="44"/>
      <c r="C4274" s="45"/>
      <c r="D4274" s="46"/>
      <c r="E4274" s="45"/>
      <c r="F4274" s="47"/>
      <c r="G4274" s="48"/>
      <c r="H4274" s="45"/>
      <c r="I4274" s="45"/>
      <c r="J4274" s="45"/>
      <c r="K4274" s="45"/>
      <c r="L4274" s="49"/>
      <c r="M4274" s="50"/>
      <c r="N4274" s="45"/>
      <c r="O4274" s="45"/>
      <c r="P4274" s="51"/>
      <c r="Q4274" s="52"/>
    </row>
    <row r="4275" spans="1:17" x14ac:dyDescent="0.2">
      <c r="A4275" s="43"/>
      <c r="B4275" s="44"/>
      <c r="C4275" s="45"/>
      <c r="D4275" s="46"/>
      <c r="E4275" s="45"/>
      <c r="F4275" s="47"/>
      <c r="G4275" s="48"/>
      <c r="H4275" s="45"/>
      <c r="I4275" s="45"/>
      <c r="J4275" s="45"/>
      <c r="K4275" s="45"/>
      <c r="L4275" s="49"/>
      <c r="M4275" s="50"/>
      <c r="N4275" s="45"/>
      <c r="O4275" s="45"/>
      <c r="P4275" s="51"/>
      <c r="Q4275" s="52"/>
    </row>
    <row r="4276" spans="1:17" x14ac:dyDescent="0.2">
      <c r="A4276" s="43"/>
      <c r="B4276" s="44"/>
      <c r="C4276" s="45"/>
      <c r="D4276" s="46"/>
      <c r="E4276" s="45"/>
      <c r="F4276" s="47"/>
      <c r="G4276" s="48"/>
      <c r="H4276" s="45"/>
      <c r="I4276" s="45"/>
      <c r="J4276" s="45"/>
      <c r="K4276" s="45"/>
      <c r="L4276" s="49"/>
      <c r="M4276" s="50"/>
      <c r="N4276" s="45"/>
      <c r="O4276" s="45"/>
      <c r="P4276" s="51"/>
      <c r="Q4276" s="52"/>
    </row>
    <row r="4277" spans="1:17" x14ac:dyDescent="0.2">
      <c r="A4277" s="43"/>
      <c r="B4277" s="44"/>
      <c r="C4277" s="45"/>
      <c r="D4277" s="46"/>
      <c r="E4277" s="45"/>
      <c r="F4277" s="47"/>
      <c r="G4277" s="48"/>
      <c r="H4277" s="45"/>
      <c r="I4277" s="45"/>
      <c r="J4277" s="45"/>
      <c r="K4277" s="45"/>
      <c r="L4277" s="49"/>
      <c r="M4277" s="50"/>
      <c r="N4277" s="45"/>
      <c r="O4277" s="45"/>
      <c r="P4277" s="51"/>
      <c r="Q4277" s="52"/>
    </row>
    <row r="4278" spans="1:17" x14ac:dyDescent="0.2">
      <c r="A4278" s="43"/>
      <c r="B4278" s="44"/>
      <c r="C4278" s="45"/>
      <c r="D4278" s="46"/>
      <c r="E4278" s="45"/>
      <c r="F4278" s="47"/>
      <c r="G4278" s="48"/>
      <c r="H4278" s="45"/>
      <c r="I4278" s="45"/>
      <c r="J4278" s="45"/>
      <c r="K4278" s="45"/>
      <c r="L4278" s="49"/>
      <c r="M4278" s="50"/>
      <c r="N4278" s="45"/>
      <c r="O4278" s="45"/>
      <c r="P4278" s="51"/>
      <c r="Q4278" s="52"/>
    </row>
    <row r="4279" spans="1:17" x14ac:dyDescent="0.2">
      <c r="A4279" s="43"/>
      <c r="B4279" s="44"/>
      <c r="C4279" s="45"/>
      <c r="D4279" s="46"/>
      <c r="E4279" s="45"/>
      <c r="F4279" s="47"/>
      <c r="G4279" s="48"/>
      <c r="H4279" s="45"/>
      <c r="I4279" s="45"/>
      <c r="J4279" s="45"/>
      <c r="K4279" s="45"/>
      <c r="L4279" s="49"/>
      <c r="M4279" s="50"/>
      <c r="N4279" s="45"/>
      <c r="O4279" s="45"/>
      <c r="P4279" s="51"/>
      <c r="Q4279" s="52"/>
    </row>
    <row r="4280" spans="1:17" x14ac:dyDescent="0.2">
      <c r="A4280" s="43"/>
      <c r="B4280" s="44"/>
      <c r="C4280" s="45"/>
      <c r="D4280" s="46"/>
      <c r="E4280" s="45"/>
      <c r="F4280" s="47"/>
      <c r="G4280" s="48"/>
      <c r="H4280" s="45"/>
      <c r="I4280" s="45"/>
      <c r="J4280" s="45"/>
      <c r="K4280" s="45"/>
      <c r="L4280" s="49"/>
      <c r="M4280" s="50"/>
      <c r="N4280" s="45"/>
      <c r="O4280" s="45"/>
      <c r="P4280" s="51"/>
      <c r="Q4280" s="52"/>
    </row>
    <row r="4281" spans="1:17" x14ac:dyDescent="0.2">
      <c r="A4281" s="43"/>
      <c r="B4281" s="44"/>
      <c r="C4281" s="45"/>
      <c r="D4281" s="46"/>
      <c r="E4281" s="45"/>
      <c r="F4281" s="47"/>
      <c r="G4281" s="48"/>
      <c r="H4281" s="45"/>
      <c r="I4281" s="45"/>
      <c r="J4281" s="45"/>
      <c r="K4281" s="45"/>
      <c r="L4281" s="49"/>
      <c r="M4281" s="50"/>
      <c r="N4281" s="45"/>
      <c r="O4281" s="45"/>
      <c r="P4281" s="51"/>
      <c r="Q4281" s="52"/>
    </row>
    <row r="4282" spans="1:17" x14ac:dyDescent="0.2">
      <c r="A4282" s="43"/>
      <c r="B4282" s="44"/>
      <c r="C4282" s="45"/>
      <c r="D4282" s="46"/>
      <c r="E4282" s="45"/>
      <c r="F4282" s="47"/>
      <c r="G4282" s="48"/>
      <c r="H4282" s="45"/>
      <c r="I4282" s="45"/>
      <c r="J4282" s="45"/>
      <c r="K4282" s="45"/>
      <c r="L4282" s="49"/>
      <c r="M4282" s="50"/>
      <c r="N4282" s="45"/>
      <c r="O4282" s="45"/>
      <c r="P4282" s="51"/>
      <c r="Q4282" s="52"/>
    </row>
    <row r="4283" spans="1:17" x14ac:dyDescent="0.2">
      <c r="A4283" s="43"/>
      <c r="B4283" s="44"/>
      <c r="C4283" s="45"/>
      <c r="D4283" s="46"/>
      <c r="E4283" s="45"/>
      <c r="F4283" s="47"/>
      <c r="G4283" s="48"/>
      <c r="H4283" s="45"/>
      <c r="I4283" s="45"/>
      <c r="J4283" s="45"/>
      <c r="K4283" s="45"/>
      <c r="L4283" s="49"/>
      <c r="M4283" s="50"/>
      <c r="N4283" s="45"/>
      <c r="O4283" s="45"/>
      <c r="P4283" s="51"/>
      <c r="Q4283" s="52"/>
    </row>
    <row r="4284" spans="1:17" x14ac:dyDescent="0.2">
      <c r="A4284" s="43"/>
      <c r="B4284" s="44"/>
      <c r="C4284" s="45"/>
      <c r="D4284" s="46"/>
      <c r="E4284" s="45"/>
      <c r="F4284" s="47"/>
      <c r="G4284" s="48"/>
      <c r="H4284" s="45"/>
      <c r="I4284" s="45"/>
      <c r="J4284" s="45"/>
      <c r="K4284" s="45"/>
      <c r="L4284" s="49"/>
      <c r="M4284" s="50"/>
      <c r="N4284" s="45"/>
      <c r="O4284" s="45"/>
      <c r="P4284" s="51"/>
      <c r="Q4284" s="52"/>
    </row>
    <row r="4285" spans="1:17" x14ac:dyDescent="0.2">
      <c r="A4285" s="43"/>
      <c r="B4285" s="44"/>
      <c r="C4285" s="45"/>
      <c r="D4285" s="46"/>
      <c r="E4285" s="45"/>
      <c r="F4285" s="47"/>
      <c r="G4285" s="48"/>
      <c r="H4285" s="45"/>
      <c r="I4285" s="45"/>
      <c r="J4285" s="45"/>
      <c r="K4285" s="45"/>
      <c r="L4285" s="49"/>
      <c r="M4285" s="50"/>
      <c r="N4285" s="45"/>
      <c r="O4285" s="45"/>
      <c r="P4285" s="51"/>
      <c r="Q4285" s="52"/>
    </row>
    <row r="4286" spans="1:17" x14ac:dyDescent="0.2">
      <c r="A4286" s="43"/>
      <c r="B4286" s="44"/>
      <c r="C4286" s="45"/>
      <c r="D4286" s="46"/>
      <c r="E4286" s="45"/>
      <c r="F4286" s="47"/>
      <c r="G4286" s="48"/>
      <c r="H4286" s="45"/>
      <c r="I4286" s="45"/>
      <c r="J4286" s="45"/>
      <c r="K4286" s="45"/>
      <c r="L4286" s="49"/>
      <c r="M4286" s="50"/>
      <c r="N4286" s="45"/>
      <c r="O4286" s="45"/>
      <c r="P4286" s="51"/>
      <c r="Q4286" s="52"/>
    </row>
    <row r="4287" spans="1:17" x14ac:dyDescent="0.2">
      <c r="A4287" s="43"/>
      <c r="B4287" s="44"/>
      <c r="C4287" s="45"/>
      <c r="D4287" s="46"/>
      <c r="E4287" s="45"/>
      <c r="F4287" s="47"/>
      <c r="G4287" s="48"/>
      <c r="H4287" s="45"/>
      <c r="I4287" s="45"/>
      <c r="J4287" s="45"/>
      <c r="K4287" s="45"/>
      <c r="L4287" s="49"/>
      <c r="M4287" s="50"/>
      <c r="N4287" s="45"/>
      <c r="O4287" s="45"/>
      <c r="P4287" s="51"/>
      <c r="Q4287" s="52"/>
    </row>
    <row r="4288" spans="1:17" x14ac:dyDescent="0.2">
      <c r="A4288" s="43"/>
      <c r="B4288" s="44"/>
      <c r="C4288" s="45"/>
      <c r="D4288" s="46"/>
      <c r="E4288" s="45"/>
      <c r="F4288" s="47"/>
      <c r="G4288" s="48"/>
      <c r="H4288" s="45"/>
      <c r="I4288" s="45"/>
      <c r="J4288" s="45"/>
      <c r="K4288" s="45"/>
      <c r="L4288" s="49"/>
      <c r="M4288" s="50"/>
      <c r="N4288" s="45"/>
      <c r="O4288" s="45"/>
      <c r="P4288" s="51"/>
      <c r="Q4288" s="52"/>
    </row>
    <row r="4289" spans="1:17" x14ac:dyDescent="0.2">
      <c r="A4289" s="43"/>
      <c r="B4289" s="44"/>
      <c r="C4289" s="45"/>
      <c r="D4289" s="46"/>
      <c r="E4289" s="45"/>
      <c r="F4289" s="47"/>
      <c r="G4289" s="48"/>
      <c r="H4289" s="45"/>
      <c r="I4289" s="45"/>
      <c r="J4289" s="45"/>
      <c r="K4289" s="45"/>
      <c r="L4289" s="49"/>
      <c r="M4289" s="50"/>
      <c r="N4289" s="45"/>
      <c r="O4289" s="45"/>
      <c r="P4289" s="51"/>
      <c r="Q4289" s="52"/>
    </row>
    <row r="4290" spans="1:17" x14ac:dyDescent="0.2">
      <c r="A4290" s="43"/>
      <c r="B4290" s="44"/>
      <c r="C4290" s="45"/>
      <c r="D4290" s="46"/>
      <c r="E4290" s="45"/>
      <c r="F4290" s="47"/>
      <c r="G4290" s="48"/>
      <c r="H4290" s="45"/>
      <c r="I4290" s="45"/>
      <c r="J4290" s="45"/>
      <c r="K4290" s="45"/>
      <c r="L4290" s="49"/>
      <c r="M4290" s="50"/>
      <c r="N4290" s="45"/>
      <c r="O4290" s="45"/>
      <c r="P4290" s="51"/>
      <c r="Q4290" s="52"/>
    </row>
    <row r="4291" spans="1:17" x14ac:dyDescent="0.2">
      <c r="A4291" s="43"/>
      <c r="B4291" s="44"/>
      <c r="C4291" s="45"/>
      <c r="D4291" s="46"/>
      <c r="E4291" s="45"/>
      <c r="F4291" s="47"/>
      <c r="G4291" s="48"/>
      <c r="H4291" s="45"/>
      <c r="I4291" s="45"/>
      <c r="J4291" s="45"/>
      <c r="K4291" s="45"/>
      <c r="L4291" s="49"/>
      <c r="M4291" s="50"/>
      <c r="N4291" s="45"/>
      <c r="O4291" s="45"/>
      <c r="P4291" s="51"/>
      <c r="Q4291" s="52"/>
    </row>
    <row r="4292" spans="1:17" x14ac:dyDescent="0.2">
      <c r="A4292" s="43"/>
      <c r="B4292" s="44"/>
      <c r="C4292" s="45"/>
      <c r="D4292" s="46"/>
      <c r="E4292" s="45"/>
      <c r="F4292" s="47"/>
      <c r="G4292" s="48"/>
      <c r="H4292" s="45"/>
      <c r="I4292" s="45"/>
      <c r="J4292" s="45"/>
      <c r="K4292" s="45"/>
      <c r="L4292" s="49"/>
      <c r="M4292" s="50"/>
      <c r="N4292" s="45"/>
      <c r="O4292" s="45"/>
      <c r="P4292" s="51"/>
      <c r="Q4292" s="52"/>
    </row>
    <row r="4293" spans="1:17" x14ac:dyDescent="0.2">
      <c r="A4293" s="43"/>
      <c r="B4293" s="44"/>
      <c r="C4293" s="45"/>
      <c r="D4293" s="46"/>
      <c r="E4293" s="45"/>
      <c r="F4293" s="47"/>
      <c r="G4293" s="48"/>
      <c r="H4293" s="45"/>
      <c r="I4293" s="45"/>
      <c r="J4293" s="45"/>
      <c r="K4293" s="45"/>
      <c r="L4293" s="49"/>
      <c r="M4293" s="50"/>
      <c r="N4293" s="45"/>
      <c r="O4293" s="45"/>
      <c r="P4293" s="51"/>
      <c r="Q4293" s="52"/>
    </row>
    <row r="4294" spans="1:17" x14ac:dyDescent="0.2">
      <c r="A4294" s="43"/>
      <c r="B4294" s="44"/>
      <c r="C4294" s="45"/>
      <c r="D4294" s="46"/>
      <c r="E4294" s="45"/>
      <c r="F4294" s="47"/>
      <c r="G4294" s="48"/>
      <c r="H4294" s="45"/>
      <c r="I4294" s="45"/>
      <c r="J4294" s="45"/>
      <c r="K4294" s="45"/>
      <c r="L4294" s="49"/>
      <c r="M4294" s="50"/>
      <c r="N4294" s="45"/>
      <c r="O4294" s="45"/>
      <c r="P4294" s="51"/>
      <c r="Q4294" s="52"/>
    </row>
    <row r="4295" spans="1:17" x14ac:dyDescent="0.2">
      <c r="A4295" s="43"/>
      <c r="B4295" s="44"/>
      <c r="C4295" s="45"/>
      <c r="D4295" s="46"/>
      <c r="E4295" s="45"/>
      <c r="F4295" s="47"/>
      <c r="G4295" s="48"/>
      <c r="H4295" s="45"/>
      <c r="I4295" s="45"/>
      <c r="J4295" s="45"/>
      <c r="K4295" s="45"/>
      <c r="L4295" s="49"/>
      <c r="M4295" s="50"/>
      <c r="N4295" s="45"/>
      <c r="O4295" s="45"/>
      <c r="P4295" s="51"/>
      <c r="Q4295" s="52"/>
    </row>
    <row r="4296" spans="1:17" x14ac:dyDescent="0.2">
      <c r="A4296" s="43"/>
      <c r="B4296" s="44"/>
      <c r="C4296" s="45"/>
      <c r="D4296" s="46"/>
      <c r="E4296" s="45"/>
      <c r="F4296" s="47"/>
      <c r="G4296" s="48"/>
      <c r="H4296" s="45"/>
      <c r="I4296" s="45"/>
      <c r="J4296" s="45"/>
      <c r="K4296" s="45"/>
      <c r="L4296" s="49"/>
      <c r="M4296" s="50"/>
      <c r="N4296" s="45"/>
      <c r="O4296" s="45"/>
      <c r="P4296" s="51"/>
      <c r="Q4296" s="52"/>
    </row>
    <row r="4297" spans="1:17" x14ac:dyDescent="0.2">
      <c r="A4297" s="43"/>
      <c r="B4297" s="44"/>
      <c r="C4297" s="45"/>
      <c r="D4297" s="46"/>
      <c r="E4297" s="45"/>
      <c r="F4297" s="47"/>
      <c r="G4297" s="48"/>
      <c r="H4297" s="45"/>
      <c r="I4297" s="45"/>
      <c r="J4297" s="45"/>
      <c r="K4297" s="45"/>
      <c r="L4297" s="49"/>
      <c r="M4297" s="50"/>
      <c r="N4297" s="45"/>
      <c r="O4297" s="45"/>
      <c r="P4297" s="51"/>
      <c r="Q4297" s="52"/>
    </row>
    <row r="4298" spans="1:17" x14ac:dyDescent="0.2">
      <c r="A4298" s="43"/>
      <c r="B4298" s="44"/>
      <c r="C4298" s="45"/>
      <c r="D4298" s="46"/>
      <c r="E4298" s="45"/>
      <c r="F4298" s="47"/>
      <c r="G4298" s="48"/>
      <c r="H4298" s="45"/>
      <c r="I4298" s="45"/>
      <c r="J4298" s="45"/>
      <c r="K4298" s="45"/>
      <c r="L4298" s="49"/>
      <c r="M4298" s="50"/>
      <c r="N4298" s="45"/>
      <c r="O4298" s="45"/>
      <c r="P4298" s="51"/>
      <c r="Q4298" s="52"/>
    </row>
    <row r="4299" spans="1:17" x14ac:dyDescent="0.2">
      <c r="A4299" s="43"/>
      <c r="B4299" s="44"/>
      <c r="C4299" s="45"/>
      <c r="D4299" s="46"/>
      <c r="E4299" s="45"/>
      <c r="F4299" s="47"/>
      <c r="G4299" s="48"/>
      <c r="H4299" s="45"/>
      <c r="I4299" s="45"/>
      <c r="J4299" s="45"/>
      <c r="K4299" s="45"/>
      <c r="L4299" s="49"/>
      <c r="M4299" s="50"/>
      <c r="N4299" s="45"/>
      <c r="O4299" s="45"/>
      <c r="P4299" s="51"/>
      <c r="Q4299" s="52"/>
    </row>
    <row r="4300" spans="1:17" x14ac:dyDescent="0.2">
      <c r="A4300" s="43"/>
      <c r="B4300" s="44"/>
      <c r="C4300" s="45"/>
      <c r="D4300" s="46"/>
      <c r="E4300" s="45"/>
      <c r="F4300" s="47"/>
      <c r="G4300" s="48"/>
      <c r="H4300" s="45"/>
      <c r="I4300" s="45"/>
      <c r="J4300" s="45"/>
      <c r="K4300" s="45"/>
      <c r="L4300" s="49"/>
      <c r="M4300" s="50"/>
      <c r="N4300" s="45"/>
      <c r="O4300" s="45"/>
      <c r="P4300" s="51"/>
      <c r="Q4300" s="52"/>
    </row>
    <row r="4301" spans="1:17" x14ac:dyDescent="0.2">
      <c r="A4301" s="43"/>
      <c r="B4301" s="44"/>
      <c r="C4301" s="45"/>
      <c r="D4301" s="46"/>
      <c r="E4301" s="45"/>
      <c r="F4301" s="47"/>
      <c r="G4301" s="48"/>
      <c r="H4301" s="45"/>
      <c r="I4301" s="45"/>
      <c r="J4301" s="45"/>
      <c r="K4301" s="45"/>
      <c r="L4301" s="49"/>
      <c r="M4301" s="50"/>
      <c r="N4301" s="45"/>
      <c r="O4301" s="45"/>
      <c r="P4301" s="51"/>
      <c r="Q4301" s="52"/>
    </row>
    <row r="4302" spans="1:17" x14ac:dyDescent="0.2">
      <c r="A4302" s="43"/>
      <c r="B4302" s="44"/>
      <c r="C4302" s="45"/>
      <c r="D4302" s="46"/>
      <c r="E4302" s="45"/>
      <c r="F4302" s="47"/>
      <c r="G4302" s="48"/>
      <c r="H4302" s="45"/>
      <c r="I4302" s="45"/>
      <c r="J4302" s="45"/>
      <c r="K4302" s="45"/>
      <c r="L4302" s="49"/>
      <c r="M4302" s="50"/>
      <c r="N4302" s="45"/>
      <c r="O4302" s="45"/>
      <c r="P4302" s="51"/>
      <c r="Q4302" s="52"/>
    </row>
    <row r="4303" spans="1:17" x14ac:dyDescent="0.2">
      <c r="A4303" s="43"/>
      <c r="B4303" s="44"/>
      <c r="C4303" s="45"/>
      <c r="D4303" s="46"/>
      <c r="E4303" s="45"/>
      <c r="F4303" s="47"/>
      <c r="G4303" s="48"/>
      <c r="H4303" s="45"/>
      <c r="I4303" s="45"/>
      <c r="J4303" s="45"/>
      <c r="K4303" s="45"/>
      <c r="L4303" s="49"/>
      <c r="M4303" s="50"/>
      <c r="N4303" s="45"/>
      <c r="O4303" s="45"/>
      <c r="P4303" s="51"/>
      <c r="Q4303" s="52"/>
    </row>
    <row r="4304" spans="1:17" x14ac:dyDescent="0.2">
      <c r="A4304" s="43"/>
      <c r="B4304" s="44"/>
      <c r="C4304" s="45"/>
      <c r="D4304" s="46"/>
      <c r="E4304" s="45"/>
      <c r="F4304" s="47"/>
      <c r="G4304" s="48"/>
      <c r="H4304" s="45"/>
      <c r="I4304" s="45"/>
      <c r="J4304" s="45"/>
      <c r="K4304" s="45"/>
      <c r="L4304" s="49"/>
      <c r="M4304" s="50"/>
      <c r="N4304" s="45"/>
      <c r="O4304" s="45"/>
      <c r="P4304" s="51"/>
      <c r="Q4304" s="52"/>
    </row>
    <row r="4305" spans="1:17" x14ac:dyDescent="0.2">
      <c r="A4305" s="43"/>
      <c r="B4305" s="44"/>
      <c r="C4305" s="45"/>
      <c r="D4305" s="46"/>
      <c r="E4305" s="45"/>
      <c r="F4305" s="47"/>
      <c r="G4305" s="48"/>
      <c r="H4305" s="45"/>
      <c r="I4305" s="45"/>
      <c r="J4305" s="45"/>
      <c r="K4305" s="45"/>
      <c r="L4305" s="49"/>
      <c r="M4305" s="50"/>
      <c r="N4305" s="45"/>
      <c r="O4305" s="45"/>
      <c r="P4305" s="51"/>
      <c r="Q4305" s="52"/>
    </row>
    <row r="4306" spans="1:17" x14ac:dyDescent="0.2">
      <c r="A4306" s="43"/>
      <c r="B4306" s="44"/>
      <c r="C4306" s="45"/>
      <c r="D4306" s="46"/>
      <c r="E4306" s="45"/>
      <c r="F4306" s="47"/>
      <c r="G4306" s="48"/>
      <c r="H4306" s="45"/>
      <c r="I4306" s="45"/>
      <c r="J4306" s="45"/>
      <c r="K4306" s="45"/>
      <c r="L4306" s="49"/>
      <c r="M4306" s="50"/>
      <c r="N4306" s="45"/>
      <c r="O4306" s="45"/>
      <c r="P4306" s="51"/>
      <c r="Q4306" s="52"/>
    </row>
    <row r="4307" spans="1:17" x14ac:dyDescent="0.2">
      <c r="A4307" s="43"/>
      <c r="B4307" s="44"/>
      <c r="C4307" s="45"/>
      <c r="D4307" s="46"/>
      <c r="E4307" s="45"/>
      <c r="F4307" s="47"/>
      <c r="G4307" s="48"/>
      <c r="H4307" s="45"/>
      <c r="I4307" s="45"/>
      <c r="J4307" s="45"/>
      <c r="K4307" s="45"/>
      <c r="L4307" s="49"/>
      <c r="M4307" s="50"/>
      <c r="N4307" s="45"/>
      <c r="O4307" s="45"/>
      <c r="P4307" s="51"/>
      <c r="Q4307" s="52"/>
    </row>
    <row r="4308" spans="1:17" x14ac:dyDescent="0.2">
      <c r="A4308" s="43"/>
      <c r="B4308" s="44"/>
      <c r="C4308" s="45"/>
      <c r="D4308" s="46"/>
      <c r="E4308" s="45"/>
      <c r="F4308" s="47"/>
      <c r="G4308" s="48"/>
      <c r="H4308" s="45"/>
      <c r="I4308" s="45"/>
      <c r="J4308" s="45"/>
      <c r="K4308" s="45"/>
      <c r="L4308" s="49"/>
      <c r="M4308" s="50"/>
      <c r="N4308" s="45"/>
      <c r="O4308" s="45"/>
      <c r="P4308" s="51"/>
      <c r="Q4308" s="52"/>
    </row>
    <row r="4309" spans="1:17" x14ac:dyDescent="0.2">
      <c r="A4309" s="43"/>
      <c r="B4309" s="44"/>
      <c r="C4309" s="45"/>
      <c r="D4309" s="46"/>
      <c r="E4309" s="45"/>
      <c r="F4309" s="47"/>
      <c r="G4309" s="48"/>
      <c r="H4309" s="45"/>
      <c r="I4309" s="45"/>
      <c r="J4309" s="45"/>
      <c r="K4309" s="45"/>
      <c r="L4309" s="49"/>
      <c r="M4309" s="50"/>
      <c r="N4309" s="45"/>
      <c r="O4309" s="45"/>
      <c r="P4309" s="51"/>
      <c r="Q4309" s="52"/>
    </row>
    <row r="4310" spans="1:17" x14ac:dyDescent="0.2">
      <c r="A4310" s="43"/>
      <c r="B4310" s="44"/>
      <c r="C4310" s="45"/>
      <c r="D4310" s="46"/>
      <c r="E4310" s="45"/>
      <c r="F4310" s="47"/>
      <c r="G4310" s="48"/>
      <c r="H4310" s="45"/>
      <c r="I4310" s="45"/>
      <c r="J4310" s="45"/>
      <c r="K4310" s="45"/>
      <c r="L4310" s="49"/>
      <c r="M4310" s="50"/>
      <c r="N4310" s="45"/>
      <c r="O4310" s="45"/>
      <c r="P4310" s="51"/>
      <c r="Q4310" s="52"/>
    </row>
    <row r="4311" spans="1:17" x14ac:dyDescent="0.2">
      <c r="A4311" s="43"/>
      <c r="B4311" s="44"/>
      <c r="C4311" s="45"/>
      <c r="D4311" s="46"/>
      <c r="E4311" s="45"/>
      <c r="F4311" s="47"/>
      <c r="G4311" s="48"/>
      <c r="H4311" s="45"/>
      <c r="I4311" s="45"/>
      <c r="J4311" s="45"/>
      <c r="K4311" s="45"/>
      <c r="L4311" s="49"/>
      <c r="M4311" s="50"/>
      <c r="N4311" s="45"/>
      <c r="O4311" s="45"/>
      <c r="P4311" s="51"/>
      <c r="Q4311" s="52"/>
    </row>
    <row r="4312" spans="1:17" x14ac:dyDescent="0.2">
      <c r="A4312" s="43"/>
      <c r="B4312" s="44"/>
      <c r="C4312" s="45"/>
      <c r="D4312" s="46"/>
      <c r="E4312" s="45"/>
      <c r="F4312" s="47"/>
      <c r="G4312" s="48"/>
      <c r="H4312" s="45"/>
      <c r="I4312" s="45"/>
      <c r="J4312" s="45"/>
      <c r="K4312" s="45"/>
      <c r="L4312" s="49"/>
      <c r="M4312" s="50"/>
      <c r="N4312" s="45"/>
      <c r="O4312" s="45"/>
      <c r="P4312" s="51"/>
      <c r="Q4312" s="52"/>
    </row>
    <row r="4313" spans="1:17" x14ac:dyDescent="0.2">
      <c r="A4313" s="43"/>
      <c r="B4313" s="44"/>
      <c r="C4313" s="45"/>
      <c r="D4313" s="46"/>
      <c r="E4313" s="45"/>
      <c r="F4313" s="47"/>
      <c r="G4313" s="48"/>
      <c r="H4313" s="45"/>
      <c r="I4313" s="45"/>
      <c r="J4313" s="45"/>
      <c r="K4313" s="45"/>
      <c r="L4313" s="49"/>
      <c r="M4313" s="50"/>
      <c r="N4313" s="45"/>
      <c r="O4313" s="45"/>
      <c r="P4313" s="51"/>
      <c r="Q4313" s="52"/>
    </row>
    <row r="4314" spans="1:17" x14ac:dyDescent="0.2">
      <c r="A4314" s="43"/>
      <c r="B4314" s="44"/>
      <c r="C4314" s="45"/>
      <c r="D4314" s="46"/>
      <c r="E4314" s="45"/>
      <c r="F4314" s="47"/>
      <c r="G4314" s="48"/>
      <c r="H4314" s="45"/>
      <c r="I4314" s="45"/>
      <c r="J4314" s="45"/>
      <c r="K4314" s="45"/>
      <c r="L4314" s="49"/>
      <c r="M4314" s="50"/>
      <c r="N4314" s="45"/>
      <c r="O4314" s="45"/>
      <c r="P4314" s="51"/>
      <c r="Q4314" s="52"/>
    </row>
    <row r="4315" spans="1:17" x14ac:dyDescent="0.2">
      <c r="A4315" s="43"/>
      <c r="B4315" s="44"/>
      <c r="C4315" s="45"/>
      <c r="D4315" s="46"/>
      <c r="E4315" s="45"/>
      <c r="F4315" s="47"/>
      <c r="G4315" s="48"/>
      <c r="H4315" s="45"/>
      <c r="I4315" s="45"/>
      <c r="J4315" s="45"/>
      <c r="K4315" s="45"/>
      <c r="L4315" s="49"/>
      <c r="M4315" s="50"/>
      <c r="N4315" s="45"/>
      <c r="O4315" s="45"/>
      <c r="P4315" s="51"/>
      <c r="Q4315" s="52"/>
    </row>
    <row r="4316" spans="1:17" x14ac:dyDescent="0.2">
      <c r="A4316" s="43"/>
      <c r="B4316" s="44"/>
      <c r="C4316" s="45"/>
      <c r="D4316" s="46"/>
      <c r="E4316" s="45"/>
      <c r="F4316" s="47"/>
      <c r="G4316" s="48"/>
      <c r="H4316" s="45"/>
      <c r="I4316" s="45"/>
      <c r="J4316" s="45"/>
      <c r="K4316" s="45"/>
      <c r="L4316" s="49"/>
      <c r="M4316" s="50"/>
      <c r="N4316" s="45"/>
      <c r="O4316" s="45"/>
      <c r="P4316" s="51"/>
      <c r="Q4316" s="52"/>
    </row>
    <row r="4317" spans="1:17" x14ac:dyDescent="0.2">
      <c r="A4317" s="43"/>
      <c r="B4317" s="44"/>
      <c r="C4317" s="45"/>
      <c r="D4317" s="46"/>
      <c r="E4317" s="45"/>
      <c r="F4317" s="47"/>
      <c r="G4317" s="48"/>
      <c r="H4317" s="45"/>
      <c r="I4317" s="45"/>
      <c r="J4317" s="45"/>
      <c r="K4317" s="45"/>
      <c r="L4317" s="49"/>
      <c r="M4317" s="50"/>
      <c r="N4317" s="45"/>
      <c r="O4317" s="45"/>
      <c r="P4317" s="51"/>
      <c r="Q4317" s="52"/>
    </row>
    <row r="4318" spans="1:17" x14ac:dyDescent="0.2">
      <c r="A4318" s="43"/>
      <c r="B4318" s="44"/>
      <c r="C4318" s="45"/>
      <c r="D4318" s="46"/>
      <c r="E4318" s="45"/>
      <c r="F4318" s="47"/>
      <c r="G4318" s="48"/>
      <c r="H4318" s="45"/>
      <c r="I4318" s="45"/>
      <c r="J4318" s="45"/>
      <c r="K4318" s="45"/>
      <c r="L4318" s="49"/>
      <c r="M4318" s="50"/>
      <c r="N4318" s="45"/>
      <c r="O4318" s="45"/>
      <c r="P4318" s="51"/>
      <c r="Q4318" s="52"/>
    </row>
    <row r="4319" spans="1:17" x14ac:dyDescent="0.2">
      <c r="A4319" s="43"/>
      <c r="B4319" s="44"/>
      <c r="C4319" s="45"/>
      <c r="D4319" s="46"/>
      <c r="E4319" s="45"/>
      <c r="F4319" s="47"/>
      <c r="G4319" s="48"/>
      <c r="H4319" s="45"/>
      <c r="I4319" s="45"/>
      <c r="J4319" s="45"/>
      <c r="K4319" s="45"/>
      <c r="L4319" s="49"/>
      <c r="M4319" s="50"/>
      <c r="N4319" s="45"/>
      <c r="O4319" s="45"/>
      <c r="P4319" s="51"/>
      <c r="Q4319" s="52"/>
    </row>
    <row r="4320" spans="1:17" x14ac:dyDescent="0.2">
      <c r="A4320" s="43"/>
      <c r="B4320" s="44"/>
      <c r="C4320" s="45"/>
      <c r="D4320" s="46"/>
      <c r="E4320" s="45"/>
      <c r="F4320" s="47"/>
      <c r="G4320" s="48"/>
      <c r="H4320" s="45"/>
      <c r="I4320" s="45"/>
      <c r="J4320" s="45"/>
      <c r="K4320" s="45"/>
      <c r="L4320" s="49"/>
      <c r="M4320" s="50"/>
      <c r="N4320" s="45"/>
      <c r="O4320" s="45"/>
      <c r="P4320" s="51"/>
      <c r="Q4320" s="52"/>
    </row>
    <row r="4321" spans="1:17" x14ac:dyDescent="0.2">
      <c r="A4321" s="43"/>
      <c r="B4321" s="44"/>
      <c r="C4321" s="45"/>
      <c r="D4321" s="46"/>
      <c r="E4321" s="45"/>
      <c r="F4321" s="47"/>
      <c r="G4321" s="48"/>
      <c r="H4321" s="45"/>
      <c r="I4321" s="45"/>
      <c r="J4321" s="45"/>
      <c r="K4321" s="45"/>
      <c r="L4321" s="49"/>
      <c r="M4321" s="50"/>
      <c r="N4321" s="45"/>
      <c r="O4321" s="45"/>
      <c r="P4321" s="51"/>
      <c r="Q4321" s="52"/>
    </row>
    <row r="4322" spans="1:17" x14ac:dyDescent="0.2">
      <c r="A4322" s="43"/>
      <c r="B4322" s="44"/>
      <c r="C4322" s="45"/>
      <c r="D4322" s="46"/>
      <c r="E4322" s="45"/>
      <c r="F4322" s="47"/>
      <c r="G4322" s="48"/>
      <c r="H4322" s="45"/>
      <c r="I4322" s="45"/>
      <c r="J4322" s="45"/>
      <c r="K4322" s="45"/>
      <c r="L4322" s="49"/>
      <c r="M4322" s="50"/>
      <c r="N4322" s="45"/>
      <c r="O4322" s="45"/>
      <c r="P4322" s="51"/>
      <c r="Q4322" s="52"/>
    </row>
    <row r="4323" spans="1:17" x14ac:dyDescent="0.2">
      <c r="A4323" s="43"/>
      <c r="B4323" s="44"/>
      <c r="C4323" s="45"/>
      <c r="D4323" s="46"/>
      <c r="E4323" s="45"/>
      <c r="F4323" s="47"/>
      <c r="G4323" s="48"/>
      <c r="H4323" s="45"/>
      <c r="I4323" s="45"/>
      <c r="J4323" s="45"/>
      <c r="K4323" s="45"/>
      <c r="L4323" s="49"/>
      <c r="M4323" s="50"/>
      <c r="N4323" s="45"/>
      <c r="O4323" s="45"/>
      <c r="P4323" s="51"/>
      <c r="Q4323" s="52"/>
    </row>
    <row r="4324" spans="1:17" x14ac:dyDescent="0.2">
      <c r="A4324" s="43"/>
      <c r="B4324" s="44"/>
      <c r="C4324" s="45"/>
      <c r="D4324" s="46"/>
      <c r="E4324" s="45"/>
      <c r="F4324" s="47"/>
      <c r="G4324" s="48"/>
      <c r="H4324" s="45"/>
      <c r="I4324" s="45"/>
      <c r="J4324" s="45"/>
      <c r="K4324" s="45"/>
      <c r="L4324" s="49"/>
      <c r="M4324" s="50"/>
      <c r="N4324" s="45"/>
      <c r="O4324" s="45"/>
      <c r="P4324" s="51"/>
      <c r="Q4324" s="52"/>
    </row>
    <row r="4325" spans="1:17" x14ac:dyDescent="0.2">
      <c r="A4325" s="43"/>
      <c r="B4325" s="44"/>
      <c r="C4325" s="45"/>
      <c r="D4325" s="46"/>
      <c r="E4325" s="45"/>
      <c r="F4325" s="47"/>
      <c r="G4325" s="48"/>
      <c r="H4325" s="45"/>
      <c r="I4325" s="45"/>
      <c r="J4325" s="45"/>
      <c r="K4325" s="45"/>
      <c r="L4325" s="49"/>
      <c r="M4325" s="50"/>
      <c r="N4325" s="45"/>
      <c r="O4325" s="45"/>
      <c r="P4325" s="51"/>
      <c r="Q4325" s="52"/>
    </row>
    <row r="4326" spans="1:17" x14ac:dyDescent="0.2">
      <c r="A4326" s="43"/>
      <c r="B4326" s="44"/>
      <c r="C4326" s="45"/>
      <c r="D4326" s="46"/>
      <c r="E4326" s="45"/>
      <c r="F4326" s="47"/>
      <c r="G4326" s="48"/>
      <c r="H4326" s="45"/>
      <c r="I4326" s="45"/>
      <c r="J4326" s="45"/>
      <c r="K4326" s="45"/>
      <c r="L4326" s="49"/>
      <c r="M4326" s="50"/>
      <c r="N4326" s="45"/>
      <c r="O4326" s="45"/>
      <c r="P4326" s="51"/>
      <c r="Q4326" s="52"/>
    </row>
    <row r="4327" spans="1:17" x14ac:dyDescent="0.2">
      <c r="A4327" s="43"/>
      <c r="B4327" s="44"/>
      <c r="C4327" s="45"/>
      <c r="D4327" s="46"/>
      <c r="E4327" s="45"/>
      <c r="F4327" s="47"/>
      <c r="G4327" s="48"/>
      <c r="H4327" s="45"/>
      <c r="I4327" s="45"/>
      <c r="J4327" s="45"/>
      <c r="K4327" s="45"/>
      <c r="L4327" s="49"/>
      <c r="M4327" s="50"/>
      <c r="N4327" s="45"/>
      <c r="O4327" s="45"/>
      <c r="P4327" s="51"/>
      <c r="Q4327" s="52"/>
    </row>
    <row r="4328" spans="1:17" x14ac:dyDescent="0.2">
      <c r="A4328" s="43"/>
      <c r="B4328" s="44"/>
      <c r="C4328" s="45"/>
      <c r="D4328" s="46"/>
      <c r="E4328" s="45"/>
      <c r="F4328" s="47"/>
      <c r="G4328" s="48"/>
      <c r="H4328" s="45"/>
      <c r="I4328" s="45"/>
      <c r="J4328" s="45"/>
      <c r="K4328" s="45"/>
      <c r="L4328" s="49"/>
      <c r="M4328" s="50"/>
      <c r="N4328" s="45"/>
      <c r="O4328" s="45"/>
      <c r="P4328" s="51"/>
      <c r="Q4328" s="52"/>
    </row>
    <row r="4329" spans="1:17" x14ac:dyDescent="0.2">
      <c r="A4329" s="43"/>
      <c r="B4329" s="44"/>
      <c r="C4329" s="45"/>
      <c r="D4329" s="46"/>
      <c r="E4329" s="45"/>
      <c r="F4329" s="47"/>
      <c r="G4329" s="48"/>
      <c r="H4329" s="45"/>
      <c r="I4329" s="45"/>
      <c r="J4329" s="45"/>
      <c r="K4329" s="45"/>
      <c r="L4329" s="49"/>
      <c r="M4329" s="50"/>
      <c r="N4329" s="45"/>
      <c r="O4329" s="45"/>
      <c r="P4329" s="51"/>
      <c r="Q4329" s="52"/>
    </row>
    <row r="4330" spans="1:17" x14ac:dyDescent="0.2">
      <c r="A4330" s="43"/>
      <c r="B4330" s="44"/>
      <c r="C4330" s="45"/>
      <c r="D4330" s="46"/>
      <c r="E4330" s="45"/>
      <c r="F4330" s="47"/>
      <c r="G4330" s="48"/>
      <c r="H4330" s="45"/>
      <c r="I4330" s="45"/>
      <c r="J4330" s="45"/>
      <c r="K4330" s="45"/>
      <c r="L4330" s="49"/>
      <c r="M4330" s="50"/>
      <c r="N4330" s="45"/>
      <c r="O4330" s="45"/>
      <c r="P4330" s="51"/>
      <c r="Q4330" s="52"/>
    </row>
    <row r="4331" spans="1:17" x14ac:dyDescent="0.2">
      <c r="A4331" s="43"/>
      <c r="B4331" s="44"/>
      <c r="C4331" s="45"/>
      <c r="D4331" s="46"/>
      <c r="E4331" s="45"/>
      <c r="F4331" s="47"/>
      <c r="G4331" s="48"/>
      <c r="H4331" s="45"/>
      <c r="I4331" s="45"/>
      <c r="J4331" s="45"/>
      <c r="K4331" s="45"/>
      <c r="L4331" s="49"/>
      <c r="M4331" s="50"/>
      <c r="N4331" s="45"/>
      <c r="O4331" s="45"/>
      <c r="P4331" s="51"/>
      <c r="Q4331" s="52"/>
    </row>
    <row r="4332" spans="1:17" x14ac:dyDescent="0.2">
      <c r="A4332" s="43"/>
      <c r="B4332" s="44"/>
      <c r="C4332" s="45"/>
      <c r="D4332" s="46"/>
      <c r="E4332" s="45"/>
      <c r="F4332" s="47"/>
      <c r="G4332" s="48"/>
      <c r="H4332" s="45"/>
      <c r="I4332" s="45"/>
      <c r="J4332" s="45"/>
      <c r="K4332" s="45"/>
      <c r="L4332" s="49"/>
      <c r="M4332" s="50"/>
      <c r="N4332" s="45"/>
      <c r="O4332" s="45"/>
      <c r="P4332" s="51"/>
      <c r="Q4332" s="52"/>
    </row>
    <row r="4333" spans="1:17" x14ac:dyDescent="0.2">
      <c r="A4333" s="43"/>
      <c r="B4333" s="44"/>
      <c r="C4333" s="45"/>
      <c r="D4333" s="46"/>
      <c r="E4333" s="45"/>
      <c r="F4333" s="47"/>
      <c r="G4333" s="48"/>
      <c r="H4333" s="45"/>
      <c r="I4333" s="45"/>
      <c r="J4333" s="45"/>
      <c r="K4333" s="45"/>
      <c r="L4333" s="49"/>
      <c r="M4333" s="50"/>
      <c r="N4333" s="45"/>
      <c r="O4333" s="45"/>
      <c r="P4333" s="51"/>
      <c r="Q4333" s="52"/>
    </row>
    <row r="4334" spans="1:17" x14ac:dyDescent="0.2">
      <c r="A4334" s="43"/>
      <c r="B4334" s="44"/>
      <c r="C4334" s="45"/>
      <c r="D4334" s="46"/>
      <c r="E4334" s="45"/>
      <c r="F4334" s="47"/>
      <c r="G4334" s="48"/>
      <c r="H4334" s="45"/>
      <c r="I4334" s="45"/>
      <c r="J4334" s="45"/>
      <c r="K4334" s="45"/>
      <c r="L4334" s="49"/>
      <c r="M4334" s="50"/>
      <c r="N4334" s="45"/>
      <c r="O4334" s="45"/>
      <c r="P4334" s="51"/>
      <c r="Q4334" s="52"/>
    </row>
    <row r="4335" spans="1:17" x14ac:dyDescent="0.2">
      <c r="A4335" s="43"/>
      <c r="B4335" s="44"/>
      <c r="C4335" s="45"/>
      <c r="D4335" s="46"/>
      <c r="E4335" s="45"/>
      <c r="F4335" s="47"/>
      <c r="G4335" s="48"/>
      <c r="H4335" s="45"/>
      <c r="I4335" s="45"/>
      <c r="J4335" s="45"/>
      <c r="K4335" s="45"/>
      <c r="L4335" s="49"/>
      <c r="M4335" s="50"/>
      <c r="N4335" s="45"/>
      <c r="O4335" s="45"/>
      <c r="P4335" s="51"/>
      <c r="Q4335" s="52"/>
    </row>
    <row r="4336" spans="1:17" x14ac:dyDescent="0.2">
      <c r="A4336" s="43"/>
      <c r="B4336" s="44"/>
      <c r="C4336" s="45"/>
      <c r="D4336" s="46"/>
      <c r="E4336" s="45"/>
      <c r="F4336" s="47"/>
      <c r="G4336" s="48"/>
      <c r="H4336" s="45"/>
      <c r="I4336" s="45"/>
      <c r="J4336" s="45"/>
      <c r="K4336" s="45"/>
      <c r="L4336" s="49"/>
      <c r="M4336" s="50"/>
      <c r="N4336" s="45"/>
      <c r="O4336" s="45"/>
      <c r="P4336" s="51"/>
      <c r="Q4336" s="52"/>
    </row>
    <row r="4337" spans="1:17" x14ac:dyDescent="0.2">
      <c r="A4337" s="43"/>
      <c r="B4337" s="44"/>
      <c r="C4337" s="45"/>
      <c r="D4337" s="46"/>
      <c r="E4337" s="45"/>
      <c r="F4337" s="47"/>
      <c r="G4337" s="48"/>
      <c r="H4337" s="45"/>
      <c r="I4337" s="45"/>
      <c r="J4337" s="45"/>
      <c r="K4337" s="45"/>
      <c r="L4337" s="49"/>
      <c r="M4337" s="50"/>
      <c r="N4337" s="45"/>
      <c r="O4337" s="45"/>
      <c r="P4337" s="51"/>
      <c r="Q4337" s="52"/>
    </row>
    <row r="4338" spans="1:17" x14ac:dyDescent="0.2">
      <c r="A4338" s="43"/>
      <c r="B4338" s="44"/>
      <c r="C4338" s="45"/>
      <c r="D4338" s="46"/>
      <c r="E4338" s="45"/>
      <c r="F4338" s="47"/>
      <c r="G4338" s="48"/>
      <c r="H4338" s="45"/>
      <c r="I4338" s="45"/>
      <c r="J4338" s="45"/>
      <c r="K4338" s="45"/>
      <c r="L4338" s="49"/>
      <c r="M4338" s="50"/>
      <c r="N4338" s="45"/>
      <c r="O4338" s="45"/>
      <c r="P4338" s="51"/>
      <c r="Q4338" s="52"/>
    </row>
    <row r="4339" spans="1:17" x14ac:dyDescent="0.2">
      <c r="A4339" s="43"/>
      <c r="B4339" s="44"/>
      <c r="C4339" s="45"/>
      <c r="D4339" s="46"/>
      <c r="E4339" s="45"/>
      <c r="F4339" s="47"/>
      <c r="G4339" s="48"/>
      <c r="H4339" s="45"/>
      <c r="I4339" s="45"/>
      <c r="J4339" s="45"/>
      <c r="K4339" s="45"/>
      <c r="L4339" s="49"/>
      <c r="M4339" s="50"/>
      <c r="N4339" s="45"/>
      <c r="O4339" s="45"/>
      <c r="P4339" s="51"/>
      <c r="Q4339" s="52"/>
    </row>
    <row r="4340" spans="1:17" x14ac:dyDescent="0.2">
      <c r="A4340" s="43"/>
      <c r="B4340" s="44"/>
      <c r="C4340" s="45"/>
      <c r="D4340" s="46"/>
      <c r="E4340" s="45"/>
      <c r="F4340" s="47"/>
      <c r="G4340" s="48"/>
      <c r="H4340" s="45"/>
      <c r="I4340" s="45"/>
      <c r="J4340" s="45"/>
      <c r="K4340" s="45"/>
      <c r="L4340" s="49"/>
      <c r="M4340" s="50"/>
      <c r="N4340" s="45"/>
      <c r="O4340" s="45"/>
      <c r="P4340" s="51"/>
      <c r="Q4340" s="52"/>
    </row>
    <row r="4341" spans="1:17" x14ac:dyDescent="0.2">
      <c r="A4341" s="43"/>
      <c r="B4341" s="44"/>
      <c r="C4341" s="45"/>
      <c r="D4341" s="46"/>
      <c r="E4341" s="45"/>
      <c r="F4341" s="47"/>
      <c r="G4341" s="48"/>
      <c r="H4341" s="45"/>
      <c r="I4341" s="45"/>
      <c r="J4341" s="45"/>
      <c r="K4341" s="45"/>
      <c r="L4341" s="49"/>
      <c r="M4341" s="50"/>
      <c r="N4341" s="45"/>
      <c r="O4341" s="45"/>
      <c r="P4341" s="51"/>
      <c r="Q4341" s="52"/>
    </row>
    <row r="4342" spans="1:17" x14ac:dyDescent="0.2">
      <c r="A4342" s="43"/>
      <c r="B4342" s="44"/>
      <c r="C4342" s="45"/>
      <c r="D4342" s="46"/>
      <c r="E4342" s="45"/>
      <c r="F4342" s="47"/>
      <c r="G4342" s="48"/>
      <c r="H4342" s="45"/>
      <c r="I4342" s="45"/>
      <c r="J4342" s="45"/>
      <c r="K4342" s="45"/>
      <c r="L4342" s="49"/>
      <c r="M4342" s="50"/>
      <c r="N4342" s="45"/>
      <c r="O4342" s="45"/>
      <c r="P4342" s="51"/>
      <c r="Q4342" s="52"/>
    </row>
    <row r="4343" spans="1:17" x14ac:dyDescent="0.2">
      <c r="A4343" s="43"/>
      <c r="B4343" s="44"/>
      <c r="C4343" s="45"/>
      <c r="D4343" s="46"/>
      <c r="E4343" s="45"/>
      <c r="F4343" s="47"/>
      <c r="G4343" s="48"/>
      <c r="H4343" s="45"/>
      <c r="I4343" s="45"/>
      <c r="J4343" s="45"/>
      <c r="K4343" s="45"/>
      <c r="L4343" s="49"/>
      <c r="M4343" s="50"/>
      <c r="N4343" s="45"/>
      <c r="O4343" s="45"/>
      <c r="P4343" s="51"/>
      <c r="Q4343" s="52"/>
    </row>
    <row r="4344" spans="1:17" x14ac:dyDescent="0.2">
      <c r="A4344" s="43"/>
      <c r="B4344" s="44"/>
      <c r="C4344" s="45"/>
      <c r="D4344" s="46"/>
      <c r="E4344" s="45"/>
      <c r="F4344" s="47"/>
      <c r="G4344" s="48"/>
      <c r="H4344" s="45"/>
      <c r="I4344" s="45"/>
      <c r="J4344" s="45"/>
      <c r="K4344" s="45"/>
      <c r="L4344" s="49"/>
      <c r="M4344" s="50"/>
      <c r="N4344" s="45"/>
      <c r="O4344" s="45"/>
      <c r="P4344" s="51"/>
      <c r="Q4344" s="52"/>
    </row>
    <row r="4345" spans="1:17" x14ac:dyDescent="0.2">
      <c r="A4345" s="43"/>
      <c r="B4345" s="44"/>
      <c r="C4345" s="45"/>
      <c r="D4345" s="46"/>
      <c r="E4345" s="45"/>
      <c r="F4345" s="47"/>
      <c r="G4345" s="48"/>
      <c r="H4345" s="45"/>
      <c r="I4345" s="45"/>
      <c r="J4345" s="45"/>
      <c r="K4345" s="45"/>
      <c r="L4345" s="49"/>
      <c r="M4345" s="50"/>
      <c r="N4345" s="45"/>
      <c r="O4345" s="45"/>
      <c r="P4345" s="51"/>
      <c r="Q4345" s="52"/>
    </row>
    <row r="4346" spans="1:17" x14ac:dyDescent="0.2">
      <c r="A4346" s="43"/>
      <c r="B4346" s="44"/>
      <c r="C4346" s="45"/>
      <c r="D4346" s="46"/>
      <c r="E4346" s="45"/>
      <c r="F4346" s="47"/>
      <c r="G4346" s="48"/>
      <c r="H4346" s="45"/>
      <c r="I4346" s="45"/>
      <c r="J4346" s="45"/>
      <c r="K4346" s="45"/>
      <c r="L4346" s="49"/>
      <c r="M4346" s="50"/>
      <c r="N4346" s="45"/>
      <c r="O4346" s="45"/>
      <c r="P4346" s="51"/>
      <c r="Q4346" s="52"/>
    </row>
    <row r="4347" spans="1:17" x14ac:dyDescent="0.2">
      <c r="A4347" s="43"/>
      <c r="B4347" s="44"/>
      <c r="C4347" s="45"/>
      <c r="D4347" s="46"/>
      <c r="E4347" s="45"/>
      <c r="F4347" s="47"/>
      <c r="G4347" s="48"/>
      <c r="H4347" s="45"/>
      <c r="I4347" s="45"/>
      <c r="J4347" s="45"/>
      <c r="K4347" s="45"/>
      <c r="L4347" s="49"/>
      <c r="M4347" s="50"/>
      <c r="N4347" s="45"/>
      <c r="O4347" s="45"/>
      <c r="P4347" s="51"/>
      <c r="Q4347" s="52"/>
    </row>
    <row r="4348" spans="1:17" x14ac:dyDescent="0.2">
      <c r="A4348" s="43"/>
      <c r="B4348" s="44"/>
      <c r="C4348" s="45"/>
      <c r="D4348" s="46"/>
      <c r="E4348" s="45"/>
      <c r="F4348" s="47"/>
      <c r="G4348" s="48"/>
      <c r="H4348" s="45"/>
      <c r="I4348" s="45"/>
      <c r="J4348" s="45"/>
      <c r="K4348" s="45"/>
      <c r="L4348" s="49"/>
      <c r="M4348" s="50"/>
      <c r="N4348" s="45"/>
      <c r="O4348" s="45"/>
      <c r="P4348" s="51"/>
      <c r="Q4348" s="52"/>
    </row>
    <row r="4349" spans="1:17" x14ac:dyDescent="0.2">
      <c r="A4349" s="43"/>
      <c r="B4349" s="44"/>
      <c r="C4349" s="45"/>
      <c r="D4349" s="46"/>
      <c r="E4349" s="45"/>
      <c r="F4349" s="47"/>
      <c r="G4349" s="48"/>
      <c r="H4349" s="45"/>
      <c r="I4349" s="45"/>
      <c r="J4349" s="45"/>
      <c r="K4349" s="45"/>
      <c r="L4349" s="49"/>
      <c r="M4349" s="50"/>
      <c r="N4349" s="45"/>
      <c r="O4349" s="45"/>
      <c r="P4349" s="51"/>
      <c r="Q4349" s="52"/>
    </row>
    <row r="4350" spans="1:17" x14ac:dyDescent="0.2">
      <c r="A4350" s="43"/>
      <c r="B4350" s="44"/>
      <c r="C4350" s="45"/>
      <c r="D4350" s="46"/>
      <c r="E4350" s="45"/>
      <c r="F4350" s="47"/>
      <c r="G4350" s="48"/>
      <c r="H4350" s="45"/>
      <c r="I4350" s="45"/>
      <c r="J4350" s="45"/>
      <c r="K4350" s="45"/>
      <c r="L4350" s="49"/>
      <c r="M4350" s="50"/>
      <c r="N4350" s="45"/>
      <c r="O4350" s="45"/>
      <c r="P4350" s="51"/>
      <c r="Q4350" s="52"/>
    </row>
    <row r="4351" spans="1:17" x14ac:dyDescent="0.2">
      <c r="A4351" s="43"/>
      <c r="B4351" s="44"/>
      <c r="C4351" s="45"/>
      <c r="D4351" s="46"/>
      <c r="E4351" s="45"/>
      <c r="F4351" s="47"/>
      <c r="G4351" s="48"/>
      <c r="H4351" s="45"/>
      <c r="I4351" s="45"/>
      <c r="J4351" s="45"/>
      <c r="K4351" s="45"/>
      <c r="L4351" s="49"/>
      <c r="M4351" s="50"/>
      <c r="N4351" s="45"/>
      <c r="O4351" s="45"/>
      <c r="P4351" s="51"/>
      <c r="Q4351" s="52"/>
    </row>
    <row r="4352" spans="1:17" x14ac:dyDescent="0.2">
      <c r="A4352" s="43"/>
      <c r="B4352" s="44"/>
      <c r="C4352" s="45"/>
      <c r="D4352" s="46"/>
      <c r="E4352" s="45"/>
      <c r="F4352" s="47"/>
      <c r="G4352" s="48"/>
      <c r="H4352" s="45"/>
      <c r="I4352" s="45"/>
      <c r="J4352" s="45"/>
      <c r="K4352" s="45"/>
      <c r="L4352" s="49"/>
      <c r="M4352" s="50"/>
      <c r="N4352" s="45"/>
      <c r="O4352" s="45"/>
      <c r="P4352" s="51"/>
      <c r="Q4352" s="52"/>
    </row>
    <row r="4353" spans="1:17" x14ac:dyDescent="0.2">
      <c r="A4353" s="43"/>
      <c r="B4353" s="44"/>
      <c r="C4353" s="45"/>
      <c r="D4353" s="46"/>
      <c r="E4353" s="45"/>
      <c r="F4353" s="47"/>
      <c r="G4353" s="48"/>
      <c r="H4353" s="45"/>
      <c r="I4353" s="45"/>
      <c r="J4353" s="45"/>
      <c r="K4353" s="45"/>
      <c r="L4353" s="49"/>
      <c r="M4353" s="50"/>
      <c r="N4353" s="45"/>
      <c r="O4353" s="45"/>
      <c r="P4353" s="51"/>
      <c r="Q4353" s="52"/>
    </row>
    <row r="4354" spans="1:17" x14ac:dyDescent="0.2">
      <c r="A4354" s="43"/>
      <c r="B4354" s="44"/>
      <c r="C4354" s="45"/>
      <c r="D4354" s="46"/>
      <c r="E4354" s="45"/>
      <c r="F4354" s="47"/>
      <c r="G4354" s="48"/>
      <c r="H4354" s="45"/>
      <c r="I4354" s="45"/>
      <c r="J4354" s="45"/>
      <c r="K4354" s="45"/>
      <c r="L4354" s="49"/>
      <c r="M4354" s="50"/>
      <c r="N4354" s="45"/>
      <c r="O4354" s="45"/>
      <c r="P4354" s="51"/>
      <c r="Q4354" s="52"/>
    </row>
    <row r="4355" spans="1:17" x14ac:dyDescent="0.2">
      <c r="A4355" s="43"/>
      <c r="B4355" s="44"/>
      <c r="C4355" s="45"/>
      <c r="D4355" s="46"/>
      <c r="E4355" s="45"/>
      <c r="F4355" s="47"/>
      <c r="G4355" s="48"/>
      <c r="H4355" s="45"/>
      <c r="I4355" s="45"/>
      <c r="J4355" s="45"/>
      <c r="K4355" s="45"/>
      <c r="L4355" s="49"/>
      <c r="M4355" s="50"/>
      <c r="N4355" s="45"/>
      <c r="O4355" s="45"/>
      <c r="P4355" s="51"/>
      <c r="Q4355" s="52"/>
    </row>
    <row r="4356" spans="1:17" x14ac:dyDescent="0.2">
      <c r="A4356" s="43"/>
      <c r="B4356" s="44"/>
      <c r="C4356" s="45"/>
      <c r="D4356" s="46"/>
      <c r="E4356" s="45"/>
      <c r="F4356" s="47"/>
      <c r="G4356" s="48"/>
      <c r="H4356" s="45"/>
      <c r="I4356" s="45"/>
      <c r="J4356" s="45"/>
      <c r="K4356" s="45"/>
      <c r="L4356" s="49"/>
      <c r="M4356" s="50"/>
      <c r="N4356" s="45"/>
      <c r="O4356" s="45"/>
      <c r="P4356" s="51"/>
      <c r="Q4356" s="52"/>
    </row>
    <row r="4357" spans="1:17" x14ac:dyDescent="0.2">
      <c r="A4357" s="43"/>
      <c r="B4357" s="44"/>
      <c r="C4357" s="45"/>
      <c r="D4357" s="46"/>
      <c r="E4357" s="45"/>
      <c r="F4357" s="47"/>
      <c r="G4357" s="48"/>
      <c r="H4357" s="45"/>
      <c r="I4357" s="45"/>
      <c r="J4357" s="45"/>
      <c r="K4357" s="45"/>
      <c r="L4357" s="49"/>
      <c r="M4357" s="50"/>
      <c r="N4357" s="45"/>
      <c r="O4357" s="45"/>
      <c r="P4357" s="51"/>
      <c r="Q4357" s="52"/>
    </row>
    <row r="4358" spans="1:17" x14ac:dyDescent="0.2">
      <c r="A4358" s="43"/>
      <c r="B4358" s="44"/>
      <c r="C4358" s="45"/>
      <c r="D4358" s="46"/>
      <c r="E4358" s="45"/>
      <c r="F4358" s="47"/>
      <c r="G4358" s="48"/>
      <c r="H4358" s="45"/>
      <c r="I4358" s="45"/>
      <c r="J4358" s="45"/>
      <c r="K4358" s="45"/>
      <c r="L4358" s="49"/>
      <c r="M4358" s="50"/>
      <c r="N4358" s="45"/>
      <c r="O4358" s="45"/>
      <c r="P4358" s="51"/>
      <c r="Q4358" s="52"/>
    </row>
    <row r="4359" spans="1:17" x14ac:dyDescent="0.2">
      <c r="A4359" s="43"/>
      <c r="B4359" s="44"/>
      <c r="C4359" s="45"/>
      <c r="D4359" s="46"/>
      <c r="E4359" s="45"/>
      <c r="F4359" s="47"/>
      <c r="G4359" s="48"/>
      <c r="H4359" s="45"/>
      <c r="I4359" s="45"/>
      <c r="J4359" s="45"/>
      <c r="K4359" s="45"/>
      <c r="L4359" s="49"/>
      <c r="M4359" s="50"/>
      <c r="N4359" s="45"/>
      <c r="O4359" s="45"/>
      <c r="P4359" s="51"/>
      <c r="Q4359" s="52"/>
    </row>
    <row r="4360" spans="1:17" x14ac:dyDescent="0.2">
      <c r="A4360" s="43"/>
      <c r="B4360" s="44"/>
      <c r="C4360" s="45"/>
      <c r="D4360" s="46"/>
      <c r="E4360" s="45"/>
      <c r="F4360" s="47"/>
      <c r="G4360" s="48"/>
      <c r="H4360" s="45"/>
      <c r="I4360" s="45"/>
      <c r="J4360" s="45"/>
      <c r="K4360" s="45"/>
      <c r="L4360" s="49"/>
      <c r="M4360" s="50"/>
      <c r="N4360" s="45"/>
      <c r="O4360" s="45"/>
      <c r="P4360" s="51"/>
      <c r="Q4360" s="52"/>
    </row>
    <row r="4361" spans="1:17" x14ac:dyDescent="0.2">
      <c r="A4361" s="43"/>
      <c r="B4361" s="44"/>
      <c r="C4361" s="45"/>
      <c r="D4361" s="46"/>
      <c r="E4361" s="45"/>
      <c r="F4361" s="47"/>
      <c r="G4361" s="48"/>
      <c r="H4361" s="45"/>
      <c r="I4361" s="45"/>
      <c r="J4361" s="45"/>
      <c r="K4361" s="45"/>
      <c r="L4361" s="49"/>
      <c r="M4361" s="50"/>
      <c r="N4361" s="45"/>
      <c r="O4361" s="45"/>
      <c r="P4361" s="51"/>
      <c r="Q4361" s="52"/>
    </row>
    <row r="4362" spans="1:17" x14ac:dyDescent="0.2">
      <c r="A4362" s="43"/>
      <c r="B4362" s="44"/>
      <c r="C4362" s="45"/>
      <c r="D4362" s="46"/>
      <c r="E4362" s="45"/>
      <c r="F4362" s="47"/>
      <c r="G4362" s="48"/>
      <c r="H4362" s="45"/>
      <c r="I4362" s="45"/>
      <c r="J4362" s="45"/>
      <c r="K4362" s="45"/>
      <c r="L4362" s="49"/>
      <c r="M4362" s="50"/>
      <c r="N4362" s="45"/>
      <c r="O4362" s="45"/>
      <c r="P4362" s="51"/>
      <c r="Q4362" s="52"/>
    </row>
    <row r="4363" spans="1:17" x14ac:dyDescent="0.2">
      <c r="A4363" s="43"/>
      <c r="B4363" s="44"/>
      <c r="C4363" s="45"/>
      <c r="D4363" s="46"/>
      <c r="E4363" s="45"/>
      <c r="F4363" s="47"/>
      <c r="G4363" s="48"/>
      <c r="H4363" s="45"/>
      <c r="I4363" s="45"/>
      <c r="J4363" s="45"/>
      <c r="K4363" s="45"/>
      <c r="L4363" s="49"/>
      <c r="M4363" s="50"/>
      <c r="N4363" s="45"/>
      <c r="O4363" s="45"/>
      <c r="P4363" s="51"/>
      <c r="Q4363" s="52"/>
    </row>
    <row r="4364" spans="1:17" x14ac:dyDescent="0.2">
      <c r="A4364" s="43"/>
      <c r="B4364" s="44"/>
      <c r="C4364" s="45"/>
      <c r="D4364" s="46"/>
      <c r="E4364" s="45"/>
      <c r="F4364" s="47"/>
      <c r="G4364" s="48"/>
      <c r="H4364" s="45"/>
      <c r="I4364" s="45"/>
      <c r="J4364" s="45"/>
      <c r="K4364" s="45"/>
      <c r="L4364" s="49"/>
      <c r="M4364" s="50"/>
      <c r="N4364" s="45"/>
      <c r="O4364" s="45"/>
      <c r="P4364" s="51"/>
      <c r="Q4364" s="52"/>
    </row>
    <row r="4365" spans="1:17" x14ac:dyDescent="0.2">
      <c r="A4365" s="43"/>
      <c r="B4365" s="44"/>
      <c r="C4365" s="45"/>
      <c r="D4365" s="46"/>
      <c r="E4365" s="45"/>
      <c r="F4365" s="47"/>
      <c r="G4365" s="48"/>
      <c r="H4365" s="45"/>
      <c r="I4365" s="45"/>
      <c r="J4365" s="45"/>
      <c r="K4365" s="45"/>
      <c r="L4365" s="49"/>
      <c r="M4365" s="50"/>
      <c r="N4365" s="45"/>
      <c r="O4365" s="45"/>
      <c r="P4365" s="51"/>
      <c r="Q4365" s="52"/>
    </row>
    <row r="4366" spans="1:17" x14ac:dyDescent="0.2">
      <c r="A4366" s="43"/>
      <c r="B4366" s="44"/>
      <c r="C4366" s="45"/>
      <c r="D4366" s="46"/>
      <c r="E4366" s="45"/>
      <c r="F4366" s="47"/>
      <c r="G4366" s="48"/>
      <c r="H4366" s="45"/>
      <c r="I4366" s="45"/>
      <c r="J4366" s="45"/>
      <c r="K4366" s="45"/>
      <c r="L4366" s="49"/>
      <c r="M4366" s="50"/>
      <c r="N4366" s="45"/>
      <c r="O4366" s="45"/>
      <c r="P4366" s="51"/>
      <c r="Q4366" s="52"/>
    </row>
    <row r="4367" spans="1:17" x14ac:dyDescent="0.2">
      <c r="A4367" s="43"/>
      <c r="B4367" s="44"/>
      <c r="C4367" s="45"/>
      <c r="D4367" s="46"/>
      <c r="E4367" s="45"/>
      <c r="F4367" s="47"/>
      <c r="G4367" s="48"/>
      <c r="H4367" s="45"/>
      <c r="I4367" s="45"/>
      <c r="J4367" s="45"/>
      <c r="K4367" s="45"/>
      <c r="L4367" s="49"/>
      <c r="M4367" s="50"/>
      <c r="N4367" s="45"/>
      <c r="O4367" s="45"/>
      <c r="P4367" s="51"/>
      <c r="Q4367" s="52"/>
    </row>
    <row r="4368" spans="1:17" x14ac:dyDescent="0.2">
      <c r="A4368" s="43"/>
      <c r="B4368" s="44"/>
      <c r="C4368" s="45"/>
      <c r="D4368" s="46"/>
      <c r="E4368" s="45"/>
      <c r="F4368" s="47"/>
      <c r="G4368" s="48"/>
      <c r="H4368" s="45"/>
      <c r="I4368" s="45"/>
      <c r="J4368" s="45"/>
      <c r="K4368" s="45"/>
      <c r="L4368" s="49"/>
      <c r="M4368" s="50"/>
      <c r="N4368" s="45"/>
      <c r="O4368" s="45"/>
      <c r="P4368" s="51"/>
      <c r="Q4368" s="52"/>
    </row>
    <row r="4369" spans="1:17" x14ac:dyDescent="0.2">
      <c r="A4369" s="43"/>
      <c r="B4369" s="44"/>
      <c r="C4369" s="45"/>
      <c r="D4369" s="46"/>
      <c r="E4369" s="45"/>
      <c r="F4369" s="47"/>
      <c r="G4369" s="48"/>
      <c r="H4369" s="45"/>
      <c r="I4369" s="45"/>
      <c r="J4369" s="45"/>
      <c r="K4369" s="45"/>
      <c r="L4369" s="49"/>
      <c r="M4369" s="50"/>
      <c r="N4369" s="45"/>
      <c r="O4369" s="45"/>
      <c r="P4369" s="51"/>
      <c r="Q4369" s="52"/>
    </row>
    <row r="4370" spans="1:17" x14ac:dyDescent="0.2">
      <c r="A4370" s="43"/>
      <c r="B4370" s="44"/>
      <c r="C4370" s="45"/>
      <c r="D4370" s="46"/>
      <c r="E4370" s="45"/>
      <c r="F4370" s="47"/>
      <c r="G4370" s="48"/>
      <c r="H4370" s="45"/>
      <c r="I4370" s="45"/>
      <c r="J4370" s="45"/>
      <c r="K4370" s="45"/>
      <c r="L4370" s="49"/>
      <c r="M4370" s="50"/>
      <c r="N4370" s="45"/>
      <c r="O4370" s="45"/>
      <c r="P4370" s="51"/>
      <c r="Q4370" s="52"/>
    </row>
    <row r="4371" spans="1:17" x14ac:dyDescent="0.2">
      <c r="A4371" s="43"/>
      <c r="B4371" s="44"/>
      <c r="C4371" s="45"/>
      <c r="D4371" s="46"/>
      <c r="E4371" s="45"/>
      <c r="F4371" s="47"/>
      <c r="G4371" s="48"/>
      <c r="H4371" s="45"/>
      <c r="I4371" s="45"/>
      <c r="J4371" s="45"/>
      <c r="K4371" s="45"/>
      <c r="L4371" s="49"/>
      <c r="M4371" s="50"/>
      <c r="N4371" s="45"/>
      <c r="O4371" s="45"/>
      <c r="P4371" s="51"/>
      <c r="Q4371" s="52"/>
    </row>
    <row r="4372" spans="1:17" x14ac:dyDescent="0.2">
      <c r="A4372" s="43"/>
      <c r="B4372" s="44"/>
      <c r="C4372" s="45"/>
      <c r="D4372" s="46"/>
      <c r="E4372" s="45"/>
      <c r="F4372" s="47"/>
      <c r="G4372" s="48"/>
      <c r="H4372" s="45"/>
      <c r="I4372" s="45"/>
      <c r="J4372" s="45"/>
      <c r="K4372" s="45"/>
      <c r="L4372" s="49"/>
      <c r="M4372" s="50"/>
      <c r="N4372" s="45"/>
      <c r="O4372" s="45"/>
      <c r="P4372" s="51"/>
      <c r="Q4372" s="52"/>
    </row>
    <row r="4373" spans="1:17" x14ac:dyDescent="0.2">
      <c r="A4373" s="43"/>
      <c r="B4373" s="44"/>
      <c r="C4373" s="45"/>
      <c r="D4373" s="46"/>
      <c r="E4373" s="45"/>
      <c r="F4373" s="47"/>
      <c r="G4373" s="48"/>
      <c r="H4373" s="45"/>
      <c r="I4373" s="45"/>
      <c r="J4373" s="45"/>
      <c r="K4373" s="45"/>
      <c r="L4373" s="49"/>
      <c r="M4373" s="50"/>
      <c r="N4373" s="45"/>
      <c r="O4373" s="45"/>
      <c r="P4373" s="51"/>
      <c r="Q4373" s="52"/>
    </row>
    <row r="4374" spans="1:17" x14ac:dyDescent="0.2">
      <c r="A4374" s="43"/>
      <c r="B4374" s="44"/>
      <c r="C4374" s="45"/>
      <c r="D4374" s="46"/>
      <c r="E4374" s="45"/>
      <c r="F4374" s="47"/>
      <c r="G4374" s="48"/>
      <c r="H4374" s="45"/>
      <c r="I4374" s="45"/>
      <c r="J4374" s="45"/>
      <c r="K4374" s="45"/>
      <c r="L4374" s="49"/>
      <c r="M4374" s="50"/>
      <c r="N4374" s="45"/>
      <c r="O4374" s="45"/>
      <c r="P4374" s="51"/>
      <c r="Q4374" s="52"/>
    </row>
    <row r="4375" spans="1:17" x14ac:dyDescent="0.2">
      <c r="A4375" s="43"/>
      <c r="B4375" s="44"/>
      <c r="C4375" s="45"/>
      <c r="D4375" s="46"/>
      <c r="E4375" s="45"/>
      <c r="F4375" s="47"/>
      <c r="G4375" s="48"/>
      <c r="H4375" s="45"/>
      <c r="I4375" s="45"/>
      <c r="J4375" s="45"/>
      <c r="K4375" s="45"/>
      <c r="L4375" s="49"/>
      <c r="M4375" s="50"/>
      <c r="N4375" s="45"/>
      <c r="O4375" s="45"/>
      <c r="P4375" s="51"/>
      <c r="Q4375" s="52"/>
    </row>
    <row r="4376" spans="1:17" x14ac:dyDescent="0.2">
      <c r="A4376" s="43"/>
      <c r="B4376" s="44"/>
      <c r="C4376" s="45"/>
      <c r="D4376" s="46"/>
      <c r="E4376" s="45"/>
      <c r="F4376" s="47"/>
      <c r="G4376" s="48"/>
      <c r="H4376" s="45"/>
      <c r="I4376" s="45"/>
      <c r="J4376" s="45"/>
      <c r="K4376" s="45"/>
      <c r="L4376" s="49"/>
      <c r="M4376" s="50"/>
      <c r="N4376" s="45"/>
      <c r="O4376" s="45"/>
      <c r="P4376" s="51"/>
      <c r="Q4376" s="52"/>
    </row>
    <row r="4377" spans="1:17" x14ac:dyDescent="0.2">
      <c r="A4377" s="43"/>
      <c r="B4377" s="44"/>
      <c r="C4377" s="45"/>
      <c r="D4377" s="46"/>
      <c r="E4377" s="45"/>
      <c r="F4377" s="47"/>
      <c r="G4377" s="48"/>
      <c r="H4377" s="45"/>
      <c r="I4377" s="45"/>
      <c r="J4377" s="45"/>
      <c r="K4377" s="45"/>
      <c r="L4377" s="49"/>
      <c r="M4377" s="50"/>
      <c r="N4377" s="45"/>
      <c r="O4377" s="45"/>
      <c r="P4377" s="51"/>
      <c r="Q4377" s="52"/>
    </row>
    <row r="4378" spans="1:17" x14ac:dyDescent="0.2">
      <c r="A4378" s="43"/>
      <c r="B4378" s="44"/>
      <c r="C4378" s="45"/>
      <c r="D4378" s="46"/>
      <c r="E4378" s="45"/>
      <c r="F4378" s="47"/>
      <c r="G4378" s="48"/>
      <c r="H4378" s="45"/>
      <c r="I4378" s="45"/>
      <c r="J4378" s="45"/>
      <c r="K4378" s="45"/>
      <c r="L4378" s="49"/>
      <c r="M4378" s="50"/>
      <c r="N4378" s="45"/>
      <c r="O4378" s="45"/>
      <c r="P4378" s="51"/>
      <c r="Q4378" s="52"/>
    </row>
    <row r="4379" spans="1:17" x14ac:dyDescent="0.2">
      <c r="A4379" s="43"/>
      <c r="B4379" s="44"/>
      <c r="C4379" s="45"/>
      <c r="D4379" s="46"/>
      <c r="E4379" s="45"/>
      <c r="F4379" s="47"/>
      <c r="G4379" s="48"/>
      <c r="H4379" s="45"/>
      <c r="I4379" s="45"/>
      <c r="J4379" s="45"/>
      <c r="K4379" s="45"/>
      <c r="L4379" s="49"/>
      <c r="M4379" s="50"/>
      <c r="N4379" s="45"/>
      <c r="O4379" s="45"/>
      <c r="P4379" s="51"/>
      <c r="Q4379" s="52"/>
    </row>
    <row r="4380" spans="1:17" x14ac:dyDescent="0.2">
      <c r="A4380" s="43"/>
      <c r="B4380" s="44"/>
      <c r="C4380" s="45"/>
      <c r="D4380" s="46"/>
      <c r="E4380" s="45"/>
      <c r="F4380" s="47"/>
      <c r="G4380" s="48"/>
      <c r="H4380" s="45"/>
      <c r="I4380" s="45"/>
      <c r="J4380" s="45"/>
      <c r="K4380" s="45"/>
      <c r="L4380" s="49"/>
      <c r="M4380" s="50"/>
      <c r="N4380" s="45"/>
      <c r="O4380" s="45"/>
      <c r="P4380" s="51"/>
      <c r="Q4380" s="52"/>
    </row>
    <row r="4381" spans="1:17" x14ac:dyDescent="0.2">
      <c r="A4381" s="43"/>
      <c r="B4381" s="44"/>
      <c r="C4381" s="45"/>
      <c r="D4381" s="46"/>
      <c r="E4381" s="45"/>
      <c r="F4381" s="47"/>
      <c r="G4381" s="48"/>
      <c r="H4381" s="45"/>
      <c r="I4381" s="45"/>
      <c r="J4381" s="45"/>
      <c r="K4381" s="45"/>
      <c r="L4381" s="49"/>
      <c r="M4381" s="50"/>
      <c r="N4381" s="45"/>
      <c r="O4381" s="45"/>
      <c r="P4381" s="51"/>
      <c r="Q4381" s="52"/>
    </row>
    <row r="4382" spans="1:17" x14ac:dyDescent="0.2">
      <c r="A4382" s="43"/>
      <c r="B4382" s="44"/>
      <c r="C4382" s="45"/>
      <c r="D4382" s="46"/>
      <c r="E4382" s="45"/>
      <c r="F4382" s="47"/>
      <c r="G4382" s="48"/>
      <c r="H4382" s="45"/>
      <c r="I4382" s="45"/>
      <c r="J4382" s="45"/>
      <c r="K4382" s="45"/>
      <c r="L4382" s="49"/>
      <c r="M4382" s="50"/>
      <c r="N4382" s="45"/>
      <c r="O4382" s="45"/>
      <c r="P4382" s="51"/>
      <c r="Q4382" s="52"/>
    </row>
    <row r="4383" spans="1:17" x14ac:dyDescent="0.2">
      <c r="A4383" s="43"/>
      <c r="B4383" s="44"/>
      <c r="C4383" s="45"/>
      <c r="D4383" s="46"/>
      <c r="E4383" s="45"/>
      <c r="F4383" s="47"/>
      <c r="G4383" s="48"/>
      <c r="H4383" s="45"/>
      <c r="I4383" s="45"/>
      <c r="J4383" s="45"/>
      <c r="K4383" s="45"/>
      <c r="L4383" s="49"/>
      <c r="M4383" s="50"/>
      <c r="N4383" s="45"/>
      <c r="O4383" s="45"/>
      <c r="P4383" s="51"/>
      <c r="Q4383" s="52"/>
    </row>
    <row r="4384" spans="1:17" x14ac:dyDescent="0.2">
      <c r="A4384" s="43"/>
      <c r="B4384" s="44"/>
      <c r="C4384" s="45"/>
      <c r="D4384" s="46"/>
      <c r="E4384" s="45"/>
      <c r="F4384" s="47"/>
      <c r="G4384" s="48"/>
      <c r="H4384" s="45"/>
      <c r="I4384" s="45"/>
      <c r="J4384" s="45"/>
      <c r="K4384" s="45"/>
      <c r="L4384" s="49"/>
      <c r="M4384" s="50"/>
      <c r="N4384" s="45"/>
      <c r="O4384" s="45"/>
      <c r="P4384" s="51"/>
      <c r="Q4384" s="52"/>
    </row>
    <row r="4385" spans="1:17" x14ac:dyDescent="0.2">
      <c r="A4385" s="43"/>
      <c r="B4385" s="44"/>
      <c r="C4385" s="45"/>
      <c r="D4385" s="46"/>
      <c r="E4385" s="45"/>
      <c r="F4385" s="47"/>
      <c r="G4385" s="48"/>
      <c r="H4385" s="45"/>
      <c r="I4385" s="45"/>
      <c r="J4385" s="45"/>
      <c r="K4385" s="45"/>
      <c r="L4385" s="49"/>
      <c r="M4385" s="50"/>
      <c r="N4385" s="45"/>
      <c r="O4385" s="45"/>
      <c r="P4385" s="51"/>
      <c r="Q4385" s="52"/>
    </row>
    <row r="4386" spans="1:17" x14ac:dyDescent="0.2">
      <c r="A4386" s="43"/>
      <c r="B4386" s="44"/>
      <c r="C4386" s="45"/>
      <c r="D4386" s="46"/>
      <c r="E4386" s="45"/>
      <c r="F4386" s="47"/>
      <c r="G4386" s="48"/>
      <c r="H4386" s="45"/>
      <c r="I4386" s="45"/>
      <c r="J4386" s="45"/>
      <c r="K4386" s="45"/>
      <c r="L4386" s="49"/>
      <c r="M4386" s="50"/>
      <c r="N4386" s="45"/>
      <c r="O4386" s="45"/>
      <c r="P4386" s="51"/>
      <c r="Q4386" s="52"/>
    </row>
    <row r="4387" spans="1:17" x14ac:dyDescent="0.2">
      <c r="A4387" s="43"/>
      <c r="B4387" s="44"/>
      <c r="C4387" s="45"/>
      <c r="D4387" s="46"/>
      <c r="E4387" s="45"/>
      <c r="F4387" s="47"/>
      <c r="G4387" s="48"/>
      <c r="H4387" s="45"/>
      <c r="I4387" s="45"/>
      <c r="J4387" s="45"/>
      <c r="K4387" s="45"/>
      <c r="L4387" s="49"/>
      <c r="M4387" s="50"/>
      <c r="N4387" s="45"/>
      <c r="O4387" s="45"/>
      <c r="P4387" s="51"/>
      <c r="Q4387" s="52"/>
    </row>
    <row r="4388" spans="1:17" x14ac:dyDescent="0.2">
      <c r="A4388" s="43"/>
      <c r="B4388" s="44"/>
      <c r="C4388" s="45"/>
      <c r="D4388" s="46"/>
      <c r="E4388" s="45"/>
      <c r="F4388" s="47"/>
      <c r="G4388" s="48"/>
      <c r="H4388" s="45"/>
      <c r="I4388" s="45"/>
      <c r="J4388" s="45"/>
      <c r="K4388" s="45"/>
      <c r="L4388" s="49"/>
      <c r="M4388" s="50"/>
      <c r="N4388" s="45"/>
      <c r="O4388" s="45"/>
      <c r="P4388" s="51"/>
      <c r="Q4388" s="52"/>
    </row>
    <row r="4389" spans="1:17" x14ac:dyDescent="0.2">
      <c r="A4389" s="43"/>
      <c r="B4389" s="44"/>
      <c r="C4389" s="45"/>
      <c r="D4389" s="46"/>
      <c r="E4389" s="45"/>
      <c r="F4389" s="47"/>
      <c r="G4389" s="48"/>
      <c r="H4389" s="45"/>
      <c r="I4389" s="45"/>
      <c r="J4389" s="45"/>
      <c r="K4389" s="45"/>
      <c r="L4389" s="49"/>
      <c r="M4389" s="50"/>
      <c r="N4389" s="45"/>
      <c r="O4389" s="45"/>
      <c r="P4389" s="51"/>
      <c r="Q4389" s="52"/>
    </row>
    <row r="4390" spans="1:17" x14ac:dyDescent="0.2">
      <c r="A4390" s="43"/>
      <c r="B4390" s="44"/>
      <c r="C4390" s="45"/>
      <c r="D4390" s="46"/>
      <c r="E4390" s="45"/>
      <c r="F4390" s="47"/>
      <c r="G4390" s="48"/>
      <c r="H4390" s="45"/>
      <c r="I4390" s="45"/>
      <c r="J4390" s="45"/>
      <c r="K4390" s="45"/>
      <c r="L4390" s="49"/>
      <c r="M4390" s="50"/>
      <c r="N4390" s="45"/>
      <c r="O4390" s="45"/>
      <c r="P4390" s="51"/>
      <c r="Q4390" s="52"/>
    </row>
    <row r="4391" spans="1:17" x14ac:dyDescent="0.2">
      <c r="A4391" s="43"/>
      <c r="B4391" s="44"/>
      <c r="C4391" s="45"/>
      <c r="D4391" s="46"/>
      <c r="E4391" s="45"/>
      <c r="F4391" s="47"/>
      <c r="G4391" s="48"/>
      <c r="H4391" s="45"/>
      <c r="I4391" s="45"/>
      <c r="J4391" s="45"/>
      <c r="K4391" s="45"/>
      <c r="L4391" s="49"/>
      <c r="M4391" s="50"/>
      <c r="N4391" s="45"/>
      <c r="O4391" s="45"/>
      <c r="P4391" s="51"/>
      <c r="Q4391" s="52"/>
    </row>
    <row r="4392" spans="1:17" x14ac:dyDescent="0.2">
      <c r="A4392" s="43"/>
      <c r="B4392" s="44"/>
      <c r="C4392" s="45"/>
      <c r="D4392" s="46"/>
      <c r="E4392" s="45"/>
      <c r="F4392" s="47"/>
      <c r="G4392" s="48"/>
      <c r="H4392" s="45"/>
      <c r="I4392" s="45"/>
      <c r="J4392" s="45"/>
      <c r="K4392" s="45"/>
      <c r="L4392" s="49"/>
      <c r="M4392" s="50"/>
      <c r="N4392" s="45"/>
      <c r="O4392" s="45"/>
      <c r="P4392" s="51"/>
      <c r="Q4392" s="52"/>
    </row>
    <row r="4393" spans="1:17" x14ac:dyDescent="0.2">
      <c r="A4393" s="43"/>
      <c r="B4393" s="44"/>
      <c r="C4393" s="45"/>
      <c r="D4393" s="46"/>
      <c r="E4393" s="45"/>
      <c r="F4393" s="47"/>
      <c r="G4393" s="48"/>
      <c r="H4393" s="45"/>
      <c r="I4393" s="45"/>
      <c r="J4393" s="45"/>
      <c r="K4393" s="45"/>
      <c r="L4393" s="49"/>
      <c r="M4393" s="50"/>
      <c r="N4393" s="45"/>
      <c r="O4393" s="45"/>
      <c r="P4393" s="51"/>
      <c r="Q4393" s="52"/>
    </row>
    <row r="4394" spans="1:17" x14ac:dyDescent="0.2">
      <c r="A4394" s="43"/>
      <c r="B4394" s="44"/>
      <c r="C4394" s="45"/>
      <c r="D4394" s="46"/>
      <c r="E4394" s="45"/>
      <c r="F4394" s="47"/>
      <c r="G4394" s="48"/>
      <c r="H4394" s="45"/>
      <c r="I4394" s="45"/>
      <c r="J4394" s="45"/>
      <c r="K4394" s="45"/>
      <c r="L4394" s="49"/>
      <c r="M4394" s="50"/>
      <c r="N4394" s="45"/>
      <c r="O4394" s="45"/>
      <c r="P4394" s="51"/>
      <c r="Q4394" s="52"/>
    </row>
    <row r="4395" spans="1:17" x14ac:dyDescent="0.2">
      <c r="A4395" s="43"/>
      <c r="B4395" s="44"/>
      <c r="C4395" s="45"/>
      <c r="D4395" s="46"/>
      <c r="E4395" s="45"/>
      <c r="F4395" s="47"/>
      <c r="G4395" s="48"/>
      <c r="H4395" s="45"/>
      <c r="I4395" s="45"/>
      <c r="J4395" s="45"/>
      <c r="K4395" s="45"/>
      <c r="L4395" s="49"/>
      <c r="M4395" s="50"/>
      <c r="N4395" s="45"/>
      <c r="O4395" s="45"/>
      <c r="P4395" s="51"/>
      <c r="Q4395" s="52"/>
    </row>
    <row r="4396" spans="1:17" x14ac:dyDescent="0.2">
      <c r="A4396" s="43"/>
      <c r="B4396" s="44"/>
      <c r="C4396" s="45"/>
      <c r="D4396" s="46"/>
      <c r="E4396" s="45"/>
      <c r="F4396" s="47"/>
      <c r="G4396" s="48"/>
      <c r="H4396" s="45"/>
      <c r="I4396" s="45"/>
      <c r="J4396" s="45"/>
      <c r="K4396" s="45"/>
      <c r="L4396" s="49"/>
      <c r="M4396" s="50"/>
      <c r="N4396" s="45"/>
      <c r="O4396" s="45"/>
      <c r="P4396" s="51"/>
      <c r="Q4396" s="52"/>
    </row>
    <row r="4397" spans="1:17" x14ac:dyDescent="0.2">
      <c r="A4397" s="43"/>
      <c r="B4397" s="44"/>
      <c r="C4397" s="45"/>
      <c r="D4397" s="46"/>
      <c r="E4397" s="45"/>
      <c r="F4397" s="47"/>
      <c r="G4397" s="48"/>
      <c r="H4397" s="45"/>
      <c r="I4397" s="45"/>
      <c r="J4397" s="45"/>
      <c r="K4397" s="45"/>
      <c r="L4397" s="49"/>
      <c r="M4397" s="50"/>
      <c r="N4397" s="45"/>
      <c r="O4397" s="45"/>
      <c r="P4397" s="51"/>
      <c r="Q4397" s="52"/>
    </row>
    <row r="4398" spans="1:17" x14ac:dyDescent="0.2">
      <c r="A4398" s="43"/>
      <c r="B4398" s="44"/>
      <c r="C4398" s="45"/>
      <c r="D4398" s="46"/>
      <c r="E4398" s="45"/>
      <c r="F4398" s="47"/>
      <c r="G4398" s="48"/>
      <c r="H4398" s="45"/>
      <c r="I4398" s="45"/>
      <c r="J4398" s="45"/>
      <c r="K4398" s="45"/>
      <c r="L4398" s="49"/>
      <c r="M4398" s="50"/>
      <c r="N4398" s="45"/>
      <c r="O4398" s="45"/>
      <c r="P4398" s="51"/>
      <c r="Q4398" s="52"/>
    </row>
    <row r="4399" spans="1:17" x14ac:dyDescent="0.2">
      <c r="A4399" s="43"/>
      <c r="B4399" s="44"/>
      <c r="C4399" s="45"/>
      <c r="D4399" s="46"/>
      <c r="E4399" s="45"/>
      <c r="F4399" s="47"/>
      <c r="G4399" s="48"/>
      <c r="H4399" s="45"/>
      <c r="I4399" s="45"/>
      <c r="J4399" s="45"/>
      <c r="K4399" s="45"/>
      <c r="L4399" s="49"/>
      <c r="M4399" s="50"/>
      <c r="N4399" s="45"/>
      <c r="O4399" s="45"/>
      <c r="P4399" s="51"/>
      <c r="Q4399" s="52"/>
    </row>
    <row r="4400" spans="1:17" x14ac:dyDescent="0.2">
      <c r="A4400" s="43"/>
      <c r="B4400" s="44"/>
      <c r="C4400" s="45"/>
      <c r="D4400" s="46"/>
      <c r="E4400" s="45"/>
      <c r="F4400" s="47"/>
      <c r="G4400" s="48"/>
      <c r="H4400" s="45"/>
      <c r="I4400" s="45"/>
      <c r="J4400" s="45"/>
      <c r="K4400" s="45"/>
      <c r="L4400" s="49"/>
      <c r="M4400" s="50"/>
      <c r="N4400" s="45"/>
      <c r="O4400" s="45"/>
      <c r="P4400" s="51"/>
      <c r="Q4400" s="52"/>
    </row>
    <row r="4401" spans="1:17" x14ac:dyDescent="0.2">
      <c r="A4401" s="43"/>
      <c r="B4401" s="44"/>
      <c r="C4401" s="45"/>
      <c r="D4401" s="46"/>
      <c r="E4401" s="45"/>
      <c r="F4401" s="47"/>
      <c r="G4401" s="48"/>
      <c r="H4401" s="45"/>
      <c r="I4401" s="45"/>
      <c r="J4401" s="45"/>
      <c r="K4401" s="45"/>
      <c r="L4401" s="49"/>
      <c r="M4401" s="50"/>
      <c r="N4401" s="45"/>
      <c r="O4401" s="45"/>
      <c r="P4401" s="51"/>
      <c r="Q4401" s="52"/>
    </row>
    <row r="4402" spans="1:17" x14ac:dyDescent="0.2">
      <c r="A4402" s="43"/>
      <c r="B4402" s="44"/>
      <c r="C4402" s="45"/>
      <c r="D4402" s="46"/>
      <c r="E4402" s="45"/>
      <c r="F4402" s="47"/>
      <c r="G4402" s="48"/>
      <c r="H4402" s="45"/>
      <c r="I4402" s="45"/>
      <c r="J4402" s="45"/>
      <c r="K4402" s="45"/>
      <c r="L4402" s="49"/>
      <c r="M4402" s="50"/>
      <c r="N4402" s="45"/>
      <c r="O4402" s="45"/>
      <c r="P4402" s="51"/>
      <c r="Q4402" s="52"/>
    </row>
    <row r="4403" spans="1:17" x14ac:dyDescent="0.2">
      <c r="A4403" s="43"/>
      <c r="B4403" s="44"/>
      <c r="C4403" s="45"/>
      <c r="D4403" s="46"/>
      <c r="E4403" s="45"/>
      <c r="F4403" s="47"/>
      <c r="G4403" s="48"/>
      <c r="H4403" s="45"/>
      <c r="I4403" s="45"/>
      <c r="J4403" s="45"/>
      <c r="K4403" s="45"/>
      <c r="L4403" s="49"/>
      <c r="M4403" s="50"/>
      <c r="N4403" s="45"/>
      <c r="O4403" s="45"/>
      <c r="P4403" s="51"/>
      <c r="Q4403" s="52"/>
    </row>
    <row r="4404" spans="1:17" x14ac:dyDescent="0.2">
      <c r="A4404" s="43"/>
      <c r="B4404" s="44"/>
      <c r="C4404" s="45"/>
      <c r="D4404" s="46"/>
      <c r="E4404" s="45"/>
      <c r="F4404" s="47"/>
      <c r="G4404" s="48"/>
      <c r="H4404" s="45"/>
      <c r="I4404" s="45"/>
      <c r="J4404" s="45"/>
      <c r="K4404" s="45"/>
      <c r="L4404" s="49"/>
      <c r="M4404" s="50"/>
      <c r="N4404" s="45"/>
      <c r="O4404" s="45"/>
      <c r="P4404" s="51"/>
      <c r="Q4404" s="52"/>
    </row>
    <row r="4405" spans="1:17" x14ac:dyDescent="0.2">
      <c r="A4405" s="43"/>
      <c r="B4405" s="44"/>
      <c r="C4405" s="45"/>
      <c r="D4405" s="46"/>
      <c r="E4405" s="45"/>
      <c r="F4405" s="47"/>
      <c r="G4405" s="48"/>
      <c r="H4405" s="45"/>
      <c r="I4405" s="45"/>
      <c r="J4405" s="45"/>
      <c r="K4405" s="45"/>
      <c r="L4405" s="49"/>
      <c r="M4405" s="50"/>
      <c r="N4405" s="45"/>
      <c r="O4405" s="45"/>
      <c r="P4405" s="51"/>
      <c r="Q4405" s="52"/>
    </row>
    <row r="4406" spans="1:17" x14ac:dyDescent="0.2">
      <c r="A4406" s="43"/>
      <c r="B4406" s="44"/>
      <c r="C4406" s="45"/>
      <c r="D4406" s="46"/>
      <c r="E4406" s="45"/>
      <c r="F4406" s="47"/>
      <c r="G4406" s="48"/>
      <c r="H4406" s="45"/>
      <c r="I4406" s="45"/>
      <c r="J4406" s="45"/>
      <c r="K4406" s="45"/>
      <c r="L4406" s="49"/>
      <c r="M4406" s="50"/>
      <c r="N4406" s="45"/>
      <c r="O4406" s="45"/>
      <c r="P4406" s="51"/>
      <c r="Q4406" s="52"/>
    </row>
    <row r="4407" spans="1:17" x14ac:dyDescent="0.2">
      <c r="A4407" s="43"/>
      <c r="B4407" s="44"/>
      <c r="C4407" s="45"/>
      <c r="D4407" s="46"/>
      <c r="E4407" s="45"/>
      <c r="F4407" s="47"/>
      <c r="G4407" s="48"/>
      <c r="H4407" s="45"/>
      <c r="I4407" s="45"/>
      <c r="J4407" s="45"/>
      <c r="K4407" s="45"/>
      <c r="L4407" s="49"/>
      <c r="M4407" s="50"/>
      <c r="N4407" s="45"/>
      <c r="O4407" s="45"/>
      <c r="P4407" s="51"/>
      <c r="Q4407" s="52"/>
    </row>
    <row r="4408" spans="1:17" x14ac:dyDescent="0.2">
      <c r="A4408" s="43"/>
      <c r="B4408" s="44"/>
      <c r="C4408" s="45"/>
      <c r="D4408" s="46"/>
      <c r="E4408" s="45"/>
      <c r="F4408" s="47"/>
      <c r="G4408" s="48"/>
      <c r="H4408" s="45"/>
      <c r="I4408" s="45"/>
      <c r="J4408" s="45"/>
      <c r="K4408" s="45"/>
      <c r="L4408" s="49"/>
      <c r="M4408" s="50"/>
      <c r="N4408" s="45"/>
      <c r="O4408" s="45"/>
      <c r="P4408" s="51"/>
      <c r="Q4408" s="52"/>
    </row>
    <row r="4409" spans="1:17" x14ac:dyDescent="0.2">
      <c r="A4409" s="43"/>
      <c r="B4409" s="44"/>
      <c r="C4409" s="45"/>
      <c r="D4409" s="46"/>
      <c r="E4409" s="45"/>
      <c r="F4409" s="47"/>
      <c r="G4409" s="48"/>
      <c r="H4409" s="45"/>
      <c r="I4409" s="45"/>
      <c r="J4409" s="45"/>
      <c r="K4409" s="45"/>
      <c r="L4409" s="49"/>
      <c r="M4409" s="50"/>
      <c r="N4409" s="45"/>
      <c r="O4409" s="45"/>
      <c r="P4409" s="51"/>
      <c r="Q4409" s="52"/>
    </row>
    <row r="4410" spans="1:17" x14ac:dyDescent="0.2">
      <c r="A4410" s="43"/>
      <c r="B4410" s="44"/>
      <c r="C4410" s="45"/>
      <c r="D4410" s="46"/>
      <c r="E4410" s="45"/>
      <c r="F4410" s="47"/>
      <c r="G4410" s="48"/>
      <c r="H4410" s="45"/>
      <c r="I4410" s="45"/>
      <c r="J4410" s="45"/>
      <c r="K4410" s="45"/>
      <c r="L4410" s="49"/>
      <c r="M4410" s="50"/>
      <c r="N4410" s="45"/>
      <c r="O4410" s="45"/>
      <c r="P4410" s="51"/>
      <c r="Q4410" s="52"/>
    </row>
    <row r="4411" spans="1:17" x14ac:dyDescent="0.2">
      <c r="A4411" s="43"/>
      <c r="B4411" s="44"/>
      <c r="C4411" s="45"/>
      <c r="D4411" s="46"/>
      <c r="E4411" s="45"/>
      <c r="F4411" s="47"/>
      <c r="G4411" s="48"/>
      <c r="H4411" s="45"/>
      <c r="I4411" s="45"/>
      <c r="J4411" s="45"/>
      <c r="K4411" s="45"/>
      <c r="L4411" s="49"/>
      <c r="M4411" s="50"/>
      <c r="N4411" s="45"/>
      <c r="O4411" s="45"/>
      <c r="P4411" s="51"/>
      <c r="Q4411" s="52"/>
    </row>
    <row r="4412" spans="1:17" x14ac:dyDescent="0.2">
      <c r="A4412" s="43"/>
      <c r="B4412" s="44"/>
      <c r="C4412" s="45"/>
      <c r="D4412" s="46"/>
      <c r="E4412" s="45"/>
      <c r="F4412" s="47"/>
      <c r="G4412" s="48"/>
      <c r="H4412" s="45"/>
      <c r="I4412" s="45"/>
      <c r="J4412" s="45"/>
      <c r="K4412" s="45"/>
      <c r="L4412" s="49"/>
      <c r="M4412" s="50"/>
      <c r="N4412" s="45"/>
      <c r="O4412" s="45"/>
      <c r="P4412" s="51"/>
      <c r="Q4412" s="52"/>
    </row>
    <row r="4413" spans="1:17" x14ac:dyDescent="0.2">
      <c r="A4413" s="43"/>
      <c r="B4413" s="44"/>
      <c r="C4413" s="45"/>
      <c r="D4413" s="46"/>
      <c r="E4413" s="45"/>
      <c r="F4413" s="47"/>
      <c r="G4413" s="48"/>
      <c r="H4413" s="45"/>
      <c r="I4413" s="45"/>
      <c r="J4413" s="45"/>
      <c r="K4413" s="45"/>
      <c r="L4413" s="49"/>
      <c r="M4413" s="50"/>
      <c r="N4413" s="45"/>
      <c r="O4413" s="45"/>
      <c r="P4413" s="51"/>
      <c r="Q4413" s="52"/>
    </row>
    <row r="4414" spans="1:17" x14ac:dyDescent="0.2">
      <c r="A4414" s="43"/>
      <c r="B4414" s="44"/>
      <c r="C4414" s="45"/>
      <c r="D4414" s="46"/>
      <c r="E4414" s="45"/>
      <c r="F4414" s="47"/>
      <c r="G4414" s="48"/>
      <c r="H4414" s="45"/>
      <c r="I4414" s="45"/>
      <c r="J4414" s="45"/>
      <c r="K4414" s="45"/>
      <c r="L4414" s="49"/>
      <c r="M4414" s="50"/>
      <c r="N4414" s="45"/>
      <c r="O4414" s="45"/>
      <c r="P4414" s="51"/>
      <c r="Q4414" s="52"/>
    </row>
    <row r="4415" spans="1:17" x14ac:dyDescent="0.2">
      <c r="A4415" s="43"/>
      <c r="B4415" s="44"/>
      <c r="C4415" s="45"/>
      <c r="D4415" s="46"/>
      <c r="E4415" s="45"/>
      <c r="F4415" s="47"/>
      <c r="G4415" s="48"/>
      <c r="H4415" s="45"/>
      <c r="I4415" s="45"/>
      <c r="J4415" s="45"/>
      <c r="K4415" s="45"/>
      <c r="L4415" s="49"/>
      <c r="M4415" s="50"/>
      <c r="N4415" s="45"/>
      <c r="O4415" s="45"/>
      <c r="P4415" s="51"/>
      <c r="Q4415" s="52"/>
    </row>
    <row r="4416" spans="1:17" x14ac:dyDescent="0.2">
      <c r="A4416" s="43"/>
      <c r="B4416" s="44"/>
      <c r="C4416" s="45"/>
      <c r="D4416" s="46"/>
      <c r="E4416" s="45"/>
      <c r="F4416" s="47"/>
      <c r="G4416" s="48"/>
      <c r="H4416" s="45"/>
      <c r="I4416" s="45"/>
      <c r="J4416" s="45"/>
      <c r="K4416" s="45"/>
      <c r="L4416" s="49"/>
      <c r="M4416" s="50"/>
      <c r="N4416" s="45"/>
      <c r="O4416" s="45"/>
      <c r="P4416" s="51"/>
      <c r="Q4416" s="52"/>
    </row>
    <row r="4417" spans="1:17" x14ac:dyDescent="0.2">
      <c r="A4417" s="43"/>
      <c r="B4417" s="44"/>
      <c r="C4417" s="45"/>
      <c r="D4417" s="46"/>
      <c r="E4417" s="45"/>
      <c r="F4417" s="47"/>
      <c r="G4417" s="48"/>
      <c r="H4417" s="45"/>
      <c r="I4417" s="45"/>
      <c r="J4417" s="45"/>
      <c r="K4417" s="45"/>
      <c r="L4417" s="49"/>
      <c r="M4417" s="50"/>
      <c r="N4417" s="45"/>
      <c r="O4417" s="45"/>
      <c r="P4417" s="51"/>
      <c r="Q4417" s="52"/>
    </row>
    <row r="4418" spans="1:17" x14ac:dyDescent="0.2">
      <c r="A4418" s="43"/>
      <c r="B4418" s="44"/>
      <c r="C4418" s="45"/>
      <c r="D4418" s="46"/>
      <c r="E4418" s="45"/>
      <c r="F4418" s="47"/>
      <c r="G4418" s="48"/>
      <c r="H4418" s="45"/>
      <c r="I4418" s="45"/>
      <c r="J4418" s="45"/>
      <c r="K4418" s="45"/>
      <c r="L4418" s="49"/>
      <c r="M4418" s="50"/>
      <c r="N4418" s="45"/>
      <c r="O4418" s="45"/>
      <c r="P4418" s="51"/>
      <c r="Q4418" s="52"/>
    </row>
    <row r="4419" spans="1:17" x14ac:dyDescent="0.2">
      <c r="A4419" s="43"/>
      <c r="B4419" s="44"/>
      <c r="C4419" s="45"/>
      <c r="D4419" s="46"/>
      <c r="E4419" s="45"/>
      <c r="F4419" s="47"/>
      <c r="G4419" s="48"/>
      <c r="H4419" s="45"/>
      <c r="I4419" s="45"/>
      <c r="J4419" s="45"/>
      <c r="K4419" s="45"/>
      <c r="L4419" s="49"/>
      <c r="M4419" s="50"/>
      <c r="N4419" s="45"/>
      <c r="O4419" s="45"/>
      <c r="P4419" s="51"/>
      <c r="Q4419" s="52"/>
    </row>
    <row r="4420" spans="1:17" x14ac:dyDescent="0.2">
      <c r="A4420" s="43"/>
      <c r="B4420" s="44"/>
      <c r="C4420" s="45"/>
      <c r="D4420" s="46"/>
      <c r="E4420" s="45"/>
      <c r="F4420" s="47"/>
      <c r="G4420" s="48"/>
      <c r="H4420" s="45"/>
      <c r="I4420" s="45"/>
      <c r="J4420" s="45"/>
      <c r="K4420" s="45"/>
      <c r="L4420" s="49"/>
      <c r="M4420" s="50"/>
      <c r="N4420" s="45"/>
      <c r="O4420" s="45"/>
      <c r="P4420" s="51"/>
      <c r="Q4420" s="52"/>
    </row>
    <row r="4421" spans="1:17" x14ac:dyDescent="0.2">
      <c r="A4421" s="43"/>
      <c r="B4421" s="44"/>
      <c r="C4421" s="45"/>
      <c r="D4421" s="46"/>
      <c r="E4421" s="45"/>
      <c r="F4421" s="47"/>
      <c r="G4421" s="48"/>
      <c r="H4421" s="45"/>
      <c r="I4421" s="45"/>
      <c r="J4421" s="45"/>
      <c r="K4421" s="45"/>
      <c r="L4421" s="49"/>
      <c r="M4421" s="50"/>
      <c r="N4421" s="45"/>
      <c r="O4421" s="45"/>
      <c r="P4421" s="51"/>
      <c r="Q4421" s="52"/>
    </row>
    <row r="4422" spans="1:17" x14ac:dyDescent="0.2">
      <c r="A4422" s="43"/>
      <c r="B4422" s="44"/>
      <c r="C4422" s="45"/>
      <c r="D4422" s="46"/>
      <c r="E4422" s="45"/>
      <c r="F4422" s="47"/>
      <c r="G4422" s="48"/>
      <c r="H4422" s="45"/>
      <c r="I4422" s="45"/>
      <c r="J4422" s="45"/>
      <c r="K4422" s="45"/>
      <c r="L4422" s="49"/>
      <c r="M4422" s="50"/>
      <c r="N4422" s="45"/>
      <c r="O4422" s="45"/>
      <c r="P4422" s="51"/>
      <c r="Q4422" s="52"/>
    </row>
    <row r="4423" spans="1:17" x14ac:dyDescent="0.2">
      <c r="A4423" s="43"/>
      <c r="B4423" s="44"/>
      <c r="C4423" s="45"/>
      <c r="D4423" s="46"/>
      <c r="E4423" s="45"/>
      <c r="F4423" s="47"/>
      <c r="G4423" s="48"/>
      <c r="H4423" s="45"/>
      <c r="I4423" s="45"/>
      <c r="J4423" s="45"/>
      <c r="K4423" s="45"/>
      <c r="L4423" s="49"/>
      <c r="M4423" s="50"/>
      <c r="N4423" s="45"/>
      <c r="O4423" s="45"/>
      <c r="P4423" s="51"/>
      <c r="Q4423" s="52"/>
    </row>
    <row r="4424" spans="1:17" x14ac:dyDescent="0.2">
      <c r="A4424" s="43"/>
      <c r="B4424" s="44"/>
      <c r="C4424" s="45"/>
      <c r="D4424" s="46"/>
      <c r="E4424" s="45"/>
      <c r="F4424" s="47"/>
      <c r="G4424" s="48"/>
      <c r="H4424" s="45"/>
      <c r="I4424" s="45"/>
      <c r="J4424" s="45"/>
      <c r="K4424" s="45"/>
      <c r="L4424" s="49"/>
      <c r="M4424" s="50"/>
      <c r="N4424" s="45"/>
      <c r="O4424" s="45"/>
      <c r="P4424" s="51"/>
      <c r="Q4424" s="52"/>
    </row>
    <row r="4425" spans="1:17" x14ac:dyDescent="0.2">
      <c r="A4425" s="43"/>
      <c r="B4425" s="44"/>
      <c r="C4425" s="45"/>
      <c r="D4425" s="46"/>
      <c r="E4425" s="45"/>
      <c r="F4425" s="47"/>
      <c r="G4425" s="48"/>
      <c r="H4425" s="45"/>
      <c r="I4425" s="45"/>
      <c r="J4425" s="45"/>
      <c r="K4425" s="45"/>
      <c r="L4425" s="49"/>
      <c r="M4425" s="50"/>
      <c r="N4425" s="45"/>
      <c r="O4425" s="45"/>
      <c r="P4425" s="51"/>
      <c r="Q4425" s="52"/>
    </row>
    <row r="4426" spans="1:17" x14ac:dyDescent="0.2">
      <c r="A4426" s="43"/>
      <c r="B4426" s="44"/>
      <c r="C4426" s="45"/>
      <c r="D4426" s="46"/>
      <c r="E4426" s="45"/>
      <c r="F4426" s="47"/>
      <c r="G4426" s="48"/>
      <c r="H4426" s="45"/>
      <c r="I4426" s="45"/>
      <c r="J4426" s="45"/>
      <c r="K4426" s="45"/>
      <c r="L4426" s="49"/>
      <c r="M4426" s="50"/>
      <c r="N4426" s="45"/>
      <c r="O4426" s="45"/>
      <c r="P4426" s="51"/>
      <c r="Q4426" s="52"/>
    </row>
    <row r="4427" spans="1:17" x14ac:dyDescent="0.2">
      <c r="A4427" s="43"/>
      <c r="B4427" s="44"/>
      <c r="C4427" s="45"/>
      <c r="D4427" s="46"/>
      <c r="E4427" s="45"/>
      <c r="F4427" s="47"/>
      <c r="G4427" s="48"/>
      <c r="H4427" s="45"/>
      <c r="I4427" s="45"/>
      <c r="J4427" s="45"/>
      <c r="K4427" s="45"/>
      <c r="L4427" s="49"/>
      <c r="M4427" s="50"/>
      <c r="N4427" s="45"/>
      <c r="O4427" s="45"/>
      <c r="P4427" s="51"/>
      <c r="Q4427" s="52"/>
    </row>
    <row r="4428" spans="1:17" x14ac:dyDescent="0.2">
      <c r="A4428" s="43"/>
      <c r="B4428" s="44"/>
      <c r="C4428" s="45"/>
      <c r="D4428" s="46"/>
      <c r="E4428" s="45"/>
      <c r="F4428" s="47"/>
      <c r="G4428" s="48"/>
      <c r="H4428" s="45"/>
      <c r="I4428" s="45"/>
      <c r="J4428" s="45"/>
      <c r="K4428" s="45"/>
      <c r="L4428" s="49"/>
      <c r="M4428" s="50"/>
      <c r="N4428" s="45"/>
      <c r="O4428" s="45"/>
      <c r="P4428" s="51"/>
      <c r="Q4428" s="52"/>
    </row>
    <row r="4429" spans="1:17" x14ac:dyDescent="0.2">
      <c r="A4429" s="43"/>
      <c r="B4429" s="44"/>
      <c r="C4429" s="45"/>
      <c r="D4429" s="46"/>
      <c r="E4429" s="45"/>
      <c r="F4429" s="47"/>
      <c r="G4429" s="48"/>
      <c r="H4429" s="45"/>
      <c r="I4429" s="45"/>
      <c r="J4429" s="45"/>
      <c r="K4429" s="45"/>
      <c r="L4429" s="49"/>
      <c r="M4429" s="50"/>
      <c r="N4429" s="45"/>
      <c r="O4429" s="45"/>
      <c r="P4429" s="51"/>
      <c r="Q4429" s="52"/>
    </row>
    <row r="4430" spans="1:17" x14ac:dyDescent="0.2">
      <c r="A4430" s="43"/>
      <c r="B4430" s="44"/>
      <c r="C4430" s="45"/>
      <c r="D4430" s="46"/>
      <c r="E4430" s="45"/>
      <c r="F4430" s="47"/>
      <c r="G4430" s="48"/>
      <c r="H4430" s="45"/>
      <c r="I4430" s="45"/>
      <c r="J4430" s="45"/>
      <c r="K4430" s="45"/>
      <c r="L4430" s="49"/>
      <c r="M4430" s="50"/>
      <c r="N4430" s="45"/>
      <c r="O4430" s="45"/>
      <c r="P4430" s="51"/>
      <c r="Q4430" s="52"/>
    </row>
    <row r="4431" spans="1:17" x14ac:dyDescent="0.2">
      <c r="A4431" s="43"/>
      <c r="B4431" s="44"/>
      <c r="C4431" s="45"/>
      <c r="D4431" s="46"/>
      <c r="E4431" s="45"/>
      <c r="F4431" s="47"/>
      <c r="G4431" s="48"/>
      <c r="H4431" s="45"/>
      <c r="I4431" s="45"/>
      <c r="J4431" s="45"/>
      <c r="K4431" s="45"/>
      <c r="L4431" s="49"/>
      <c r="M4431" s="50"/>
      <c r="N4431" s="45"/>
      <c r="O4431" s="45"/>
      <c r="P4431" s="51"/>
      <c r="Q4431" s="52"/>
    </row>
    <row r="4432" spans="1:17" x14ac:dyDescent="0.2">
      <c r="A4432" s="43"/>
      <c r="B4432" s="44"/>
      <c r="C4432" s="45"/>
      <c r="D4432" s="46"/>
      <c r="E4432" s="45"/>
      <c r="F4432" s="47"/>
      <c r="G4432" s="48"/>
      <c r="H4432" s="45"/>
      <c r="I4432" s="45"/>
      <c r="J4432" s="45"/>
      <c r="K4432" s="45"/>
      <c r="L4432" s="49"/>
      <c r="M4432" s="50"/>
      <c r="N4432" s="45"/>
      <c r="O4432" s="45"/>
      <c r="P4432" s="51"/>
      <c r="Q4432" s="52"/>
    </row>
    <row r="4433" spans="1:17" x14ac:dyDescent="0.2">
      <c r="A4433" s="43"/>
      <c r="B4433" s="44"/>
      <c r="C4433" s="45"/>
      <c r="D4433" s="46"/>
      <c r="E4433" s="45"/>
      <c r="F4433" s="47"/>
      <c r="G4433" s="48"/>
      <c r="H4433" s="45"/>
      <c r="I4433" s="45"/>
      <c r="J4433" s="45"/>
      <c r="K4433" s="45"/>
      <c r="L4433" s="49"/>
      <c r="M4433" s="50"/>
      <c r="N4433" s="45"/>
      <c r="O4433" s="45"/>
      <c r="P4433" s="51"/>
      <c r="Q4433" s="52"/>
    </row>
    <row r="4434" spans="1:17" x14ac:dyDescent="0.2">
      <c r="A4434" s="43"/>
      <c r="B4434" s="44"/>
      <c r="C4434" s="45"/>
      <c r="D4434" s="46"/>
      <c r="E4434" s="45"/>
      <c r="F4434" s="47"/>
      <c r="G4434" s="48"/>
      <c r="H4434" s="45"/>
      <c r="I4434" s="45"/>
      <c r="J4434" s="45"/>
      <c r="K4434" s="45"/>
      <c r="L4434" s="49"/>
      <c r="M4434" s="50"/>
      <c r="N4434" s="45"/>
      <c r="O4434" s="45"/>
      <c r="P4434" s="51"/>
      <c r="Q4434" s="52"/>
    </row>
    <row r="4435" spans="1:17" x14ac:dyDescent="0.2">
      <c r="A4435" s="43"/>
      <c r="B4435" s="44"/>
      <c r="C4435" s="45"/>
      <c r="D4435" s="46"/>
      <c r="E4435" s="45"/>
      <c r="F4435" s="47"/>
      <c r="G4435" s="48"/>
      <c r="H4435" s="45"/>
      <c r="I4435" s="45"/>
      <c r="J4435" s="45"/>
      <c r="K4435" s="45"/>
      <c r="L4435" s="49"/>
      <c r="M4435" s="50"/>
      <c r="N4435" s="45"/>
      <c r="O4435" s="45"/>
      <c r="P4435" s="51"/>
      <c r="Q4435" s="52"/>
    </row>
    <row r="4436" spans="1:17" x14ac:dyDescent="0.2">
      <c r="A4436" s="43"/>
      <c r="B4436" s="44"/>
      <c r="C4436" s="45"/>
      <c r="D4436" s="46"/>
      <c r="E4436" s="45"/>
      <c r="F4436" s="47"/>
      <c r="G4436" s="48"/>
      <c r="H4436" s="45"/>
      <c r="I4436" s="45"/>
      <c r="J4436" s="45"/>
      <c r="K4436" s="45"/>
      <c r="L4436" s="49"/>
      <c r="M4436" s="50"/>
      <c r="N4436" s="45"/>
      <c r="O4436" s="45"/>
      <c r="P4436" s="51"/>
      <c r="Q4436" s="52"/>
    </row>
    <row r="4437" spans="1:17" x14ac:dyDescent="0.2">
      <c r="A4437" s="43"/>
      <c r="B4437" s="44"/>
      <c r="C4437" s="45"/>
      <c r="D4437" s="46"/>
      <c r="E4437" s="45"/>
      <c r="F4437" s="47"/>
      <c r="G4437" s="48"/>
      <c r="H4437" s="45"/>
      <c r="I4437" s="45"/>
      <c r="J4437" s="45"/>
      <c r="K4437" s="45"/>
      <c r="L4437" s="49"/>
      <c r="M4437" s="50"/>
      <c r="N4437" s="45"/>
      <c r="O4437" s="45"/>
      <c r="P4437" s="51"/>
      <c r="Q4437" s="52"/>
    </row>
    <row r="4438" spans="1:17" x14ac:dyDescent="0.2">
      <c r="A4438" s="43"/>
      <c r="B4438" s="44"/>
      <c r="C4438" s="45"/>
      <c r="D4438" s="46"/>
      <c r="E4438" s="45"/>
      <c r="F4438" s="47"/>
      <c r="G4438" s="48"/>
      <c r="H4438" s="45"/>
      <c r="I4438" s="45"/>
      <c r="J4438" s="45"/>
      <c r="K4438" s="45"/>
      <c r="L4438" s="49"/>
      <c r="M4438" s="50"/>
      <c r="N4438" s="45"/>
      <c r="O4438" s="45"/>
      <c r="P4438" s="51"/>
      <c r="Q4438" s="52"/>
    </row>
    <row r="4439" spans="1:17" x14ac:dyDescent="0.2">
      <c r="A4439" s="43"/>
      <c r="B4439" s="44"/>
      <c r="C4439" s="45"/>
      <c r="D4439" s="46"/>
      <c r="E4439" s="45"/>
      <c r="F4439" s="47"/>
      <c r="G4439" s="48"/>
      <c r="H4439" s="45"/>
      <c r="I4439" s="45"/>
      <c r="J4439" s="45"/>
      <c r="K4439" s="45"/>
      <c r="L4439" s="49"/>
      <c r="M4439" s="50"/>
      <c r="N4439" s="45"/>
      <c r="O4439" s="45"/>
      <c r="P4439" s="51"/>
      <c r="Q4439" s="52"/>
    </row>
    <row r="4440" spans="1:17" x14ac:dyDescent="0.2">
      <c r="A4440" s="43"/>
      <c r="B4440" s="44"/>
      <c r="C4440" s="45"/>
      <c r="D4440" s="46"/>
      <c r="E4440" s="45"/>
      <c r="F4440" s="47"/>
      <c r="G4440" s="48"/>
      <c r="H4440" s="45"/>
      <c r="I4440" s="45"/>
      <c r="J4440" s="45"/>
      <c r="K4440" s="45"/>
      <c r="L4440" s="49"/>
      <c r="M4440" s="50"/>
      <c r="N4440" s="45"/>
      <c r="O4440" s="45"/>
      <c r="P4440" s="51"/>
      <c r="Q4440" s="52"/>
    </row>
    <row r="4441" spans="1:17" x14ac:dyDescent="0.2">
      <c r="A4441" s="43"/>
      <c r="B4441" s="44"/>
      <c r="C4441" s="45"/>
      <c r="D4441" s="46"/>
      <c r="E4441" s="45"/>
      <c r="F4441" s="47"/>
      <c r="G4441" s="48"/>
      <c r="H4441" s="45"/>
      <c r="I4441" s="45"/>
      <c r="J4441" s="45"/>
      <c r="K4441" s="45"/>
      <c r="L4441" s="49"/>
      <c r="M4441" s="50"/>
      <c r="N4441" s="45"/>
      <c r="O4441" s="45"/>
      <c r="P4441" s="51"/>
      <c r="Q4441" s="52"/>
    </row>
    <row r="4442" spans="1:17" x14ac:dyDescent="0.2">
      <c r="A4442" s="43"/>
      <c r="B4442" s="44"/>
      <c r="C4442" s="45"/>
      <c r="D4442" s="46"/>
      <c r="E4442" s="45"/>
      <c r="F4442" s="47"/>
      <c r="G4442" s="48"/>
      <c r="H4442" s="45"/>
      <c r="I4442" s="45"/>
      <c r="J4442" s="45"/>
      <c r="K4442" s="45"/>
      <c r="L4442" s="49"/>
      <c r="M4442" s="50"/>
      <c r="N4442" s="45"/>
      <c r="O4442" s="45"/>
      <c r="P4442" s="51"/>
      <c r="Q4442" s="52"/>
    </row>
    <row r="4443" spans="1:17" x14ac:dyDescent="0.2">
      <c r="A4443" s="43"/>
      <c r="B4443" s="44"/>
      <c r="C4443" s="45"/>
      <c r="D4443" s="46"/>
      <c r="E4443" s="45"/>
      <c r="F4443" s="47"/>
      <c r="G4443" s="48"/>
      <c r="H4443" s="45"/>
      <c r="I4443" s="45"/>
      <c r="J4443" s="45"/>
      <c r="K4443" s="45"/>
      <c r="L4443" s="49"/>
      <c r="M4443" s="50"/>
      <c r="N4443" s="45"/>
      <c r="O4443" s="45"/>
      <c r="P4443" s="51"/>
      <c r="Q4443" s="52"/>
    </row>
    <row r="4444" spans="1:17" x14ac:dyDescent="0.2">
      <c r="A4444" s="43"/>
      <c r="B4444" s="44"/>
      <c r="C4444" s="45"/>
      <c r="D4444" s="46"/>
      <c r="E4444" s="45"/>
      <c r="F4444" s="47"/>
      <c r="G4444" s="48"/>
      <c r="H4444" s="45"/>
      <c r="I4444" s="45"/>
      <c r="J4444" s="45"/>
      <c r="K4444" s="45"/>
      <c r="L4444" s="49"/>
      <c r="M4444" s="50"/>
      <c r="N4444" s="45"/>
      <c r="O4444" s="45"/>
      <c r="P4444" s="51"/>
      <c r="Q4444" s="52"/>
    </row>
    <row r="4445" spans="1:17" x14ac:dyDescent="0.2">
      <c r="A4445" s="43"/>
      <c r="B4445" s="44"/>
      <c r="C4445" s="45"/>
      <c r="D4445" s="46"/>
      <c r="E4445" s="45"/>
      <c r="F4445" s="47"/>
      <c r="G4445" s="48"/>
      <c r="H4445" s="45"/>
      <c r="I4445" s="45"/>
      <c r="J4445" s="45"/>
      <c r="K4445" s="45"/>
      <c r="L4445" s="49"/>
      <c r="M4445" s="50"/>
      <c r="N4445" s="45"/>
      <c r="O4445" s="45"/>
      <c r="P4445" s="51"/>
      <c r="Q4445" s="52"/>
    </row>
    <row r="4446" spans="1:17" x14ac:dyDescent="0.2">
      <c r="A4446" s="43"/>
      <c r="B4446" s="44"/>
      <c r="C4446" s="45"/>
      <c r="D4446" s="46"/>
      <c r="E4446" s="45"/>
      <c r="F4446" s="47"/>
      <c r="G4446" s="48"/>
      <c r="H4446" s="45"/>
      <c r="I4446" s="45"/>
      <c r="J4446" s="45"/>
      <c r="K4446" s="45"/>
      <c r="L4446" s="49"/>
      <c r="M4446" s="50"/>
      <c r="N4446" s="45"/>
      <c r="O4446" s="45"/>
      <c r="P4446" s="51"/>
      <c r="Q4446" s="52"/>
    </row>
    <row r="4447" spans="1:17" x14ac:dyDescent="0.2">
      <c r="A4447" s="43"/>
      <c r="B4447" s="44"/>
      <c r="C4447" s="45"/>
      <c r="D4447" s="46"/>
      <c r="E4447" s="45"/>
      <c r="F4447" s="47"/>
      <c r="G4447" s="48"/>
      <c r="H4447" s="45"/>
      <c r="I4447" s="45"/>
      <c r="J4447" s="45"/>
      <c r="K4447" s="45"/>
      <c r="L4447" s="49"/>
      <c r="M4447" s="50"/>
      <c r="N4447" s="45"/>
      <c r="O4447" s="45"/>
      <c r="P4447" s="51"/>
      <c r="Q4447" s="52"/>
    </row>
    <row r="4448" spans="1:17" x14ac:dyDescent="0.2">
      <c r="A4448" s="43"/>
      <c r="B4448" s="44"/>
      <c r="C4448" s="45"/>
      <c r="D4448" s="46"/>
      <c r="E4448" s="45"/>
      <c r="F4448" s="47"/>
      <c r="G4448" s="48"/>
      <c r="H4448" s="45"/>
      <c r="I4448" s="45"/>
      <c r="J4448" s="45"/>
      <c r="K4448" s="45"/>
      <c r="L4448" s="49"/>
      <c r="M4448" s="50"/>
      <c r="N4448" s="45"/>
      <c r="O4448" s="45"/>
      <c r="P4448" s="51"/>
      <c r="Q4448" s="52"/>
    </row>
    <row r="4449" spans="1:17" x14ac:dyDescent="0.2">
      <c r="A4449" s="43"/>
      <c r="B4449" s="44"/>
      <c r="C4449" s="45"/>
      <c r="D4449" s="46"/>
      <c r="E4449" s="45"/>
      <c r="F4449" s="47"/>
      <c r="G4449" s="48"/>
      <c r="H4449" s="45"/>
      <c r="I4449" s="45"/>
      <c r="J4449" s="45"/>
      <c r="K4449" s="45"/>
      <c r="L4449" s="49"/>
      <c r="M4449" s="50"/>
      <c r="N4449" s="45"/>
      <c r="O4449" s="45"/>
      <c r="P4449" s="51"/>
      <c r="Q4449" s="52"/>
    </row>
    <row r="4450" spans="1:17" x14ac:dyDescent="0.2">
      <c r="A4450" s="43"/>
      <c r="B4450" s="44"/>
      <c r="C4450" s="45"/>
      <c r="D4450" s="46"/>
      <c r="E4450" s="45"/>
      <c r="F4450" s="47"/>
      <c r="G4450" s="48"/>
      <c r="H4450" s="45"/>
      <c r="I4450" s="45"/>
      <c r="J4450" s="45"/>
      <c r="K4450" s="45"/>
      <c r="L4450" s="49"/>
      <c r="M4450" s="50"/>
      <c r="N4450" s="45"/>
      <c r="O4450" s="45"/>
      <c r="P4450" s="51"/>
      <c r="Q4450" s="52"/>
    </row>
    <row r="4451" spans="1:17" x14ac:dyDescent="0.2">
      <c r="A4451" s="43"/>
      <c r="B4451" s="44"/>
      <c r="C4451" s="45"/>
      <c r="D4451" s="46"/>
      <c r="E4451" s="45"/>
      <c r="F4451" s="47"/>
      <c r="G4451" s="48"/>
      <c r="H4451" s="45"/>
      <c r="I4451" s="45"/>
      <c r="J4451" s="45"/>
      <c r="K4451" s="45"/>
      <c r="L4451" s="49"/>
      <c r="M4451" s="50"/>
      <c r="N4451" s="45"/>
      <c r="O4451" s="45"/>
      <c r="P4451" s="51"/>
      <c r="Q4451" s="52"/>
    </row>
    <row r="4452" spans="1:17" x14ac:dyDescent="0.2">
      <c r="A4452" s="43"/>
      <c r="B4452" s="44"/>
      <c r="C4452" s="45"/>
      <c r="D4452" s="46"/>
      <c r="E4452" s="45"/>
      <c r="F4452" s="47"/>
      <c r="G4452" s="48"/>
      <c r="H4452" s="45"/>
      <c r="I4452" s="45"/>
      <c r="J4452" s="45"/>
      <c r="K4452" s="45"/>
      <c r="L4452" s="49"/>
      <c r="M4452" s="50"/>
      <c r="N4452" s="45"/>
      <c r="O4452" s="45"/>
      <c r="P4452" s="51"/>
      <c r="Q4452" s="52"/>
    </row>
    <row r="4453" spans="1:17" x14ac:dyDescent="0.2">
      <c r="A4453" s="43"/>
      <c r="B4453" s="44"/>
      <c r="C4453" s="45"/>
      <c r="D4453" s="46"/>
      <c r="E4453" s="45"/>
      <c r="F4453" s="47"/>
      <c r="G4453" s="48"/>
      <c r="H4453" s="45"/>
      <c r="I4453" s="45"/>
      <c r="J4453" s="45"/>
      <c r="K4453" s="45"/>
      <c r="L4453" s="49"/>
      <c r="M4453" s="50"/>
      <c r="N4453" s="45"/>
      <c r="O4453" s="45"/>
      <c r="P4453" s="51"/>
      <c r="Q4453" s="52"/>
    </row>
    <row r="4454" spans="1:17" x14ac:dyDescent="0.2">
      <c r="A4454" s="43"/>
      <c r="B4454" s="44"/>
      <c r="C4454" s="45"/>
      <c r="D4454" s="46"/>
      <c r="E4454" s="45"/>
      <c r="F4454" s="47"/>
      <c r="G4454" s="48"/>
      <c r="H4454" s="45"/>
      <c r="I4454" s="45"/>
      <c r="J4454" s="45"/>
      <c r="K4454" s="45"/>
      <c r="L4454" s="49"/>
      <c r="M4454" s="50"/>
      <c r="N4454" s="45"/>
      <c r="O4454" s="45"/>
      <c r="P4454" s="51"/>
      <c r="Q4454" s="52"/>
    </row>
    <row r="4455" spans="1:17" x14ac:dyDescent="0.2">
      <c r="A4455" s="43"/>
      <c r="B4455" s="44"/>
      <c r="C4455" s="45"/>
      <c r="D4455" s="46"/>
      <c r="E4455" s="45"/>
      <c r="F4455" s="47"/>
      <c r="G4455" s="48"/>
      <c r="H4455" s="45"/>
      <c r="I4455" s="45"/>
      <c r="J4455" s="45"/>
      <c r="K4455" s="45"/>
      <c r="L4455" s="49"/>
      <c r="M4455" s="50"/>
      <c r="N4455" s="45"/>
      <c r="O4455" s="45"/>
      <c r="P4455" s="51"/>
      <c r="Q4455" s="52"/>
    </row>
    <row r="4456" spans="1:17" x14ac:dyDescent="0.2">
      <c r="A4456" s="43"/>
      <c r="B4456" s="44"/>
      <c r="C4456" s="45"/>
      <c r="D4456" s="46"/>
      <c r="E4456" s="45"/>
      <c r="F4456" s="47"/>
      <c r="G4456" s="48"/>
      <c r="H4456" s="45"/>
      <c r="I4456" s="45"/>
      <c r="J4456" s="45"/>
      <c r="K4456" s="45"/>
      <c r="L4456" s="49"/>
      <c r="M4456" s="50"/>
      <c r="N4456" s="45"/>
      <c r="O4456" s="45"/>
      <c r="P4456" s="51"/>
      <c r="Q4456" s="52"/>
    </row>
    <row r="4457" spans="1:17" x14ac:dyDescent="0.2">
      <c r="A4457" s="43"/>
      <c r="B4457" s="44"/>
      <c r="C4457" s="45"/>
      <c r="D4457" s="46"/>
      <c r="E4457" s="45"/>
      <c r="F4457" s="47"/>
      <c r="G4457" s="48"/>
      <c r="H4457" s="45"/>
      <c r="I4457" s="45"/>
      <c r="J4457" s="45"/>
      <c r="K4457" s="45"/>
      <c r="L4457" s="49"/>
      <c r="M4457" s="50"/>
      <c r="N4457" s="45"/>
      <c r="O4457" s="45"/>
      <c r="P4457" s="51"/>
      <c r="Q4457" s="52"/>
    </row>
    <row r="4458" spans="1:17" x14ac:dyDescent="0.2">
      <c r="A4458" s="43"/>
      <c r="B4458" s="44"/>
      <c r="C4458" s="45"/>
      <c r="D4458" s="46"/>
      <c r="E4458" s="45"/>
      <c r="F4458" s="47"/>
      <c r="G4458" s="48"/>
      <c r="H4458" s="45"/>
      <c r="I4458" s="45"/>
      <c r="J4458" s="45"/>
      <c r="K4458" s="45"/>
      <c r="L4458" s="49"/>
      <c r="M4458" s="50"/>
      <c r="N4458" s="45"/>
      <c r="O4458" s="45"/>
      <c r="P4458" s="51"/>
      <c r="Q4458" s="52"/>
    </row>
    <row r="4459" spans="1:17" x14ac:dyDescent="0.2">
      <c r="A4459" s="43"/>
      <c r="B4459" s="44"/>
      <c r="C4459" s="45"/>
      <c r="D4459" s="46"/>
      <c r="E4459" s="45"/>
      <c r="F4459" s="47"/>
      <c r="G4459" s="48"/>
      <c r="H4459" s="45"/>
      <c r="I4459" s="45"/>
      <c r="J4459" s="45"/>
      <c r="K4459" s="45"/>
      <c r="L4459" s="49"/>
      <c r="M4459" s="50"/>
      <c r="N4459" s="45"/>
      <c r="O4459" s="45"/>
      <c r="P4459" s="51"/>
      <c r="Q4459" s="52"/>
    </row>
    <row r="4460" spans="1:17" x14ac:dyDescent="0.2">
      <c r="A4460" s="43"/>
      <c r="B4460" s="44"/>
      <c r="C4460" s="45"/>
      <c r="D4460" s="46"/>
      <c r="E4460" s="45"/>
      <c r="F4460" s="47"/>
      <c r="G4460" s="48"/>
      <c r="H4460" s="45"/>
      <c r="I4460" s="45"/>
      <c r="J4460" s="45"/>
      <c r="K4460" s="45"/>
      <c r="L4460" s="49"/>
      <c r="M4460" s="50"/>
      <c r="N4460" s="45"/>
      <c r="O4460" s="45"/>
      <c r="P4460" s="51"/>
      <c r="Q4460" s="52"/>
    </row>
    <row r="4461" spans="1:17" x14ac:dyDescent="0.2">
      <c r="A4461" s="43"/>
      <c r="B4461" s="44"/>
      <c r="C4461" s="45"/>
      <c r="D4461" s="46"/>
      <c r="E4461" s="45"/>
      <c r="F4461" s="47"/>
      <c r="G4461" s="48"/>
      <c r="H4461" s="45"/>
      <c r="I4461" s="45"/>
      <c r="J4461" s="45"/>
      <c r="K4461" s="45"/>
      <c r="L4461" s="49"/>
      <c r="M4461" s="50"/>
      <c r="N4461" s="45"/>
      <c r="O4461" s="45"/>
      <c r="P4461" s="51"/>
      <c r="Q4461" s="52"/>
    </row>
    <row r="4462" spans="1:17" x14ac:dyDescent="0.2">
      <c r="A4462" s="43"/>
      <c r="B4462" s="44"/>
      <c r="C4462" s="45"/>
      <c r="D4462" s="46"/>
      <c r="E4462" s="45"/>
      <c r="F4462" s="47"/>
      <c r="G4462" s="48"/>
      <c r="H4462" s="45"/>
      <c r="I4462" s="45"/>
      <c r="J4462" s="45"/>
      <c r="K4462" s="45"/>
      <c r="L4462" s="49"/>
      <c r="M4462" s="50"/>
      <c r="N4462" s="45"/>
      <c r="O4462" s="45"/>
      <c r="P4462" s="51"/>
      <c r="Q4462" s="52"/>
    </row>
    <row r="4463" spans="1:17" x14ac:dyDescent="0.2">
      <c r="A4463" s="43"/>
      <c r="B4463" s="44"/>
      <c r="C4463" s="45"/>
      <c r="D4463" s="46"/>
      <c r="E4463" s="45"/>
      <c r="F4463" s="47"/>
      <c r="G4463" s="48"/>
      <c r="H4463" s="45"/>
      <c r="I4463" s="45"/>
      <c r="J4463" s="45"/>
      <c r="K4463" s="45"/>
      <c r="L4463" s="49"/>
      <c r="M4463" s="50"/>
      <c r="N4463" s="45"/>
      <c r="O4463" s="45"/>
      <c r="P4463" s="51"/>
      <c r="Q4463" s="52"/>
    </row>
    <row r="4464" spans="1:17" x14ac:dyDescent="0.2">
      <c r="A4464" s="43"/>
      <c r="B4464" s="44"/>
      <c r="C4464" s="45"/>
      <c r="D4464" s="46"/>
      <c r="E4464" s="45"/>
      <c r="F4464" s="47"/>
      <c r="G4464" s="48"/>
      <c r="H4464" s="45"/>
      <c r="I4464" s="45"/>
      <c r="J4464" s="45"/>
      <c r="K4464" s="45"/>
      <c r="L4464" s="49"/>
      <c r="M4464" s="50"/>
      <c r="N4464" s="45"/>
      <c r="O4464" s="45"/>
      <c r="P4464" s="51"/>
      <c r="Q4464" s="52"/>
    </row>
    <row r="4465" spans="1:17" x14ac:dyDescent="0.2">
      <c r="A4465" s="43"/>
      <c r="B4465" s="44"/>
      <c r="C4465" s="45"/>
      <c r="D4465" s="46"/>
      <c r="E4465" s="45"/>
      <c r="F4465" s="47"/>
      <c r="G4465" s="48"/>
      <c r="H4465" s="45"/>
      <c r="I4465" s="45"/>
      <c r="J4465" s="45"/>
      <c r="K4465" s="45"/>
      <c r="L4465" s="49"/>
      <c r="M4465" s="50"/>
      <c r="N4465" s="45"/>
      <c r="O4465" s="45"/>
      <c r="P4465" s="51"/>
      <c r="Q4465" s="52"/>
    </row>
    <row r="4466" spans="1:17" x14ac:dyDescent="0.2">
      <c r="A4466" s="43"/>
      <c r="B4466" s="44"/>
      <c r="C4466" s="45"/>
      <c r="D4466" s="46"/>
      <c r="E4466" s="45"/>
      <c r="F4466" s="47"/>
      <c r="G4466" s="48"/>
      <c r="H4466" s="45"/>
      <c r="I4466" s="45"/>
      <c r="J4466" s="45"/>
      <c r="K4466" s="45"/>
      <c r="L4466" s="49"/>
      <c r="M4466" s="50"/>
      <c r="N4466" s="45"/>
      <c r="O4466" s="45"/>
      <c r="P4466" s="51"/>
      <c r="Q4466" s="52"/>
    </row>
    <row r="4467" spans="1:17" x14ac:dyDescent="0.2">
      <c r="A4467" s="43"/>
      <c r="B4467" s="44"/>
      <c r="C4467" s="45"/>
      <c r="D4467" s="46"/>
      <c r="E4467" s="45"/>
      <c r="F4467" s="47"/>
      <c r="G4467" s="48"/>
      <c r="H4467" s="45"/>
      <c r="I4467" s="45"/>
      <c r="J4467" s="45"/>
      <c r="K4467" s="45"/>
      <c r="L4467" s="49"/>
      <c r="M4467" s="50"/>
      <c r="N4467" s="45"/>
      <c r="O4467" s="45"/>
      <c r="P4467" s="51"/>
      <c r="Q4467" s="52"/>
    </row>
    <row r="4468" spans="1:17" x14ac:dyDescent="0.2">
      <c r="A4468" s="43"/>
      <c r="B4468" s="44"/>
      <c r="C4468" s="45"/>
      <c r="D4468" s="46"/>
      <c r="E4468" s="45"/>
      <c r="F4468" s="47"/>
      <c r="G4468" s="48"/>
      <c r="H4468" s="45"/>
      <c r="I4468" s="45"/>
      <c r="J4468" s="45"/>
      <c r="K4468" s="45"/>
      <c r="L4468" s="49"/>
      <c r="M4468" s="50"/>
      <c r="N4468" s="45"/>
      <c r="O4468" s="45"/>
      <c r="P4468" s="51"/>
      <c r="Q4468" s="52"/>
    </row>
    <row r="4469" spans="1:17" x14ac:dyDescent="0.2">
      <c r="A4469" s="43"/>
      <c r="B4469" s="44"/>
      <c r="C4469" s="45"/>
      <c r="D4469" s="46"/>
      <c r="E4469" s="45"/>
      <c r="F4469" s="47"/>
      <c r="G4469" s="48"/>
      <c r="H4469" s="45"/>
      <c r="I4469" s="45"/>
      <c r="J4469" s="45"/>
      <c r="K4469" s="45"/>
      <c r="L4469" s="49"/>
      <c r="M4469" s="50"/>
      <c r="N4469" s="45"/>
      <c r="O4469" s="45"/>
      <c r="P4469" s="51"/>
      <c r="Q4469" s="52"/>
    </row>
    <row r="4470" spans="1:17" x14ac:dyDescent="0.2">
      <c r="A4470" s="43"/>
      <c r="B4470" s="44"/>
      <c r="C4470" s="45"/>
      <c r="D4470" s="46"/>
      <c r="E4470" s="45"/>
      <c r="F4470" s="47"/>
      <c r="G4470" s="48"/>
      <c r="H4470" s="45"/>
      <c r="I4470" s="45"/>
      <c r="J4470" s="45"/>
      <c r="K4470" s="45"/>
      <c r="L4470" s="49"/>
      <c r="M4470" s="50"/>
      <c r="N4470" s="45"/>
      <c r="O4470" s="45"/>
      <c r="P4470" s="51"/>
      <c r="Q4470" s="52"/>
    </row>
    <row r="4471" spans="1:17" x14ac:dyDescent="0.2">
      <c r="A4471" s="43"/>
      <c r="B4471" s="44"/>
      <c r="C4471" s="45"/>
      <c r="D4471" s="46"/>
      <c r="E4471" s="45"/>
      <c r="F4471" s="47"/>
      <c r="G4471" s="48"/>
      <c r="H4471" s="45"/>
      <c r="I4471" s="45"/>
      <c r="J4471" s="45"/>
      <c r="K4471" s="45"/>
      <c r="L4471" s="49"/>
      <c r="M4471" s="50"/>
      <c r="N4471" s="45"/>
      <c r="O4471" s="45"/>
      <c r="P4471" s="51"/>
      <c r="Q4471" s="52"/>
    </row>
    <row r="4472" spans="1:17" x14ac:dyDescent="0.2">
      <c r="A4472" s="43"/>
      <c r="B4472" s="44"/>
      <c r="C4472" s="45"/>
      <c r="D4472" s="46"/>
      <c r="E4472" s="45"/>
      <c r="F4472" s="47"/>
      <c r="G4472" s="48"/>
      <c r="H4472" s="45"/>
      <c r="I4472" s="45"/>
      <c r="J4472" s="45"/>
      <c r="K4472" s="45"/>
      <c r="L4472" s="49"/>
      <c r="M4472" s="50"/>
      <c r="N4472" s="45"/>
      <c r="O4472" s="45"/>
      <c r="P4472" s="51"/>
      <c r="Q4472" s="52"/>
    </row>
    <row r="4473" spans="1:17" x14ac:dyDescent="0.2">
      <c r="A4473" s="43"/>
      <c r="B4473" s="44"/>
      <c r="C4473" s="45"/>
      <c r="D4473" s="46"/>
      <c r="E4473" s="45"/>
      <c r="F4473" s="47"/>
      <c r="G4473" s="48"/>
      <c r="H4473" s="45"/>
      <c r="I4473" s="45"/>
      <c r="J4473" s="45"/>
      <c r="K4473" s="45"/>
      <c r="L4473" s="49"/>
      <c r="M4473" s="50"/>
      <c r="N4473" s="45"/>
      <c r="O4473" s="45"/>
      <c r="P4473" s="51"/>
      <c r="Q4473" s="52"/>
    </row>
    <row r="4474" spans="1:17" x14ac:dyDescent="0.2">
      <c r="A4474" s="43"/>
      <c r="B4474" s="44"/>
      <c r="C4474" s="45"/>
      <c r="D4474" s="46"/>
      <c r="E4474" s="45"/>
      <c r="F4474" s="47"/>
      <c r="G4474" s="48"/>
      <c r="H4474" s="45"/>
      <c r="I4474" s="45"/>
      <c r="J4474" s="45"/>
      <c r="K4474" s="45"/>
      <c r="L4474" s="49"/>
      <c r="M4474" s="50"/>
      <c r="N4474" s="45"/>
      <c r="O4474" s="45"/>
      <c r="P4474" s="51"/>
      <c r="Q4474" s="52"/>
    </row>
    <row r="4475" spans="1:17" x14ac:dyDescent="0.2">
      <c r="A4475" s="43"/>
      <c r="B4475" s="44"/>
      <c r="C4475" s="45"/>
      <c r="D4475" s="46"/>
      <c r="E4475" s="45"/>
      <c r="F4475" s="47"/>
      <c r="G4475" s="48"/>
      <c r="H4475" s="45"/>
      <c r="I4475" s="45"/>
      <c r="J4475" s="45"/>
      <c r="K4475" s="45"/>
      <c r="L4475" s="49"/>
      <c r="M4475" s="50"/>
      <c r="N4475" s="45"/>
      <c r="O4475" s="45"/>
      <c r="P4475" s="51"/>
      <c r="Q4475" s="52"/>
    </row>
    <row r="4476" spans="1:17" x14ac:dyDescent="0.2">
      <c r="A4476" s="43"/>
      <c r="B4476" s="44"/>
      <c r="C4476" s="45"/>
      <c r="D4476" s="46"/>
      <c r="E4476" s="45"/>
      <c r="F4476" s="47"/>
      <c r="G4476" s="48"/>
      <c r="H4476" s="45"/>
      <c r="I4476" s="45"/>
      <c r="J4476" s="45"/>
      <c r="K4476" s="45"/>
      <c r="L4476" s="49"/>
      <c r="M4476" s="50"/>
      <c r="N4476" s="45"/>
      <c r="O4476" s="45"/>
      <c r="P4476" s="51"/>
      <c r="Q4476" s="52"/>
    </row>
    <row r="4477" spans="1:17" x14ac:dyDescent="0.2">
      <c r="A4477" s="43"/>
      <c r="B4477" s="44"/>
      <c r="C4477" s="45"/>
      <c r="D4477" s="46"/>
      <c r="E4477" s="45"/>
      <c r="F4477" s="47"/>
      <c r="G4477" s="48"/>
      <c r="H4477" s="45"/>
      <c r="I4477" s="45"/>
      <c r="J4477" s="45"/>
      <c r="K4477" s="45"/>
      <c r="L4477" s="49"/>
      <c r="M4477" s="50"/>
      <c r="N4477" s="45"/>
      <c r="O4477" s="45"/>
      <c r="P4477" s="51"/>
      <c r="Q4477" s="52"/>
    </row>
    <row r="4478" spans="1:17" x14ac:dyDescent="0.2">
      <c r="A4478" s="43"/>
      <c r="B4478" s="44"/>
      <c r="C4478" s="45"/>
      <c r="D4478" s="46"/>
      <c r="E4478" s="45"/>
      <c r="F4478" s="47"/>
      <c r="G4478" s="48"/>
      <c r="H4478" s="45"/>
      <c r="I4478" s="45"/>
      <c r="J4478" s="45"/>
      <c r="K4478" s="45"/>
      <c r="L4478" s="49"/>
      <c r="M4478" s="50"/>
      <c r="N4478" s="45"/>
      <c r="O4478" s="45"/>
      <c r="P4478" s="51"/>
      <c r="Q4478" s="52"/>
    </row>
    <row r="4479" spans="1:17" x14ac:dyDescent="0.2">
      <c r="A4479" s="43"/>
      <c r="B4479" s="44"/>
      <c r="C4479" s="45"/>
      <c r="D4479" s="46"/>
      <c r="E4479" s="45"/>
      <c r="F4479" s="47"/>
      <c r="G4479" s="48"/>
      <c r="H4479" s="45"/>
      <c r="I4479" s="45"/>
      <c r="J4479" s="45"/>
      <c r="K4479" s="45"/>
      <c r="L4479" s="49"/>
      <c r="M4479" s="50"/>
      <c r="N4479" s="45"/>
      <c r="O4479" s="45"/>
      <c r="P4479" s="51"/>
      <c r="Q4479" s="52"/>
    </row>
    <row r="4480" spans="1:17" x14ac:dyDescent="0.2">
      <c r="A4480" s="43"/>
      <c r="B4480" s="44"/>
      <c r="C4480" s="45"/>
      <c r="D4480" s="46"/>
      <c r="E4480" s="45"/>
      <c r="F4480" s="47"/>
      <c r="G4480" s="48"/>
      <c r="H4480" s="45"/>
      <c r="I4480" s="45"/>
      <c r="J4480" s="45"/>
      <c r="K4480" s="45"/>
      <c r="L4480" s="49"/>
      <c r="M4480" s="50"/>
      <c r="N4480" s="45"/>
      <c r="O4480" s="45"/>
      <c r="P4480" s="51"/>
      <c r="Q4480" s="52"/>
    </row>
    <row r="4481" spans="1:17" x14ac:dyDescent="0.2">
      <c r="A4481" s="43"/>
      <c r="B4481" s="44"/>
      <c r="C4481" s="45"/>
      <c r="D4481" s="46"/>
      <c r="E4481" s="45"/>
      <c r="F4481" s="47"/>
      <c r="G4481" s="48"/>
      <c r="H4481" s="45"/>
      <c r="I4481" s="45"/>
      <c r="J4481" s="45"/>
      <c r="K4481" s="45"/>
      <c r="L4481" s="49"/>
      <c r="M4481" s="50"/>
      <c r="N4481" s="45"/>
      <c r="O4481" s="45"/>
      <c r="P4481" s="51"/>
      <c r="Q4481" s="52"/>
    </row>
    <row r="4482" spans="1:17" x14ac:dyDescent="0.2">
      <c r="A4482" s="43"/>
      <c r="B4482" s="44"/>
      <c r="C4482" s="45"/>
      <c r="D4482" s="46"/>
      <c r="E4482" s="45"/>
      <c r="F4482" s="47"/>
      <c r="G4482" s="48"/>
      <c r="H4482" s="45"/>
      <c r="I4482" s="45"/>
      <c r="J4482" s="45"/>
      <c r="K4482" s="45"/>
      <c r="L4482" s="49"/>
      <c r="M4482" s="50"/>
      <c r="N4482" s="45"/>
      <c r="O4482" s="45"/>
      <c r="P4482" s="51"/>
      <c r="Q4482" s="52"/>
    </row>
    <row r="4483" spans="1:17" x14ac:dyDescent="0.2">
      <c r="A4483" s="43"/>
      <c r="B4483" s="44"/>
      <c r="C4483" s="45"/>
      <c r="D4483" s="46"/>
      <c r="E4483" s="45"/>
      <c r="F4483" s="47"/>
      <c r="G4483" s="48"/>
      <c r="H4483" s="45"/>
      <c r="I4483" s="45"/>
      <c r="J4483" s="45"/>
      <c r="K4483" s="45"/>
      <c r="L4483" s="49"/>
      <c r="M4483" s="50"/>
      <c r="N4483" s="45"/>
      <c r="O4483" s="45"/>
      <c r="P4483" s="51"/>
      <c r="Q4483" s="52"/>
    </row>
    <row r="4484" spans="1:17" x14ac:dyDescent="0.2">
      <c r="A4484" s="43"/>
      <c r="B4484" s="44"/>
      <c r="C4484" s="45"/>
      <c r="D4484" s="46"/>
      <c r="E4484" s="45"/>
      <c r="F4484" s="47"/>
      <c r="G4484" s="48"/>
      <c r="H4484" s="45"/>
      <c r="I4484" s="45"/>
      <c r="J4484" s="45"/>
      <c r="K4484" s="45"/>
      <c r="L4484" s="49"/>
      <c r="M4484" s="50"/>
      <c r="N4484" s="45"/>
      <c r="O4484" s="45"/>
      <c r="P4484" s="51"/>
      <c r="Q4484" s="52"/>
    </row>
    <row r="4485" spans="1:17" x14ac:dyDescent="0.2">
      <c r="A4485" s="43"/>
      <c r="B4485" s="44"/>
      <c r="C4485" s="45"/>
      <c r="D4485" s="46"/>
      <c r="E4485" s="45"/>
      <c r="F4485" s="47"/>
      <c r="G4485" s="48"/>
      <c r="H4485" s="45"/>
      <c r="I4485" s="45"/>
      <c r="J4485" s="45"/>
      <c r="K4485" s="45"/>
      <c r="L4485" s="49"/>
      <c r="M4485" s="50"/>
      <c r="N4485" s="45"/>
      <c r="O4485" s="45"/>
      <c r="P4485" s="51"/>
      <c r="Q4485" s="52"/>
    </row>
    <row r="4486" spans="1:17" x14ac:dyDescent="0.2">
      <c r="A4486" s="43"/>
      <c r="B4486" s="44"/>
      <c r="C4486" s="45"/>
      <c r="D4486" s="46"/>
      <c r="E4486" s="45"/>
      <c r="F4486" s="47"/>
      <c r="G4486" s="48"/>
      <c r="H4486" s="45"/>
      <c r="I4486" s="45"/>
      <c r="J4486" s="45"/>
      <c r="K4486" s="45"/>
      <c r="L4486" s="49"/>
      <c r="M4486" s="50"/>
      <c r="N4486" s="45"/>
      <c r="O4486" s="45"/>
      <c r="P4486" s="51"/>
      <c r="Q4486" s="52"/>
    </row>
    <row r="4487" spans="1:17" x14ac:dyDescent="0.2">
      <c r="A4487" s="43"/>
      <c r="B4487" s="44"/>
      <c r="C4487" s="45"/>
      <c r="D4487" s="46"/>
      <c r="E4487" s="45"/>
      <c r="F4487" s="47"/>
      <c r="G4487" s="48"/>
      <c r="H4487" s="45"/>
      <c r="I4487" s="45"/>
      <c r="J4487" s="45"/>
      <c r="K4487" s="45"/>
      <c r="L4487" s="49"/>
      <c r="M4487" s="50"/>
      <c r="N4487" s="45"/>
      <c r="O4487" s="45"/>
      <c r="P4487" s="51"/>
      <c r="Q4487" s="52"/>
    </row>
    <row r="4488" spans="1:17" x14ac:dyDescent="0.2">
      <c r="A4488" s="43"/>
      <c r="B4488" s="44"/>
      <c r="C4488" s="45"/>
      <c r="D4488" s="46"/>
      <c r="E4488" s="45"/>
      <c r="F4488" s="47"/>
      <c r="G4488" s="48"/>
      <c r="H4488" s="45"/>
      <c r="I4488" s="45"/>
      <c r="J4488" s="45"/>
      <c r="K4488" s="45"/>
      <c r="L4488" s="49"/>
      <c r="M4488" s="50"/>
      <c r="N4488" s="45"/>
      <c r="O4488" s="45"/>
      <c r="P4488" s="51"/>
      <c r="Q4488" s="52"/>
    </row>
    <row r="4489" spans="1:17" x14ac:dyDescent="0.2">
      <c r="A4489" s="43"/>
      <c r="B4489" s="44"/>
      <c r="C4489" s="45"/>
      <c r="D4489" s="46"/>
      <c r="E4489" s="45"/>
      <c r="F4489" s="47"/>
      <c r="G4489" s="48"/>
      <c r="H4489" s="45"/>
      <c r="I4489" s="45"/>
      <c r="J4489" s="45"/>
      <c r="K4489" s="45"/>
      <c r="L4489" s="49"/>
      <c r="M4489" s="50"/>
      <c r="N4489" s="45"/>
      <c r="O4489" s="45"/>
      <c r="P4489" s="51"/>
      <c r="Q4489" s="52"/>
    </row>
    <row r="4490" spans="1:17" x14ac:dyDescent="0.2">
      <c r="A4490" s="43"/>
      <c r="B4490" s="44"/>
      <c r="C4490" s="45"/>
      <c r="D4490" s="46"/>
      <c r="E4490" s="45"/>
      <c r="F4490" s="47"/>
      <c r="G4490" s="48"/>
      <c r="H4490" s="45"/>
      <c r="I4490" s="45"/>
      <c r="J4490" s="45"/>
      <c r="K4490" s="45"/>
      <c r="L4490" s="49"/>
      <c r="M4490" s="50"/>
      <c r="N4490" s="45"/>
      <c r="O4490" s="45"/>
      <c r="P4490" s="51"/>
      <c r="Q4490" s="52"/>
    </row>
    <row r="4491" spans="1:17" x14ac:dyDescent="0.2">
      <c r="A4491" s="43"/>
      <c r="B4491" s="44"/>
      <c r="C4491" s="45"/>
      <c r="D4491" s="46"/>
      <c r="E4491" s="45"/>
      <c r="F4491" s="47"/>
      <c r="G4491" s="48"/>
      <c r="H4491" s="45"/>
      <c r="I4491" s="45"/>
      <c r="J4491" s="45"/>
      <c r="K4491" s="45"/>
      <c r="L4491" s="49"/>
      <c r="M4491" s="50"/>
      <c r="N4491" s="45"/>
      <c r="O4491" s="45"/>
      <c r="P4491" s="51"/>
      <c r="Q4491" s="52"/>
    </row>
    <row r="4492" spans="1:17" x14ac:dyDescent="0.2">
      <c r="A4492" s="43"/>
      <c r="B4492" s="44"/>
      <c r="C4492" s="45"/>
      <c r="D4492" s="46"/>
      <c r="E4492" s="45"/>
      <c r="F4492" s="47"/>
      <c r="G4492" s="48"/>
      <c r="H4492" s="45"/>
      <c r="I4492" s="45"/>
      <c r="J4492" s="45"/>
      <c r="K4492" s="45"/>
      <c r="L4492" s="49"/>
      <c r="M4492" s="50"/>
      <c r="N4492" s="45"/>
      <c r="O4492" s="45"/>
      <c r="P4492" s="51"/>
      <c r="Q4492" s="52"/>
    </row>
    <row r="4493" spans="1:17" x14ac:dyDescent="0.2">
      <c r="A4493" s="43"/>
      <c r="B4493" s="44"/>
      <c r="C4493" s="45"/>
      <c r="D4493" s="46"/>
      <c r="E4493" s="45"/>
      <c r="F4493" s="47"/>
      <c r="G4493" s="48"/>
      <c r="H4493" s="45"/>
      <c r="I4493" s="45"/>
      <c r="J4493" s="45"/>
      <c r="K4493" s="45"/>
      <c r="L4493" s="49"/>
      <c r="M4493" s="50"/>
      <c r="N4493" s="45"/>
      <c r="O4493" s="45"/>
      <c r="P4493" s="51"/>
      <c r="Q4493" s="52"/>
    </row>
    <row r="4494" spans="1:17" x14ac:dyDescent="0.2">
      <c r="A4494" s="43"/>
      <c r="B4494" s="44"/>
      <c r="C4494" s="45"/>
      <c r="D4494" s="46"/>
      <c r="E4494" s="45"/>
      <c r="F4494" s="47"/>
      <c r="G4494" s="48"/>
      <c r="H4494" s="45"/>
      <c r="I4494" s="45"/>
      <c r="J4494" s="45"/>
      <c r="K4494" s="45"/>
      <c r="L4494" s="49"/>
      <c r="M4494" s="50"/>
      <c r="N4494" s="45"/>
      <c r="O4494" s="45"/>
      <c r="P4494" s="51"/>
      <c r="Q4494" s="52"/>
    </row>
    <row r="4495" spans="1:17" x14ac:dyDescent="0.2">
      <c r="A4495" s="43"/>
      <c r="B4495" s="44"/>
      <c r="C4495" s="45"/>
      <c r="D4495" s="46"/>
      <c r="E4495" s="45"/>
      <c r="F4495" s="47"/>
      <c r="G4495" s="48"/>
      <c r="H4495" s="45"/>
      <c r="I4495" s="45"/>
      <c r="J4495" s="45"/>
      <c r="K4495" s="45"/>
      <c r="L4495" s="49"/>
      <c r="M4495" s="50"/>
      <c r="N4495" s="45"/>
      <c r="O4495" s="45"/>
      <c r="P4495" s="51"/>
      <c r="Q4495" s="52"/>
    </row>
    <row r="4496" spans="1:17" x14ac:dyDescent="0.2">
      <c r="A4496" s="43"/>
      <c r="B4496" s="44"/>
      <c r="C4496" s="45"/>
      <c r="D4496" s="46"/>
      <c r="E4496" s="45"/>
      <c r="F4496" s="47"/>
      <c r="G4496" s="48"/>
      <c r="H4496" s="45"/>
      <c r="I4496" s="45"/>
      <c r="J4496" s="45"/>
      <c r="K4496" s="45"/>
      <c r="L4496" s="49"/>
      <c r="M4496" s="50"/>
      <c r="N4496" s="45"/>
      <c r="O4496" s="45"/>
      <c r="P4496" s="51"/>
      <c r="Q4496" s="52"/>
    </row>
    <row r="4497" spans="1:17" x14ac:dyDescent="0.2">
      <c r="A4497" s="43"/>
      <c r="B4497" s="44"/>
      <c r="C4497" s="45"/>
      <c r="D4497" s="46"/>
      <c r="E4497" s="45"/>
      <c r="F4497" s="47"/>
      <c r="G4497" s="48"/>
      <c r="H4497" s="45"/>
      <c r="I4497" s="45"/>
      <c r="J4497" s="45"/>
      <c r="K4497" s="45"/>
      <c r="L4497" s="49"/>
      <c r="M4497" s="50"/>
      <c r="N4497" s="45"/>
      <c r="O4497" s="45"/>
      <c r="P4497" s="51"/>
      <c r="Q4497" s="52"/>
    </row>
    <row r="4498" spans="1:17" x14ac:dyDescent="0.2">
      <c r="A4498" s="43"/>
      <c r="B4498" s="44"/>
      <c r="C4498" s="45"/>
      <c r="D4498" s="46"/>
      <c r="E4498" s="45"/>
      <c r="F4498" s="47"/>
      <c r="G4498" s="48"/>
      <c r="H4498" s="45"/>
      <c r="I4498" s="45"/>
      <c r="J4498" s="45"/>
      <c r="K4498" s="45"/>
      <c r="L4498" s="49"/>
      <c r="M4498" s="50"/>
      <c r="N4498" s="45"/>
      <c r="O4498" s="45"/>
      <c r="P4498" s="51"/>
      <c r="Q4498" s="52"/>
    </row>
    <row r="4499" spans="1:17" x14ac:dyDescent="0.2">
      <c r="A4499" s="43"/>
      <c r="B4499" s="44"/>
      <c r="C4499" s="45"/>
      <c r="D4499" s="46"/>
      <c r="E4499" s="45"/>
      <c r="F4499" s="47"/>
      <c r="G4499" s="48"/>
      <c r="H4499" s="45"/>
      <c r="I4499" s="45"/>
      <c r="J4499" s="45"/>
      <c r="K4499" s="45"/>
      <c r="L4499" s="49"/>
      <c r="M4499" s="50"/>
      <c r="N4499" s="45"/>
      <c r="O4499" s="45"/>
      <c r="P4499" s="51"/>
      <c r="Q4499" s="52"/>
    </row>
    <row r="4500" spans="1:17" x14ac:dyDescent="0.2">
      <c r="A4500" s="43"/>
      <c r="B4500" s="44"/>
      <c r="C4500" s="45"/>
      <c r="D4500" s="46"/>
      <c r="E4500" s="45"/>
      <c r="F4500" s="47"/>
      <c r="G4500" s="48"/>
      <c r="H4500" s="45"/>
      <c r="I4500" s="45"/>
      <c r="J4500" s="45"/>
      <c r="K4500" s="45"/>
      <c r="L4500" s="49"/>
      <c r="M4500" s="50"/>
      <c r="N4500" s="45"/>
      <c r="O4500" s="45"/>
      <c r="P4500" s="51"/>
      <c r="Q4500" s="52"/>
    </row>
    <row r="4501" spans="1:17" x14ac:dyDescent="0.2">
      <c r="A4501" s="43"/>
      <c r="B4501" s="44"/>
      <c r="C4501" s="45"/>
      <c r="D4501" s="46"/>
      <c r="E4501" s="45"/>
      <c r="F4501" s="47"/>
      <c r="G4501" s="48"/>
      <c r="H4501" s="45"/>
      <c r="I4501" s="45"/>
      <c r="J4501" s="45"/>
      <c r="K4501" s="45"/>
      <c r="L4501" s="49"/>
      <c r="M4501" s="50"/>
      <c r="N4501" s="45"/>
      <c r="O4501" s="45"/>
      <c r="P4501" s="51"/>
      <c r="Q4501" s="52"/>
    </row>
    <row r="4502" spans="1:17" x14ac:dyDescent="0.2">
      <c r="A4502" s="43"/>
      <c r="B4502" s="44"/>
      <c r="C4502" s="45"/>
      <c r="D4502" s="46"/>
      <c r="E4502" s="45"/>
      <c r="F4502" s="47"/>
      <c r="G4502" s="48"/>
      <c r="H4502" s="45"/>
      <c r="I4502" s="45"/>
      <c r="J4502" s="45"/>
      <c r="K4502" s="45"/>
      <c r="L4502" s="49"/>
      <c r="M4502" s="50"/>
      <c r="N4502" s="45"/>
      <c r="O4502" s="45"/>
      <c r="P4502" s="51"/>
      <c r="Q4502" s="52"/>
    </row>
    <row r="4503" spans="1:17" x14ac:dyDescent="0.2">
      <c r="A4503" s="43"/>
      <c r="B4503" s="44"/>
      <c r="C4503" s="45"/>
      <c r="D4503" s="46"/>
      <c r="E4503" s="45"/>
      <c r="F4503" s="47"/>
      <c r="G4503" s="48"/>
      <c r="H4503" s="45"/>
      <c r="I4503" s="45"/>
      <c r="J4503" s="45"/>
      <c r="K4503" s="45"/>
      <c r="L4503" s="49"/>
      <c r="M4503" s="50"/>
      <c r="N4503" s="45"/>
      <c r="O4503" s="45"/>
      <c r="P4503" s="51"/>
      <c r="Q4503" s="52"/>
    </row>
    <row r="4504" spans="1:17" x14ac:dyDescent="0.2">
      <c r="A4504" s="43"/>
      <c r="B4504" s="44"/>
      <c r="C4504" s="45"/>
      <c r="D4504" s="46"/>
      <c r="E4504" s="45"/>
      <c r="F4504" s="47"/>
      <c r="G4504" s="48"/>
      <c r="H4504" s="45"/>
      <c r="I4504" s="45"/>
      <c r="J4504" s="45"/>
      <c r="K4504" s="45"/>
      <c r="L4504" s="49"/>
      <c r="M4504" s="50"/>
      <c r="N4504" s="45"/>
      <c r="O4504" s="45"/>
      <c r="P4504" s="51"/>
      <c r="Q4504" s="52"/>
    </row>
    <row r="4505" spans="1:17" x14ac:dyDescent="0.2">
      <c r="A4505" s="43"/>
      <c r="B4505" s="44"/>
      <c r="C4505" s="45"/>
      <c r="D4505" s="46"/>
      <c r="E4505" s="45"/>
      <c r="F4505" s="47"/>
      <c r="G4505" s="48"/>
      <c r="H4505" s="45"/>
      <c r="I4505" s="45"/>
      <c r="J4505" s="45"/>
      <c r="K4505" s="45"/>
      <c r="L4505" s="49"/>
      <c r="M4505" s="50"/>
      <c r="N4505" s="45"/>
      <c r="O4505" s="45"/>
      <c r="P4505" s="51"/>
      <c r="Q4505" s="52"/>
    </row>
    <row r="4506" spans="1:17" x14ac:dyDescent="0.2">
      <c r="A4506" s="43"/>
      <c r="B4506" s="44"/>
      <c r="C4506" s="45"/>
      <c r="D4506" s="46"/>
      <c r="E4506" s="45"/>
      <c r="F4506" s="47"/>
      <c r="G4506" s="48"/>
      <c r="H4506" s="45"/>
      <c r="I4506" s="45"/>
      <c r="J4506" s="45"/>
      <c r="K4506" s="45"/>
      <c r="L4506" s="49"/>
      <c r="M4506" s="50"/>
      <c r="N4506" s="45"/>
      <c r="O4506" s="45"/>
      <c r="P4506" s="51"/>
      <c r="Q4506" s="52"/>
    </row>
    <row r="4507" spans="1:17" x14ac:dyDescent="0.2">
      <c r="A4507" s="43"/>
      <c r="B4507" s="44"/>
      <c r="C4507" s="45"/>
      <c r="D4507" s="46"/>
      <c r="E4507" s="45"/>
      <c r="F4507" s="47"/>
      <c r="G4507" s="48"/>
      <c r="H4507" s="45"/>
      <c r="I4507" s="45"/>
      <c r="J4507" s="45"/>
      <c r="K4507" s="45"/>
      <c r="L4507" s="49"/>
      <c r="M4507" s="50"/>
      <c r="N4507" s="45"/>
      <c r="O4507" s="45"/>
      <c r="P4507" s="51"/>
      <c r="Q4507" s="52"/>
    </row>
    <row r="4508" spans="1:17" x14ac:dyDescent="0.2">
      <c r="A4508" s="43"/>
      <c r="B4508" s="44"/>
      <c r="C4508" s="45"/>
      <c r="D4508" s="46"/>
      <c r="E4508" s="45"/>
      <c r="F4508" s="47"/>
      <c r="G4508" s="48"/>
      <c r="H4508" s="45"/>
      <c r="I4508" s="45"/>
      <c r="J4508" s="45"/>
      <c r="K4508" s="45"/>
      <c r="L4508" s="49"/>
      <c r="M4508" s="50"/>
      <c r="N4508" s="45"/>
      <c r="O4508" s="45"/>
      <c r="P4508" s="51"/>
      <c r="Q4508" s="52"/>
    </row>
    <row r="4509" spans="1:17" x14ac:dyDescent="0.2">
      <c r="A4509" s="43"/>
      <c r="B4509" s="44"/>
      <c r="C4509" s="45"/>
      <c r="D4509" s="46"/>
      <c r="E4509" s="45"/>
      <c r="F4509" s="47"/>
      <c r="G4509" s="48"/>
      <c r="H4509" s="45"/>
      <c r="I4509" s="45"/>
      <c r="J4509" s="45"/>
      <c r="K4509" s="45"/>
      <c r="L4509" s="49"/>
      <c r="M4509" s="50"/>
      <c r="N4509" s="45"/>
      <c r="O4509" s="45"/>
      <c r="P4509" s="51"/>
      <c r="Q4509" s="52"/>
    </row>
    <row r="4510" spans="1:17" x14ac:dyDescent="0.2">
      <c r="A4510" s="43"/>
      <c r="B4510" s="44"/>
      <c r="C4510" s="45"/>
      <c r="D4510" s="46"/>
      <c r="E4510" s="45"/>
      <c r="F4510" s="47"/>
      <c r="G4510" s="48"/>
      <c r="H4510" s="45"/>
      <c r="I4510" s="45"/>
      <c r="J4510" s="45"/>
      <c r="K4510" s="45"/>
      <c r="L4510" s="49"/>
      <c r="M4510" s="50"/>
      <c r="N4510" s="45"/>
      <c r="O4510" s="45"/>
      <c r="P4510" s="51"/>
      <c r="Q4510" s="52"/>
    </row>
    <row r="4511" spans="1:17" x14ac:dyDescent="0.2">
      <c r="A4511" s="43"/>
      <c r="B4511" s="44"/>
      <c r="C4511" s="45"/>
      <c r="D4511" s="46"/>
      <c r="E4511" s="45"/>
      <c r="F4511" s="47"/>
      <c r="G4511" s="48"/>
      <c r="H4511" s="45"/>
      <c r="I4511" s="45"/>
      <c r="J4511" s="45"/>
      <c r="K4511" s="45"/>
      <c r="L4511" s="49"/>
      <c r="M4511" s="50"/>
      <c r="N4511" s="45"/>
      <c r="O4511" s="45"/>
      <c r="P4511" s="51"/>
      <c r="Q4511" s="52"/>
    </row>
    <row r="4512" spans="1:17" x14ac:dyDescent="0.2">
      <c r="A4512" s="43"/>
      <c r="B4512" s="44"/>
      <c r="C4512" s="45"/>
      <c r="D4512" s="46"/>
      <c r="E4512" s="45"/>
      <c r="F4512" s="47"/>
      <c r="G4512" s="48"/>
      <c r="H4512" s="45"/>
      <c r="I4512" s="45"/>
      <c r="J4512" s="45"/>
      <c r="K4512" s="45"/>
      <c r="L4512" s="49"/>
      <c r="M4512" s="50"/>
      <c r="N4512" s="45"/>
      <c r="O4512" s="45"/>
      <c r="P4512" s="51"/>
      <c r="Q4512" s="52"/>
    </row>
    <row r="4513" spans="1:17" x14ac:dyDescent="0.2">
      <c r="A4513" s="43"/>
      <c r="B4513" s="44"/>
      <c r="C4513" s="45"/>
      <c r="D4513" s="46"/>
      <c r="E4513" s="45"/>
      <c r="F4513" s="47"/>
      <c r="G4513" s="48"/>
      <c r="H4513" s="45"/>
      <c r="I4513" s="45"/>
      <c r="J4513" s="45"/>
      <c r="K4513" s="45"/>
      <c r="L4513" s="49"/>
      <c r="M4513" s="50"/>
      <c r="N4513" s="45"/>
      <c r="O4513" s="45"/>
      <c r="P4513" s="51"/>
      <c r="Q4513" s="52"/>
    </row>
    <row r="4514" spans="1:17" x14ac:dyDescent="0.2">
      <c r="A4514" s="43"/>
      <c r="B4514" s="44"/>
      <c r="C4514" s="45"/>
      <c r="D4514" s="46"/>
      <c r="E4514" s="45"/>
      <c r="F4514" s="47"/>
      <c r="G4514" s="48"/>
      <c r="H4514" s="45"/>
      <c r="I4514" s="45"/>
      <c r="J4514" s="45"/>
      <c r="K4514" s="45"/>
      <c r="L4514" s="49"/>
      <c r="M4514" s="50"/>
      <c r="N4514" s="45"/>
      <c r="O4514" s="45"/>
      <c r="P4514" s="51"/>
      <c r="Q4514" s="52"/>
    </row>
    <row r="4515" spans="1:17" x14ac:dyDescent="0.2">
      <c r="A4515" s="43"/>
      <c r="B4515" s="44"/>
      <c r="C4515" s="45"/>
      <c r="D4515" s="46"/>
      <c r="E4515" s="45"/>
      <c r="F4515" s="47"/>
      <c r="G4515" s="48"/>
      <c r="H4515" s="45"/>
      <c r="I4515" s="45"/>
      <c r="J4515" s="45"/>
      <c r="K4515" s="45"/>
      <c r="L4515" s="49"/>
      <c r="M4515" s="50"/>
      <c r="N4515" s="45"/>
      <c r="O4515" s="45"/>
      <c r="P4515" s="51"/>
      <c r="Q4515" s="52"/>
    </row>
    <row r="4516" spans="1:17" x14ac:dyDescent="0.2">
      <c r="A4516" s="43"/>
      <c r="B4516" s="44"/>
      <c r="C4516" s="45"/>
      <c r="D4516" s="46"/>
      <c r="E4516" s="45"/>
      <c r="F4516" s="47"/>
      <c r="G4516" s="48"/>
      <c r="H4516" s="45"/>
      <c r="I4516" s="45"/>
      <c r="J4516" s="45"/>
      <c r="K4516" s="45"/>
      <c r="L4516" s="49"/>
      <c r="M4516" s="50"/>
      <c r="N4516" s="45"/>
      <c r="O4516" s="45"/>
      <c r="P4516" s="51"/>
      <c r="Q4516" s="52"/>
    </row>
    <row r="4517" spans="1:17" x14ac:dyDescent="0.2">
      <c r="A4517" s="43"/>
      <c r="B4517" s="44"/>
      <c r="C4517" s="45"/>
      <c r="D4517" s="46"/>
      <c r="E4517" s="45"/>
      <c r="F4517" s="47"/>
      <c r="G4517" s="48"/>
      <c r="H4517" s="45"/>
      <c r="I4517" s="45"/>
      <c r="J4517" s="45"/>
      <c r="K4517" s="45"/>
      <c r="L4517" s="49"/>
      <c r="M4517" s="50"/>
      <c r="N4517" s="45"/>
      <c r="O4517" s="45"/>
      <c r="P4517" s="51"/>
      <c r="Q4517" s="52"/>
    </row>
    <row r="4518" spans="1:17" x14ac:dyDescent="0.2">
      <c r="A4518" s="43"/>
      <c r="B4518" s="44"/>
      <c r="C4518" s="45"/>
      <c r="D4518" s="46"/>
      <c r="E4518" s="45"/>
      <c r="F4518" s="47"/>
      <c r="G4518" s="48"/>
      <c r="H4518" s="45"/>
      <c r="I4518" s="45"/>
      <c r="J4518" s="45"/>
      <c r="K4518" s="45"/>
      <c r="L4518" s="49"/>
      <c r="M4518" s="50"/>
      <c r="N4518" s="45"/>
      <c r="O4518" s="45"/>
      <c r="P4518" s="51"/>
      <c r="Q4518" s="52"/>
    </row>
    <row r="4519" spans="1:17" x14ac:dyDescent="0.2">
      <c r="A4519" s="43"/>
      <c r="B4519" s="44"/>
      <c r="C4519" s="45"/>
      <c r="D4519" s="46"/>
      <c r="E4519" s="45"/>
      <c r="F4519" s="47"/>
      <c r="G4519" s="48"/>
      <c r="H4519" s="45"/>
      <c r="I4519" s="45"/>
      <c r="J4519" s="45"/>
      <c r="K4519" s="45"/>
      <c r="L4519" s="49"/>
      <c r="M4519" s="50"/>
      <c r="N4519" s="45"/>
      <c r="O4519" s="45"/>
      <c r="P4519" s="51"/>
      <c r="Q4519" s="52"/>
    </row>
    <row r="4520" spans="1:17" x14ac:dyDescent="0.2">
      <c r="A4520" s="43"/>
      <c r="B4520" s="44"/>
      <c r="C4520" s="45"/>
      <c r="D4520" s="46"/>
      <c r="E4520" s="45"/>
      <c r="F4520" s="47"/>
      <c r="G4520" s="48"/>
      <c r="H4520" s="45"/>
      <c r="I4520" s="45"/>
      <c r="J4520" s="45"/>
      <c r="K4520" s="45"/>
      <c r="L4520" s="49"/>
      <c r="M4520" s="50"/>
      <c r="N4520" s="45"/>
      <c r="O4520" s="45"/>
      <c r="P4520" s="51"/>
      <c r="Q4520" s="52"/>
    </row>
    <row r="4521" spans="1:17" x14ac:dyDescent="0.2">
      <c r="A4521" s="43"/>
      <c r="B4521" s="44"/>
      <c r="C4521" s="45"/>
      <c r="D4521" s="46"/>
      <c r="E4521" s="45"/>
      <c r="F4521" s="47"/>
      <c r="G4521" s="48"/>
      <c r="H4521" s="45"/>
      <c r="I4521" s="45"/>
      <c r="J4521" s="45"/>
      <c r="K4521" s="45"/>
      <c r="L4521" s="49"/>
      <c r="M4521" s="50"/>
      <c r="N4521" s="45"/>
      <c r="O4521" s="45"/>
      <c r="P4521" s="51"/>
      <c r="Q4521" s="52"/>
    </row>
    <row r="4522" spans="1:17" x14ac:dyDescent="0.2">
      <c r="A4522" s="43"/>
      <c r="B4522" s="44"/>
      <c r="C4522" s="45"/>
      <c r="D4522" s="46"/>
      <c r="E4522" s="45"/>
      <c r="F4522" s="47"/>
      <c r="G4522" s="48"/>
      <c r="H4522" s="45"/>
      <c r="I4522" s="45"/>
      <c r="J4522" s="45"/>
      <c r="K4522" s="45"/>
      <c r="L4522" s="49"/>
      <c r="M4522" s="50"/>
      <c r="N4522" s="45"/>
      <c r="O4522" s="45"/>
      <c r="P4522" s="51"/>
      <c r="Q4522" s="52"/>
    </row>
    <row r="4523" spans="1:17" x14ac:dyDescent="0.2">
      <c r="A4523" s="43"/>
      <c r="B4523" s="44"/>
      <c r="C4523" s="45"/>
      <c r="D4523" s="46"/>
      <c r="E4523" s="45"/>
      <c r="F4523" s="47"/>
      <c r="G4523" s="48"/>
      <c r="H4523" s="45"/>
      <c r="I4523" s="45"/>
      <c r="J4523" s="45"/>
      <c r="K4523" s="45"/>
      <c r="L4523" s="49"/>
      <c r="M4523" s="50"/>
      <c r="N4523" s="45"/>
      <c r="O4523" s="45"/>
      <c r="P4523" s="51"/>
      <c r="Q4523" s="52"/>
    </row>
    <row r="4524" spans="1:17" x14ac:dyDescent="0.2">
      <c r="A4524" s="43"/>
      <c r="B4524" s="44"/>
      <c r="C4524" s="45"/>
      <c r="D4524" s="46"/>
      <c r="E4524" s="45"/>
      <c r="F4524" s="47"/>
      <c r="G4524" s="48"/>
      <c r="H4524" s="45"/>
      <c r="I4524" s="45"/>
      <c r="J4524" s="45"/>
      <c r="K4524" s="45"/>
      <c r="L4524" s="49"/>
      <c r="M4524" s="50"/>
      <c r="N4524" s="45"/>
      <c r="O4524" s="45"/>
      <c r="P4524" s="51"/>
      <c r="Q4524" s="52"/>
    </row>
    <row r="4525" spans="1:17" x14ac:dyDescent="0.2">
      <c r="A4525" s="43"/>
      <c r="B4525" s="44"/>
      <c r="C4525" s="45"/>
      <c r="D4525" s="46"/>
      <c r="E4525" s="45"/>
      <c r="F4525" s="47"/>
      <c r="G4525" s="48"/>
      <c r="H4525" s="45"/>
      <c r="I4525" s="45"/>
      <c r="J4525" s="45"/>
      <c r="K4525" s="45"/>
      <c r="L4525" s="49"/>
      <c r="M4525" s="50"/>
      <c r="N4525" s="45"/>
      <c r="O4525" s="45"/>
      <c r="P4525" s="51"/>
      <c r="Q4525" s="52"/>
    </row>
    <row r="4526" spans="1:17" x14ac:dyDescent="0.2">
      <c r="A4526" s="43"/>
      <c r="B4526" s="44"/>
      <c r="C4526" s="45"/>
      <c r="D4526" s="46"/>
      <c r="E4526" s="45"/>
      <c r="F4526" s="47"/>
      <c r="G4526" s="48"/>
      <c r="H4526" s="45"/>
      <c r="I4526" s="45"/>
      <c r="J4526" s="45"/>
      <c r="K4526" s="45"/>
      <c r="L4526" s="49"/>
      <c r="M4526" s="50"/>
      <c r="N4526" s="45"/>
      <c r="O4526" s="45"/>
      <c r="P4526" s="51"/>
      <c r="Q4526" s="52"/>
    </row>
    <row r="4527" spans="1:17" x14ac:dyDescent="0.2">
      <c r="A4527" s="43"/>
      <c r="B4527" s="44"/>
      <c r="C4527" s="45"/>
      <c r="D4527" s="46"/>
      <c r="E4527" s="45"/>
      <c r="F4527" s="47"/>
      <c r="G4527" s="48"/>
      <c r="H4527" s="45"/>
      <c r="I4527" s="45"/>
      <c r="J4527" s="45"/>
      <c r="K4527" s="45"/>
      <c r="L4527" s="49"/>
      <c r="M4527" s="50"/>
      <c r="N4527" s="45"/>
      <c r="O4527" s="45"/>
      <c r="P4527" s="51"/>
      <c r="Q4527" s="52"/>
    </row>
    <row r="4528" spans="1:17" x14ac:dyDescent="0.2">
      <c r="A4528" s="43"/>
      <c r="B4528" s="44"/>
      <c r="C4528" s="45"/>
      <c r="D4528" s="46"/>
      <c r="E4528" s="45"/>
      <c r="F4528" s="47"/>
      <c r="G4528" s="48"/>
      <c r="H4528" s="45"/>
      <c r="I4528" s="45"/>
      <c r="J4528" s="45"/>
      <c r="K4528" s="45"/>
      <c r="L4528" s="49"/>
      <c r="M4528" s="50"/>
      <c r="N4528" s="45"/>
      <c r="O4528" s="45"/>
      <c r="P4528" s="51"/>
      <c r="Q4528" s="52"/>
    </row>
    <row r="4529" spans="1:17" x14ac:dyDescent="0.2">
      <c r="A4529" s="43"/>
      <c r="B4529" s="44"/>
      <c r="C4529" s="45"/>
      <c r="D4529" s="46"/>
      <c r="E4529" s="45"/>
      <c r="F4529" s="47"/>
      <c r="G4529" s="48"/>
      <c r="H4529" s="45"/>
      <c r="I4529" s="45"/>
      <c r="J4529" s="45"/>
      <c r="K4529" s="45"/>
      <c r="L4529" s="49"/>
      <c r="M4529" s="50"/>
      <c r="N4529" s="45"/>
      <c r="O4529" s="45"/>
      <c r="P4529" s="51"/>
      <c r="Q4529" s="52"/>
    </row>
    <row r="4530" spans="1:17" x14ac:dyDescent="0.2">
      <c r="A4530" s="43"/>
      <c r="B4530" s="44"/>
      <c r="C4530" s="45"/>
      <c r="D4530" s="46"/>
      <c r="E4530" s="45"/>
      <c r="F4530" s="47"/>
      <c r="G4530" s="48"/>
      <c r="H4530" s="45"/>
      <c r="I4530" s="45"/>
      <c r="J4530" s="45"/>
      <c r="K4530" s="45"/>
      <c r="L4530" s="49"/>
      <c r="M4530" s="50"/>
      <c r="N4530" s="45"/>
      <c r="O4530" s="45"/>
      <c r="P4530" s="51"/>
      <c r="Q4530" s="52"/>
    </row>
    <row r="4531" spans="1:17" x14ac:dyDescent="0.2">
      <c r="A4531" s="43"/>
      <c r="B4531" s="44"/>
      <c r="C4531" s="45"/>
      <c r="D4531" s="46"/>
      <c r="E4531" s="45"/>
      <c r="F4531" s="47"/>
      <c r="G4531" s="48"/>
      <c r="H4531" s="45"/>
      <c r="I4531" s="45"/>
      <c r="J4531" s="45"/>
      <c r="K4531" s="45"/>
      <c r="L4531" s="49"/>
      <c r="M4531" s="50"/>
      <c r="N4531" s="45"/>
      <c r="O4531" s="45"/>
      <c r="P4531" s="51"/>
      <c r="Q4531" s="52"/>
    </row>
    <row r="4532" spans="1:17" x14ac:dyDescent="0.2">
      <c r="A4532" s="43"/>
      <c r="B4532" s="44"/>
      <c r="C4532" s="45"/>
      <c r="D4532" s="46"/>
      <c r="E4532" s="45"/>
      <c r="F4532" s="47"/>
      <c r="G4532" s="48"/>
      <c r="H4532" s="45"/>
      <c r="I4532" s="45"/>
      <c r="J4532" s="45"/>
      <c r="K4532" s="45"/>
      <c r="L4532" s="49"/>
      <c r="M4532" s="50"/>
      <c r="N4532" s="45"/>
      <c r="O4532" s="45"/>
      <c r="P4532" s="51"/>
      <c r="Q4532" s="52"/>
    </row>
    <row r="4533" spans="1:17" x14ac:dyDescent="0.2">
      <c r="A4533" s="43"/>
      <c r="B4533" s="44"/>
      <c r="C4533" s="45"/>
      <c r="D4533" s="46"/>
      <c r="E4533" s="45"/>
      <c r="F4533" s="47"/>
      <c r="G4533" s="48"/>
      <c r="H4533" s="45"/>
      <c r="I4533" s="45"/>
      <c r="J4533" s="45"/>
      <c r="K4533" s="45"/>
      <c r="L4533" s="49"/>
      <c r="M4533" s="50"/>
      <c r="N4533" s="45"/>
      <c r="O4533" s="45"/>
      <c r="P4533" s="51"/>
      <c r="Q4533" s="52"/>
    </row>
    <row r="4534" spans="1:17" x14ac:dyDescent="0.2">
      <c r="A4534" s="43"/>
      <c r="B4534" s="44"/>
      <c r="C4534" s="45"/>
      <c r="D4534" s="46"/>
      <c r="E4534" s="45"/>
      <c r="F4534" s="47"/>
      <c r="G4534" s="48"/>
      <c r="H4534" s="45"/>
      <c r="I4534" s="45"/>
      <c r="J4534" s="45"/>
      <c r="K4534" s="45"/>
      <c r="L4534" s="49"/>
      <c r="M4534" s="50"/>
      <c r="N4534" s="45"/>
      <c r="O4534" s="45"/>
      <c r="P4534" s="51"/>
      <c r="Q4534" s="52"/>
    </row>
    <row r="4535" spans="1:17" x14ac:dyDescent="0.2">
      <c r="A4535" s="43"/>
      <c r="B4535" s="44"/>
      <c r="C4535" s="45"/>
      <c r="D4535" s="46"/>
      <c r="E4535" s="45"/>
      <c r="F4535" s="47"/>
      <c r="G4535" s="48"/>
      <c r="H4535" s="45"/>
      <c r="I4535" s="45"/>
      <c r="J4535" s="45"/>
      <c r="K4535" s="45"/>
      <c r="L4535" s="49"/>
      <c r="M4535" s="50"/>
      <c r="N4535" s="45"/>
      <c r="O4535" s="45"/>
      <c r="P4535" s="51"/>
      <c r="Q4535" s="52"/>
    </row>
    <row r="4536" spans="1:17" x14ac:dyDescent="0.2">
      <c r="A4536" s="43"/>
      <c r="B4536" s="44"/>
      <c r="C4536" s="45"/>
      <c r="D4536" s="46"/>
      <c r="E4536" s="45"/>
      <c r="F4536" s="47"/>
      <c r="G4536" s="48"/>
      <c r="H4536" s="45"/>
      <c r="I4536" s="45"/>
      <c r="J4536" s="45"/>
      <c r="K4536" s="45"/>
      <c r="L4536" s="49"/>
      <c r="M4536" s="50"/>
      <c r="N4536" s="45"/>
      <c r="O4536" s="45"/>
      <c r="P4536" s="51"/>
      <c r="Q4536" s="52"/>
    </row>
    <row r="4537" spans="1:17" x14ac:dyDescent="0.2">
      <c r="A4537" s="43"/>
      <c r="B4537" s="44"/>
      <c r="C4537" s="45"/>
      <c r="D4537" s="46"/>
      <c r="E4537" s="45"/>
      <c r="F4537" s="47"/>
      <c r="G4537" s="48"/>
      <c r="H4537" s="45"/>
      <c r="I4537" s="45"/>
      <c r="J4537" s="45"/>
      <c r="K4537" s="45"/>
      <c r="L4537" s="49"/>
      <c r="M4537" s="50"/>
      <c r="N4537" s="45"/>
      <c r="O4537" s="45"/>
      <c r="P4537" s="51"/>
      <c r="Q4537" s="52"/>
    </row>
    <row r="4538" spans="1:17" x14ac:dyDescent="0.2">
      <c r="A4538" s="43"/>
      <c r="B4538" s="44"/>
      <c r="C4538" s="45"/>
      <c r="D4538" s="46"/>
      <c r="E4538" s="45"/>
      <c r="F4538" s="47"/>
      <c r="G4538" s="48"/>
      <c r="H4538" s="45"/>
      <c r="I4538" s="45"/>
      <c r="J4538" s="45"/>
      <c r="K4538" s="45"/>
      <c r="L4538" s="49"/>
      <c r="M4538" s="50"/>
      <c r="N4538" s="45"/>
      <c r="O4538" s="45"/>
      <c r="P4538" s="51"/>
      <c r="Q4538" s="52"/>
    </row>
    <row r="4539" spans="1:17" x14ac:dyDescent="0.2">
      <c r="A4539" s="43"/>
      <c r="B4539" s="44"/>
      <c r="C4539" s="45"/>
      <c r="D4539" s="46"/>
      <c r="E4539" s="45"/>
      <c r="F4539" s="47"/>
      <c r="G4539" s="48"/>
      <c r="H4539" s="45"/>
      <c r="I4539" s="45"/>
      <c r="J4539" s="45"/>
      <c r="K4539" s="45"/>
      <c r="L4539" s="49"/>
      <c r="M4539" s="50"/>
      <c r="N4539" s="45"/>
      <c r="O4539" s="45"/>
      <c r="P4539" s="51"/>
      <c r="Q4539" s="52"/>
    </row>
    <row r="4540" spans="1:17" x14ac:dyDescent="0.2">
      <c r="A4540" s="43"/>
      <c r="B4540" s="44"/>
      <c r="C4540" s="45"/>
      <c r="D4540" s="46"/>
      <c r="E4540" s="45"/>
      <c r="F4540" s="47"/>
      <c r="G4540" s="48"/>
      <c r="H4540" s="45"/>
      <c r="I4540" s="45"/>
      <c r="J4540" s="45"/>
      <c r="K4540" s="45"/>
      <c r="L4540" s="49"/>
      <c r="M4540" s="50"/>
      <c r="N4540" s="45"/>
      <c r="O4540" s="45"/>
      <c r="P4540" s="51"/>
      <c r="Q4540" s="52"/>
    </row>
    <row r="4541" spans="1:17" x14ac:dyDescent="0.2">
      <c r="A4541" s="43"/>
      <c r="B4541" s="44"/>
      <c r="C4541" s="45"/>
      <c r="D4541" s="46"/>
      <c r="E4541" s="45"/>
      <c r="F4541" s="47"/>
      <c r="G4541" s="48"/>
      <c r="H4541" s="45"/>
      <c r="I4541" s="45"/>
      <c r="J4541" s="45"/>
      <c r="K4541" s="45"/>
      <c r="L4541" s="49"/>
      <c r="M4541" s="50"/>
      <c r="N4541" s="45"/>
      <c r="O4541" s="45"/>
      <c r="P4541" s="51"/>
      <c r="Q4541" s="52"/>
    </row>
    <row r="4542" spans="1:17" x14ac:dyDescent="0.2">
      <c r="A4542" s="43"/>
      <c r="B4542" s="44"/>
      <c r="C4542" s="45"/>
      <c r="D4542" s="46"/>
      <c r="E4542" s="45"/>
      <c r="F4542" s="47"/>
      <c r="G4542" s="48"/>
      <c r="H4542" s="45"/>
      <c r="I4542" s="45"/>
      <c r="J4542" s="45"/>
      <c r="K4542" s="45"/>
      <c r="L4542" s="49"/>
      <c r="M4542" s="50"/>
      <c r="N4542" s="45"/>
      <c r="O4542" s="45"/>
      <c r="P4542" s="51"/>
      <c r="Q4542" s="52"/>
    </row>
    <row r="4543" spans="1:17" x14ac:dyDescent="0.2">
      <c r="A4543" s="43"/>
      <c r="B4543" s="44"/>
      <c r="C4543" s="45"/>
      <c r="D4543" s="46"/>
      <c r="E4543" s="45"/>
      <c r="F4543" s="47"/>
      <c r="G4543" s="48"/>
      <c r="H4543" s="45"/>
      <c r="I4543" s="45"/>
      <c r="J4543" s="45"/>
      <c r="K4543" s="45"/>
      <c r="L4543" s="49"/>
      <c r="M4543" s="50"/>
      <c r="N4543" s="45"/>
      <c r="O4543" s="45"/>
      <c r="P4543" s="51"/>
      <c r="Q4543" s="52"/>
    </row>
    <row r="4544" spans="1:17" x14ac:dyDescent="0.2">
      <c r="A4544" s="43"/>
      <c r="B4544" s="44"/>
      <c r="C4544" s="45"/>
      <c r="D4544" s="46"/>
      <c r="E4544" s="45"/>
      <c r="F4544" s="47"/>
      <c r="G4544" s="48"/>
      <c r="H4544" s="45"/>
      <c r="I4544" s="45"/>
      <c r="J4544" s="45"/>
      <c r="K4544" s="45"/>
      <c r="L4544" s="49"/>
      <c r="M4544" s="50"/>
      <c r="N4544" s="45"/>
      <c r="O4544" s="45"/>
      <c r="P4544" s="51"/>
      <c r="Q4544" s="52"/>
    </row>
    <row r="4545" spans="1:17" x14ac:dyDescent="0.2">
      <c r="A4545" s="43"/>
      <c r="B4545" s="44"/>
      <c r="C4545" s="45"/>
      <c r="D4545" s="46"/>
      <c r="E4545" s="45"/>
      <c r="F4545" s="47"/>
      <c r="G4545" s="48"/>
      <c r="H4545" s="45"/>
      <c r="I4545" s="45"/>
      <c r="J4545" s="45"/>
      <c r="K4545" s="45"/>
      <c r="L4545" s="49"/>
      <c r="M4545" s="50"/>
      <c r="N4545" s="45"/>
      <c r="O4545" s="45"/>
      <c r="P4545" s="51"/>
      <c r="Q4545" s="52"/>
    </row>
    <row r="4546" spans="1:17" x14ac:dyDescent="0.2">
      <c r="A4546" s="43"/>
      <c r="B4546" s="44"/>
      <c r="C4546" s="45"/>
      <c r="D4546" s="46"/>
      <c r="E4546" s="45"/>
      <c r="F4546" s="47"/>
      <c r="G4546" s="48"/>
      <c r="H4546" s="45"/>
      <c r="I4546" s="45"/>
      <c r="J4546" s="45"/>
      <c r="K4546" s="45"/>
      <c r="L4546" s="49"/>
      <c r="M4546" s="50"/>
      <c r="N4546" s="45"/>
      <c r="O4546" s="45"/>
      <c r="P4546" s="51"/>
      <c r="Q4546" s="52"/>
    </row>
    <row r="4547" spans="1:17" x14ac:dyDescent="0.2">
      <c r="A4547" s="43"/>
      <c r="B4547" s="44"/>
      <c r="C4547" s="45"/>
      <c r="D4547" s="46"/>
      <c r="E4547" s="45"/>
      <c r="F4547" s="47"/>
      <c r="G4547" s="48"/>
      <c r="H4547" s="45"/>
      <c r="I4547" s="45"/>
      <c r="J4547" s="45"/>
      <c r="K4547" s="45"/>
      <c r="L4547" s="49"/>
      <c r="M4547" s="50"/>
      <c r="N4547" s="45"/>
      <c r="O4547" s="45"/>
      <c r="P4547" s="51"/>
      <c r="Q4547" s="52"/>
    </row>
    <row r="4548" spans="1:17" x14ac:dyDescent="0.2">
      <c r="A4548" s="43"/>
      <c r="B4548" s="44"/>
      <c r="C4548" s="45"/>
      <c r="D4548" s="46"/>
      <c r="E4548" s="45"/>
      <c r="F4548" s="47"/>
      <c r="G4548" s="48"/>
      <c r="H4548" s="45"/>
      <c r="I4548" s="45"/>
      <c r="J4548" s="45"/>
      <c r="K4548" s="45"/>
      <c r="L4548" s="49"/>
      <c r="M4548" s="50"/>
      <c r="N4548" s="45"/>
      <c r="O4548" s="45"/>
      <c r="P4548" s="51"/>
      <c r="Q4548" s="52"/>
    </row>
    <row r="4549" spans="1:17" x14ac:dyDescent="0.2">
      <c r="A4549" s="43"/>
      <c r="B4549" s="44"/>
      <c r="C4549" s="45"/>
      <c r="D4549" s="46"/>
      <c r="E4549" s="45"/>
      <c r="F4549" s="47"/>
      <c r="G4549" s="48"/>
      <c r="H4549" s="45"/>
      <c r="I4549" s="45"/>
      <c r="J4549" s="45"/>
      <c r="K4549" s="45"/>
      <c r="L4549" s="49"/>
      <c r="M4549" s="50"/>
      <c r="N4549" s="45"/>
      <c r="O4549" s="45"/>
      <c r="P4549" s="51"/>
      <c r="Q4549" s="52"/>
    </row>
    <row r="4550" spans="1:17" x14ac:dyDescent="0.2">
      <c r="A4550" s="43"/>
      <c r="B4550" s="44"/>
      <c r="C4550" s="45"/>
      <c r="D4550" s="46"/>
      <c r="E4550" s="45"/>
      <c r="F4550" s="47"/>
      <c r="G4550" s="48"/>
      <c r="H4550" s="45"/>
      <c r="I4550" s="45"/>
      <c r="J4550" s="45"/>
      <c r="K4550" s="45"/>
      <c r="L4550" s="49"/>
      <c r="M4550" s="50"/>
      <c r="N4550" s="45"/>
      <c r="O4550" s="45"/>
      <c r="P4550" s="51"/>
      <c r="Q4550" s="52"/>
    </row>
    <row r="4551" spans="1:17" x14ac:dyDescent="0.2">
      <c r="A4551" s="43"/>
      <c r="B4551" s="44"/>
      <c r="C4551" s="45"/>
      <c r="D4551" s="46"/>
      <c r="E4551" s="45"/>
      <c r="F4551" s="47"/>
      <c r="G4551" s="48"/>
      <c r="H4551" s="45"/>
      <c r="I4551" s="45"/>
      <c r="J4551" s="45"/>
      <c r="K4551" s="45"/>
      <c r="L4551" s="49"/>
      <c r="M4551" s="50"/>
      <c r="N4551" s="45"/>
      <c r="O4551" s="45"/>
      <c r="P4551" s="51"/>
      <c r="Q4551" s="52"/>
    </row>
    <row r="4552" spans="1:17" x14ac:dyDescent="0.2">
      <c r="A4552" s="43"/>
      <c r="B4552" s="44"/>
      <c r="C4552" s="45"/>
      <c r="D4552" s="46"/>
      <c r="E4552" s="45"/>
      <c r="F4552" s="47"/>
      <c r="G4552" s="48"/>
      <c r="H4552" s="45"/>
      <c r="I4552" s="45"/>
      <c r="J4552" s="45"/>
      <c r="K4552" s="45"/>
      <c r="L4552" s="49"/>
      <c r="M4552" s="50"/>
      <c r="N4552" s="45"/>
      <c r="O4552" s="45"/>
      <c r="P4552" s="51"/>
      <c r="Q4552" s="52"/>
    </row>
    <row r="4553" spans="1:17" x14ac:dyDescent="0.2">
      <c r="A4553" s="43"/>
      <c r="B4553" s="44"/>
      <c r="C4553" s="45"/>
      <c r="D4553" s="46"/>
      <c r="E4553" s="45"/>
      <c r="F4553" s="47"/>
      <c r="G4553" s="48"/>
      <c r="H4553" s="45"/>
      <c r="I4553" s="45"/>
      <c r="J4553" s="45"/>
      <c r="K4553" s="45"/>
      <c r="L4553" s="49"/>
      <c r="M4553" s="50"/>
      <c r="N4553" s="45"/>
      <c r="O4553" s="45"/>
      <c r="P4553" s="51"/>
      <c r="Q4553" s="52"/>
    </row>
    <row r="4554" spans="1:17" x14ac:dyDescent="0.2">
      <c r="A4554" s="43"/>
      <c r="B4554" s="44"/>
      <c r="C4554" s="45"/>
      <c r="D4554" s="46"/>
      <c r="E4554" s="45"/>
      <c r="F4554" s="47"/>
      <c r="G4554" s="48"/>
      <c r="H4554" s="45"/>
      <c r="I4554" s="45"/>
      <c r="J4554" s="45"/>
      <c r="K4554" s="45"/>
      <c r="L4554" s="49"/>
      <c r="M4554" s="50"/>
      <c r="N4554" s="45"/>
      <c r="O4554" s="45"/>
      <c r="P4554" s="51"/>
      <c r="Q4554" s="52"/>
    </row>
    <row r="4555" spans="1:17" x14ac:dyDescent="0.2">
      <c r="A4555" s="43"/>
      <c r="B4555" s="44"/>
      <c r="C4555" s="45"/>
      <c r="D4555" s="46"/>
      <c r="E4555" s="45"/>
      <c r="F4555" s="47"/>
      <c r="G4555" s="48"/>
      <c r="H4555" s="45"/>
      <c r="I4555" s="45"/>
      <c r="J4555" s="45"/>
      <c r="K4555" s="45"/>
      <c r="L4555" s="49"/>
      <c r="M4555" s="50"/>
      <c r="N4555" s="45"/>
      <c r="O4555" s="45"/>
      <c r="P4555" s="51"/>
      <c r="Q4555" s="52"/>
    </row>
    <row r="4556" spans="1:17" x14ac:dyDescent="0.2">
      <c r="A4556" s="43"/>
      <c r="B4556" s="44"/>
      <c r="C4556" s="45"/>
      <c r="D4556" s="46"/>
      <c r="E4556" s="45"/>
      <c r="F4556" s="47"/>
      <c r="G4556" s="48"/>
      <c r="H4556" s="45"/>
      <c r="I4556" s="45"/>
      <c r="J4556" s="45"/>
      <c r="K4556" s="45"/>
      <c r="L4556" s="49"/>
      <c r="M4556" s="50"/>
      <c r="N4556" s="45"/>
      <c r="O4556" s="45"/>
      <c r="P4556" s="51"/>
      <c r="Q4556" s="52"/>
    </row>
    <row r="4557" spans="1:17" x14ac:dyDescent="0.2">
      <c r="A4557" s="43"/>
      <c r="B4557" s="44"/>
      <c r="C4557" s="45"/>
      <c r="D4557" s="46"/>
      <c r="E4557" s="45"/>
      <c r="F4557" s="47"/>
      <c r="G4557" s="48"/>
      <c r="H4557" s="45"/>
      <c r="I4557" s="45"/>
      <c r="J4557" s="45"/>
      <c r="K4557" s="45"/>
      <c r="L4557" s="49"/>
      <c r="M4557" s="50"/>
      <c r="N4557" s="45"/>
      <c r="O4557" s="45"/>
      <c r="P4557" s="51"/>
      <c r="Q4557" s="52"/>
    </row>
    <row r="4558" spans="1:17" x14ac:dyDescent="0.2">
      <c r="A4558" s="43"/>
      <c r="B4558" s="44"/>
      <c r="C4558" s="45"/>
      <c r="D4558" s="46"/>
      <c r="E4558" s="45"/>
      <c r="F4558" s="47"/>
      <c r="G4558" s="48"/>
      <c r="H4558" s="45"/>
      <c r="I4558" s="45"/>
      <c r="J4558" s="45"/>
      <c r="K4558" s="45"/>
      <c r="L4558" s="49"/>
      <c r="M4558" s="50"/>
      <c r="N4558" s="45"/>
      <c r="O4558" s="45"/>
      <c r="P4558" s="51"/>
      <c r="Q4558" s="52"/>
    </row>
    <row r="4559" spans="1:17" x14ac:dyDescent="0.2">
      <c r="A4559" s="43"/>
      <c r="B4559" s="44"/>
      <c r="C4559" s="45"/>
      <c r="D4559" s="46"/>
      <c r="E4559" s="45"/>
      <c r="F4559" s="47"/>
      <c r="G4559" s="48"/>
      <c r="H4559" s="45"/>
      <c r="I4559" s="45"/>
      <c r="J4559" s="45"/>
      <c r="K4559" s="45"/>
      <c r="L4559" s="49"/>
      <c r="M4559" s="50"/>
      <c r="N4559" s="45"/>
      <c r="O4559" s="45"/>
      <c r="P4559" s="51"/>
      <c r="Q4559" s="52"/>
    </row>
    <row r="4560" spans="1:17" x14ac:dyDescent="0.2">
      <c r="A4560" s="43"/>
      <c r="B4560" s="44"/>
      <c r="C4560" s="45"/>
      <c r="D4560" s="46"/>
      <c r="E4560" s="45"/>
      <c r="F4560" s="47"/>
      <c r="G4560" s="48"/>
      <c r="H4560" s="45"/>
      <c r="I4560" s="45"/>
      <c r="J4560" s="45"/>
      <c r="K4560" s="45"/>
      <c r="L4560" s="49"/>
      <c r="M4560" s="50"/>
      <c r="N4560" s="45"/>
      <c r="O4560" s="45"/>
      <c r="P4560" s="51"/>
      <c r="Q4560" s="52"/>
    </row>
    <row r="4561" spans="1:17" x14ac:dyDescent="0.2">
      <c r="A4561" s="43"/>
      <c r="B4561" s="44"/>
      <c r="C4561" s="45"/>
      <c r="D4561" s="46"/>
      <c r="E4561" s="45"/>
      <c r="F4561" s="47"/>
      <c r="G4561" s="48"/>
      <c r="H4561" s="45"/>
      <c r="I4561" s="45"/>
      <c r="J4561" s="45"/>
      <c r="K4561" s="45"/>
      <c r="L4561" s="49"/>
      <c r="M4561" s="50"/>
      <c r="N4561" s="45"/>
      <c r="O4561" s="45"/>
      <c r="P4561" s="51"/>
      <c r="Q4561" s="52"/>
    </row>
    <row r="4562" spans="1:17" x14ac:dyDescent="0.2">
      <c r="A4562" s="43"/>
      <c r="B4562" s="44"/>
      <c r="C4562" s="45"/>
      <c r="D4562" s="46"/>
      <c r="E4562" s="45"/>
      <c r="F4562" s="47"/>
      <c r="G4562" s="48"/>
      <c r="H4562" s="45"/>
      <c r="I4562" s="45"/>
      <c r="J4562" s="45"/>
      <c r="K4562" s="45"/>
      <c r="L4562" s="49"/>
      <c r="M4562" s="50"/>
      <c r="N4562" s="45"/>
      <c r="O4562" s="45"/>
      <c r="P4562" s="51"/>
      <c r="Q4562" s="52"/>
    </row>
    <row r="4563" spans="1:17" x14ac:dyDescent="0.2">
      <c r="A4563" s="43"/>
      <c r="B4563" s="44"/>
      <c r="C4563" s="45"/>
      <c r="D4563" s="46"/>
      <c r="E4563" s="45"/>
      <c r="F4563" s="47"/>
      <c r="G4563" s="48"/>
      <c r="H4563" s="45"/>
      <c r="I4563" s="45"/>
      <c r="J4563" s="45"/>
      <c r="K4563" s="45"/>
      <c r="L4563" s="49"/>
      <c r="M4563" s="50"/>
      <c r="N4563" s="45"/>
      <c r="O4563" s="45"/>
      <c r="P4563" s="51"/>
      <c r="Q4563" s="52"/>
    </row>
    <row r="4564" spans="1:17" x14ac:dyDescent="0.2">
      <c r="A4564" s="43"/>
      <c r="B4564" s="44"/>
      <c r="C4564" s="45"/>
      <c r="D4564" s="46"/>
      <c r="E4564" s="45"/>
      <c r="F4564" s="47"/>
      <c r="G4564" s="48"/>
      <c r="H4564" s="45"/>
      <c r="I4564" s="45"/>
      <c r="J4564" s="45"/>
      <c r="K4564" s="45"/>
      <c r="L4564" s="49"/>
      <c r="M4564" s="50"/>
      <c r="N4564" s="45"/>
      <c r="O4564" s="45"/>
      <c r="P4564" s="51"/>
      <c r="Q4564" s="52"/>
    </row>
    <row r="4565" spans="1:17" x14ac:dyDescent="0.2">
      <c r="A4565" s="43"/>
      <c r="B4565" s="44"/>
      <c r="C4565" s="45"/>
      <c r="D4565" s="46"/>
      <c r="E4565" s="45"/>
      <c r="F4565" s="47"/>
      <c r="G4565" s="48"/>
      <c r="H4565" s="45"/>
      <c r="I4565" s="45"/>
      <c r="J4565" s="45"/>
      <c r="K4565" s="45"/>
      <c r="L4565" s="49"/>
      <c r="M4565" s="50"/>
      <c r="N4565" s="45"/>
      <c r="O4565" s="45"/>
      <c r="P4565" s="51"/>
      <c r="Q4565" s="52"/>
    </row>
    <row r="4566" spans="1:17" x14ac:dyDescent="0.2">
      <c r="A4566" s="43"/>
      <c r="B4566" s="44"/>
      <c r="C4566" s="45"/>
      <c r="D4566" s="46"/>
      <c r="E4566" s="45"/>
      <c r="F4566" s="47"/>
      <c r="G4566" s="48"/>
      <c r="H4566" s="45"/>
      <c r="I4566" s="45"/>
      <c r="J4566" s="45"/>
      <c r="K4566" s="45"/>
      <c r="L4566" s="49"/>
      <c r="M4566" s="50"/>
      <c r="N4566" s="45"/>
      <c r="O4566" s="45"/>
      <c r="P4566" s="51"/>
      <c r="Q4566" s="52"/>
    </row>
    <row r="4567" spans="1:17" x14ac:dyDescent="0.2">
      <c r="A4567" s="43"/>
      <c r="B4567" s="44"/>
      <c r="C4567" s="45"/>
      <c r="D4567" s="46"/>
      <c r="E4567" s="45"/>
      <c r="F4567" s="47"/>
      <c r="G4567" s="48"/>
      <c r="H4567" s="45"/>
      <c r="I4567" s="45"/>
      <c r="J4567" s="45"/>
      <c r="K4567" s="45"/>
      <c r="L4567" s="49"/>
      <c r="M4567" s="50"/>
      <c r="N4567" s="45"/>
      <c r="O4567" s="45"/>
      <c r="P4567" s="51"/>
      <c r="Q4567" s="52"/>
    </row>
    <row r="4568" spans="1:17" x14ac:dyDescent="0.2">
      <c r="A4568" s="43"/>
      <c r="B4568" s="44"/>
      <c r="C4568" s="45"/>
      <c r="D4568" s="46"/>
      <c r="E4568" s="45"/>
      <c r="F4568" s="47"/>
      <c r="G4568" s="48"/>
      <c r="H4568" s="45"/>
      <c r="I4568" s="45"/>
      <c r="J4568" s="45"/>
      <c r="K4568" s="45"/>
      <c r="L4568" s="49"/>
      <c r="M4568" s="50"/>
      <c r="N4568" s="45"/>
      <c r="O4568" s="45"/>
      <c r="P4568" s="51"/>
      <c r="Q4568" s="52"/>
    </row>
    <row r="4569" spans="1:17" x14ac:dyDescent="0.2">
      <c r="A4569" s="43"/>
      <c r="B4569" s="44"/>
      <c r="C4569" s="45"/>
      <c r="D4569" s="46"/>
      <c r="E4569" s="45"/>
      <c r="F4569" s="47"/>
      <c r="G4569" s="48"/>
      <c r="H4569" s="45"/>
      <c r="I4569" s="45"/>
      <c r="J4569" s="45"/>
      <c r="K4569" s="45"/>
      <c r="L4569" s="49"/>
      <c r="M4569" s="50"/>
      <c r="N4569" s="45"/>
      <c r="O4569" s="45"/>
      <c r="P4569" s="51"/>
      <c r="Q4569" s="52"/>
    </row>
    <row r="4570" spans="1:17" x14ac:dyDescent="0.2">
      <c r="A4570" s="43"/>
      <c r="B4570" s="44"/>
      <c r="C4570" s="45"/>
      <c r="D4570" s="46"/>
      <c r="E4570" s="45"/>
      <c r="F4570" s="47"/>
      <c r="G4570" s="48"/>
      <c r="H4570" s="45"/>
      <c r="I4570" s="45"/>
      <c r="J4570" s="45"/>
      <c r="K4570" s="45"/>
      <c r="L4570" s="49"/>
      <c r="M4570" s="50"/>
      <c r="N4570" s="45"/>
      <c r="O4570" s="45"/>
      <c r="P4570" s="51"/>
      <c r="Q4570" s="52"/>
    </row>
    <row r="4571" spans="1:17" x14ac:dyDescent="0.2">
      <c r="A4571" s="43"/>
      <c r="B4571" s="44"/>
      <c r="C4571" s="45"/>
      <c r="D4571" s="46"/>
      <c r="E4571" s="45"/>
      <c r="F4571" s="47"/>
      <c r="G4571" s="48"/>
      <c r="H4571" s="45"/>
      <c r="I4571" s="45"/>
      <c r="J4571" s="45"/>
      <c r="K4571" s="45"/>
      <c r="L4571" s="49"/>
      <c r="M4571" s="50"/>
      <c r="N4571" s="45"/>
      <c r="O4571" s="45"/>
      <c r="P4571" s="51"/>
      <c r="Q4571" s="52"/>
    </row>
    <row r="4572" spans="1:17" x14ac:dyDescent="0.2">
      <c r="A4572" s="43"/>
      <c r="B4572" s="44"/>
      <c r="C4572" s="45"/>
      <c r="D4572" s="46"/>
      <c r="E4572" s="45"/>
      <c r="F4572" s="47"/>
      <c r="G4572" s="48"/>
      <c r="H4572" s="45"/>
      <c r="I4572" s="45"/>
      <c r="J4572" s="45"/>
      <c r="K4572" s="45"/>
      <c r="L4572" s="49"/>
      <c r="M4572" s="50"/>
      <c r="N4572" s="45"/>
      <c r="O4572" s="45"/>
      <c r="P4572" s="51"/>
      <c r="Q4572" s="52"/>
    </row>
    <row r="4573" spans="1:17" x14ac:dyDescent="0.2">
      <c r="A4573" s="43"/>
      <c r="B4573" s="44"/>
      <c r="C4573" s="45"/>
      <c r="D4573" s="46"/>
      <c r="E4573" s="45"/>
      <c r="F4573" s="47"/>
      <c r="G4573" s="48"/>
      <c r="H4573" s="45"/>
      <c r="I4573" s="45"/>
      <c r="J4573" s="45"/>
      <c r="K4573" s="45"/>
      <c r="L4573" s="49"/>
      <c r="M4573" s="50"/>
      <c r="N4573" s="45"/>
      <c r="O4573" s="45"/>
      <c r="P4573" s="51"/>
      <c r="Q4573" s="52"/>
    </row>
    <row r="4574" spans="1:17" x14ac:dyDescent="0.2">
      <c r="A4574" s="43"/>
      <c r="B4574" s="44"/>
      <c r="C4574" s="45"/>
      <c r="D4574" s="46"/>
      <c r="E4574" s="45"/>
      <c r="F4574" s="47"/>
      <c r="G4574" s="48"/>
      <c r="H4574" s="45"/>
      <c r="I4574" s="45"/>
      <c r="J4574" s="45"/>
      <c r="K4574" s="45"/>
      <c r="L4574" s="49"/>
      <c r="M4574" s="50"/>
      <c r="N4574" s="45"/>
      <c r="O4574" s="45"/>
      <c r="P4574" s="51"/>
      <c r="Q4574" s="52"/>
    </row>
    <row r="4575" spans="1:17" x14ac:dyDescent="0.2">
      <c r="A4575" s="43"/>
      <c r="B4575" s="44"/>
      <c r="C4575" s="45"/>
      <c r="D4575" s="46"/>
      <c r="E4575" s="45"/>
      <c r="F4575" s="47"/>
      <c r="G4575" s="48"/>
      <c r="H4575" s="45"/>
      <c r="I4575" s="45"/>
      <c r="J4575" s="45"/>
      <c r="K4575" s="45"/>
      <c r="L4575" s="49"/>
      <c r="M4575" s="50"/>
      <c r="N4575" s="45"/>
      <c r="O4575" s="45"/>
      <c r="P4575" s="51"/>
      <c r="Q4575" s="52"/>
    </row>
    <row r="4576" spans="1:17" x14ac:dyDescent="0.2">
      <c r="A4576" s="43"/>
      <c r="B4576" s="44"/>
      <c r="C4576" s="45"/>
      <c r="D4576" s="46"/>
      <c r="E4576" s="45"/>
      <c r="F4576" s="47"/>
      <c r="G4576" s="48"/>
      <c r="H4576" s="45"/>
      <c r="I4576" s="45"/>
      <c r="J4576" s="45"/>
      <c r="K4576" s="45"/>
      <c r="L4576" s="49"/>
      <c r="M4576" s="50"/>
      <c r="N4576" s="45"/>
      <c r="O4576" s="45"/>
      <c r="P4576" s="51"/>
      <c r="Q4576" s="52"/>
    </row>
    <row r="4577" spans="1:17" x14ac:dyDescent="0.2">
      <c r="A4577" s="43"/>
      <c r="B4577" s="44"/>
      <c r="C4577" s="45"/>
      <c r="D4577" s="46"/>
      <c r="E4577" s="45"/>
      <c r="F4577" s="47"/>
      <c r="G4577" s="48"/>
      <c r="H4577" s="45"/>
      <c r="I4577" s="45"/>
      <c r="J4577" s="45"/>
      <c r="K4577" s="45"/>
      <c r="L4577" s="49"/>
      <c r="M4577" s="50"/>
      <c r="N4577" s="45"/>
      <c r="O4577" s="45"/>
      <c r="P4577" s="51"/>
      <c r="Q4577" s="52"/>
    </row>
    <row r="4578" spans="1:17" x14ac:dyDescent="0.2">
      <c r="A4578" s="43"/>
      <c r="B4578" s="44"/>
      <c r="C4578" s="45"/>
      <c r="D4578" s="46"/>
      <c r="E4578" s="45"/>
      <c r="F4578" s="47"/>
      <c r="G4578" s="48"/>
      <c r="H4578" s="45"/>
      <c r="I4578" s="45"/>
      <c r="J4578" s="45"/>
      <c r="K4578" s="45"/>
      <c r="L4578" s="49"/>
      <c r="M4578" s="50"/>
      <c r="N4578" s="45"/>
      <c r="O4578" s="45"/>
      <c r="P4578" s="51"/>
      <c r="Q4578" s="52"/>
    </row>
    <row r="4579" spans="1:17" x14ac:dyDescent="0.2">
      <c r="A4579" s="43"/>
      <c r="B4579" s="44"/>
      <c r="C4579" s="45"/>
      <c r="D4579" s="46"/>
      <c r="E4579" s="45"/>
      <c r="F4579" s="47"/>
      <c r="G4579" s="48"/>
      <c r="H4579" s="45"/>
      <c r="I4579" s="45"/>
      <c r="J4579" s="45"/>
      <c r="K4579" s="45"/>
      <c r="L4579" s="49"/>
      <c r="M4579" s="50"/>
      <c r="N4579" s="45"/>
      <c r="O4579" s="45"/>
      <c r="P4579" s="51"/>
      <c r="Q4579" s="52"/>
    </row>
    <row r="4580" spans="1:17" x14ac:dyDescent="0.2">
      <c r="A4580" s="43"/>
      <c r="B4580" s="44"/>
      <c r="C4580" s="45"/>
      <c r="D4580" s="46"/>
      <c r="E4580" s="45"/>
      <c r="F4580" s="47"/>
      <c r="G4580" s="48"/>
      <c r="H4580" s="45"/>
      <c r="I4580" s="45"/>
      <c r="J4580" s="45"/>
      <c r="K4580" s="45"/>
      <c r="L4580" s="49"/>
      <c r="M4580" s="50"/>
      <c r="N4580" s="45"/>
      <c r="O4580" s="45"/>
      <c r="P4580" s="51"/>
      <c r="Q4580" s="52"/>
    </row>
    <row r="4581" spans="1:17" x14ac:dyDescent="0.2">
      <c r="A4581" s="43"/>
      <c r="B4581" s="44"/>
      <c r="C4581" s="45"/>
      <c r="D4581" s="46"/>
      <c r="E4581" s="45"/>
      <c r="F4581" s="47"/>
      <c r="G4581" s="48"/>
      <c r="H4581" s="45"/>
      <c r="I4581" s="45"/>
      <c r="J4581" s="45"/>
      <c r="K4581" s="45"/>
      <c r="L4581" s="49"/>
      <c r="M4581" s="50"/>
      <c r="N4581" s="45"/>
      <c r="O4581" s="45"/>
      <c r="P4581" s="51"/>
      <c r="Q4581" s="52"/>
    </row>
    <row r="4582" spans="1:17" x14ac:dyDescent="0.2">
      <c r="A4582" s="43"/>
      <c r="B4582" s="44"/>
      <c r="C4582" s="45"/>
      <c r="D4582" s="46"/>
      <c r="E4582" s="45"/>
      <c r="F4582" s="47"/>
      <c r="G4582" s="48"/>
      <c r="H4582" s="45"/>
      <c r="I4582" s="45"/>
      <c r="J4582" s="45"/>
      <c r="K4582" s="45"/>
      <c r="L4582" s="49"/>
      <c r="M4582" s="50"/>
      <c r="N4582" s="45"/>
      <c r="O4582" s="45"/>
      <c r="P4582" s="51"/>
      <c r="Q4582" s="52"/>
    </row>
    <row r="4583" spans="1:17" x14ac:dyDescent="0.2">
      <c r="A4583" s="43"/>
      <c r="B4583" s="44"/>
      <c r="C4583" s="45"/>
      <c r="D4583" s="46"/>
      <c r="E4583" s="45"/>
      <c r="F4583" s="47"/>
      <c r="G4583" s="48"/>
      <c r="H4583" s="45"/>
      <c r="I4583" s="45"/>
      <c r="J4583" s="45"/>
      <c r="K4583" s="45"/>
      <c r="L4583" s="49"/>
      <c r="M4583" s="50"/>
      <c r="N4583" s="45"/>
      <c r="O4583" s="45"/>
      <c r="P4583" s="51"/>
      <c r="Q4583" s="52"/>
    </row>
    <row r="4584" spans="1:17" x14ac:dyDescent="0.2">
      <c r="A4584" s="43"/>
      <c r="B4584" s="44"/>
      <c r="C4584" s="45"/>
      <c r="D4584" s="46"/>
      <c r="E4584" s="45"/>
      <c r="F4584" s="47"/>
      <c r="G4584" s="48"/>
      <c r="H4584" s="45"/>
      <c r="I4584" s="45"/>
      <c r="J4584" s="45"/>
      <c r="K4584" s="45"/>
      <c r="L4584" s="49"/>
      <c r="M4584" s="50"/>
      <c r="N4584" s="45"/>
      <c r="O4584" s="45"/>
      <c r="P4584" s="51"/>
      <c r="Q4584" s="52"/>
    </row>
    <row r="4585" spans="1:17" x14ac:dyDescent="0.2">
      <c r="A4585" s="43"/>
      <c r="B4585" s="44"/>
      <c r="C4585" s="45"/>
      <c r="D4585" s="46"/>
      <c r="E4585" s="45"/>
      <c r="F4585" s="47"/>
      <c r="G4585" s="48"/>
      <c r="H4585" s="45"/>
      <c r="I4585" s="45"/>
      <c r="J4585" s="45"/>
      <c r="K4585" s="45"/>
      <c r="L4585" s="49"/>
      <c r="M4585" s="50"/>
      <c r="N4585" s="45"/>
      <c r="O4585" s="45"/>
      <c r="P4585" s="51"/>
      <c r="Q4585" s="52"/>
    </row>
    <row r="4586" spans="1:17" x14ac:dyDescent="0.2">
      <c r="A4586" s="43"/>
      <c r="B4586" s="44"/>
      <c r="C4586" s="45"/>
      <c r="D4586" s="46"/>
      <c r="E4586" s="45"/>
      <c r="F4586" s="47"/>
      <c r="G4586" s="48"/>
      <c r="H4586" s="45"/>
      <c r="I4586" s="45"/>
      <c r="J4586" s="45"/>
      <c r="K4586" s="45"/>
      <c r="L4586" s="49"/>
      <c r="M4586" s="50"/>
      <c r="N4586" s="45"/>
      <c r="O4586" s="45"/>
      <c r="P4586" s="51"/>
      <c r="Q4586" s="52"/>
    </row>
    <row r="4587" spans="1:17" x14ac:dyDescent="0.2">
      <c r="A4587" s="43"/>
      <c r="B4587" s="44"/>
      <c r="C4587" s="45"/>
      <c r="D4587" s="46"/>
      <c r="E4587" s="45"/>
      <c r="F4587" s="47"/>
      <c r="G4587" s="48"/>
      <c r="H4587" s="45"/>
      <c r="I4587" s="45"/>
      <c r="J4587" s="45"/>
      <c r="K4587" s="45"/>
      <c r="L4587" s="49"/>
      <c r="M4587" s="50"/>
      <c r="N4587" s="45"/>
      <c r="O4587" s="45"/>
      <c r="P4587" s="51"/>
      <c r="Q4587" s="52"/>
    </row>
    <row r="4588" spans="1:17" x14ac:dyDescent="0.2">
      <c r="A4588" s="43"/>
      <c r="B4588" s="44"/>
      <c r="C4588" s="45"/>
      <c r="D4588" s="46"/>
      <c r="E4588" s="45"/>
      <c r="F4588" s="47"/>
      <c r="G4588" s="48"/>
      <c r="H4588" s="45"/>
      <c r="I4588" s="45"/>
      <c r="J4588" s="45"/>
      <c r="K4588" s="45"/>
      <c r="L4588" s="49"/>
      <c r="M4588" s="50"/>
      <c r="N4588" s="45"/>
      <c r="O4588" s="45"/>
      <c r="P4588" s="51"/>
      <c r="Q4588" s="52"/>
    </row>
    <row r="4589" spans="1:17" x14ac:dyDescent="0.2">
      <c r="A4589" s="43"/>
      <c r="B4589" s="44"/>
      <c r="C4589" s="45"/>
      <c r="D4589" s="46"/>
      <c r="E4589" s="45"/>
      <c r="F4589" s="47"/>
      <c r="G4589" s="48"/>
      <c r="H4589" s="45"/>
      <c r="I4589" s="45"/>
      <c r="J4589" s="45"/>
      <c r="K4589" s="45"/>
      <c r="L4589" s="49"/>
      <c r="M4589" s="50"/>
      <c r="N4589" s="45"/>
      <c r="O4589" s="45"/>
      <c r="P4589" s="51"/>
      <c r="Q4589" s="52"/>
    </row>
    <row r="4590" spans="1:17" x14ac:dyDescent="0.2">
      <c r="A4590" s="43"/>
      <c r="B4590" s="44"/>
      <c r="C4590" s="45"/>
      <c r="D4590" s="46"/>
      <c r="E4590" s="45"/>
      <c r="F4590" s="47"/>
      <c r="G4590" s="48"/>
      <c r="H4590" s="45"/>
      <c r="I4590" s="45"/>
      <c r="J4590" s="45"/>
      <c r="K4590" s="45"/>
      <c r="L4590" s="49"/>
      <c r="M4590" s="50"/>
      <c r="N4590" s="45"/>
      <c r="O4590" s="45"/>
      <c r="P4590" s="51"/>
      <c r="Q4590" s="52"/>
    </row>
    <row r="4591" spans="1:17" x14ac:dyDescent="0.2">
      <c r="A4591" s="43"/>
      <c r="B4591" s="44"/>
      <c r="C4591" s="45"/>
      <c r="D4591" s="46"/>
      <c r="E4591" s="45"/>
      <c r="F4591" s="47"/>
      <c r="G4591" s="48"/>
      <c r="H4591" s="45"/>
      <c r="I4591" s="45"/>
      <c r="J4591" s="45"/>
      <c r="K4591" s="45"/>
      <c r="L4591" s="49"/>
      <c r="M4591" s="50"/>
      <c r="N4591" s="45"/>
      <c r="O4591" s="45"/>
      <c r="P4591" s="51"/>
      <c r="Q4591" s="52"/>
    </row>
    <row r="4592" spans="1:17" x14ac:dyDescent="0.2">
      <c r="A4592" s="43"/>
      <c r="B4592" s="44"/>
      <c r="C4592" s="45"/>
      <c r="D4592" s="46"/>
      <c r="E4592" s="45"/>
      <c r="F4592" s="47"/>
      <c r="G4592" s="48"/>
      <c r="H4592" s="45"/>
      <c r="I4592" s="45"/>
      <c r="J4592" s="45"/>
      <c r="K4592" s="45"/>
      <c r="L4592" s="49"/>
      <c r="M4592" s="50"/>
      <c r="N4592" s="45"/>
      <c r="O4592" s="45"/>
      <c r="P4592" s="51"/>
      <c r="Q4592" s="52"/>
    </row>
    <row r="4593" spans="1:17" x14ac:dyDescent="0.2">
      <c r="A4593" s="43"/>
      <c r="B4593" s="44"/>
      <c r="C4593" s="45"/>
      <c r="D4593" s="46"/>
      <c r="E4593" s="45"/>
      <c r="F4593" s="47"/>
      <c r="G4593" s="48"/>
      <c r="H4593" s="45"/>
      <c r="I4593" s="45"/>
      <c r="J4593" s="45"/>
      <c r="K4593" s="45"/>
      <c r="L4593" s="49"/>
      <c r="M4593" s="50"/>
      <c r="N4593" s="45"/>
      <c r="O4593" s="45"/>
      <c r="P4593" s="51"/>
      <c r="Q4593" s="52"/>
    </row>
    <row r="4594" spans="1:17" x14ac:dyDescent="0.2">
      <c r="A4594" s="43"/>
      <c r="B4594" s="44"/>
      <c r="C4594" s="45"/>
      <c r="D4594" s="46"/>
      <c r="E4594" s="45"/>
      <c r="F4594" s="47"/>
      <c r="G4594" s="48"/>
      <c r="H4594" s="45"/>
      <c r="I4594" s="45"/>
      <c r="J4594" s="45"/>
      <c r="K4594" s="45"/>
      <c r="L4594" s="49"/>
      <c r="M4594" s="50"/>
      <c r="N4594" s="45"/>
      <c r="O4594" s="45"/>
      <c r="P4594" s="51"/>
      <c r="Q4594" s="52"/>
    </row>
    <row r="4595" spans="1:17" x14ac:dyDescent="0.2">
      <c r="A4595" s="43"/>
      <c r="B4595" s="44"/>
      <c r="C4595" s="45"/>
      <c r="D4595" s="46"/>
      <c r="E4595" s="45"/>
      <c r="F4595" s="47"/>
      <c r="G4595" s="48"/>
      <c r="H4595" s="45"/>
      <c r="I4595" s="45"/>
      <c r="J4595" s="45"/>
      <c r="K4595" s="45"/>
      <c r="L4595" s="49"/>
      <c r="M4595" s="50"/>
      <c r="N4595" s="45"/>
      <c r="O4595" s="45"/>
      <c r="P4595" s="51"/>
      <c r="Q4595" s="52"/>
    </row>
    <row r="4596" spans="1:17" x14ac:dyDescent="0.2">
      <c r="A4596" s="43"/>
      <c r="B4596" s="44"/>
      <c r="C4596" s="45"/>
      <c r="D4596" s="46"/>
      <c r="E4596" s="45"/>
      <c r="F4596" s="47"/>
      <c r="G4596" s="48"/>
      <c r="H4596" s="45"/>
      <c r="I4596" s="45"/>
      <c r="J4596" s="45"/>
      <c r="K4596" s="45"/>
      <c r="L4596" s="49"/>
      <c r="M4596" s="50"/>
      <c r="N4596" s="45"/>
      <c r="O4596" s="45"/>
      <c r="P4596" s="51"/>
      <c r="Q4596" s="52"/>
    </row>
    <row r="4597" spans="1:17" x14ac:dyDescent="0.2">
      <c r="A4597" s="43"/>
      <c r="B4597" s="44"/>
      <c r="C4597" s="45"/>
      <c r="D4597" s="46"/>
      <c r="E4597" s="45"/>
      <c r="F4597" s="47"/>
      <c r="G4597" s="48"/>
      <c r="H4597" s="45"/>
      <c r="I4597" s="45"/>
      <c r="J4597" s="45"/>
      <c r="K4597" s="45"/>
      <c r="L4597" s="49"/>
      <c r="M4597" s="50"/>
      <c r="N4597" s="45"/>
      <c r="O4597" s="45"/>
      <c r="P4597" s="51"/>
      <c r="Q4597" s="52"/>
    </row>
    <row r="4598" spans="1:17" x14ac:dyDescent="0.2">
      <c r="A4598" s="43"/>
      <c r="B4598" s="44"/>
      <c r="C4598" s="45"/>
      <c r="D4598" s="46"/>
      <c r="E4598" s="45"/>
      <c r="F4598" s="47"/>
      <c r="G4598" s="48"/>
      <c r="H4598" s="45"/>
      <c r="I4598" s="45"/>
      <c r="J4598" s="45"/>
      <c r="K4598" s="45"/>
      <c r="L4598" s="49"/>
      <c r="M4598" s="50"/>
      <c r="N4598" s="45"/>
      <c r="O4598" s="45"/>
      <c r="P4598" s="51"/>
      <c r="Q4598" s="52"/>
    </row>
    <row r="4599" spans="1:17" x14ac:dyDescent="0.2">
      <c r="A4599" s="43"/>
      <c r="B4599" s="44"/>
      <c r="C4599" s="45"/>
      <c r="D4599" s="46"/>
      <c r="E4599" s="45"/>
      <c r="F4599" s="47"/>
      <c r="G4599" s="48"/>
      <c r="H4599" s="45"/>
      <c r="I4599" s="45"/>
      <c r="J4599" s="45"/>
      <c r="K4599" s="45"/>
      <c r="L4599" s="49"/>
      <c r="M4599" s="50"/>
      <c r="N4599" s="45"/>
      <c r="O4599" s="45"/>
      <c r="P4599" s="51"/>
      <c r="Q4599" s="52"/>
    </row>
    <row r="4600" spans="1:17" x14ac:dyDescent="0.2">
      <c r="A4600" s="43"/>
      <c r="B4600" s="44"/>
      <c r="C4600" s="45"/>
      <c r="D4600" s="46"/>
      <c r="E4600" s="45"/>
      <c r="F4600" s="47"/>
      <c r="G4600" s="48"/>
      <c r="H4600" s="45"/>
      <c r="I4600" s="45"/>
      <c r="J4600" s="45"/>
      <c r="K4600" s="45"/>
      <c r="L4600" s="49"/>
      <c r="M4600" s="50"/>
      <c r="N4600" s="45"/>
      <c r="O4600" s="45"/>
      <c r="P4600" s="51"/>
      <c r="Q4600" s="52"/>
    </row>
    <row r="4601" spans="1:17" x14ac:dyDescent="0.2">
      <c r="A4601" s="43"/>
      <c r="B4601" s="44"/>
      <c r="C4601" s="45"/>
      <c r="D4601" s="46"/>
      <c r="E4601" s="45"/>
      <c r="F4601" s="47"/>
      <c r="G4601" s="48"/>
      <c r="H4601" s="45"/>
      <c r="I4601" s="45"/>
      <c r="J4601" s="45"/>
      <c r="K4601" s="45"/>
      <c r="L4601" s="49"/>
      <c r="M4601" s="50"/>
      <c r="N4601" s="45"/>
      <c r="O4601" s="45"/>
      <c r="P4601" s="51"/>
      <c r="Q4601" s="52"/>
    </row>
    <row r="4602" spans="1:17" x14ac:dyDescent="0.2">
      <c r="A4602" s="43"/>
      <c r="B4602" s="44"/>
      <c r="C4602" s="45"/>
      <c r="D4602" s="46"/>
      <c r="E4602" s="45"/>
      <c r="F4602" s="47"/>
      <c r="G4602" s="48"/>
      <c r="H4602" s="45"/>
      <c r="I4602" s="45"/>
      <c r="J4602" s="45"/>
      <c r="K4602" s="45"/>
      <c r="L4602" s="49"/>
      <c r="M4602" s="50"/>
      <c r="N4602" s="45"/>
      <c r="O4602" s="45"/>
      <c r="P4602" s="51"/>
      <c r="Q4602" s="52"/>
    </row>
    <row r="4603" spans="1:17" x14ac:dyDescent="0.2">
      <c r="A4603" s="43"/>
      <c r="B4603" s="44"/>
      <c r="C4603" s="45"/>
      <c r="D4603" s="46"/>
      <c r="E4603" s="45"/>
      <c r="F4603" s="47"/>
      <c r="G4603" s="48"/>
      <c r="H4603" s="45"/>
      <c r="I4603" s="45"/>
      <c r="J4603" s="45"/>
      <c r="K4603" s="45"/>
      <c r="L4603" s="49"/>
      <c r="M4603" s="50"/>
      <c r="N4603" s="45"/>
      <c r="O4603" s="45"/>
      <c r="P4603" s="51"/>
      <c r="Q4603" s="52"/>
    </row>
    <row r="4604" spans="1:17" x14ac:dyDescent="0.2">
      <c r="A4604" s="43"/>
      <c r="B4604" s="44"/>
      <c r="C4604" s="45"/>
      <c r="D4604" s="46"/>
      <c r="E4604" s="45"/>
      <c r="F4604" s="47"/>
      <c r="G4604" s="48"/>
      <c r="H4604" s="45"/>
      <c r="I4604" s="45"/>
      <c r="J4604" s="45"/>
      <c r="K4604" s="45"/>
      <c r="L4604" s="49"/>
      <c r="M4604" s="50"/>
      <c r="N4604" s="45"/>
      <c r="O4604" s="45"/>
      <c r="P4604" s="51"/>
      <c r="Q4604" s="52"/>
    </row>
    <row r="4605" spans="1:17" x14ac:dyDescent="0.2">
      <c r="A4605" s="43"/>
      <c r="B4605" s="44"/>
      <c r="C4605" s="45"/>
      <c r="D4605" s="46"/>
      <c r="E4605" s="45"/>
      <c r="F4605" s="47"/>
      <c r="G4605" s="48"/>
      <c r="H4605" s="45"/>
      <c r="I4605" s="45"/>
      <c r="J4605" s="45"/>
      <c r="K4605" s="45"/>
      <c r="L4605" s="49"/>
      <c r="M4605" s="50"/>
      <c r="N4605" s="45"/>
      <c r="O4605" s="45"/>
      <c r="P4605" s="51"/>
      <c r="Q4605" s="52"/>
    </row>
    <row r="4606" spans="1:17" x14ac:dyDescent="0.2">
      <c r="A4606" s="43"/>
      <c r="B4606" s="44"/>
      <c r="C4606" s="45"/>
      <c r="D4606" s="46"/>
      <c r="E4606" s="45"/>
      <c r="F4606" s="47"/>
      <c r="G4606" s="48"/>
      <c r="H4606" s="45"/>
      <c r="I4606" s="45"/>
      <c r="J4606" s="45"/>
      <c r="K4606" s="45"/>
      <c r="L4606" s="49"/>
      <c r="M4606" s="50"/>
      <c r="N4606" s="45"/>
      <c r="O4606" s="45"/>
      <c r="P4606" s="51"/>
      <c r="Q4606" s="52"/>
    </row>
    <row r="4607" spans="1:17" x14ac:dyDescent="0.2">
      <c r="A4607" s="43"/>
      <c r="B4607" s="44"/>
      <c r="C4607" s="45"/>
      <c r="D4607" s="46"/>
      <c r="E4607" s="45"/>
      <c r="F4607" s="47"/>
      <c r="G4607" s="48"/>
      <c r="H4607" s="45"/>
      <c r="I4607" s="45"/>
      <c r="J4607" s="45"/>
      <c r="K4607" s="45"/>
      <c r="L4607" s="49"/>
      <c r="M4607" s="50"/>
      <c r="N4607" s="45"/>
      <c r="O4607" s="45"/>
      <c r="P4607" s="51"/>
      <c r="Q4607" s="52"/>
    </row>
    <row r="4608" spans="1:17" x14ac:dyDescent="0.2">
      <c r="A4608" s="43"/>
      <c r="B4608" s="44"/>
      <c r="C4608" s="45"/>
      <c r="D4608" s="46"/>
      <c r="E4608" s="45"/>
      <c r="F4608" s="47"/>
      <c r="G4608" s="48"/>
      <c r="H4608" s="45"/>
      <c r="I4608" s="45"/>
      <c r="J4608" s="45"/>
      <c r="K4608" s="45"/>
      <c r="L4608" s="49"/>
      <c r="M4608" s="50"/>
      <c r="N4608" s="45"/>
      <c r="O4608" s="45"/>
      <c r="P4608" s="51"/>
      <c r="Q4608" s="52"/>
    </row>
    <row r="4609" spans="1:17" x14ac:dyDescent="0.2">
      <c r="A4609" s="43"/>
      <c r="B4609" s="44"/>
      <c r="C4609" s="45"/>
      <c r="D4609" s="46"/>
      <c r="E4609" s="45"/>
      <c r="F4609" s="47"/>
      <c r="G4609" s="48"/>
      <c r="H4609" s="45"/>
      <c r="I4609" s="45"/>
      <c r="J4609" s="45"/>
      <c r="K4609" s="45"/>
      <c r="L4609" s="49"/>
      <c r="M4609" s="50"/>
      <c r="N4609" s="45"/>
      <c r="O4609" s="45"/>
      <c r="P4609" s="51"/>
      <c r="Q4609" s="52"/>
    </row>
    <row r="4610" spans="1:17" x14ac:dyDescent="0.2">
      <c r="A4610" s="43"/>
      <c r="B4610" s="44"/>
      <c r="C4610" s="45"/>
      <c r="D4610" s="46"/>
      <c r="E4610" s="45"/>
      <c r="F4610" s="47"/>
      <c r="G4610" s="48"/>
      <c r="H4610" s="45"/>
      <c r="I4610" s="45"/>
      <c r="J4610" s="45"/>
      <c r="K4610" s="45"/>
      <c r="L4610" s="49"/>
      <c r="M4610" s="50"/>
      <c r="N4610" s="45"/>
      <c r="O4610" s="45"/>
      <c r="P4610" s="51"/>
      <c r="Q4610" s="52"/>
    </row>
    <row r="4611" spans="1:17" x14ac:dyDescent="0.2">
      <c r="A4611" s="43"/>
      <c r="B4611" s="44"/>
      <c r="C4611" s="45"/>
      <c r="D4611" s="46"/>
      <c r="E4611" s="45"/>
      <c r="F4611" s="47"/>
      <c r="G4611" s="48"/>
      <c r="H4611" s="45"/>
      <c r="I4611" s="45"/>
      <c r="J4611" s="45"/>
      <c r="K4611" s="45"/>
      <c r="L4611" s="49"/>
      <c r="M4611" s="50"/>
      <c r="N4611" s="45"/>
      <c r="O4611" s="45"/>
      <c r="P4611" s="51"/>
      <c r="Q4611" s="52"/>
    </row>
    <row r="4612" spans="1:17" x14ac:dyDescent="0.2">
      <c r="A4612" s="43"/>
      <c r="B4612" s="44"/>
      <c r="C4612" s="45"/>
      <c r="D4612" s="46"/>
      <c r="E4612" s="45"/>
      <c r="F4612" s="47"/>
      <c r="G4612" s="48"/>
      <c r="H4612" s="45"/>
      <c r="I4612" s="45"/>
      <c r="J4612" s="45"/>
      <c r="K4612" s="45"/>
      <c r="L4612" s="49"/>
      <c r="M4612" s="50"/>
      <c r="N4612" s="45"/>
      <c r="O4612" s="45"/>
      <c r="P4612" s="51"/>
      <c r="Q4612" s="52"/>
    </row>
    <row r="4613" spans="1:17" x14ac:dyDescent="0.2">
      <c r="A4613" s="43"/>
      <c r="B4613" s="44"/>
      <c r="C4613" s="45"/>
      <c r="D4613" s="46"/>
      <c r="E4613" s="45"/>
      <c r="F4613" s="47"/>
      <c r="G4613" s="48"/>
      <c r="H4613" s="45"/>
      <c r="I4613" s="45"/>
      <c r="J4613" s="45"/>
      <c r="K4613" s="45"/>
      <c r="L4613" s="49"/>
      <c r="M4613" s="50"/>
      <c r="N4613" s="45"/>
      <c r="O4613" s="45"/>
      <c r="P4613" s="51"/>
      <c r="Q4613" s="52"/>
    </row>
    <row r="4614" spans="1:17" x14ac:dyDescent="0.2">
      <c r="A4614" s="43"/>
      <c r="B4614" s="44"/>
      <c r="C4614" s="45"/>
      <c r="D4614" s="46"/>
      <c r="E4614" s="45"/>
      <c r="F4614" s="47"/>
      <c r="G4614" s="48"/>
      <c r="H4614" s="45"/>
      <c r="I4614" s="45"/>
      <c r="J4614" s="45"/>
      <c r="K4614" s="45"/>
      <c r="L4614" s="49"/>
      <c r="M4614" s="50"/>
      <c r="N4614" s="45"/>
      <c r="O4614" s="45"/>
      <c r="P4614" s="51"/>
      <c r="Q4614" s="52"/>
    </row>
    <row r="4615" spans="1:17" x14ac:dyDescent="0.2">
      <c r="A4615" s="43"/>
      <c r="B4615" s="44"/>
      <c r="C4615" s="45"/>
      <c r="D4615" s="46"/>
      <c r="E4615" s="45"/>
      <c r="F4615" s="47"/>
      <c r="G4615" s="48"/>
      <c r="H4615" s="45"/>
      <c r="I4615" s="45"/>
      <c r="J4615" s="45"/>
      <c r="K4615" s="45"/>
      <c r="L4615" s="49"/>
      <c r="M4615" s="50"/>
      <c r="N4615" s="45"/>
      <c r="O4615" s="45"/>
      <c r="P4615" s="51"/>
      <c r="Q4615" s="52"/>
    </row>
    <row r="4616" spans="1:17" x14ac:dyDescent="0.2">
      <c r="A4616" s="43"/>
      <c r="B4616" s="44"/>
      <c r="C4616" s="45"/>
      <c r="D4616" s="46"/>
      <c r="E4616" s="45"/>
      <c r="F4616" s="47"/>
      <c r="G4616" s="48"/>
      <c r="H4616" s="45"/>
      <c r="I4616" s="45"/>
      <c r="J4616" s="45"/>
      <c r="K4616" s="45"/>
      <c r="L4616" s="49"/>
      <c r="M4616" s="50"/>
      <c r="N4616" s="45"/>
      <c r="O4616" s="45"/>
      <c r="P4616" s="51"/>
      <c r="Q4616" s="52"/>
    </row>
    <row r="4617" spans="1:17" x14ac:dyDescent="0.2">
      <c r="A4617" s="43"/>
      <c r="B4617" s="44"/>
      <c r="C4617" s="45"/>
      <c r="D4617" s="46"/>
      <c r="E4617" s="45"/>
      <c r="F4617" s="47"/>
      <c r="G4617" s="48"/>
      <c r="H4617" s="45"/>
      <c r="I4617" s="45"/>
      <c r="J4617" s="45"/>
      <c r="K4617" s="45"/>
      <c r="L4617" s="49"/>
      <c r="M4617" s="50"/>
      <c r="N4617" s="45"/>
      <c r="O4617" s="45"/>
      <c r="P4617" s="51"/>
      <c r="Q4617" s="52"/>
    </row>
    <row r="4618" spans="1:17" x14ac:dyDescent="0.2">
      <c r="A4618" s="43"/>
      <c r="B4618" s="44"/>
      <c r="C4618" s="45"/>
      <c r="D4618" s="46"/>
      <c r="E4618" s="45"/>
      <c r="F4618" s="47"/>
      <c r="G4618" s="48"/>
      <c r="H4618" s="45"/>
      <c r="I4618" s="45"/>
      <c r="J4618" s="45"/>
      <c r="K4618" s="45"/>
      <c r="L4618" s="49"/>
      <c r="M4618" s="50"/>
      <c r="N4618" s="45"/>
      <c r="O4618" s="45"/>
      <c r="P4618" s="51"/>
      <c r="Q4618" s="52"/>
    </row>
    <row r="4619" spans="1:17" x14ac:dyDescent="0.2">
      <c r="A4619" s="43"/>
      <c r="B4619" s="44"/>
      <c r="C4619" s="45"/>
      <c r="D4619" s="46"/>
      <c r="E4619" s="45"/>
      <c r="F4619" s="47"/>
      <c r="G4619" s="48"/>
      <c r="H4619" s="45"/>
      <c r="I4619" s="45"/>
      <c r="J4619" s="45"/>
      <c r="K4619" s="45"/>
      <c r="L4619" s="49"/>
      <c r="M4619" s="50"/>
      <c r="N4619" s="45"/>
      <c r="O4619" s="45"/>
      <c r="P4619" s="51"/>
      <c r="Q4619" s="52"/>
    </row>
    <row r="4620" spans="1:17" x14ac:dyDescent="0.2">
      <c r="A4620" s="43"/>
      <c r="B4620" s="44"/>
      <c r="C4620" s="45"/>
      <c r="D4620" s="46"/>
      <c r="E4620" s="45"/>
      <c r="F4620" s="47"/>
      <c r="G4620" s="48"/>
      <c r="H4620" s="45"/>
      <c r="I4620" s="45"/>
      <c r="J4620" s="45"/>
      <c r="K4620" s="45"/>
      <c r="L4620" s="49"/>
      <c r="M4620" s="50"/>
      <c r="N4620" s="45"/>
      <c r="O4620" s="45"/>
      <c r="P4620" s="51"/>
      <c r="Q4620" s="52"/>
    </row>
    <row r="4621" spans="1:17" x14ac:dyDescent="0.2">
      <c r="A4621" s="43"/>
      <c r="B4621" s="44"/>
      <c r="C4621" s="45"/>
      <c r="D4621" s="46"/>
      <c r="E4621" s="45"/>
      <c r="F4621" s="47"/>
      <c r="G4621" s="48"/>
      <c r="H4621" s="45"/>
      <c r="I4621" s="45"/>
      <c r="J4621" s="45"/>
      <c r="K4621" s="45"/>
      <c r="L4621" s="49"/>
      <c r="M4621" s="50"/>
      <c r="N4621" s="45"/>
      <c r="O4621" s="45"/>
      <c r="P4621" s="51"/>
      <c r="Q4621" s="52"/>
    </row>
    <row r="4622" spans="1:17" x14ac:dyDescent="0.2">
      <c r="A4622" s="43"/>
      <c r="B4622" s="44"/>
      <c r="C4622" s="45"/>
      <c r="D4622" s="46"/>
      <c r="E4622" s="45"/>
      <c r="F4622" s="47"/>
      <c r="G4622" s="48"/>
      <c r="H4622" s="45"/>
      <c r="I4622" s="45"/>
      <c r="J4622" s="45"/>
      <c r="K4622" s="45"/>
      <c r="L4622" s="49"/>
      <c r="M4622" s="50"/>
      <c r="N4622" s="45"/>
      <c r="O4622" s="45"/>
      <c r="P4622" s="51"/>
      <c r="Q4622" s="52"/>
    </row>
    <row r="4623" spans="1:17" x14ac:dyDescent="0.2">
      <c r="A4623" s="43"/>
      <c r="B4623" s="44"/>
      <c r="C4623" s="45"/>
      <c r="D4623" s="46"/>
      <c r="E4623" s="45"/>
      <c r="F4623" s="47"/>
      <c r="G4623" s="48"/>
      <c r="H4623" s="45"/>
      <c r="I4623" s="45"/>
      <c r="J4623" s="45"/>
      <c r="K4623" s="45"/>
      <c r="L4623" s="49"/>
      <c r="M4623" s="50"/>
      <c r="N4623" s="45"/>
      <c r="O4623" s="45"/>
      <c r="P4623" s="51"/>
      <c r="Q4623" s="52"/>
    </row>
    <row r="4624" spans="1:17" x14ac:dyDescent="0.2">
      <c r="A4624" s="43"/>
      <c r="B4624" s="44"/>
      <c r="C4624" s="45"/>
      <c r="D4624" s="46"/>
      <c r="E4624" s="45"/>
      <c r="F4624" s="47"/>
      <c r="G4624" s="48"/>
      <c r="H4624" s="45"/>
      <c r="I4624" s="45"/>
      <c r="J4624" s="45"/>
      <c r="K4624" s="45"/>
      <c r="L4624" s="49"/>
      <c r="M4624" s="50"/>
      <c r="N4624" s="45"/>
      <c r="O4624" s="45"/>
      <c r="P4624" s="51"/>
      <c r="Q4624" s="52"/>
    </row>
    <row r="4625" spans="1:17" x14ac:dyDescent="0.2">
      <c r="A4625" s="43"/>
      <c r="B4625" s="44"/>
      <c r="C4625" s="45"/>
      <c r="D4625" s="46"/>
      <c r="E4625" s="45"/>
      <c r="F4625" s="47"/>
      <c r="G4625" s="48"/>
      <c r="H4625" s="45"/>
      <c r="I4625" s="45"/>
      <c r="J4625" s="45"/>
      <c r="K4625" s="45"/>
      <c r="L4625" s="49"/>
      <c r="M4625" s="50"/>
      <c r="N4625" s="45"/>
      <c r="O4625" s="45"/>
      <c r="P4625" s="51"/>
      <c r="Q4625" s="52"/>
    </row>
    <row r="4626" spans="1:17" x14ac:dyDescent="0.2">
      <c r="A4626" s="43"/>
      <c r="B4626" s="44"/>
      <c r="C4626" s="45"/>
      <c r="D4626" s="46"/>
      <c r="E4626" s="45"/>
      <c r="F4626" s="47"/>
      <c r="G4626" s="48"/>
      <c r="H4626" s="45"/>
      <c r="I4626" s="45"/>
      <c r="J4626" s="45"/>
      <c r="K4626" s="45"/>
      <c r="L4626" s="49"/>
      <c r="M4626" s="50"/>
      <c r="N4626" s="45"/>
      <c r="O4626" s="45"/>
      <c r="P4626" s="51"/>
      <c r="Q4626" s="52"/>
    </row>
    <row r="4627" spans="1:17" x14ac:dyDescent="0.2">
      <c r="A4627" s="43"/>
      <c r="B4627" s="44"/>
      <c r="C4627" s="45"/>
      <c r="D4627" s="46"/>
      <c r="E4627" s="45"/>
      <c r="F4627" s="47"/>
      <c r="G4627" s="48"/>
      <c r="H4627" s="45"/>
      <c r="I4627" s="45"/>
      <c r="J4627" s="45"/>
      <c r="K4627" s="45"/>
      <c r="L4627" s="49"/>
      <c r="M4627" s="50"/>
      <c r="N4627" s="45"/>
      <c r="O4627" s="45"/>
      <c r="P4627" s="51"/>
      <c r="Q4627" s="52"/>
    </row>
    <row r="4628" spans="1:17" x14ac:dyDescent="0.2">
      <c r="A4628" s="43"/>
      <c r="B4628" s="44"/>
      <c r="C4628" s="45"/>
      <c r="D4628" s="46"/>
      <c r="E4628" s="45"/>
      <c r="F4628" s="47"/>
      <c r="G4628" s="48"/>
      <c r="H4628" s="45"/>
      <c r="I4628" s="45"/>
      <c r="J4628" s="45"/>
      <c r="K4628" s="45"/>
      <c r="L4628" s="49"/>
      <c r="M4628" s="50"/>
      <c r="N4628" s="45"/>
      <c r="O4628" s="45"/>
      <c r="P4628" s="51"/>
      <c r="Q4628" s="52"/>
    </row>
    <row r="4629" spans="1:17" x14ac:dyDescent="0.2">
      <c r="A4629" s="43"/>
      <c r="B4629" s="44"/>
      <c r="C4629" s="45"/>
      <c r="D4629" s="46"/>
      <c r="E4629" s="45"/>
      <c r="F4629" s="47"/>
      <c r="G4629" s="48"/>
      <c r="H4629" s="45"/>
      <c r="I4629" s="45"/>
      <c r="J4629" s="45"/>
      <c r="K4629" s="45"/>
      <c r="L4629" s="49"/>
      <c r="M4629" s="50"/>
      <c r="N4629" s="45"/>
      <c r="O4629" s="45"/>
      <c r="P4629" s="51"/>
      <c r="Q4629" s="52"/>
    </row>
    <row r="4630" spans="1:17" x14ac:dyDescent="0.2">
      <c r="A4630" s="43"/>
      <c r="B4630" s="44"/>
      <c r="C4630" s="45"/>
      <c r="D4630" s="46"/>
      <c r="E4630" s="45"/>
      <c r="F4630" s="47"/>
      <c r="G4630" s="48"/>
      <c r="H4630" s="45"/>
      <c r="I4630" s="45"/>
      <c r="J4630" s="45"/>
      <c r="K4630" s="45"/>
      <c r="L4630" s="49"/>
      <c r="M4630" s="50"/>
      <c r="N4630" s="45"/>
      <c r="O4630" s="45"/>
      <c r="P4630" s="51"/>
      <c r="Q4630" s="52"/>
    </row>
    <row r="4631" spans="1:17" x14ac:dyDescent="0.2">
      <c r="A4631" s="43"/>
      <c r="B4631" s="44"/>
      <c r="C4631" s="45"/>
      <c r="D4631" s="46"/>
      <c r="E4631" s="45"/>
      <c r="F4631" s="47"/>
      <c r="G4631" s="48"/>
      <c r="H4631" s="45"/>
      <c r="I4631" s="45"/>
      <c r="J4631" s="45"/>
      <c r="K4631" s="45"/>
      <c r="L4631" s="49"/>
      <c r="M4631" s="50"/>
      <c r="N4631" s="45"/>
      <c r="O4631" s="45"/>
      <c r="P4631" s="51"/>
      <c r="Q4631" s="52"/>
    </row>
    <row r="4632" spans="1:17" x14ac:dyDescent="0.2">
      <c r="A4632" s="43"/>
      <c r="B4632" s="44"/>
      <c r="C4632" s="45"/>
      <c r="D4632" s="46"/>
      <c r="E4632" s="45"/>
      <c r="F4632" s="47"/>
      <c r="G4632" s="48"/>
      <c r="H4632" s="45"/>
      <c r="I4632" s="45"/>
      <c r="J4632" s="45"/>
      <c r="K4632" s="45"/>
      <c r="L4632" s="49"/>
      <c r="M4632" s="50"/>
      <c r="N4632" s="45"/>
      <c r="O4632" s="45"/>
      <c r="P4632" s="51"/>
      <c r="Q4632" s="52"/>
    </row>
    <row r="4633" spans="1:17" x14ac:dyDescent="0.2">
      <c r="A4633" s="43"/>
      <c r="B4633" s="44"/>
      <c r="C4633" s="45"/>
      <c r="D4633" s="46"/>
      <c r="E4633" s="45"/>
      <c r="F4633" s="47"/>
      <c r="G4633" s="48"/>
      <c r="H4633" s="45"/>
      <c r="I4633" s="45"/>
      <c r="J4633" s="45"/>
      <c r="K4633" s="45"/>
      <c r="L4633" s="49"/>
      <c r="M4633" s="50"/>
      <c r="N4633" s="45"/>
      <c r="O4633" s="45"/>
      <c r="P4633" s="51"/>
      <c r="Q4633" s="52"/>
    </row>
    <row r="4634" spans="1:17" x14ac:dyDescent="0.2">
      <c r="A4634" s="43"/>
      <c r="B4634" s="44"/>
      <c r="C4634" s="45"/>
      <c r="D4634" s="46"/>
      <c r="E4634" s="45"/>
      <c r="F4634" s="47"/>
      <c r="G4634" s="48"/>
      <c r="H4634" s="45"/>
      <c r="I4634" s="45"/>
      <c r="J4634" s="45"/>
      <c r="K4634" s="45"/>
      <c r="L4634" s="49"/>
      <c r="M4634" s="50"/>
      <c r="N4634" s="45"/>
      <c r="O4634" s="45"/>
      <c r="P4634" s="51"/>
      <c r="Q4634" s="52"/>
    </row>
    <row r="4635" spans="1:17" x14ac:dyDescent="0.2">
      <c r="A4635" s="43"/>
      <c r="B4635" s="44"/>
      <c r="C4635" s="45"/>
      <c r="D4635" s="46"/>
      <c r="E4635" s="45"/>
      <c r="F4635" s="47"/>
      <c r="G4635" s="48"/>
      <c r="H4635" s="45"/>
      <c r="I4635" s="45"/>
      <c r="J4635" s="45"/>
      <c r="K4635" s="45"/>
      <c r="L4635" s="49"/>
      <c r="M4635" s="50"/>
      <c r="N4635" s="45"/>
      <c r="O4635" s="45"/>
      <c r="P4635" s="51"/>
      <c r="Q4635" s="52"/>
    </row>
    <row r="4636" spans="1:17" x14ac:dyDescent="0.2">
      <c r="A4636" s="43"/>
      <c r="B4636" s="44"/>
      <c r="C4636" s="45"/>
      <c r="D4636" s="46"/>
      <c r="E4636" s="45"/>
      <c r="F4636" s="47"/>
      <c r="G4636" s="48"/>
      <c r="H4636" s="45"/>
      <c r="I4636" s="45"/>
      <c r="J4636" s="45"/>
      <c r="K4636" s="45"/>
      <c r="L4636" s="49"/>
      <c r="M4636" s="50"/>
      <c r="N4636" s="45"/>
      <c r="O4636" s="45"/>
      <c r="P4636" s="51"/>
      <c r="Q4636" s="52"/>
    </row>
    <row r="4637" spans="1:17" x14ac:dyDescent="0.2">
      <c r="A4637" s="43"/>
      <c r="B4637" s="44"/>
      <c r="C4637" s="45"/>
      <c r="D4637" s="46"/>
      <c r="E4637" s="45"/>
      <c r="F4637" s="47"/>
      <c r="G4637" s="48"/>
      <c r="H4637" s="45"/>
      <c r="I4637" s="45"/>
      <c r="J4637" s="45"/>
      <c r="K4637" s="45"/>
      <c r="L4637" s="49"/>
      <c r="M4637" s="50"/>
      <c r="N4637" s="45"/>
      <c r="O4637" s="45"/>
      <c r="P4637" s="51"/>
      <c r="Q4637" s="52"/>
    </row>
    <row r="4638" spans="1:17" x14ac:dyDescent="0.2">
      <c r="A4638" s="43"/>
      <c r="B4638" s="44"/>
      <c r="C4638" s="45"/>
      <c r="D4638" s="46"/>
      <c r="E4638" s="45"/>
      <c r="F4638" s="47"/>
      <c r="G4638" s="48"/>
      <c r="H4638" s="45"/>
      <c r="I4638" s="45"/>
      <c r="J4638" s="45"/>
      <c r="K4638" s="45"/>
      <c r="L4638" s="49"/>
      <c r="M4638" s="50"/>
      <c r="N4638" s="45"/>
      <c r="O4638" s="45"/>
      <c r="P4638" s="51"/>
      <c r="Q4638" s="52"/>
    </row>
    <row r="4639" spans="1:17" x14ac:dyDescent="0.2">
      <c r="A4639" s="43"/>
      <c r="B4639" s="44"/>
      <c r="C4639" s="45"/>
      <c r="D4639" s="46"/>
      <c r="E4639" s="45"/>
      <c r="F4639" s="47"/>
      <c r="G4639" s="48"/>
      <c r="H4639" s="45"/>
      <c r="I4639" s="45"/>
      <c r="J4639" s="45"/>
      <c r="K4639" s="45"/>
      <c r="L4639" s="49"/>
      <c r="M4639" s="50"/>
      <c r="N4639" s="45"/>
      <c r="O4639" s="45"/>
      <c r="P4639" s="51"/>
      <c r="Q4639" s="52"/>
    </row>
    <row r="4640" spans="1:17" x14ac:dyDescent="0.2">
      <c r="A4640" s="43"/>
      <c r="B4640" s="44"/>
      <c r="C4640" s="45"/>
      <c r="D4640" s="46"/>
      <c r="E4640" s="45"/>
      <c r="F4640" s="47"/>
      <c r="G4640" s="48"/>
      <c r="H4640" s="45"/>
      <c r="I4640" s="45"/>
      <c r="J4640" s="45"/>
      <c r="K4640" s="45"/>
      <c r="L4640" s="49"/>
      <c r="M4640" s="50"/>
      <c r="N4640" s="45"/>
      <c r="O4640" s="45"/>
      <c r="P4640" s="51"/>
      <c r="Q4640" s="52"/>
    </row>
    <row r="4641" spans="1:17" x14ac:dyDescent="0.2">
      <c r="A4641" s="43"/>
      <c r="B4641" s="44"/>
      <c r="C4641" s="45"/>
      <c r="D4641" s="46"/>
      <c r="E4641" s="45"/>
      <c r="F4641" s="47"/>
      <c r="G4641" s="48"/>
      <c r="H4641" s="45"/>
      <c r="I4641" s="45"/>
      <c r="J4641" s="45"/>
      <c r="K4641" s="45"/>
      <c r="L4641" s="49"/>
      <c r="M4641" s="50"/>
      <c r="N4641" s="45"/>
      <c r="O4641" s="45"/>
      <c r="P4641" s="51"/>
      <c r="Q4641" s="52"/>
    </row>
    <row r="4642" spans="1:17" x14ac:dyDescent="0.2">
      <c r="A4642" s="43"/>
      <c r="B4642" s="44"/>
      <c r="C4642" s="45"/>
      <c r="D4642" s="46"/>
      <c r="E4642" s="45"/>
      <c r="F4642" s="47"/>
      <c r="G4642" s="48"/>
      <c r="H4642" s="45"/>
      <c r="I4642" s="45"/>
      <c r="J4642" s="45"/>
      <c r="K4642" s="45"/>
      <c r="L4642" s="49"/>
      <c r="M4642" s="50"/>
      <c r="N4642" s="45"/>
      <c r="O4642" s="45"/>
      <c r="P4642" s="51"/>
      <c r="Q4642" s="52"/>
    </row>
    <row r="4643" spans="1:17" x14ac:dyDescent="0.2">
      <c r="A4643" s="43"/>
      <c r="B4643" s="44"/>
      <c r="C4643" s="45"/>
      <c r="D4643" s="46"/>
      <c r="E4643" s="45"/>
      <c r="F4643" s="47"/>
      <c r="G4643" s="48"/>
      <c r="H4643" s="45"/>
      <c r="I4643" s="45"/>
      <c r="J4643" s="45"/>
      <c r="K4643" s="45"/>
      <c r="L4643" s="49"/>
      <c r="M4643" s="50"/>
      <c r="N4643" s="45"/>
      <c r="O4643" s="45"/>
      <c r="P4643" s="51"/>
      <c r="Q4643" s="52"/>
    </row>
    <row r="4644" spans="1:17" x14ac:dyDescent="0.2">
      <c r="A4644" s="43"/>
      <c r="B4644" s="44"/>
      <c r="C4644" s="45"/>
      <c r="D4644" s="46"/>
      <c r="E4644" s="45"/>
      <c r="F4644" s="47"/>
      <c r="G4644" s="48"/>
      <c r="H4644" s="45"/>
      <c r="I4644" s="45"/>
      <c r="J4644" s="45"/>
      <c r="K4644" s="45"/>
      <c r="L4644" s="49"/>
      <c r="M4644" s="50"/>
      <c r="N4644" s="45"/>
      <c r="O4644" s="45"/>
      <c r="P4644" s="51"/>
      <c r="Q4644" s="52"/>
    </row>
    <row r="4645" spans="1:17" x14ac:dyDescent="0.2">
      <c r="A4645" s="43"/>
      <c r="B4645" s="44"/>
      <c r="C4645" s="45"/>
      <c r="D4645" s="46"/>
      <c r="E4645" s="45"/>
      <c r="F4645" s="47"/>
      <c r="G4645" s="48"/>
      <c r="H4645" s="45"/>
      <c r="I4645" s="45"/>
      <c r="J4645" s="45"/>
      <c r="K4645" s="45"/>
      <c r="L4645" s="49"/>
      <c r="M4645" s="50"/>
      <c r="N4645" s="45"/>
      <c r="O4645" s="45"/>
      <c r="P4645" s="51"/>
      <c r="Q4645" s="52"/>
    </row>
    <row r="4646" spans="1:17" x14ac:dyDescent="0.2">
      <c r="A4646" s="43"/>
      <c r="B4646" s="44"/>
      <c r="C4646" s="45"/>
      <c r="D4646" s="46"/>
      <c r="E4646" s="45"/>
      <c r="F4646" s="47"/>
      <c r="G4646" s="48"/>
      <c r="H4646" s="45"/>
      <c r="I4646" s="45"/>
      <c r="J4646" s="45"/>
      <c r="K4646" s="45"/>
      <c r="L4646" s="49"/>
      <c r="M4646" s="50"/>
      <c r="N4646" s="45"/>
      <c r="O4646" s="45"/>
      <c r="P4646" s="51"/>
      <c r="Q4646" s="52"/>
    </row>
    <row r="4647" spans="1:17" x14ac:dyDescent="0.2">
      <c r="A4647" s="43"/>
      <c r="B4647" s="44"/>
      <c r="C4647" s="45"/>
      <c r="D4647" s="46"/>
      <c r="E4647" s="45"/>
      <c r="F4647" s="47"/>
      <c r="G4647" s="48"/>
      <c r="H4647" s="45"/>
      <c r="I4647" s="45"/>
      <c r="J4647" s="45"/>
      <c r="K4647" s="45"/>
      <c r="L4647" s="49"/>
      <c r="M4647" s="50"/>
      <c r="N4647" s="45"/>
      <c r="O4647" s="45"/>
      <c r="P4647" s="51"/>
      <c r="Q4647" s="52"/>
    </row>
    <row r="4648" spans="1:17" x14ac:dyDescent="0.2">
      <c r="A4648" s="43"/>
      <c r="B4648" s="44"/>
      <c r="C4648" s="45"/>
      <c r="D4648" s="46"/>
      <c r="E4648" s="45"/>
      <c r="F4648" s="47"/>
      <c r="G4648" s="48"/>
      <c r="H4648" s="45"/>
      <c r="I4648" s="45"/>
      <c r="J4648" s="45"/>
      <c r="K4648" s="45"/>
      <c r="L4648" s="49"/>
      <c r="M4648" s="50"/>
      <c r="N4648" s="45"/>
      <c r="O4648" s="45"/>
      <c r="P4648" s="51"/>
      <c r="Q4648" s="52"/>
    </row>
    <row r="4649" spans="1:17" x14ac:dyDescent="0.2">
      <c r="A4649" s="43"/>
      <c r="B4649" s="44"/>
      <c r="C4649" s="45"/>
      <c r="D4649" s="46"/>
      <c r="E4649" s="45"/>
      <c r="F4649" s="47"/>
      <c r="G4649" s="48"/>
      <c r="H4649" s="45"/>
      <c r="I4649" s="45"/>
      <c r="J4649" s="45"/>
      <c r="K4649" s="45"/>
      <c r="L4649" s="49"/>
      <c r="M4649" s="50"/>
      <c r="N4649" s="45"/>
      <c r="O4649" s="45"/>
      <c r="P4649" s="51"/>
      <c r="Q4649" s="52"/>
    </row>
    <row r="4650" spans="1:17" x14ac:dyDescent="0.2">
      <c r="A4650" s="43"/>
      <c r="B4650" s="44"/>
      <c r="C4650" s="45"/>
      <c r="D4650" s="46"/>
      <c r="E4650" s="45"/>
      <c r="F4650" s="47"/>
      <c r="G4650" s="48"/>
      <c r="H4650" s="45"/>
      <c r="I4650" s="45"/>
      <c r="J4650" s="45"/>
      <c r="K4650" s="45"/>
      <c r="L4650" s="49"/>
      <c r="M4650" s="50"/>
      <c r="N4650" s="45"/>
      <c r="O4650" s="45"/>
      <c r="P4650" s="51"/>
      <c r="Q4650" s="52"/>
    </row>
    <row r="4651" spans="1:17" x14ac:dyDescent="0.2">
      <c r="A4651" s="43"/>
      <c r="B4651" s="44"/>
      <c r="C4651" s="45"/>
      <c r="D4651" s="46"/>
      <c r="E4651" s="45"/>
      <c r="F4651" s="47"/>
      <c r="G4651" s="48"/>
      <c r="H4651" s="45"/>
      <c r="I4651" s="45"/>
      <c r="J4651" s="45"/>
      <c r="K4651" s="45"/>
      <c r="L4651" s="49"/>
      <c r="M4651" s="50"/>
      <c r="N4651" s="45"/>
      <c r="O4651" s="45"/>
      <c r="P4651" s="51"/>
      <c r="Q4651" s="52"/>
    </row>
    <row r="4652" spans="1:17" x14ac:dyDescent="0.2">
      <c r="A4652" s="43"/>
      <c r="B4652" s="44"/>
      <c r="C4652" s="45"/>
      <c r="D4652" s="46"/>
      <c r="E4652" s="45"/>
      <c r="F4652" s="47"/>
      <c r="G4652" s="48"/>
      <c r="H4652" s="45"/>
      <c r="I4652" s="45"/>
      <c r="J4652" s="45"/>
      <c r="K4652" s="45"/>
      <c r="L4652" s="49"/>
      <c r="M4652" s="50"/>
      <c r="N4652" s="45"/>
      <c r="O4652" s="45"/>
      <c r="P4652" s="51"/>
      <c r="Q4652" s="52"/>
    </row>
    <row r="4653" spans="1:17" x14ac:dyDescent="0.2">
      <c r="A4653" s="43"/>
      <c r="B4653" s="44"/>
      <c r="C4653" s="45"/>
      <c r="D4653" s="46"/>
      <c r="E4653" s="45"/>
      <c r="F4653" s="47"/>
      <c r="G4653" s="48"/>
      <c r="H4653" s="45"/>
      <c r="I4653" s="45"/>
      <c r="J4653" s="45"/>
      <c r="K4653" s="45"/>
      <c r="L4653" s="49"/>
      <c r="M4653" s="50"/>
      <c r="N4653" s="45"/>
      <c r="O4653" s="45"/>
      <c r="P4653" s="51"/>
      <c r="Q4653" s="52"/>
    </row>
    <row r="4654" spans="1:17" x14ac:dyDescent="0.2">
      <c r="A4654" s="43"/>
      <c r="B4654" s="44"/>
      <c r="C4654" s="45"/>
      <c r="D4654" s="46"/>
      <c r="E4654" s="45"/>
      <c r="F4654" s="47"/>
      <c r="G4654" s="48"/>
      <c r="H4654" s="45"/>
      <c r="I4654" s="45"/>
      <c r="J4654" s="45"/>
      <c r="K4654" s="45"/>
      <c r="L4654" s="49"/>
      <c r="M4654" s="50"/>
      <c r="N4654" s="45"/>
      <c r="O4654" s="45"/>
      <c r="P4654" s="51"/>
      <c r="Q4654" s="52"/>
    </row>
    <row r="4655" spans="1:17" x14ac:dyDescent="0.2">
      <c r="A4655" s="43"/>
      <c r="B4655" s="44"/>
      <c r="C4655" s="45"/>
      <c r="D4655" s="46"/>
      <c r="E4655" s="45"/>
      <c r="F4655" s="47"/>
      <c r="G4655" s="48"/>
      <c r="H4655" s="45"/>
      <c r="I4655" s="45"/>
      <c r="J4655" s="45"/>
      <c r="K4655" s="45"/>
      <c r="L4655" s="49"/>
      <c r="M4655" s="50"/>
      <c r="N4655" s="45"/>
      <c r="O4655" s="45"/>
      <c r="P4655" s="51"/>
      <c r="Q4655" s="52"/>
    </row>
    <row r="4656" spans="1:17" x14ac:dyDescent="0.2">
      <c r="A4656" s="43"/>
      <c r="B4656" s="44"/>
      <c r="C4656" s="45"/>
      <c r="D4656" s="46"/>
      <c r="E4656" s="45"/>
      <c r="F4656" s="47"/>
      <c r="G4656" s="48"/>
      <c r="H4656" s="45"/>
      <c r="I4656" s="45"/>
      <c r="J4656" s="45"/>
      <c r="K4656" s="45"/>
      <c r="L4656" s="49"/>
      <c r="M4656" s="50"/>
      <c r="N4656" s="45"/>
      <c r="O4656" s="45"/>
      <c r="P4656" s="51"/>
      <c r="Q4656" s="52"/>
    </row>
    <row r="4657" spans="1:17" x14ac:dyDescent="0.2">
      <c r="A4657" s="43"/>
      <c r="B4657" s="44"/>
      <c r="C4657" s="45"/>
      <c r="D4657" s="46"/>
      <c r="E4657" s="45"/>
      <c r="F4657" s="47"/>
      <c r="G4657" s="48"/>
      <c r="H4657" s="45"/>
      <c r="I4657" s="45"/>
      <c r="J4657" s="45"/>
      <c r="K4657" s="45"/>
      <c r="L4657" s="49"/>
      <c r="M4657" s="50"/>
      <c r="N4657" s="45"/>
      <c r="O4657" s="45"/>
      <c r="P4657" s="51"/>
      <c r="Q4657" s="52"/>
    </row>
    <row r="4658" spans="1:17" x14ac:dyDescent="0.2">
      <c r="A4658" s="43"/>
      <c r="B4658" s="44"/>
      <c r="C4658" s="45"/>
      <c r="D4658" s="46"/>
      <c r="E4658" s="45"/>
      <c r="F4658" s="47"/>
      <c r="G4658" s="48"/>
      <c r="H4658" s="45"/>
      <c r="I4658" s="45"/>
      <c r="J4658" s="45"/>
      <c r="K4658" s="45"/>
      <c r="L4658" s="49"/>
      <c r="M4658" s="50"/>
      <c r="N4658" s="45"/>
      <c r="O4658" s="45"/>
      <c r="P4658" s="51"/>
      <c r="Q4658" s="52"/>
    </row>
    <row r="4659" spans="1:17" x14ac:dyDescent="0.2">
      <c r="A4659" s="43"/>
      <c r="B4659" s="44"/>
      <c r="C4659" s="45"/>
      <c r="D4659" s="46"/>
      <c r="E4659" s="45"/>
      <c r="F4659" s="47"/>
      <c r="G4659" s="48"/>
      <c r="H4659" s="45"/>
      <c r="I4659" s="45"/>
      <c r="J4659" s="45"/>
      <c r="K4659" s="45"/>
      <c r="L4659" s="49"/>
      <c r="M4659" s="50"/>
      <c r="N4659" s="45"/>
      <c r="O4659" s="45"/>
      <c r="P4659" s="51"/>
      <c r="Q4659" s="52"/>
    </row>
    <row r="4660" spans="1:17" x14ac:dyDescent="0.2">
      <c r="A4660" s="43"/>
      <c r="B4660" s="44"/>
      <c r="C4660" s="45"/>
      <c r="D4660" s="46"/>
      <c r="E4660" s="45"/>
      <c r="F4660" s="47"/>
      <c r="G4660" s="48"/>
      <c r="H4660" s="45"/>
      <c r="I4660" s="45"/>
      <c r="J4660" s="45"/>
      <c r="K4660" s="45"/>
      <c r="L4660" s="49"/>
      <c r="M4660" s="50"/>
      <c r="N4660" s="45"/>
      <c r="O4660" s="45"/>
      <c r="P4660" s="51"/>
      <c r="Q4660" s="52"/>
    </row>
    <row r="4661" spans="1:17" x14ac:dyDescent="0.2">
      <c r="A4661" s="43"/>
      <c r="B4661" s="44"/>
      <c r="C4661" s="45"/>
      <c r="D4661" s="46"/>
      <c r="E4661" s="45"/>
      <c r="F4661" s="47"/>
      <c r="G4661" s="48"/>
      <c r="H4661" s="45"/>
      <c r="I4661" s="45"/>
      <c r="J4661" s="45"/>
      <c r="K4661" s="45"/>
      <c r="L4661" s="49"/>
      <c r="M4661" s="50"/>
      <c r="N4661" s="45"/>
      <c r="O4661" s="45"/>
      <c r="P4661" s="51"/>
      <c r="Q4661" s="52"/>
    </row>
    <row r="4662" spans="1:17" x14ac:dyDescent="0.2">
      <c r="A4662" s="43"/>
      <c r="B4662" s="44"/>
      <c r="C4662" s="45"/>
      <c r="D4662" s="46"/>
      <c r="E4662" s="45"/>
      <c r="F4662" s="47"/>
      <c r="G4662" s="48"/>
      <c r="H4662" s="45"/>
      <c r="I4662" s="45"/>
      <c r="J4662" s="45"/>
      <c r="K4662" s="45"/>
      <c r="L4662" s="49"/>
      <c r="M4662" s="50"/>
      <c r="N4662" s="45"/>
      <c r="O4662" s="45"/>
      <c r="P4662" s="51"/>
      <c r="Q4662" s="52"/>
    </row>
    <row r="4663" spans="1:17" x14ac:dyDescent="0.2">
      <c r="A4663" s="43"/>
      <c r="B4663" s="44"/>
      <c r="C4663" s="45"/>
      <c r="D4663" s="46"/>
      <c r="E4663" s="45"/>
      <c r="F4663" s="47"/>
      <c r="G4663" s="48"/>
      <c r="H4663" s="45"/>
      <c r="I4663" s="45"/>
      <c r="J4663" s="45"/>
      <c r="K4663" s="45"/>
      <c r="L4663" s="49"/>
      <c r="M4663" s="50"/>
      <c r="N4663" s="45"/>
      <c r="O4663" s="45"/>
      <c r="P4663" s="51"/>
      <c r="Q4663" s="52"/>
    </row>
    <row r="4664" spans="1:17" x14ac:dyDescent="0.2">
      <c r="A4664" s="43"/>
      <c r="B4664" s="44"/>
      <c r="C4664" s="45"/>
      <c r="D4664" s="46"/>
      <c r="E4664" s="45"/>
      <c r="F4664" s="47"/>
      <c r="G4664" s="48"/>
      <c r="H4664" s="45"/>
      <c r="I4664" s="45"/>
      <c r="J4664" s="45"/>
      <c r="K4664" s="45"/>
      <c r="L4664" s="49"/>
      <c r="M4664" s="50"/>
      <c r="N4664" s="45"/>
      <c r="O4664" s="45"/>
      <c r="P4664" s="51"/>
      <c r="Q4664" s="52"/>
    </row>
    <row r="4665" spans="1:17" x14ac:dyDescent="0.2">
      <c r="A4665" s="43"/>
      <c r="B4665" s="44"/>
      <c r="C4665" s="45"/>
      <c r="D4665" s="46"/>
      <c r="E4665" s="45"/>
      <c r="F4665" s="47"/>
      <c r="G4665" s="48"/>
      <c r="H4665" s="45"/>
      <c r="I4665" s="45"/>
      <c r="J4665" s="45"/>
      <c r="K4665" s="45"/>
      <c r="L4665" s="49"/>
      <c r="M4665" s="50"/>
      <c r="N4665" s="45"/>
      <c r="O4665" s="45"/>
      <c r="P4665" s="51"/>
      <c r="Q4665" s="52"/>
    </row>
    <row r="4666" spans="1:17" x14ac:dyDescent="0.2">
      <c r="A4666" s="43"/>
      <c r="B4666" s="44"/>
      <c r="C4666" s="45"/>
      <c r="D4666" s="46"/>
      <c r="E4666" s="45"/>
      <c r="F4666" s="47"/>
      <c r="G4666" s="48"/>
      <c r="H4666" s="45"/>
      <c r="I4666" s="45"/>
      <c r="J4666" s="45"/>
      <c r="K4666" s="45"/>
      <c r="L4666" s="49"/>
      <c r="M4666" s="50"/>
      <c r="N4666" s="45"/>
      <c r="O4666" s="45"/>
      <c r="P4666" s="51"/>
      <c r="Q4666" s="52"/>
    </row>
    <row r="4667" spans="1:17" x14ac:dyDescent="0.2">
      <c r="A4667" s="43"/>
      <c r="B4667" s="44"/>
      <c r="C4667" s="45"/>
      <c r="D4667" s="46"/>
      <c r="E4667" s="45"/>
      <c r="F4667" s="47"/>
      <c r="G4667" s="48"/>
      <c r="H4667" s="45"/>
      <c r="I4667" s="45"/>
      <c r="J4667" s="45"/>
      <c r="K4667" s="45"/>
      <c r="L4667" s="49"/>
      <c r="M4667" s="50"/>
      <c r="N4667" s="45"/>
      <c r="O4667" s="45"/>
      <c r="P4667" s="51"/>
      <c r="Q4667" s="52"/>
    </row>
    <row r="4668" spans="1:17" x14ac:dyDescent="0.2">
      <c r="A4668" s="43"/>
      <c r="B4668" s="44"/>
      <c r="C4668" s="45"/>
      <c r="D4668" s="46"/>
      <c r="E4668" s="45"/>
      <c r="F4668" s="47"/>
      <c r="G4668" s="48"/>
      <c r="H4668" s="45"/>
      <c r="I4668" s="45"/>
      <c r="J4668" s="45"/>
      <c r="K4668" s="45"/>
      <c r="L4668" s="49"/>
      <c r="M4668" s="50"/>
      <c r="N4668" s="45"/>
      <c r="O4668" s="45"/>
      <c r="P4668" s="51"/>
      <c r="Q4668" s="52"/>
    </row>
    <row r="4669" spans="1:17" x14ac:dyDescent="0.2">
      <c r="A4669" s="43"/>
      <c r="B4669" s="44"/>
      <c r="C4669" s="45"/>
      <c r="D4669" s="46"/>
      <c r="E4669" s="45"/>
      <c r="F4669" s="47"/>
      <c r="G4669" s="48"/>
      <c r="H4669" s="45"/>
      <c r="I4669" s="45"/>
      <c r="J4669" s="45"/>
      <c r="K4669" s="45"/>
      <c r="L4669" s="49"/>
      <c r="M4669" s="50"/>
      <c r="N4669" s="45"/>
      <c r="O4669" s="45"/>
      <c r="P4669" s="51"/>
      <c r="Q4669" s="52"/>
    </row>
    <row r="4670" spans="1:17" x14ac:dyDescent="0.2">
      <c r="A4670" s="43"/>
      <c r="B4670" s="44"/>
      <c r="C4670" s="45"/>
      <c r="D4670" s="46"/>
      <c r="E4670" s="45"/>
      <c r="F4670" s="47"/>
      <c r="G4670" s="48"/>
      <c r="H4670" s="45"/>
      <c r="I4670" s="45"/>
      <c r="J4670" s="45"/>
      <c r="K4670" s="45"/>
      <c r="L4670" s="49"/>
      <c r="M4670" s="50"/>
      <c r="N4670" s="45"/>
      <c r="O4670" s="45"/>
      <c r="P4670" s="51"/>
      <c r="Q4670" s="52"/>
    </row>
    <row r="4671" spans="1:17" x14ac:dyDescent="0.2">
      <c r="A4671" s="43"/>
      <c r="B4671" s="44"/>
      <c r="C4671" s="45"/>
      <c r="D4671" s="46"/>
      <c r="E4671" s="45"/>
      <c r="F4671" s="47"/>
      <c r="G4671" s="48"/>
      <c r="H4671" s="45"/>
      <c r="I4671" s="45"/>
      <c r="J4671" s="45"/>
      <c r="K4671" s="45"/>
      <c r="L4671" s="49"/>
      <c r="M4671" s="50"/>
      <c r="N4671" s="45"/>
      <c r="O4671" s="45"/>
      <c r="P4671" s="51"/>
      <c r="Q4671" s="52"/>
    </row>
    <row r="4672" spans="1:17" x14ac:dyDescent="0.2">
      <c r="A4672" s="43"/>
      <c r="B4672" s="44"/>
      <c r="C4672" s="45"/>
      <c r="D4672" s="46"/>
      <c r="E4672" s="45"/>
      <c r="F4672" s="47"/>
      <c r="G4672" s="48"/>
      <c r="H4672" s="45"/>
      <c r="I4672" s="45"/>
      <c r="J4672" s="45"/>
      <c r="K4672" s="45"/>
      <c r="L4672" s="49"/>
      <c r="M4672" s="50"/>
      <c r="N4672" s="45"/>
      <c r="O4672" s="45"/>
      <c r="P4672" s="51"/>
      <c r="Q4672" s="52"/>
    </row>
    <row r="4673" spans="1:17" x14ac:dyDescent="0.2">
      <c r="A4673" s="43"/>
      <c r="B4673" s="44"/>
      <c r="C4673" s="45"/>
      <c r="D4673" s="46"/>
      <c r="E4673" s="45"/>
      <c r="F4673" s="47"/>
      <c r="G4673" s="48"/>
      <c r="H4673" s="45"/>
      <c r="I4673" s="45"/>
      <c r="J4673" s="45"/>
      <c r="K4673" s="45"/>
      <c r="L4673" s="49"/>
      <c r="M4673" s="50"/>
      <c r="N4673" s="45"/>
      <c r="O4673" s="45"/>
      <c r="P4673" s="51"/>
      <c r="Q4673" s="52"/>
    </row>
    <row r="4674" spans="1:17" x14ac:dyDescent="0.2">
      <c r="A4674" s="43"/>
      <c r="B4674" s="44"/>
      <c r="C4674" s="45"/>
      <c r="D4674" s="46"/>
      <c r="E4674" s="45"/>
      <c r="F4674" s="47"/>
      <c r="G4674" s="48"/>
      <c r="H4674" s="45"/>
      <c r="I4674" s="45"/>
      <c r="J4674" s="45"/>
      <c r="K4674" s="45"/>
      <c r="L4674" s="49"/>
      <c r="M4674" s="50"/>
      <c r="N4674" s="45"/>
      <c r="O4674" s="45"/>
      <c r="P4674" s="51"/>
      <c r="Q4674" s="52"/>
    </row>
    <row r="4675" spans="1:17" x14ac:dyDescent="0.2">
      <c r="A4675" s="43"/>
      <c r="B4675" s="44"/>
      <c r="C4675" s="45"/>
      <c r="D4675" s="46"/>
      <c r="E4675" s="45"/>
      <c r="F4675" s="47"/>
      <c r="G4675" s="48"/>
      <c r="H4675" s="45"/>
      <c r="I4675" s="45"/>
      <c r="J4675" s="45"/>
      <c r="K4675" s="45"/>
      <c r="L4675" s="49"/>
      <c r="M4675" s="50"/>
      <c r="N4675" s="45"/>
      <c r="O4675" s="45"/>
      <c r="P4675" s="51"/>
      <c r="Q4675" s="52"/>
    </row>
    <row r="4676" spans="1:17" x14ac:dyDescent="0.2">
      <c r="A4676" s="43"/>
      <c r="B4676" s="44"/>
      <c r="C4676" s="45"/>
      <c r="D4676" s="46"/>
      <c r="E4676" s="45"/>
      <c r="F4676" s="47"/>
      <c r="G4676" s="48"/>
      <c r="H4676" s="45"/>
      <c r="I4676" s="45"/>
      <c r="J4676" s="45"/>
      <c r="K4676" s="45"/>
      <c r="L4676" s="49"/>
      <c r="M4676" s="50"/>
      <c r="N4676" s="45"/>
      <c r="O4676" s="45"/>
      <c r="P4676" s="51"/>
      <c r="Q4676" s="52"/>
    </row>
    <row r="4677" spans="1:17" x14ac:dyDescent="0.2">
      <c r="A4677" s="43"/>
      <c r="B4677" s="44"/>
      <c r="C4677" s="45"/>
      <c r="D4677" s="46"/>
      <c r="E4677" s="45"/>
      <c r="F4677" s="47"/>
      <c r="G4677" s="48"/>
      <c r="H4677" s="45"/>
      <c r="I4677" s="45"/>
      <c r="J4677" s="45"/>
      <c r="K4677" s="45"/>
      <c r="L4677" s="49"/>
      <c r="M4677" s="50"/>
      <c r="N4677" s="45"/>
      <c r="O4677" s="45"/>
      <c r="P4677" s="51"/>
      <c r="Q4677" s="52"/>
    </row>
    <row r="4678" spans="1:17" x14ac:dyDescent="0.2">
      <c r="A4678" s="43"/>
      <c r="B4678" s="44"/>
      <c r="C4678" s="45"/>
      <c r="D4678" s="46"/>
      <c r="E4678" s="45"/>
      <c r="F4678" s="47"/>
      <c r="G4678" s="48"/>
      <c r="H4678" s="45"/>
      <c r="I4678" s="45"/>
      <c r="J4678" s="45"/>
      <c r="K4678" s="45"/>
      <c r="L4678" s="49"/>
      <c r="M4678" s="50"/>
      <c r="N4678" s="45"/>
      <c r="O4678" s="45"/>
      <c r="P4678" s="51"/>
      <c r="Q4678" s="52"/>
    </row>
    <row r="4679" spans="1:17" x14ac:dyDescent="0.2">
      <c r="A4679" s="43"/>
      <c r="B4679" s="44"/>
      <c r="C4679" s="45"/>
      <c r="D4679" s="46"/>
      <c r="E4679" s="45"/>
      <c r="F4679" s="47"/>
      <c r="G4679" s="48"/>
      <c r="H4679" s="45"/>
      <c r="I4679" s="45"/>
      <c r="J4679" s="45"/>
      <c r="K4679" s="45"/>
      <c r="L4679" s="49"/>
      <c r="M4679" s="50"/>
      <c r="N4679" s="45"/>
      <c r="O4679" s="45"/>
      <c r="P4679" s="51"/>
      <c r="Q4679" s="52"/>
    </row>
    <row r="4680" spans="1:17" x14ac:dyDescent="0.2">
      <c r="A4680" s="43"/>
      <c r="B4680" s="44"/>
      <c r="C4680" s="45"/>
      <c r="D4680" s="46"/>
      <c r="E4680" s="45"/>
      <c r="F4680" s="47"/>
      <c r="G4680" s="48"/>
      <c r="H4680" s="45"/>
      <c r="I4680" s="45"/>
      <c r="J4680" s="45"/>
      <c r="K4680" s="45"/>
      <c r="L4680" s="49"/>
      <c r="M4680" s="50"/>
      <c r="N4680" s="45"/>
      <c r="O4680" s="45"/>
      <c r="P4680" s="51"/>
      <c r="Q4680" s="52"/>
    </row>
    <row r="4681" spans="1:17" x14ac:dyDescent="0.2">
      <c r="A4681" s="43"/>
      <c r="B4681" s="44"/>
      <c r="C4681" s="45"/>
      <c r="D4681" s="46"/>
      <c r="E4681" s="45"/>
      <c r="F4681" s="47"/>
      <c r="G4681" s="48"/>
      <c r="H4681" s="45"/>
      <c r="I4681" s="45"/>
      <c r="J4681" s="45"/>
      <c r="K4681" s="45"/>
      <c r="L4681" s="49"/>
      <c r="M4681" s="50"/>
      <c r="N4681" s="45"/>
      <c r="O4681" s="45"/>
      <c r="P4681" s="51"/>
      <c r="Q4681" s="52"/>
    </row>
    <row r="4682" spans="1:17" x14ac:dyDescent="0.2">
      <c r="A4682" s="43"/>
      <c r="B4682" s="44"/>
      <c r="C4682" s="45"/>
      <c r="D4682" s="46"/>
      <c r="E4682" s="45"/>
      <c r="F4682" s="47"/>
      <c r="G4682" s="48"/>
      <c r="H4682" s="45"/>
      <c r="I4682" s="45"/>
      <c r="J4682" s="45"/>
      <c r="K4682" s="45"/>
      <c r="L4682" s="49"/>
      <c r="M4682" s="50"/>
      <c r="N4682" s="45"/>
      <c r="O4682" s="45"/>
      <c r="P4682" s="51"/>
      <c r="Q4682" s="52"/>
    </row>
    <row r="4683" spans="1:17" x14ac:dyDescent="0.2">
      <c r="A4683" s="43"/>
      <c r="B4683" s="44"/>
      <c r="C4683" s="45"/>
      <c r="D4683" s="46"/>
      <c r="E4683" s="45"/>
      <c r="F4683" s="47"/>
      <c r="G4683" s="48"/>
      <c r="H4683" s="45"/>
      <c r="I4683" s="45"/>
      <c r="J4683" s="45"/>
      <c r="K4683" s="45"/>
      <c r="L4683" s="49"/>
      <c r="M4683" s="50"/>
      <c r="N4683" s="45"/>
      <c r="O4683" s="45"/>
      <c r="P4683" s="51"/>
      <c r="Q4683" s="52"/>
    </row>
    <row r="4684" spans="1:17" x14ac:dyDescent="0.2">
      <c r="A4684" s="43"/>
      <c r="B4684" s="44"/>
      <c r="C4684" s="45"/>
      <c r="D4684" s="46"/>
      <c r="E4684" s="45"/>
      <c r="F4684" s="47"/>
      <c r="G4684" s="48"/>
      <c r="H4684" s="45"/>
      <c r="I4684" s="45"/>
      <c r="J4684" s="45"/>
      <c r="K4684" s="45"/>
      <c r="L4684" s="49"/>
      <c r="M4684" s="50"/>
      <c r="N4684" s="45"/>
      <c r="O4684" s="45"/>
      <c r="P4684" s="51"/>
      <c r="Q4684" s="52"/>
    </row>
    <row r="4685" spans="1:17" x14ac:dyDescent="0.2">
      <c r="A4685" s="43"/>
      <c r="B4685" s="44"/>
      <c r="C4685" s="45"/>
      <c r="D4685" s="46"/>
      <c r="E4685" s="45"/>
      <c r="F4685" s="47"/>
      <c r="G4685" s="48"/>
      <c r="H4685" s="45"/>
      <c r="I4685" s="45"/>
      <c r="J4685" s="45"/>
      <c r="K4685" s="45"/>
      <c r="L4685" s="49"/>
      <c r="M4685" s="50"/>
      <c r="N4685" s="45"/>
      <c r="O4685" s="45"/>
      <c r="P4685" s="51"/>
      <c r="Q4685" s="52"/>
    </row>
    <row r="4686" spans="1:17" x14ac:dyDescent="0.2">
      <c r="A4686" s="43"/>
      <c r="B4686" s="44"/>
      <c r="C4686" s="45"/>
      <c r="D4686" s="46"/>
      <c r="E4686" s="45"/>
      <c r="F4686" s="47"/>
      <c r="G4686" s="48"/>
      <c r="H4686" s="45"/>
      <c r="I4686" s="45"/>
      <c r="J4686" s="45"/>
      <c r="K4686" s="45"/>
      <c r="L4686" s="49"/>
      <c r="M4686" s="50"/>
      <c r="N4686" s="45"/>
      <c r="O4686" s="45"/>
      <c r="P4686" s="51"/>
      <c r="Q4686" s="52"/>
    </row>
    <row r="4687" spans="1:17" x14ac:dyDescent="0.2">
      <c r="A4687" s="43"/>
      <c r="B4687" s="44"/>
      <c r="C4687" s="45"/>
      <c r="D4687" s="46"/>
      <c r="E4687" s="45"/>
      <c r="F4687" s="47"/>
      <c r="G4687" s="48"/>
      <c r="H4687" s="45"/>
      <c r="I4687" s="45"/>
      <c r="J4687" s="45"/>
      <c r="K4687" s="45"/>
      <c r="L4687" s="49"/>
      <c r="M4687" s="50"/>
      <c r="N4687" s="45"/>
      <c r="O4687" s="45"/>
      <c r="P4687" s="51"/>
      <c r="Q4687" s="52"/>
    </row>
    <row r="4688" spans="1:17" x14ac:dyDescent="0.2">
      <c r="A4688" s="43"/>
      <c r="B4688" s="44"/>
      <c r="C4688" s="45"/>
      <c r="D4688" s="46"/>
      <c r="E4688" s="45"/>
      <c r="F4688" s="47"/>
      <c r="G4688" s="48"/>
      <c r="H4688" s="45"/>
      <c r="I4688" s="45"/>
      <c r="J4688" s="45"/>
      <c r="K4688" s="45"/>
      <c r="L4688" s="49"/>
      <c r="M4688" s="50"/>
      <c r="N4688" s="45"/>
      <c r="O4688" s="45"/>
      <c r="P4688" s="51"/>
      <c r="Q4688" s="52"/>
    </row>
    <row r="4689" spans="1:17" x14ac:dyDescent="0.2">
      <c r="A4689" s="43"/>
      <c r="B4689" s="44"/>
      <c r="C4689" s="45"/>
      <c r="D4689" s="46"/>
      <c r="E4689" s="45"/>
      <c r="F4689" s="47"/>
      <c r="G4689" s="48"/>
      <c r="H4689" s="45"/>
      <c r="I4689" s="45"/>
      <c r="J4689" s="45"/>
      <c r="K4689" s="45"/>
      <c r="L4689" s="49"/>
      <c r="M4689" s="50"/>
      <c r="N4689" s="45"/>
      <c r="O4689" s="45"/>
      <c r="P4689" s="51"/>
      <c r="Q4689" s="52"/>
    </row>
    <row r="4690" spans="1:17" x14ac:dyDescent="0.2">
      <c r="A4690" s="43"/>
      <c r="B4690" s="44"/>
      <c r="C4690" s="45"/>
      <c r="D4690" s="46"/>
      <c r="E4690" s="45"/>
      <c r="F4690" s="47"/>
      <c r="G4690" s="48"/>
      <c r="H4690" s="45"/>
      <c r="I4690" s="45"/>
      <c r="J4690" s="45"/>
      <c r="K4690" s="45"/>
      <c r="L4690" s="49"/>
      <c r="M4690" s="50"/>
      <c r="N4690" s="45"/>
      <c r="O4690" s="45"/>
      <c r="P4690" s="51"/>
      <c r="Q4690" s="52"/>
    </row>
    <row r="4691" spans="1:17" x14ac:dyDescent="0.2">
      <c r="A4691" s="43"/>
      <c r="B4691" s="44"/>
      <c r="C4691" s="45"/>
      <c r="D4691" s="46"/>
      <c r="E4691" s="45"/>
      <c r="F4691" s="47"/>
      <c r="G4691" s="48"/>
      <c r="H4691" s="45"/>
      <c r="I4691" s="45"/>
      <c r="J4691" s="45"/>
      <c r="K4691" s="45"/>
      <c r="L4691" s="49"/>
      <c r="M4691" s="50"/>
      <c r="N4691" s="45"/>
      <c r="O4691" s="45"/>
      <c r="P4691" s="51"/>
      <c r="Q4691" s="52"/>
    </row>
    <row r="4692" spans="1:17" x14ac:dyDescent="0.2">
      <c r="A4692" s="43"/>
      <c r="B4692" s="44"/>
      <c r="C4692" s="45"/>
      <c r="D4692" s="46"/>
      <c r="E4692" s="45"/>
      <c r="F4692" s="47"/>
      <c r="G4692" s="48"/>
      <c r="H4692" s="45"/>
      <c r="I4692" s="45"/>
      <c r="J4692" s="45"/>
      <c r="K4692" s="45"/>
      <c r="L4692" s="49"/>
      <c r="M4692" s="50"/>
      <c r="N4692" s="45"/>
      <c r="O4692" s="45"/>
      <c r="P4692" s="51"/>
      <c r="Q4692" s="52"/>
    </row>
    <row r="4693" spans="1:17" x14ac:dyDescent="0.2">
      <c r="A4693" s="43"/>
      <c r="B4693" s="44"/>
      <c r="C4693" s="45"/>
      <c r="D4693" s="46"/>
      <c r="E4693" s="45"/>
      <c r="F4693" s="47"/>
      <c r="G4693" s="48"/>
      <c r="H4693" s="45"/>
      <c r="I4693" s="45"/>
      <c r="J4693" s="45"/>
      <c r="K4693" s="45"/>
      <c r="L4693" s="49"/>
      <c r="M4693" s="50"/>
      <c r="N4693" s="45"/>
      <c r="O4693" s="45"/>
      <c r="P4693" s="51"/>
      <c r="Q4693" s="52"/>
    </row>
    <row r="4694" spans="1:17" x14ac:dyDescent="0.2">
      <c r="A4694" s="43"/>
      <c r="B4694" s="44"/>
      <c r="C4694" s="45"/>
      <c r="D4694" s="46"/>
      <c r="E4694" s="45"/>
      <c r="F4694" s="47"/>
      <c r="G4694" s="48"/>
      <c r="H4694" s="45"/>
      <c r="I4694" s="45"/>
      <c r="J4694" s="45"/>
      <c r="K4694" s="45"/>
      <c r="L4694" s="49"/>
      <c r="M4694" s="50"/>
      <c r="N4694" s="45"/>
      <c r="O4694" s="45"/>
      <c r="P4694" s="51"/>
      <c r="Q4694" s="52"/>
    </row>
    <row r="4695" spans="1:17" x14ac:dyDescent="0.2">
      <c r="A4695" s="43"/>
      <c r="B4695" s="44"/>
      <c r="C4695" s="45"/>
      <c r="D4695" s="46"/>
      <c r="E4695" s="45"/>
      <c r="F4695" s="47"/>
      <c r="G4695" s="48"/>
      <c r="H4695" s="45"/>
      <c r="I4695" s="45"/>
      <c r="J4695" s="45"/>
      <c r="K4695" s="45"/>
      <c r="L4695" s="49"/>
      <c r="M4695" s="50"/>
      <c r="N4695" s="45"/>
      <c r="O4695" s="45"/>
      <c r="P4695" s="51"/>
      <c r="Q4695" s="52"/>
    </row>
    <row r="4696" spans="1:17" x14ac:dyDescent="0.2">
      <c r="A4696" s="43"/>
      <c r="B4696" s="44"/>
      <c r="C4696" s="45"/>
      <c r="D4696" s="46"/>
      <c r="E4696" s="45"/>
      <c r="F4696" s="47"/>
      <c r="G4696" s="48"/>
      <c r="H4696" s="45"/>
      <c r="I4696" s="45"/>
      <c r="J4696" s="45"/>
      <c r="K4696" s="45"/>
      <c r="L4696" s="49"/>
      <c r="M4696" s="50"/>
      <c r="N4696" s="45"/>
      <c r="O4696" s="45"/>
      <c r="P4696" s="51"/>
      <c r="Q4696" s="52"/>
    </row>
    <row r="4697" spans="1:17" x14ac:dyDescent="0.2">
      <c r="A4697" s="43"/>
      <c r="B4697" s="44"/>
      <c r="C4697" s="45"/>
      <c r="D4697" s="46"/>
      <c r="E4697" s="45"/>
      <c r="F4697" s="47"/>
      <c r="G4697" s="48"/>
      <c r="H4697" s="45"/>
      <c r="I4697" s="45"/>
      <c r="J4697" s="45"/>
      <c r="K4697" s="45"/>
      <c r="L4697" s="49"/>
      <c r="M4697" s="50"/>
      <c r="N4697" s="45"/>
      <c r="O4697" s="45"/>
      <c r="P4697" s="51"/>
      <c r="Q4697" s="52"/>
    </row>
    <row r="4698" spans="1:17" x14ac:dyDescent="0.2">
      <c r="A4698" s="43"/>
      <c r="B4698" s="44"/>
      <c r="C4698" s="45"/>
      <c r="D4698" s="46"/>
      <c r="E4698" s="45"/>
      <c r="F4698" s="47"/>
      <c r="G4698" s="48"/>
      <c r="H4698" s="45"/>
      <c r="I4698" s="45"/>
      <c r="J4698" s="45"/>
      <c r="K4698" s="45"/>
      <c r="L4698" s="49"/>
      <c r="M4698" s="50"/>
      <c r="N4698" s="45"/>
      <c r="O4698" s="45"/>
      <c r="P4698" s="51"/>
      <c r="Q4698" s="52"/>
    </row>
    <row r="4699" spans="1:17" x14ac:dyDescent="0.2">
      <c r="A4699" s="43"/>
      <c r="B4699" s="44"/>
      <c r="C4699" s="45"/>
      <c r="D4699" s="46"/>
      <c r="E4699" s="45"/>
      <c r="F4699" s="47"/>
      <c r="G4699" s="48"/>
      <c r="H4699" s="45"/>
      <c r="I4699" s="45"/>
      <c r="J4699" s="45"/>
      <c r="K4699" s="45"/>
      <c r="L4699" s="49"/>
      <c r="M4699" s="50"/>
      <c r="N4699" s="45"/>
      <c r="O4699" s="45"/>
      <c r="P4699" s="51"/>
      <c r="Q4699" s="52"/>
    </row>
    <row r="4700" spans="1:17" x14ac:dyDescent="0.2">
      <c r="A4700" s="43"/>
      <c r="B4700" s="44"/>
      <c r="C4700" s="45"/>
      <c r="D4700" s="46"/>
      <c r="E4700" s="45"/>
      <c r="F4700" s="47"/>
      <c r="G4700" s="48"/>
      <c r="H4700" s="45"/>
      <c r="I4700" s="45"/>
      <c r="J4700" s="45"/>
      <c r="K4700" s="45"/>
      <c r="L4700" s="49"/>
      <c r="M4700" s="50"/>
      <c r="N4700" s="45"/>
      <c r="O4700" s="45"/>
      <c r="P4700" s="51"/>
      <c r="Q4700" s="52"/>
    </row>
    <row r="4701" spans="1:17" x14ac:dyDescent="0.2">
      <c r="A4701" s="43"/>
      <c r="B4701" s="44"/>
      <c r="C4701" s="45"/>
      <c r="D4701" s="46"/>
      <c r="E4701" s="45"/>
      <c r="F4701" s="47"/>
      <c r="G4701" s="48"/>
      <c r="H4701" s="45"/>
      <c r="I4701" s="45"/>
      <c r="J4701" s="45"/>
      <c r="K4701" s="45"/>
      <c r="L4701" s="49"/>
      <c r="M4701" s="50"/>
      <c r="N4701" s="45"/>
      <c r="O4701" s="45"/>
      <c r="P4701" s="51"/>
      <c r="Q4701" s="52"/>
    </row>
    <row r="4702" spans="1:17" x14ac:dyDescent="0.2">
      <c r="A4702" s="43"/>
      <c r="B4702" s="44"/>
      <c r="C4702" s="45"/>
      <c r="D4702" s="46"/>
      <c r="E4702" s="45"/>
      <c r="F4702" s="47"/>
      <c r="G4702" s="48"/>
      <c r="H4702" s="45"/>
      <c r="I4702" s="45"/>
      <c r="J4702" s="45"/>
      <c r="K4702" s="45"/>
      <c r="L4702" s="49"/>
      <c r="M4702" s="50"/>
      <c r="N4702" s="45"/>
      <c r="O4702" s="45"/>
      <c r="P4702" s="51"/>
      <c r="Q4702" s="52"/>
    </row>
    <row r="4703" spans="1:17" x14ac:dyDescent="0.2">
      <c r="A4703" s="43"/>
      <c r="B4703" s="44"/>
      <c r="C4703" s="45"/>
      <c r="D4703" s="46"/>
      <c r="E4703" s="45"/>
      <c r="F4703" s="47"/>
      <c r="G4703" s="48"/>
      <c r="H4703" s="45"/>
      <c r="I4703" s="45"/>
      <c r="J4703" s="45"/>
      <c r="K4703" s="45"/>
      <c r="L4703" s="49"/>
      <c r="M4703" s="50"/>
      <c r="N4703" s="45"/>
      <c r="O4703" s="45"/>
      <c r="P4703" s="51"/>
      <c r="Q4703" s="52"/>
    </row>
    <row r="4704" spans="1:17" x14ac:dyDescent="0.2">
      <c r="A4704" s="43"/>
      <c r="B4704" s="44"/>
      <c r="C4704" s="45"/>
      <c r="D4704" s="46"/>
      <c r="E4704" s="45"/>
      <c r="F4704" s="47"/>
      <c r="G4704" s="48"/>
      <c r="H4704" s="45"/>
      <c r="I4704" s="45"/>
      <c r="J4704" s="45"/>
      <c r="K4704" s="45"/>
      <c r="L4704" s="49"/>
      <c r="M4704" s="50"/>
      <c r="N4704" s="45"/>
      <c r="O4704" s="45"/>
      <c r="P4704" s="51"/>
      <c r="Q4704" s="52"/>
    </row>
    <row r="4705" spans="1:17" x14ac:dyDescent="0.2">
      <c r="A4705" s="43"/>
      <c r="B4705" s="44"/>
      <c r="C4705" s="45"/>
      <c r="D4705" s="46"/>
      <c r="E4705" s="45"/>
      <c r="F4705" s="47"/>
      <c r="G4705" s="48"/>
      <c r="H4705" s="45"/>
      <c r="I4705" s="45"/>
      <c r="J4705" s="45"/>
      <c r="K4705" s="45"/>
      <c r="L4705" s="49"/>
      <c r="M4705" s="50"/>
      <c r="N4705" s="45"/>
      <c r="O4705" s="45"/>
      <c r="P4705" s="51"/>
      <c r="Q4705" s="52"/>
    </row>
    <row r="4706" spans="1:17" x14ac:dyDescent="0.2">
      <c r="A4706" s="43"/>
      <c r="B4706" s="44"/>
      <c r="C4706" s="45"/>
      <c r="D4706" s="46"/>
      <c r="E4706" s="45"/>
      <c r="F4706" s="47"/>
      <c r="G4706" s="48"/>
      <c r="H4706" s="45"/>
      <c r="I4706" s="45"/>
      <c r="J4706" s="45"/>
      <c r="K4706" s="45"/>
      <c r="L4706" s="49"/>
      <c r="M4706" s="50"/>
      <c r="N4706" s="45"/>
      <c r="O4706" s="45"/>
      <c r="P4706" s="51"/>
      <c r="Q4706" s="52"/>
    </row>
    <row r="4707" spans="1:17" x14ac:dyDescent="0.2">
      <c r="A4707" s="43"/>
      <c r="B4707" s="44"/>
      <c r="C4707" s="45"/>
      <c r="D4707" s="46"/>
      <c r="E4707" s="45"/>
      <c r="F4707" s="47"/>
      <c r="G4707" s="48"/>
      <c r="H4707" s="45"/>
      <c r="I4707" s="45"/>
      <c r="J4707" s="45"/>
      <c r="K4707" s="45"/>
      <c r="L4707" s="49"/>
      <c r="M4707" s="50"/>
      <c r="N4707" s="45"/>
      <c r="O4707" s="45"/>
      <c r="P4707" s="51"/>
      <c r="Q4707" s="52"/>
    </row>
    <row r="4708" spans="1:17" x14ac:dyDescent="0.2">
      <c r="A4708" s="43"/>
      <c r="B4708" s="44"/>
      <c r="C4708" s="45"/>
      <c r="D4708" s="46"/>
      <c r="E4708" s="45"/>
      <c r="F4708" s="47"/>
      <c r="G4708" s="48"/>
      <c r="H4708" s="45"/>
      <c r="I4708" s="45"/>
      <c r="J4708" s="45"/>
      <c r="K4708" s="45"/>
      <c r="L4708" s="49"/>
      <c r="M4708" s="50"/>
      <c r="N4708" s="45"/>
      <c r="O4708" s="45"/>
      <c r="P4708" s="51"/>
      <c r="Q4708" s="52"/>
    </row>
    <row r="4709" spans="1:17" x14ac:dyDescent="0.2">
      <c r="A4709" s="43"/>
      <c r="B4709" s="44"/>
      <c r="C4709" s="45"/>
      <c r="D4709" s="46"/>
      <c r="E4709" s="45"/>
      <c r="F4709" s="47"/>
      <c r="G4709" s="48"/>
      <c r="H4709" s="45"/>
      <c r="I4709" s="45"/>
      <c r="J4709" s="45"/>
      <c r="K4709" s="45"/>
      <c r="L4709" s="49"/>
      <c r="M4709" s="50"/>
      <c r="N4709" s="45"/>
      <c r="O4709" s="45"/>
      <c r="P4709" s="51"/>
      <c r="Q4709" s="52"/>
    </row>
    <row r="4710" spans="1:17" x14ac:dyDescent="0.2">
      <c r="A4710" s="43"/>
      <c r="B4710" s="44"/>
      <c r="C4710" s="45"/>
      <c r="D4710" s="46"/>
      <c r="E4710" s="45"/>
      <c r="F4710" s="47"/>
      <c r="G4710" s="48"/>
      <c r="H4710" s="45"/>
      <c r="I4710" s="45"/>
      <c r="J4710" s="45"/>
      <c r="K4710" s="45"/>
      <c r="L4710" s="49"/>
      <c r="M4710" s="50"/>
      <c r="N4710" s="45"/>
      <c r="O4710" s="45"/>
      <c r="P4710" s="51"/>
      <c r="Q4710" s="52"/>
    </row>
    <row r="4711" spans="1:17" x14ac:dyDescent="0.2">
      <c r="A4711" s="43"/>
      <c r="B4711" s="44"/>
      <c r="C4711" s="45"/>
      <c r="D4711" s="46"/>
      <c r="E4711" s="45"/>
      <c r="F4711" s="47"/>
      <c r="G4711" s="48"/>
      <c r="H4711" s="45"/>
      <c r="I4711" s="45"/>
      <c r="J4711" s="45"/>
      <c r="K4711" s="45"/>
      <c r="L4711" s="49"/>
      <c r="M4711" s="50"/>
      <c r="N4711" s="45"/>
      <c r="O4711" s="45"/>
      <c r="P4711" s="51"/>
      <c r="Q4711" s="52"/>
    </row>
    <row r="4712" spans="1:17" x14ac:dyDescent="0.2">
      <c r="A4712" s="43"/>
      <c r="B4712" s="44"/>
      <c r="C4712" s="45"/>
      <c r="D4712" s="46"/>
      <c r="E4712" s="45"/>
      <c r="F4712" s="47"/>
      <c r="G4712" s="48"/>
      <c r="H4712" s="45"/>
      <c r="I4712" s="45"/>
      <c r="J4712" s="45"/>
      <c r="K4712" s="45"/>
      <c r="L4712" s="49"/>
      <c r="M4712" s="50"/>
      <c r="N4712" s="45"/>
      <c r="O4712" s="45"/>
      <c r="P4712" s="51"/>
      <c r="Q4712" s="52"/>
    </row>
    <row r="4713" spans="1:17" x14ac:dyDescent="0.2">
      <c r="A4713" s="43"/>
      <c r="B4713" s="44"/>
      <c r="C4713" s="45"/>
      <c r="D4713" s="46"/>
      <c r="E4713" s="45"/>
      <c r="F4713" s="47"/>
      <c r="G4713" s="48"/>
      <c r="H4713" s="45"/>
      <c r="I4713" s="45"/>
      <c r="J4713" s="45"/>
      <c r="K4713" s="45"/>
      <c r="L4713" s="49"/>
      <c r="M4713" s="50"/>
      <c r="N4713" s="45"/>
      <c r="O4713" s="45"/>
      <c r="P4713" s="51"/>
      <c r="Q4713" s="52"/>
    </row>
    <row r="4714" spans="1:17" x14ac:dyDescent="0.2">
      <c r="A4714" s="43"/>
      <c r="B4714" s="44"/>
      <c r="C4714" s="45"/>
      <c r="D4714" s="46"/>
      <c r="E4714" s="45"/>
      <c r="F4714" s="47"/>
      <c r="G4714" s="48"/>
      <c r="H4714" s="45"/>
      <c r="I4714" s="45"/>
      <c r="J4714" s="45"/>
      <c r="K4714" s="45"/>
      <c r="L4714" s="49"/>
      <c r="M4714" s="50"/>
      <c r="N4714" s="45"/>
      <c r="O4714" s="45"/>
      <c r="P4714" s="51"/>
      <c r="Q4714" s="52"/>
    </row>
    <row r="4715" spans="1:17" x14ac:dyDescent="0.2">
      <c r="A4715" s="43"/>
      <c r="B4715" s="44"/>
      <c r="C4715" s="45"/>
      <c r="D4715" s="46"/>
      <c r="E4715" s="45"/>
      <c r="F4715" s="47"/>
      <c r="G4715" s="48"/>
      <c r="H4715" s="45"/>
      <c r="I4715" s="45"/>
      <c r="J4715" s="45"/>
      <c r="K4715" s="45"/>
      <c r="L4715" s="49"/>
      <c r="M4715" s="50"/>
      <c r="N4715" s="45"/>
      <c r="O4715" s="45"/>
      <c r="P4715" s="51"/>
      <c r="Q4715" s="52"/>
    </row>
    <row r="4716" spans="1:17" x14ac:dyDescent="0.2">
      <c r="A4716" s="43"/>
      <c r="B4716" s="44"/>
      <c r="C4716" s="45"/>
      <c r="D4716" s="46"/>
      <c r="E4716" s="45"/>
      <c r="F4716" s="47"/>
      <c r="G4716" s="48"/>
      <c r="H4716" s="45"/>
      <c r="I4716" s="45"/>
      <c r="J4716" s="45"/>
      <c r="K4716" s="45"/>
      <c r="L4716" s="49"/>
      <c r="M4716" s="50"/>
      <c r="N4716" s="45"/>
      <c r="O4716" s="45"/>
      <c r="P4716" s="51"/>
      <c r="Q4716" s="52"/>
    </row>
    <row r="4717" spans="1:17" x14ac:dyDescent="0.2">
      <c r="A4717" s="43"/>
      <c r="B4717" s="44"/>
      <c r="C4717" s="45"/>
      <c r="D4717" s="46"/>
      <c r="E4717" s="45"/>
      <c r="F4717" s="47"/>
      <c r="G4717" s="48"/>
      <c r="H4717" s="45"/>
      <c r="I4717" s="45"/>
      <c r="J4717" s="45"/>
      <c r="K4717" s="45"/>
      <c r="L4717" s="49"/>
      <c r="M4717" s="50"/>
      <c r="N4717" s="45"/>
      <c r="O4717" s="45"/>
      <c r="P4717" s="51"/>
      <c r="Q4717" s="52"/>
    </row>
    <row r="4718" spans="1:17" x14ac:dyDescent="0.2">
      <c r="A4718" s="43"/>
      <c r="B4718" s="44"/>
      <c r="C4718" s="45"/>
      <c r="D4718" s="46"/>
      <c r="E4718" s="45"/>
      <c r="F4718" s="47"/>
      <c r="G4718" s="48"/>
      <c r="H4718" s="45"/>
      <c r="I4718" s="45"/>
      <c r="J4718" s="45"/>
      <c r="K4718" s="45"/>
      <c r="L4718" s="49"/>
      <c r="M4718" s="50"/>
      <c r="N4718" s="45"/>
      <c r="O4718" s="45"/>
      <c r="P4718" s="51"/>
      <c r="Q4718" s="52"/>
    </row>
    <row r="4719" spans="1:17" x14ac:dyDescent="0.2">
      <c r="A4719" s="43"/>
      <c r="B4719" s="44"/>
      <c r="C4719" s="45"/>
      <c r="D4719" s="46"/>
      <c r="E4719" s="45"/>
      <c r="F4719" s="47"/>
      <c r="G4719" s="48"/>
      <c r="H4719" s="45"/>
      <c r="I4719" s="45"/>
      <c r="J4719" s="45"/>
      <c r="K4719" s="45"/>
      <c r="L4719" s="49"/>
      <c r="M4719" s="50"/>
      <c r="N4719" s="45"/>
      <c r="O4719" s="45"/>
      <c r="P4719" s="51"/>
      <c r="Q4719" s="52"/>
    </row>
    <row r="4720" spans="1:17" x14ac:dyDescent="0.2">
      <c r="A4720" s="43"/>
      <c r="B4720" s="44"/>
      <c r="C4720" s="45"/>
      <c r="D4720" s="46"/>
      <c r="E4720" s="45"/>
      <c r="F4720" s="47"/>
      <c r="G4720" s="48"/>
      <c r="H4720" s="45"/>
      <c r="I4720" s="45"/>
      <c r="J4720" s="45"/>
      <c r="K4720" s="45"/>
      <c r="L4720" s="49"/>
      <c r="M4720" s="50"/>
      <c r="N4720" s="45"/>
      <c r="O4720" s="45"/>
      <c r="P4720" s="51"/>
      <c r="Q4720" s="52"/>
    </row>
    <row r="4721" spans="1:17" x14ac:dyDescent="0.2">
      <c r="A4721" s="43"/>
      <c r="B4721" s="44"/>
      <c r="C4721" s="45"/>
      <c r="D4721" s="46"/>
      <c r="E4721" s="45"/>
      <c r="F4721" s="47"/>
      <c r="G4721" s="48"/>
      <c r="H4721" s="45"/>
      <c r="I4721" s="45"/>
      <c r="J4721" s="45"/>
      <c r="K4721" s="45"/>
      <c r="L4721" s="49"/>
      <c r="M4721" s="50"/>
      <c r="N4721" s="45"/>
      <c r="O4721" s="45"/>
      <c r="P4721" s="51"/>
      <c r="Q4721" s="52"/>
    </row>
    <row r="4722" spans="1:17" x14ac:dyDescent="0.2">
      <c r="A4722" s="43"/>
      <c r="B4722" s="44"/>
      <c r="C4722" s="45"/>
      <c r="D4722" s="46"/>
      <c r="E4722" s="45"/>
      <c r="F4722" s="47"/>
      <c r="G4722" s="48"/>
      <c r="H4722" s="45"/>
      <c r="I4722" s="45"/>
      <c r="J4722" s="45"/>
      <c r="K4722" s="45"/>
      <c r="L4722" s="49"/>
      <c r="M4722" s="50"/>
      <c r="N4722" s="45"/>
      <c r="O4722" s="45"/>
      <c r="P4722" s="51"/>
      <c r="Q4722" s="52"/>
    </row>
    <row r="4723" spans="1:17" x14ac:dyDescent="0.2">
      <c r="A4723" s="43"/>
      <c r="B4723" s="44"/>
      <c r="C4723" s="45"/>
      <c r="D4723" s="46"/>
      <c r="E4723" s="45"/>
      <c r="F4723" s="47"/>
      <c r="G4723" s="48"/>
      <c r="H4723" s="45"/>
      <c r="I4723" s="45"/>
      <c r="J4723" s="45"/>
      <c r="K4723" s="45"/>
      <c r="L4723" s="49"/>
      <c r="M4723" s="50"/>
      <c r="N4723" s="45"/>
      <c r="O4723" s="45"/>
      <c r="P4723" s="51"/>
      <c r="Q4723" s="52"/>
    </row>
    <row r="4724" spans="1:17" x14ac:dyDescent="0.2">
      <c r="A4724" s="43"/>
      <c r="B4724" s="44"/>
      <c r="C4724" s="45"/>
      <c r="D4724" s="46"/>
      <c r="E4724" s="45"/>
      <c r="F4724" s="47"/>
      <c r="G4724" s="48"/>
      <c r="H4724" s="45"/>
      <c r="I4724" s="45"/>
      <c r="J4724" s="45"/>
      <c r="K4724" s="45"/>
      <c r="L4724" s="49"/>
      <c r="M4724" s="50"/>
      <c r="N4724" s="45"/>
      <c r="O4724" s="45"/>
      <c r="P4724" s="51"/>
      <c r="Q4724" s="52"/>
    </row>
    <row r="4725" spans="1:17" x14ac:dyDescent="0.2">
      <c r="A4725" s="43"/>
      <c r="B4725" s="44"/>
      <c r="C4725" s="45"/>
      <c r="D4725" s="46"/>
      <c r="E4725" s="45"/>
      <c r="F4725" s="47"/>
      <c r="G4725" s="48"/>
      <c r="H4725" s="45"/>
      <c r="I4725" s="45"/>
      <c r="J4725" s="45"/>
      <c r="K4725" s="45"/>
      <c r="L4725" s="49"/>
      <c r="M4725" s="50"/>
      <c r="N4725" s="45"/>
      <c r="O4725" s="45"/>
      <c r="P4725" s="51"/>
      <c r="Q4725" s="52"/>
    </row>
    <row r="4726" spans="1:17" x14ac:dyDescent="0.2">
      <c r="A4726" s="43"/>
      <c r="B4726" s="44"/>
      <c r="C4726" s="45"/>
      <c r="D4726" s="46"/>
      <c r="E4726" s="45"/>
      <c r="F4726" s="47"/>
      <c r="G4726" s="48"/>
      <c r="H4726" s="45"/>
      <c r="I4726" s="45"/>
      <c r="J4726" s="45"/>
      <c r="K4726" s="45"/>
      <c r="L4726" s="49"/>
      <c r="M4726" s="50"/>
      <c r="N4726" s="45"/>
      <c r="O4726" s="45"/>
      <c r="P4726" s="51"/>
      <c r="Q4726" s="52"/>
    </row>
    <row r="4727" spans="1:17" x14ac:dyDescent="0.2">
      <c r="A4727" s="43"/>
      <c r="B4727" s="44"/>
      <c r="C4727" s="45"/>
      <c r="D4727" s="46"/>
      <c r="E4727" s="45"/>
      <c r="F4727" s="47"/>
      <c r="G4727" s="48"/>
      <c r="H4727" s="45"/>
      <c r="I4727" s="45"/>
      <c r="J4727" s="45"/>
      <c r="K4727" s="45"/>
      <c r="L4727" s="49"/>
      <c r="M4727" s="50"/>
      <c r="N4727" s="45"/>
      <c r="O4727" s="45"/>
      <c r="P4727" s="51"/>
      <c r="Q4727" s="52"/>
    </row>
    <row r="4728" spans="1:17" x14ac:dyDescent="0.2">
      <c r="A4728" s="43"/>
      <c r="B4728" s="44"/>
      <c r="C4728" s="45"/>
      <c r="D4728" s="46"/>
      <c r="E4728" s="45"/>
      <c r="F4728" s="47"/>
      <c r="G4728" s="48"/>
      <c r="H4728" s="45"/>
      <c r="I4728" s="45"/>
      <c r="J4728" s="45"/>
      <c r="K4728" s="45"/>
      <c r="L4728" s="49"/>
      <c r="M4728" s="50"/>
      <c r="N4728" s="45"/>
      <c r="O4728" s="45"/>
      <c r="P4728" s="51"/>
      <c r="Q4728" s="52"/>
    </row>
    <row r="4729" spans="1:17" x14ac:dyDescent="0.2">
      <c r="A4729" s="43"/>
      <c r="B4729" s="44"/>
      <c r="C4729" s="45"/>
      <c r="D4729" s="46"/>
      <c r="E4729" s="45"/>
      <c r="F4729" s="47"/>
      <c r="G4729" s="48"/>
      <c r="H4729" s="45"/>
      <c r="I4729" s="45"/>
      <c r="J4729" s="45"/>
      <c r="K4729" s="45"/>
      <c r="L4729" s="49"/>
      <c r="M4729" s="50"/>
      <c r="N4729" s="45"/>
      <c r="O4729" s="45"/>
      <c r="P4729" s="51"/>
      <c r="Q4729" s="52"/>
    </row>
    <row r="4730" spans="1:17" x14ac:dyDescent="0.2">
      <c r="A4730" s="43"/>
      <c r="B4730" s="44"/>
      <c r="C4730" s="45"/>
      <c r="D4730" s="46"/>
      <c r="E4730" s="45"/>
      <c r="F4730" s="47"/>
      <c r="G4730" s="48"/>
      <c r="H4730" s="45"/>
      <c r="I4730" s="45"/>
      <c r="J4730" s="45"/>
      <c r="K4730" s="45"/>
      <c r="L4730" s="49"/>
      <c r="M4730" s="50"/>
      <c r="N4730" s="45"/>
      <c r="O4730" s="45"/>
      <c r="P4730" s="51"/>
      <c r="Q4730" s="52"/>
    </row>
    <row r="4731" spans="1:17" x14ac:dyDescent="0.2">
      <c r="A4731" s="43"/>
      <c r="B4731" s="44"/>
      <c r="C4731" s="45"/>
      <c r="D4731" s="46"/>
      <c r="E4731" s="45"/>
      <c r="F4731" s="47"/>
      <c r="G4731" s="48"/>
      <c r="H4731" s="45"/>
      <c r="I4731" s="45"/>
      <c r="J4731" s="45"/>
      <c r="K4731" s="45"/>
      <c r="L4731" s="49"/>
      <c r="M4731" s="50"/>
      <c r="N4731" s="45"/>
      <c r="O4731" s="45"/>
      <c r="P4731" s="51"/>
      <c r="Q4731" s="52"/>
    </row>
    <row r="4732" spans="1:17" x14ac:dyDescent="0.2">
      <c r="A4732" s="43"/>
      <c r="B4732" s="44"/>
      <c r="C4732" s="45"/>
      <c r="D4732" s="46"/>
      <c r="E4732" s="45"/>
      <c r="F4732" s="47"/>
      <c r="G4732" s="48"/>
      <c r="H4732" s="45"/>
      <c r="I4732" s="45"/>
      <c r="J4732" s="45"/>
      <c r="K4732" s="45"/>
      <c r="L4732" s="49"/>
      <c r="M4732" s="50"/>
      <c r="N4732" s="45"/>
      <c r="O4732" s="45"/>
      <c r="P4732" s="51"/>
      <c r="Q4732" s="52"/>
    </row>
    <row r="4733" spans="1:17" x14ac:dyDescent="0.2">
      <c r="A4733" s="43"/>
      <c r="B4733" s="44"/>
      <c r="C4733" s="45"/>
      <c r="D4733" s="46"/>
      <c r="E4733" s="45"/>
      <c r="F4733" s="47"/>
      <c r="G4733" s="48"/>
      <c r="H4733" s="45"/>
      <c r="I4733" s="45"/>
      <c r="J4733" s="45"/>
      <c r="K4733" s="45"/>
      <c r="L4733" s="49"/>
      <c r="M4733" s="50"/>
      <c r="N4733" s="45"/>
      <c r="O4733" s="45"/>
      <c r="P4733" s="51"/>
      <c r="Q4733" s="52"/>
    </row>
    <row r="4734" spans="1:17" x14ac:dyDescent="0.2">
      <c r="A4734" s="43"/>
      <c r="B4734" s="44"/>
      <c r="C4734" s="45"/>
      <c r="D4734" s="46"/>
      <c r="E4734" s="45"/>
      <c r="F4734" s="47"/>
      <c r="G4734" s="48"/>
      <c r="H4734" s="45"/>
      <c r="I4734" s="45"/>
      <c r="J4734" s="45"/>
      <c r="K4734" s="45"/>
      <c r="L4734" s="49"/>
      <c r="M4734" s="50"/>
      <c r="N4734" s="45"/>
      <c r="O4734" s="45"/>
      <c r="P4734" s="51"/>
      <c r="Q4734" s="52"/>
    </row>
    <row r="4735" spans="1:17" x14ac:dyDescent="0.2">
      <c r="A4735" s="43"/>
      <c r="B4735" s="44"/>
      <c r="C4735" s="45"/>
      <c r="D4735" s="46"/>
      <c r="E4735" s="45"/>
      <c r="F4735" s="47"/>
      <c r="G4735" s="48"/>
      <c r="H4735" s="45"/>
      <c r="I4735" s="45"/>
      <c r="J4735" s="45"/>
      <c r="K4735" s="45"/>
      <c r="L4735" s="49"/>
      <c r="M4735" s="50"/>
      <c r="N4735" s="45"/>
      <c r="O4735" s="45"/>
      <c r="P4735" s="51"/>
      <c r="Q4735" s="52"/>
    </row>
    <row r="4736" spans="1:17" x14ac:dyDescent="0.2">
      <c r="A4736" s="43"/>
      <c r="B4736" s="44"/>
      <c r="C4736" s="45"/>
      <c r="D4736" s="46"/>
      <c r="E4736" s="45"/>
      <c r="F4736" s="47"/>
      <c r="G4736" s="48"/>
      <c r="H4736" s="45"/>
      <c r="I4736" s="45"/>
      <c r="J4736" s="45"/>
      <c r="K4736" s="45"/>
      <c r="L4736" s="49"/>
      <c r="M4736" s="50"/>
      <c r="N4736" s="45"/>
      <c r="O4736" s="45"/>
      <c r="P4736" s="51"/>
      <c r="Q4736" s="52"/>
    </row>
    <row r="4737" spans="1:17" x14ac:dyDescent="0.2">
      <c r="A4737" s="43"/>
      <c r="B4737" s="44"/>
      <c r="C4737" s="45"/>
      <c r="D4737" s="46"/>
      <c r="E4737" s="45"/>
      <c r="F4737" s="47"/>
      <c r="G4737" s="48"/>
      <c r="H4737" s="45"/>
      <c r="I4737" s="45"/>
      <c r="J4737" s="45"/>
      <c r="K4737" s="45"/>
      <c r="L4737" s="49"/>
      <c r="M4737" s="50"/>
      <c r="N4737" s="45"/>
      <c r="O4737" s="45"/>
      <c r="P4737" s="51"/>
      <c r="Q4737" s="52"/>
    </row>
    <row r="4738" spans="1:17" x14ac:dyDescent="0.2">
      <c r="A4738" s="43"/>
      <c r="B4738" s="44"/>
      <c r="C4738" s="45"/>
      <c r="D4738" s="46"/>
      <c r="E4738" s="45"/>
      <c r="F4738" s="47"/>
      <c r="G4738" s="48"/>
      <c r="H4738" s="45"/>
      <c r="I4738" s="45"/>
      <c r="J4738" s="45"/>
      <c r="K4738" s="45"/>
      <c r="L4738" s="49"/>
      <c r="M4738" s="50"/>
      <c r="N4738" s="45"/>
      <c r="O4738" s="45"/>
      <c r="P4738" s="51"/>
      <c r="Q4738" s="52"/>
    </row>
    <row r="4739" spans="1:17" x14ac:dyDescent="0.2">
      <c r="A4739" s="43"/>
      <c r="B4739" s="44"/>
      <c r="C4739" s="45"/>
      <c r="D4739" s="46"/>
      <c r="E4739" s="45"/>
      <c r="F4739" s="47"/>
      <c r="G4739" s="48"/>
      <c r="H4739" s="45"/>
      <c r="I4739" s="45"/>
      <c r="J4739" s="45"/>
      <c r="K4739" s="45"/>
      <c r="L4739" s="49"/>
      <c r="M4739" s="50"/>
      <c r="N4739" s="45"/>
      <c r="O4739" s="45"/>
      <c r="P4739" s="51"/>
      <c r="Q4739" s="52"/>
    </row>
    <row r="4740" spans="1:17" x14ac:dyDescent="0.2">
      <c r="A4740" s="43"/>
      <c r="B4740" s="44"/>
      <c r="C4740" s="45"/>
      <c r="D4740" s="46"/>
      <c r="E4740" s="45"/>
      <c r="F4740" s="47"/>
      <c r="G4740" s="48"/>
      <c r="H4740" s="45"/>
      <c r="I4740" s="45"/>
      <c r="J4740" s="45"/>
      <c r="K4740" s="45"/>
      <c r="L4740" s="49"/>
      <c r="M4740" s="50"/>
      <c r="N4740" s="45"/>
      <c r="O4740" s="45"/>
      <c r="P4740" s="51"/>
      <c r="Q4740" s="52"/>
    </row>
    <row r="4741" spans="1:17" x14ac:dyDescent="0.2">
      <c r="A4741" s="43"/>
      <c r="B4741" s="44"/>
      <c r="C4741" s="45"/>
      <c r="D4741" s="46"/>
      <c r="E4741" s="45"/>
      <c r="F4741" s="47"/>
      <c r="G4741" s="48"/>
      <c r="H4741" s="45"/>
      <c r="I4741" s="45"/>
      <c r="J4741" s="45"/>
      <c r="K4741" s="45"/>
      <c r="L4741" s="49"/>
      <c r="M4741" s="50"/>
      <c r="N4741" s="45"/>
      <c r="O4741" s="45"/>
      <c r="P4741" s="51"/>
      <c r="Q4741" s="52"/>
    </row>
    <row r="4742" spans="1:17" x14ac:dyDescent="0.2">
      <c r="A4742" s="43"/>
      <c r="B4742" s="44"/>
      <c r="C4742" s="45"/>
      <c r="D4742" s="46"/>
      <c r="E4742" s="45"/>
      <c r="F4742" s="47"/>
      <c r="G4742" s="48"/>
      <c r="H4742" s="45"/>
      <c r="I4742" s="45"/>
      <c r="J4742" s="45"/>
      <c r="K4742" s="45"/>
      <c r="L4742" s="49"/>
      <c r="M4742" s="50"/>
      <c r="N4742" s="45"/>
      <c r="O4742" s="45"/>
      <c r="P4742" s="51"/>
      <c r="Q4742" s="52"/>
    </row>
    <row r="4743" spans="1:17" x14ac:dyDescent="0.2">
      <c r="A4743" s="43"/>
      <c r="B4743" s="44"/>
      <c r="C4743" s="45"/>
      <c r="D4743" s="46"/>
      <c r="E4743" s="45"/>
      <c r="F4743" s="47"/>
      <c r="G4743" s="48"/>
      <c r="H4743" s="45"/>
      <c r="I4743" s="45"/>
      <c r="J4743" s="45"/>
      <c r="K4743" s="45"/>
      <c r="L4743" s="49"/>
      <c r="M4743" s="50"/>
      <c r="N4743" s="45"/>
      <c r="O4743" s="45"/>
      <c r="P4743" s="51"/>
      <c r="Q4743" s="52"/>
    </row>
    <row r="4744" spans="1:17" x14ac:dyDescent="0.2">
      <c r="A4744" s="43"/>
      <c r="B4744" s="44"/>
      <c r="C4744" s="45"/>
      <c r="D4744" s="46"/>
      <c r="E4744" s="45"/>
      <c r="F4744" s="47"/>
      <c r="G4744" s="48"/>
      <c r="H4744" s="45"/>
      <c r="I4744" s="45"/>
      <c r="J4744" s="45"/>
      <c r="K4744" s="45"/>
      <c r="L4744" s="49"/>
      <c r="M4744" s="50"/>
      <c r="N4744" s="45"/>
      <c r="O4744" s="45"/>
      <c r="P4744" s="51"/>
      <c r="Q4744" s="52"/>
    </row>
    <row r="4745" spans="1:17" x14ac:dyDescent="0.2">
      <c r="A4745" s="43"/>
      <c r="B4745" s="44"/>
      <c r="C4745" s="45"/>
      <c r="D4745" s="46"/>
      <c r="E4745" s="45"/>
      <c r="F4745" s="47"/>
      <c r="G4745" s="48"/>
      <c r="H4745" s="45"/>
      <c r="I4745" s="45"/>
      <c r="J4745" s="45"/>
      <c r="K4745" s="45"/>
      <c r="L4745" s="49"/>
      <c r="M4745" s="50"/>
      <c r="N4745" s="45"/>
      <c r="O4745" s="45"/>
      <c r="P4745" s="51"/>
      <c r="Q4745" s="52"/>
    </row>
    <row r="4746" spans="1:17" x14ac:dyDescent="0.2">
      <c r="A4746" s="43"/>
      <c r="B4746" s="44"/>
      <c r="C4746" s="45"/>
      <c r="D4746" s="46"/>
      <c r="E4746" s="45"/>
      <c r="F4746" s="47"/>
      <c r="G4746" s="48"/>
      <c r="H4746" s="45"/>
      <c r="I4746" s="45"/>
      <c r="J4746" s="45"/>
      <c r="K4746" s="45"/>
      <c r="L4746" s="49"/>
      <c r="M4746" s="50"/>
      <c r="N4746" s="45"/>
      <c r="O4746" s="45"/>
      <c r="P4746" s="51"/>
      <c r="Q4746" s="52"/>
    </row>
    <row r="4747" spans="1:17" x14ac:dyDescent="0.2">
      <c r="A4747" s="43"/>
      <c r="B4747" s="44"/>
      <c r="C4747" s="45"/>
      <c r="D4747" s="46"/>
      <c r="E4747" s="45"/>
      <c r="F4747" s="47"/>
      <c r="G4747" s="48"/>
      <c r="H4747" s="45"/>
      <c r="I4747" s="45"/>
      <c r="J4747" s="45"/>
      <c r="K4747" s="45"/>
      <c r="L4747" s="49"/>
      <c r="M4747" s="50"/>
      <c r="N4747" s="45"/>
      <c r="O4747" s="45"/>
      <c r="P4747" s="51"/>
      <c r="Q4747" s="52"/>
    </row>
    <row r="4748" spans="1:17" x14ac:dyDescent="0.2">
      <c r="A4748" s="43"/>
      <c r="B4748" s="44"/>
      <c r="C4748" s="45"/>
      <c r="D4748" s="46"/>
      <c r="E4748" s="45"/>
      <c r="F4748" s="47"/>
      <c r="G4748" s="48"/>
      <c r="H4748" s="45"/>
      <c r="I4748" s="45"/>
      <c r="J4748" s="45"/>
      <c r="K4748" s="45"/>
      <c r="L4748" s="49"/>
      <c r="M4748" s="50"/>
      <c r="N4748" s="45"/>
      <c r="O4748" s="45"/>
      <c r="P4748" s="51"/>
      <c r="Q4748" s="52"/>
    </row>
    <row r="4749" spans="1:17" x14ac:dyDescent="0.2">
      <c r="A4749" s="43"/>
      <c r="B4749" s="44"/>
      <c r="C4749" s="45"/>
      <c r="D4749" s="46"/>
      <c r="E4749" s="45"/>
      <c r="F4749" s="47"/>
      <c r="G4749" s="48"/>
      <c r="H4749" s="45"/>
      <c r="I4749" s="45"/>
      <c r="J4749" s="45"/>
      <c r="K4749" s="45"/>
      <c r="L4749" s="49"/>
      <c r="M4749" s="50"/>
      <c r="N4749" s="45"/>
      <c r="O4749" s="45"/>
      <c r="P4749" s="51"/>
      <c r="Q4749" s="52"/>
    </row>
    <row r="4750" spans="1:17" x14ac:dyDescent="0.2">
      <c r="A4750" s="43"/>
      <c r="B4750" s="44"/>
      <c r="C4750" s="45"/>
      <c r="D4750" s="46"/>
      <c r="E4750" s="45"/>
      <c r="F4750" s="47"/>
      <c r="G4750" s="48"/>
      <c r="H4750" s="45"/>
      <c r="I4750" s="45"/>
      <c r="J4750" s="45"/>
      <c r="K4750" s="45"/>
      <c r="L4750" s="49"/>
      <c r="M4750" s="50"/>
      <c r="N4750" s="45"/>
      <c r="O4750" s="45"/>
      <c r="P4750" s="51"/>
      <c r="Q4750" s="52"/>
    </row>
    <row r="4751" spans="1:17" x14ac:dyDescent="0.2">
      <c r="A4751" s="43"/>
      <c r="B4751" s="44"/>
      <c r="C4751" s="45"/>
      <c r="D4751" s="46"/>
      <c r="E4751" s="45"/>
      <c r="F4751" s="47"/>
      <c r="G4751" s="48"/>
      <c r="H4751" s="45"/>
      <c r="I4751" s="45"/>
      <c r="J4751" s="45"/>
      <c r="K4751" s="45"/>
      <c r="L4751" s="49"/>
      <c r="M4751" s="50"/>
      <c r="N4751" s="45"/>
      <c r="O4751" s="45"/>
      <c r="P4751" s="51"/>
      <c r="Q4751" s="52"/>
    </row>
    <row r="4752" spans="1:17" x14ac:dyDescent="0.2">
      <c r="A4752" s="43"/>
      <c r="B4752" s="44"/>
      <c r="C4752" s="45"/>
      <c r="D4752" s="46"/>
      <c r="E4752" s="45"/>
      <c r="F4752" s="47"/>
      <c r="G4752" s="48"/>
      <c r="H4752" s="45"/>
      <c r="I4752" s="45"/>
      <c r="J4752" s="45"/>
      <c r="K4752" s="45"/>
      <c r="L4752" s="49"/>
      <c r="M4752" s="50"/>
      <c r="N4752" s="45"/>
      <c r="O4752" s="45"/>
      <c r="P4752" s="51"/>
      <c r="Q4752" s="52"/>
    </row>
    <row r="4753" spans="1:17" x14ac:dyDescent="0.2">
      <c r="A4753" s="43"/>
      <c r="B4753" s="44"/>
      <c r="C4753" s="45"/>
      <c r="D4753" s="46"/>
      <c r="E4753" s="45"/>
      <c r="F4753" s="47"/>
      <c r="G4753" s="48"/>
      <c r="H4753" s="45"/>
      <c r="I4753" s="45"/>
      <c r="J4753" s="45"/>
      <c r="K4753" s="45"/>
      <c r="L4753" s="49"/>
      <c r="M4753" s="50"/>
      <c r="N4753" s="45"/>
      <c r="O4753" s="45"/>
      <c r="P4753" s="51"/>
      <c r="Q4753" s="52"/>
    </row>
    <row r="4754" spans="1:17" x14ac:dyDescent="0.2">
      <c r="A4754" s="43"/>
      <c r="B4754" s="44"/>
      <c r="C4754" s="45"/>
      <c r="D4754" s="46"/>
      <c r="E4754" s="45"/>
      <c r="F4754" s="47"/>
      <c r="G4754" s="48"/>
      <c r="H4754" s="45"/>
      <c r="I4754" s="45"/>
      <c r="J4754" s="45"/>
      <c r="K4754" s="45"/>
      <c r="L4754" s="49"/>
      <c r="M4754" s="50"/>
      <c r="N4754" s="45"/>
      <c r="O4754" s="45"/>
      <c r="P4754" s="51"/>
      <c r="Q4754" s="52"/>
    </row>
    <row r="4755" spans="1:17" x14ac:dyDescent="0.2">
      <c r="A4755" s="43"/>
      <c r="B4755" s="44"/>
      <c r="C4755" s="45"/>
      <c r="D4755" s="46"/>
      <c r="E4755" s="45"/>
      <c r="F4755" s="47"/>
      <c r="G4755" s="48"/>
      <c r="H4755" s="45"/>
      <c r="I4755" s="45"/>
      <c r="J4755" s="45"/>
      <c r="K4755" s="45"/>
      <c r="L4755" s="49"/>
      <c r="M4755" s="50"/>
      <c r="N4755" s="45"/>
      <c r="O4755" s="45"/>
      <c r="P4755" s="51"/>
      <c r="Q4755" s="52"/>
    </row>
    <row r="4756" spans="1:17" x14ac:dyDescent="0.2">
      <c r="A4756" s="43"/>
      <c r="B4756" s="44"/>
      <c r="C4756" s="45"/>
      <c r="D4756" s="46"/>
      <c r="E4756" s="45"/>
      <c r="F4756" s="47"/>
      <c r="G4756" s="48"/>
      <c r="H4756" s="45"/>
      <c r="I4756" s="45"/>
      <c r="J4756" s="45"/>
      <c r="K4756" s="45"/>
      <c r="L4756" s="49"/>
      <c r="M4756" s="50"/>
      <c r="N4756" s="45"/>
      <c r="O4756" s="45"/>
      <c r="P4756" s="51"/>
      <c r="Q4756" s="52"/>
    </row>
    <row r="4757" spans="1:17" x14ac:dyDescent="0.2">
      <c r="A4757" s="43"/>
      <c r="B4757" s="44"/>
      <c r="C4757" s="45"/>
      <c r="D4757" s="46"/>
      <c r="E4757" s="45"/>
      <c r="F4757" s="47"/>
      <c r="G4757" s="48"/>
      <c r="H4757" s="45"/>
      <c r="I4757" s="45"/>
      <c r="J4757" s="45"/>
      <c r="K4757" s="45"/>
      <c r="L4757" s="49"/>
      <c r="M4757" s="50"/>
      <c r="N4757" s="45"/>
      <c r="O4757" s="45"/>
      <c r="P4757" s="51"/>
      <c r="Q4757" s="52"/>
    </row>
    <row r="4758" spans="1:17" x14ac:dyDescent="0.2">
      <c r="A4758" s="43"/>
      <c r="B4758" s="44"/>
      <c r="C4758" s="45"/>
      <c r="D4758" s="46"/>
      <c r="E4758" s="45"/>
      <c r="F4758" s="47"/>
      <c r="G4758" s="48"/>
      <c r="H4758" s="45"/>
      <c r="I4758" s="45"/>
      <c r="J4758" s="45"/>
      <c r="K4758" s="45"/>
      <c r="L4758" s="49"/>
      <c r="M4758" s="50"/>
      <c r="N4758" s="45"/>
      <c r="O4758" s="45"/>
      <c r="P4758" s="51"/>
      <c r="Q4758" s="52"/>
    </row>
    <row r="4759" spans="1:17" x14ac:dyDescent="0.2">
      <c r="A4759" s="43"/>
      <c r="B4759" s="44"/>
      <c r="C4759" s="45"/>
      <c r="D4759" s="46"/>
      <c r="E4759" s="45"/>
      <c r="F4759" s="47"/>
      <c r="G4759" s="48"/>
      <c r="H4759" s="45"/>
      <c r="I4759" s="45"/>
      <c r="J4759" s="45"/>
      <c r="K4759" s="45"/>
      <c r="L4759" s="49"/>
      <c r="M4759" s="50"/>
      <c r="N4759" s="45"/>
      <c r="O4759" s="45"/>
      <c r="P4759" s="51"/>
      <c r="Q4759" s="52"/>
    </row>
    <row r="4760" spans="1:17" x14ac:dyDescent="0.2">
      <c r="A4760" s="43"/>
      <c r="B4760" s="44"/>
      <c r="C4760" s="45"/>
      <c r="D4760" s="46"/>
      <c r="E4760" s="45"/>
      <c r="F4760" s="47"/>
      <c r="G4760" s="48"/>
      <c r="H4760" s="45"/>
      <c r="I4760" s="45"/>
      <c r="J4760" s="45"/>
      <c r="K4760" s="45"/>
      <c r="L4760" s="49"/>
      <c r="M4760" s="50"/>
      <c r="N4760" s="45"/>
      <c r="O4760" s="45"/>
      <c r="P4760" s="51"/>
      <c r="Q4760" s="52"/>
    </row>
    <row r="4761" spans="1:17" x14ac:dyDescent="0.2">
      <c r="A4761" s="43"/>
      <c r="B4761" s="44"/>
      <c r="C4761" s="45"/>
      <c r="D4761" s="46"/>
      <c r="E4761" s="45"/>
      <c r="F4761" s="47"/>
      <c r="G4761" s="48"/>
      <c r="H4761" s="45"/>
      <c r="I4761" s="45"/>
      <c r="J4761" s="45"/>
      <c r="K4761" s="45"/>
      <c r="L4761" s="49"/>
      <c r="M4761" s="50"/>
      <c r="N4761" s="45"/>
      <c r="O4761" s="45"/>
      <c r="P4761" s="51"/>
      <c r="Q4761" s="52"/>
    </row>
    <row r="4762" spans="1:17" x14ac:dyDescent="0.2">
      <c r="A4762" s="43"/>
      <c r="B4762" s="44"/>
      <c r="C4762" s="45"/>
      <c r="D4762" s="46"/>
      <c r="E4762" s="45"/>
      <c r="F4762" s="47"/>
      <c r="G4762" s="48"/>
      <c r="H4762" s="45"/>
      <c r="I4762" s="45"/>
      <c r="J4762" s="45"/>
      <c r="K4762" s="45"/>
      <c r="L4762" s="49"/>
      <c r="M4762" s="50"/>
      <c r="N4762" s="45"/>
      <c r="O4762" s="45"/>
      <c r="P4762" s="51"/>
      <c r="Q4762" s="52"/>
    </row>
    <row r="4763" spans="1:17" x14ac:dyDescent="0.2">
      <c r="A4763" s="43"/>
      <c r="B4763" s="44"/>
      <c r="C4763" s="45"/>
      <c r="D4763" s="46"/>
      <c r="E4763" s="45"/>
      <c r="F4763" s="47"/>
      <c r="G4763" s="48"/>
      <c r="H4763" s="45"/>
      <c r="I4763" s="45"/>
      <c r="J4763" s="45"/>
      <c r="K4763" s="45"/>
      <c r="L4763" s="49"/>
      <c r="M4763" s="50"/>
      <c r="N4763" s="45"/>
      <c r="O4763" s="45"/>
      <c r="P4763" s="51"/>
      <c r="Q4763" s="52"/>
    </row>
    <row r="4764" spans="1:17" x14ac:dyDescent="0.2">
      <c r="A4764" s="43"/>
      <c r="B4764" s="44"/>
      <c r="C4764" s="45"/>
      <c r="D4764" s="46"/>
      <c r="E4764" s="45"/>
      <c r="F4764" s="47"/>
      <c r="G4764" s="48"/>
      <c r="H4764" s="45"/>
      <c r="I4764" s="45"/>
      <c r="J4764" s="45"/>
      <c r="K4764" s="45"/>
      <c r="L4764" s="49"/>
      <c r="M4764" s="50"/>
      <c r="N4764" s="45"/>
      <c r="O4764" s="45"/>
      <c r="P4764" s="51"/>
      <c r="Q4764" s="52"/>
    </row>
    <row r="4765" spans="1:17" x14ac:dyDescent="0.2">
      <c r="A4765" s="43"/>
      <c r="B4765" s="44"/>
      <c r="C4765" s="45"/>
      <c r="D4765" s="46"/>
      <c r="E4765" s="45"/>
      <c r="F4765" s="47"/>
      <c r="G4765" s="48"/>
      <c r="H4765" s="45"/>
      <c r="I4765" s="45"/>
      <c r="J4765" s="45"/>
      <c r="K4765" s="45"/>
      <c r="L4765" s="49"/>
      <c r="M4765" s="50"/>
      <c r="N4765" s="45"/>
      <c r="O4765" s="45"/>
      <c r="P4765" s="51"/>
      <c r="Q4765" s="52"/>
    </row>
    <row r="4766" spans="1:17" x14ac:dyDescent="0.2">
      <c r="A4766" s="43"/>
      <c r="B4766" s="44"/>
      <c r="C4766" s="45"/>
      <c r="D4766" s="46"/>
      <c r="E4766" s="45"/>
      <c r="F4766" s="47"/>
      <c r="G4766" s="48"/>
      <c r="H4766" s="45"/>
      <c r="I4766" s="45"/>
      <c r="J4766" s="45"/>
      <c r="K4766" s="45"/>
      <c r="L4766" s="49"/>
      <c r="M4766" s="50"/>
      <c r="N4766" s="45"/>
      <c r="O4766" s="45"/>
      <c r="P4766" s="51"/>
      <c r="Q4766" s="52"/>
    </row>
    <row r="4767" spans="1:17" x14ac:dyDescent="0.2">
      <c r="A4767" s="43"/>
      <c r="B4767" s="44"/>
      <c r="C4767" s="45"/>
      <c r="D4767" s="46"/>
      <c r="E4767" s="45"/>
      <c r="F4767" s="47"/>
      <c r="G4767" s="48"/>
      <c r="H4767" s="45"/>
      <c r="I4767" s="45"/>
      <c r="J4767" s="45"/>
      <c r="K4767" s="45"/>
      <c r="L4767" s="49"/>
      <c r="M4767" s="50"/>
      <c r="N4767" s="45"/>
      <c r="O4767" s="45"/>
      <c r="P4767" s="51"/>
      <c r="Q4767" s="52"/>
    </row>
    <row r="4768" spans="1:17" x14ac:dyDescent="0.2">
      <c r="A4768" s="43"/>
      <c r="B4768" s="44"/>
      <c r="C4768" s="45"/>
      <c r="D4768" s="46"/>
      <c r="E4768" s="45"/>
      <c r="F4768" s="47"/>
      <c r="G4768" s="48"/>
      <c r="H4768" s="45"/>
      <c r="I4768" s="45"/>
      <c r="J4768" s="45"/>
      <c r="K4768" s="45"/>
      <c r="L4768" s="49"/>
      <c r="M4768" s="50"/>
      <c r="N4768" s="45"/>
      <c r="O4768" s="45"/>
      <c r="P4768" s="51"/>
      <c r="Q4768" s="52"/>
    </row>
    <row r="4769" spans="1:17" x14ac:dyDescent="0.2">
      <c r="A4769" s="43"/>
      <c r="B4769" s="44"/>
      <c r="C4769" s="45"/>
      <c r="D4769" s="46"/>
      <c r="E4769" s="45"/>
      <c r="F4769" s="47"/>
      <c r="G4769" s="48"/>
      <c r="H4769" s="45"/>
      <c r="I4769" s="45"/>
      <c r="J4769" s="45"/>
      <c r="K4769" s="45"/>
      <c r="L4769" s="49"/>
      <c r="M4769" s="50"/>
      <c r="N4769" s="45"/>
      <c r="O4769" s="45"/>
      <c r="P4769" s="51"/>
      <c r="Q4769" s="52"/>
    </row>
    <row r="4770" spans="1:17" x14ac:dyDescent="0.2">
      <c r="A4770" s="43"/>
      <c r="B4770" s="44"/>
      <c r="C4770" s="45"/>
      <c r="D4770" s="46"/>
      <c r="E4770" s="45"/>
      <c r="F4770" s="47"/>
      <c r="G4770" s="48"/>
      <c r="H4770" s="45"/>
      <c r="I4770" s="45"/>
      <c r="J4770" s="45"/>
      <c r="K4770" s="45"/>
      <c r="L4770" s="49"/>
      <c r="M4770" s="50"/>
      <c r="N4770" s="45"/>
      <c r="O4770" s="45"/>
      <c r="P4770" s="51"/>
      <c r="Q4770" s="52"/>
    </row>
    <row r="4771" spans="1:17" x14ac:dyDescent="0.2">
      <c r="A4771" s="43"/>
      <c r="B4771" s="44"/>
      <c r="C4771" s="45"/>
      <c r="D4771" s="46"/>
      <c r="E4771" s="45"/>
      <c r="F4771" s="47"/>
      <c r="G4771" s="48"/>
      <c r="H4771" s="45"/>
      <c r="I4771" s="45"/>
      <c r="J4771" s="45"/>
      <c r="K4771" s="45"/>
      <c r="L4771" s="49"/>
      <c r="M4771" s="50"/>
      <c r="N4771" s="45"/>
      <c r="O4771" s="45"/>
      <c r="P4771" s="51"/>
      <c r="Q4771" s="52"/>
    </row>
    <row r="4772" spans="1:17" x14ac:dyDescent="0.2">
      <c r="A4772" s="43"/>
      <c r="B4772" s="44"/>
      <c r="C4772" s="45"/>
      <c r="D4772" s="46"/>
      <c r="E4772" s="45"/>
      <c r="F4772" s="47"/>
      <c r="G4772" s="48"/>
      <c r="H4772" s="45"/>
      <c r="I4772" s="45"/>
      <c r="J4772" s="45"/>
      <c r="K4772" s="45"/>
      <c r="L4772" s="49"/>
      <c r="M4772" s="50"/>
      <c r="N4772" s="45"/>
      <c r="O4772" s="45"/>
      <c r="P4772" s="51"/>
      <c r="Q4772" s="52"/>
    </row>
    <row r="4773" spans="1:17" x14ac:dyDescent="0.2">
      <c r="A4773" s="43"/>
      <c r="B4773" s="44"/>
      <c r="C4773" s="45"/>
      <c r="D4773" s="46"/>
      <c r="E4773" s="45"/>
      <c r="F4773" s="47"/>
      <c r="G4773" s="48"/>
      <c r="H4773" s="45"/>
      <c r="I4773" s="45"/>
      <c r="J4773" s="45"/>
      <c r="K4773" s="45"/>
      <c r="L4773" s="49"/>
      <c r="M4773" s="50"/>
      <c r="N4773" s="45"/>
      <c r="O4773" s="45"/>
      <c r="P4773" s="51"/>
      <c r="Q4773" s="52"/>
    </row>
    <row r="4774" spans="1:17" x14ac:dyDescent="0.2">
      <c r="A4774" s="43"/>
      <c r="B4774" s="44"/>
      <c r="C4774" s="45"/>
      <c r="D4774" s="46"/>
      <c r="E4774" s="45"/>
      <c r="F4774" s="47"/>
      <c r="G4774" s="48"/>
      <c r="H4774" s="45"/>
      <c r="I4774" s="45"/>
      <c r="J4774" s="45"/>
      <c r="K4774" s="45"/>
      <c r="L4774" s="49"/>
      <c r="M4774" s="50"/>
      <c r="N4774" s="45"/>
      <c r="O4774" s="45"/>
      <c r="P4774" s="51"/>
      <c r="Q4774" s="52"/>
    </row>
    <row r="4775" spans="1:17" x14ac:dyDescent="0.2">
      <c r="A4775" s="43"/>
      <c r="B4775" s="44"/>
      <c r="C4775" s="45"/>
      <c r="D4775" s="46"/>
      <c r="E4775" s="45"/>
      <c r="F4775" s="47"/>
      <c r="G4775" s="48"/>
      <c r="H4775" s="45"/>
      <c r="I4775" s="45"/>
      <c r="J4775" s="45"/>
      <c r="K4775" s="45"/>
      <c r="L4775" s="49"/>
      <c r="M4775" s="50"/>
      <c r="N4775" s="45"/>
      <c r="O4775" s="45"/>
      <c r="P4775" s="51"/>
      <c r="Q4775" s="52"/>
    </row>
    <row r="4776" spans="1:17" x14ac:dyDescent="0.2">
      <c r="A4776" s="43"/>
      <c r="B4776" s="44"/>
      <c r="C4776" s="45"/>
      <c r="D4776" s="46"/>
      <c r="E4776" s="45"/>
      <c r="F4776" s="47"/>
      <c r="G4776" s="48"/>
      <c r="H4776" s="45"/>
      <c r="I4776" s="45"/>
      <c r="J4776" s="45"/>
      <c r="K4776" s="45"/>
      <c r="L4776" s="49"/>
      <c r="M4776" s="50"/>
      <c r="N4776" s="45"/>
      <c r="O4776" s="45"/>
      <c r="P4776" s="51"/>
      <c r="Q4776" s="52"/>
    </row>
    <row r="4777" spans="1:17" x14ac:dyDescent="0.2">
      <c r="A4777" s="43"/>
      <c r="B4777" s="44"/>
      <c r="C4777" s="45"/>
      <c r="D4777" s="46"/>
      <c r="E4777" s="45"/>
      <c r="F4777" s="47"/>
      <c r="G4777" s="48"/>
      <c r="H4777" s="45"/>
      <c r="I4777" s="45"/>
      <c r="J4777" s="45"/>
      <c r="K4777" s="45"/>
      <c r="L4777" s="49"/>
      <c r="M4777" s="50"/>
      <c r="N4777" s="45"/>
      <c r="O4777" s="45"/>
      <c r="P4777" s="51"/>
      <c r="Q4777" s="52"/>
    </row>
    <row r="4778" spans="1:17" x14ac:dyDescent="0.2">
      <c r="A4778" s="43"/>
      <c r="B4778" s="44"/>
      <c r="C4778" s="45"/>
      <c r="D4778" s="46"/>
      <c r="E4778" s="45"/>
      <c r="F4778" s="47"/>
      <c r="G4778" s="48"/>
      <c r="H4778" s="45"/>
      <c r="I4778" s="45"/>
      <c r="J4778" s="45"/>
      <c r="K4778" s="45"/>
      <c r="L4778" s="49"/>
      <c r="M4778" s="50"/>
      <c r="N4778" s="45"/>
      <c r="O4778" s="45"/>
      <c r="P4778" s="51"/>
      <c r="Q4778" s="52"/>
    </row>
    <row r="4779" spans="1:17" x14ac:dyDescent="0.2">
      <c r="A4779" s="43"/>
      <c r="B4779" s="44"/>
      <c r="C4779" s="45"/>
      <c r="D4779" s="46"/>
      <c r="E4779" s="45"/>
      <c r="F4779" s="47"/>
      <c r="G4779" s="48"/>
      <c r="H4779" s="45"/>
      <c r="I4779" s="45"/>
      <c r="J4779" s="45"/>
      <c r="K4779" s="45"/>
      <c r="L4779" s="49"/>
      <c r="M4779" s="50"/>
      <c r="N4779" s="45"/>
      <c r="O4779" s="45"/>
      <c r="P4779" s="51"/>
      <c r="Q4779" s="52"/>
    </row>
    <row r="4780" spans="1:17" x14ac:dyDescent="0.2">
      <c r="A4780" s="43"/>
      <c r="B4780" s="44"/>
      <c r="C4780" s="45"/>
      <c r="D4780" s="46"/>
      <c r="E4780" s="45"/>
      <c r="F4780" s="47"/>
      <c r="G4780" s="48"/>
      <c r="H4780" s="45"/>
      <c r="I4780" s="45"/>
      <c r="J4780" s="45"/>
      <c r="K4780" s="45"/>
      <c r="L4780" s="49"/>
      <c r="M4780" s="50"/>
      <c r="N4780" s="45"/>
      <c r="O4780" s="45"/>
      <c r="P4780" s="51"/>
      <c r="Q4780" s="52"/>
    </row>
    <row r="4781" spans="1:17" x14ac:dyDescent="0.2">
      <c r="A4781" s="43"/>
      <c r="B4781" s="44"/>
      <c r="C4781" s="45"/>
      <c r="D4781" s="46"/>
      <c r="E4781" s="45"/>
      <c r="F4781" s="47"/>
      <c r="G4781" s="48"/>
      <c r="H4781" s="45"/>
      <c r="I4781" s="45"/>
      <c r="J4781" s="45"/>
      <c r="K4781" s="45"/>
      <c r="L4781" s="49"/>
      <c r="M4781" s="50"/>
      <c r="N4781" s="45"/>
      <c r="O4781" s="45"/>
      <c r="P4781" s="51"/>
      <c r="Q4781" s="52"/>
    </row>
    <row r="4782" spans="1:17" x14ac:dyDescent="0.2">
      <c r="A4782" s="43"/>
      <c r="B4782" s="44"/>
      <c r="C4782" s="45"/>
      <c r="D4782" s="46"/>
      <c r="E4782" s="45"/>
      <c r="F4782" s="47"/>
      <c r="G4782" s="48"/>
      <c r="H4782" s="45"/>
      <c r="I4782" s="45"/>
      <c r="J4782" s="45"/>
      <c r="K4782" s="45"/>
      <c r="L4782" s="49"/>
      <c r="M4782" s="50"/>
      <c r="N4782" s="45"/>
      <c r="O4782" s="45"/>
      <c r="P4782" s="51"/>
      <c r="Q4782" s="52"/>
    </row>
    <row r="4783" spans="1:17" x14ac:dyDescent="0.2">
      <c r="A4783" s="43"/>
      <c r="B4783" s="44"/>
      <c r="C4783" s="45"/>
      <c r="D4783" s="46"/>
      <c r="E4783" s="45"/>
      <c r="F4783" s="47"/>
      <c r="G4783" s="48"/>
      <c r="H4783" s="45"/>
      <c r="I4783" s="45"/>
      <c r="J4783" s="45"/>
      <c r="K4783" s="45"/>
      <c r="L4783" s="49"/>
      <c r="M4783" s="50"/>
      <c r="N4783" s="45"/>
      <c r="O4783" s="45"/>
      <c r="P4783" s="51"/>
      <c r="Q4783" s="52"/>
    </row>
    <row r="4784" spans="1:17" x14ac:dyDescent="0.2">
      <c r="A4784" s="43"/>
      <c r="B4784" s="44"/>
      <c r="C4784" s="45"/>
      <c r="D4784" s="46"/>
      <c r="E4784" s="45"/>
      <c r="F4784" s="47"/>
      <c r="G4784" s="48"/>
      <c r="H4784" s="45"/>
      <c r="I4784" s="45"/>
      <c r="J4784" s="45"/>
      <c r="K4784" s="45"/>
      <c r="L4784" s="49"/>
      <c r="M4784" s="50"/>
      <c r="N4784" s="45"/>
      <c r="O4784" s="45"/>
      <c r="P4784" s="51"/>
      <c r="Q4784" s="52"/>
    </row>
    <row r="4785" spans="1:17" x14ac:dyDescent="0.2">
      <c r="A4785" s="43"/>
      <c r="B4785" s="44"/>
      <c r="C4785" s="45"/>
      <c r="D4785" s="46"/>
      <c r="E4785" s="45"/>
      <c r="F4785" s="47"/>
      <c r="G4785" s="48"/>
      <c r="H4785" s="45"/>
      <c r="I4785" s="45"/>
      <c r="J4785" s="45"/>
      <c r="K4785" s="45"/>
      <c r="L4785" s="49"/>
      <c r="M4785" s="50"/>
      <c r="N4785" s="45"/>
      <c r="O4785" s="45"/>
      <c r="P4785" s="51"/>
      <c r="Q4785" s="52"/>
    </row>
    <row r="4786" spans="1:17" x14ac:dyDescent="0.2">
      <c r="A4786" s="43"/>
      <c r="B4786" s="44"/>
      <c r="C4786" s="45"/>
      <c r="D4786" s="46"/>
      <c r="E4786" s="45"/>
      <c r="F4786" s="47"/>
      <c r="G4786" s="48"/>
      <c r="H4786" s="45"/>
      <c r="I4786" s="45"/>
      <c r="J4786" s="45"/>
      <c r="K4786" s="45"/>
      <c r="L4786" s="49"/>
      <c r="M4786" s="50"/>
      <c r="N4786" s="45"/>
      <c r="O4786" s="45"/>
      <c r="P4786" s="51"/>
      <c r="Q4786" s="52"/>
    </row>
    <row r="4787" spans="1:17" x14ac:dyDescent="0.2">
      <c r="A4787" s="43"/>
      <c r="B4787" s="44"/>
      <c r="C4787" s="45"/>
      <c r="D4787" s="46"/>
      <c r="E4787" s="45"/>
      <c r="F4787" s="47"/>
      <c r="G4787" s="48"/>
      <c r="H4787" s="45"/>
      <c r="I4787" s="45"/>
      <c r="J4787" s="45"/>
      <c r="K4787" s="45"/>
      <c r="L4787" s="49"/>
      <c r="M4787" s="50"/>
      <c r="N4787" s="45"/>
      <c r="O4787" s="45"/>
      <c r="P4787" s="51"/>
      <c r="Q4787" s="52"/>
    </row>
    <row r="4788" spans="1:17" x14ac:dyDescent="0.2">
      <c r="A4788" s="43"/>
      <c r="B4788" s="44"/>
      <c r="C4788" s="45"/>
      <c r="D4788" s="46"/>
      <c r="E4788" s="45"/>
      <c r="F4788" s="47"/>
      <c r="G4788" s="48"/>
      <c r="H4788" s="45"/>
      <c r="I4788" s="45"/>
      <c r="J4788" s="45"/>
      <c r="K4788" s="45"/>
      <c r="L4788" s="49"/>
      <c r="M4788" s="50"/>
      <c r="N4788" s="45"/>
      <c r="O4788" s="45"/>
      <c r="P4788" s="51"/>
      <c r="Q4788" s="52"/>
    </row>
    <row r="4789" spans="1:17" x14ac:dyDescent="0.2">
      <c r="A4789" s="43"/>
      <c r="B4789" s="44"/>
      <c r="C4789" s="45"/>
      <c r="D4789" s="46"/>
      <c r="E4789" s="45"/>
      <c r="F4789" s="47"/>
      <c r="G4789" s="48"/>
      <c r="H4789" s="45"/>
      <c r="I4789" s="45"/>
      <c r="J4789" s="45"/>
      <c r="K4789" s="45"/>
      <c r="L4789" s="49"/>
      <c r="M4789" s="50"/>
      <c r="N4789" s="45"/>
      <c r="O4789" s="45"/>
      <c r="P4789" s="51"/>
      <c r="Q4789" s="52"/>
    </row>
    <row r="4790" spans="1:17" x14ac:dyDescent="0.2">
      <c r="A4790" s="43"/>
      <c r="B4790" s="44"/>
      <c r="C4790" s="45"/>
      <c r="D4790" s="46"/>
      <c r="E4790" s="45"/>
      <c r="F4790" s="47"/>
      <c r="G4790" s="48"/>
      <c r="H4790" s="45"/>
      <c r="I4790" s="45"/>
      <c r="J4790" s="45"/>
      <c r="K4790" s="45"/>
      <c r="L4790" s="49"/>
      <c r="M4790" s="50"/>
      <c r="N4790" s="45"/>
      <c r="O4790" s="45"/>
      <c r="P4790" s="51"/>
      <c r="Q4790" s="52"/>
    </row>
    <row r="4791" spans="1:17" x14ac:dyDescent="0.2">
      <c r="A4791" s="43"/>
      <c r="B4791" s="44"/>
      <c r="C4791" s="45"/>
      <c r="D4791" s="46"/>
      <c r="E4791" s="45"/>
      <c r="F4791" s="47"/>
      <c r="G4791" s="48"/>
      <c r="H4791" s="45"/>
      <c r="I4791" s="45"/>
      <c r="J4791" s="45"/>
      <c r="K4791" s="45"/>
      <c r="L4791" s="49"/>
      <c r="M4791" s="50"/>
      <c r="N4791" s="45"/>
      <c r="O4791" s="45"/>
      <c r="P4791" s="51"/>
      <c r="Q4791" s="52"/>
    </row>
    <row r="4792" spans="1:17" x14ac:dyDescent="0.2">
      <c r="A4792" s="43"/>
      <c r="B4792" s="44"/>
      <c r="C4792" s="45"/>
      <c r="D4792" s="46"/>
      <c r="E4792" s="45"/>
      <c r="F4792" s="47"/>
      <c r="G4792" s="48"/>
      <c r="H4792" s="45"/>
      <c r="I4792" s="45"/>
      <c r="J4792" s="45"/>
      <c r="K4792" s="45"/>
      <c r="L4792" s="49"/>
      <c r="M4792" s="50"/>
      <c r="N4792" s="45"/>
      <c r="O4792" s="45"/>
      <c r="P4792" s="51"/>
      <c r="Q4792" s="52"/>
    </row>
    <row r="4793" spans="1:17" x14ac:dyDescent="0.2">
      <c r="A4793" s="43"/>
      <c r="B4793" s="44"/>
      <c r="C4793" s="45"/>
      <c r="D4793" s="46"/>
      <c r="E4793" s="45"/>
      <c r="F4793" s="47"/>
      <c r="G4793" s="48"/>
      <c r="H4793" s="45"/>
      <c r="I4793" s="45"/>
      <c r="J4793" s="45"/>
      <c r="K4793" s="45"/>
      <c r="L4793" s="49"/>
      <c r="M4793" s="50"/>
      <c r="N4793" s="45"/>
      <c r="O4793" s="45"/>
      <c r="P4793" s="51"/>
      <c r="Q4793" s="52"/>
    </row>
    <row r="4794" spans="1:17" x14ac:dyDescent="0.2">
      <c r="A4794" s="43"/>
      <c r="B4794" s="44"/>
      <c r="C4794" s="45"/>
      <c r="D4794" s="46"/>
      <c r="E4794" s="45"/>
      <c r="F4794" s="47"/>
      <c r="G4794" s="48"/>
      <c r="H4794" s="45"/>
      <c r="I4794" s="45"/>
      <c r="J4794" s="45"/>
      <c r="K4794" s="45"/>
      <c r="L4794" s="49"/>
      <c r="M4794" s="50"/>
      <c r="N4794" s="45"/>
      <c r="O4794" s="45"/>
      <c r="P4794" s="51"/>
      <c r="Q4794" s="52"/>
    </row>
    <row r="4795" spans="1:17" x14ac:dyDescent="0.2">
      <c r="A4795" s="43"/>
      <c r="B4795" s="44"/>
      <c r="C4795" s="45"/>
      <c r="D4795" s="46"/>
      <c r="E4795" s="45"/>
      <c r="F4795" s="47"/>
      <c r="G4795" s="48"/>
      <c r="H4795" s="45"/>
      <c r="I4795" s="45"/>
      <c r="J4795" s="45"/>
      <c r="K4795" s="45"/>
      <c r="L4795" s="49"/>
      <c r="M4795" s="50"/>
      <c r="N4795" s="45"/>
      <c r="O4795" s="45"/>
      <c r="P4795" s="51"/>
      <c r="Q4795" s="52"/>
    </row>
    <row r="4796" spans="1:17" x14ac:dyDescent="0.2">
      <c r="A4796" s="43"/>
      <c r="B4796" s="44"/>
      <c r="C4796" s="45"/>
      <c r="D4796" s="46"/>
      <c r="E4796" s="45"/>
      <c r="F4796" s="47"/>
      <c r="G4796" s="48"/>
      <c r="H4796" s="45"/>
      <c r="I4796" s="45"/>
      <c r="J4796" s="45"/>
      <c r="K4796" s="45"/>
      <c r="L4796" s="49"/>
      <c r="M4796" s="50"/>
      <c r="N4796" s="45"/>
      <c r="O4796" s="45"/>
      <c r="P4796" s="51"/>
      <c r="Q4796" s="52"/>
    </row>
    <row r="4797" spans="1:17" x14ac:dyDescent="0.2">
      <c r="A4797" s="43"/>
      <c r="B4797" s="44"/>
      <c r="C4797" s="45"/>
      <c r="D4797" s="46"/>
      <c r="E4797" s="45"/>
      <c r="F4797" s="47"/>
      <c r="G4797" s="48"/>
      <c r="H4797" s="45"/>
      <c r="I4797" s="45"/>
      <c r="J4797" s="45"/>
      <c r="K4797" s="45"/>
      <c r="L4797" s="49"/>
      <c r="M4797" s="50"/>
      <c r="N4797" s="45"/>
      <c r="O4797" s="45"/>
      <c r="P4797" s="51"/>
      <c r="Q4797" s="52"/>
    </row>
    <row r="4798" spans="1:17" x14ac:dyDescent="0.2">
      <c r="A4798" s="43"/>
      <c r="B4798" s="44"/>
      <c r="C4798" s="45"/>
      <c r="D4798" s="46"/>
      <c r="E4798" s="45"/>
      <c r="F4798" s="47"/>
      <c r="G4798" s="48"/>
      <c r="H4798" s="45"/>
      <c r="I4798" s="45"/>
      <c r="J4798" s="45"/>
      <c r="K4798" s="45"/>
      <c r="L4798" s="49"/>
      <c r="M4798" s="50"/>
      <c r="N4798" s="45"/>
      <c r="O4798" s="45"/>
      <c r="P4798" s="51"/>
      <c r="Q4798" s="52"/>
    </row>
    <row r="4799" spans="1:17" x14ac:dyDescent="0.2">
      <c r="A4799" s="43"/>
      <c r="B4799" s="44"/>
      <c r="C4799" s="45"/>
      <c r="D4799" s="46"/>
      <c r="E4799" s="45"/>
      <c r="F4799" s="47"/>
      <c r="G4799" s="48"/>
      <c r="H4799" s="45"/>
      <c r="I4799" s="45"/>
      <c r="J4799" s="45"/>
      <c r="K4799" s="45"/>
      <c r="L4799" s="49"/>
      <c r="M4799" s="50"/>
      <c r="N4799" s="45"/>
      <c r="O4799" s="45"/>
      <c r="P4799" s="51"/>
      <c r="Q4799" s="52"/>
    </row>
    <row r="4800" spans="1:17" x14ac:dyDescent="0.2">
      <c r="A4800" s="43"/>
      <c r="B4800" s="44"/>
      <c r="C4800" s="45"/>
      <c r="D4800" s="46"/>
      <c r="E4800" s="45"/>
      <c r="F4800" s="47"/>
      <c r="G4800" s="48"/>
      <c r="H4800" s="45"/>
      <c r="I4800" s="45"/>
      <c r="J4800" s="45"/>
      <c r="K4800" s="45"/>
      <c r="L4800" s="49"/>
      <c r="M4800" s="50"/>
      <c r="N4800" s="45"/>
      <c r="O4800" s="45"/>
      <c r="P4800" s="51"/>
      <c r="Q4800" s="52"/>
    </row>
    <row r="4801" spans="1:17" x14ac:dyDescent="0.2">
      <c r="A4801" s="43"/>
      <c r="B4801" s="44"/>
      <c r="C4801" s="45"/>
      <c r="D4801" s="46"/>
      <c r="E4801" s="45"/>
      <c r="F4801" s="47"/>
      <c r="G4801" s="48"/>
      <c r="H4801" s="45"/>
      <c r="I4801" s="45"/>
      <c r="J4801" s="45"/>
      <c r="K4801" s="45"/>
      <c r="L4801" s="49"/>
      <c r="M4801" s="50"/>
      <c r="N4801" s="45"/>
      <c r="O4801" s="45"/>
      <c r="P4801" s="51"/>
      <c r="Q4801" s="52"/>
    </row>
    <row r="4802" spans="1:17" x14ac:dyDescent="0.2">
      <c r="A4802" s="43"/>
      <c r="B4802" s="44"/>
      <c r="C4802" s="45"/>
      <c r="D4802" s="46"/>
      <c r="E4802" s="45"/>
      <c r="F4802" s="47"/>
      <c r="G4802" s="48"/>
      <c r="H4802" s="45"/>
      <c r="I4802" s="45"/>
      <c r="J4802" s="45"/>
      <c r="K4802" s="45"/>
      <c r="L4802" s="49"/>
      <c r="M4802" s="50"/>
      <c r="N4802" s="45"/>
      <c r="O4802" s="45"/>
      <c r="P4802" s="51"/>
      <c r="Q4802" s="52"/>
    </row>
    <row r="4803" spans="1:17" x14ac:dyDescent="0.2">
      <c r="A4803" s="43"/>
      <c r="B4803" s="44"/>
      <c r="C4803" s="45"/>
      <c r="D4803" s="46"/>
      <c r="E4803" s="45"/>
      <c r="F4803" s="47"/>
      <c r="G4803" s="48"/>
      <c r="H4803" s="45"/>
      <c r="I4803" s="45"/>
      <c r="J4803" s="45"/>
      <c r="K4803" s="45"/>
      <c r="L4803" s="49"/>
      <c r="M4803" s="50"/>
      <c r="N4803" s="45"/>
      <c r="O4803" s="45"/>
      <c r="P4803" s="51"/>
      <c r="Q4803" s="52"/>
    </row>
    <row r="4804" spans="1:17" x14ac:dyDescent="0.2">
      <c r="A4804" s="43"/>
      <c r="B4804" s="44"/>
      <c r="C4804" s="45"/>
      <c r="D4804" s="46"/>
      <c r="E4804" s="45"/>
      <c r="F4804" s="47"/>
      <c r="G4804" s="48"/>
      <c r="H4804" s="45"/>
      <c r="I4804" s="45"/>
      <c r="J4804" s="45"/>
      <c r="K4804" s="45"/>
      <c r="L4804" s="49"/>
      <c r="M4804" s="50"/>
      <c r="N4804" s="45"/>
      <c r="O4804" s="45"/>
      <c r="P4804" s="51"/>
      <c r="Q4804" s="52"/>
    </row>
    <row r="4805" spans="1:17" x14ac:dyDescent="0.2">
      <c r="A4805" s="43"/>
      <c r="B4805" s="44"/>
      <c r="C4805" s="45"/>
      <c r="D4805" s="46"/>
      <c r="E4805" s="45"/>
      <c r="F4805" s="47"/>
      <c r="G4805" s="48"/>
      <c r="H4805" s="45"/>
      <c r="I4805" s="45"/>
      <c r="J4805" s="45"/>
      <c r="K4805" s="45"/>
      <c r="L4805" s="49"/>
      <c r="M4805" s="50"/>
      <c r="N4805" s="45"/>
      <c r="O4805" s="45"/>
      <c r="P4805" s="51"/>
      <c r="Q4805" s="52"/>
    </row>
    <row r="4806" spans="1:17" x14ac:dyDescent="0.2">
      <c r="A4806" s="43"/>
      <c r="B4806" s="44"/>
      <c r="C4806" s="45"/>
      <c r="D4806" s="46"/>
      <c r="E4806" s="45"/>
      <c r="F4806" s="47"/>
      <c r="G4806" s="48"/>
      <c r="H4806" s="45"/>
      <c r="I4806" s="45"/>
      <c r="J4806" s="45"/>
      <c r="K4806" s="45"/>
      <c r="L4806" s="49"/>
      <c r="M4806" s="50"/>
      <c r="N4806" s="45"/>
      <c r="O4806" s="45"/>
      <c r="P4806" s="51"/>
      <c r="Q4806" s="52"/>
    </row>
    <row r="4807" spans="1:17" x14ac:dyDescent="0.2">
      <c r="A4807" s="43"/>
      <c r="B4807" s="44"/>
      <c r="C4807" s="45"/>
      <c r="D4807" s="46"/>
      <c r="E4807" s="45"/>
      <c r="F4807" s="47"/>
      <c r="G4807" s="48"/>
      <c r="H4807" s="45"/>
      <c r="I4807" s="45"/>
      <c r="J4807" s="45"/>
      <c r="K4807" s="45"/>
      <c r="L4807" s="49"/>
      <c r="M4807" s="50"/>
      <c r="N4807" s="45"/>
      <c r="O4807" s="45"/>
      <c r="P4807" s="51"/>
      <c r="Q4807" s="52"/>
    </row>
    <row r="4808" spans="1:17" x14ac:dyDescent="0.2">
      <c r="A4808" s="43"/>
      <c r="B4808" s="44"/>
      <c r="C4808" s="45"/>
      <c r="D4808" s="46"/>
      <c r="E4808" s="45"/>
      <c r="F4808" s="47"/>
      <c r="G4808" s="48"/>
      <c r="H4808" s="45"/>
      <c r="I4808" s="45"/>
      <c r="J4808" s="45"/>
      <c r="K4808" s="45"/>
      <c r="L4808" s="49"/>
      <c r="M4808" s="50"/>
      <c r="N4808" s="45"/>
      <c r="O4808" s="45"/>
      <c r="P4808" s="51"/>
      <c r="Q4808" s="52"/>
    </row>
    <row r="4809" spans="1:17" x14ac:dyDescent="0.2">
      <c r="A4809" s="43"/>
      <c r="B4809" s="44"/>
      <c r="C4809" s="45"/>
      <c r="D4809" s="46"/>
      <c r="E4809" s="45"/>
      <c r="F4809" s="47"/>
      <c r="G4809" s="48"/>
      <c r="H4809" s="45"/>
      <c r="I4809" s="45"/>
      <c r="J4809" s="45"/>
      <c r="K4809" s="45"/>
      <c r="L4809" s="49"/>
      <c r="M4809" s="50"/>
      <c r="N4809" s="45"/>
      <c r="O4809" s="45"/>
      <c r="P4809" s="51"/>
      <c r="Q4809" s="52"/>
    </row>
    <row r="4810" spans="1:17" x14ac:dyDescent="0.2">
      <c r="A4810" s="43"/>
      <c r="B4810" s="44"/>
      <c r="C4810" s="45"/>
      <c r="D4810" s="46"/>
      <c r="E4810" s="45"/>
      <c r="F4810" s="47"/>
      <c r="G4810" s="48"/>
      <c r="H4810" s="45"/>
      <c r="I4810" s="45"/>
      <c r="J4810" s="45"/>
      <c r="K4810" s="45"/>
      <c r="L4810" s="49"/>
      <c r="M4810" s="50"/>
      <c r="N4810" s="45"/>
      <c r="O4810" s="45"/>
      <c r="P4810" s="51"/>
      <c r="Q4810" s="52"/>
    </row>
    <row r="4811" spans="1:17" x14ac:dyDescent="0.2">
      <c r="A4811" s="43"/>
      <c r="B4811" s="44"/>
      <c r="C4811" s="45"/>
      <c r="D4811" s="46"/>
      <c r="E4811" s="45"/>
      <c r="F4811" s="47"/>
      <c r="G4811" s="48"/>
      <c r="H4811" s="45"/>
      <c r="I4811" s="45"/>
      <c r="J4811" s="45"/>
      <c r="K4811" s="45"/>
      <c r="L4811" s="49"/>
      <c r="M4811" s="50"/>
      <c r="N4811" s="45"/>
      <c r="O4811" s="45"/>
      <c r="P4811" s="51"/>
      <c r="Q4811" s="52"/>
    </row>
    <row r="4812" spans="1:17" x14ac:dyDescent="0.2">
      <c r="A4812" s="43"/>
      <c r="B4812" s="44"/>
      <c r="C4812" s="45"/>
      <c r="D4812" s="46"/>
      <c r="E4812" s="45"/>
      <c r="F4812" s="47"/>
      <c r="G4812" s="48"/>
      <c r="H4812" s="45"/>
      <c r="I4812" s="45"/>
      <c r="J4812" s="45"/>
      <c r="K4812" s="45"/>
      <c r="L4812" s="49"/>
      <c r="M4812" s="50"/>
      <c r="N4812" s="45"/>
      <c r="O4812" s="45"/>
      <c r="P4812" s="51"/>
      <c r="Q4812" s="52"/>
    </row>
    <row r="4813" spans="1:17" x14ac:dyDescent="0.2">
      <c r="A4813" s="43"/>
      <c r="B4813" s="44"/>
      <c r="C4813" s="45"/>
      <c r="D4813" s="46"/>
      <c r="E4813" s="45"/>
      <c r="F4813" s="47"/>
      <c r="G4813" s="48"/>
      <c r="H4813" s="45"/>
      <c r="I4813" s="45"/>
      <c r="J4813" s="45"/>
      <c r="K4813" s="45"/>
      <c r="L4813" s="49"/>
      <c r="M4813" s="50"/>
      <c r="N4813" s="45"/>
      <c r="O4813" s="45"/>
      <c r="P4813" s="51"/>
      <c r="Q4813" s="52"/>
    </row>
    <row r="4814" spans="1:17" x14ac:dyDescent="0.2">
      <c r="A4814" s="43"/>
      <c r="B4814" s="44"/>
      <c r="C4814" s="45"/>
      <c r="D4814" s="46"/>
      <c r="E4814" s="45"/>
      <c r="F4814" s="47"/>
      <c r="G4814" s="48"/>
      <c r="H4814" s="45"/>
      <c r="I4814" s="45"/>
      <c r="J4814" s="45"/>
      <c r="K4814" s="45"/>
      <c r="L4814" s="49"/>
      <c r="M4814" s="50"/>
      <c r="N4814" s="45"/>
      <c r="O4814" s="45"/>
      <c r="P4814" s="51"/>
      <c r="Q4814" s="52"/>
    </row>
    <row r="4815" spans="1:17" x14ac:dyDescent="0.2">
      <c r="A4815" s="43"/>
      <c r="B4815" s="44"/>
      <c r="C4815" s="45"/>
      <c r="D4815" s="46"/>
      <c r="E4815" s="45"/>
      <c r="F4815" s="47"/>
      <c r="G4815" s="48"/>
      <c r="H4815" s="45"/>
      <c r="I4815" s="45"/>
      <c r="J4815" s="45"/>
      <c r="K4815" s="45"/>
      <c r="L4815" s="49"/>
      <c r="M4815" s="50"/>
      <c r="N4815" s="45"/>
      <c r="O4815" s="45"/>
      <c r="P4815" s="51"/>
      <c r="Q4815" s="52"/>
    </row>
    <row r="4816" spans="1:17" x14ac:dyDescent="0.2">
      <c r="A4816" s="43"/>
      <c r="B4816" s="44"/>
      <c r="C4816" s="45"/>
      <c r="D4816" s="46"/>
      <c r="E4816" s="45"/>
      <c r="F4816" s="47"/>
      <c r="G4816" s="48"/>
      <c r="H4816" s="45"/>
      <c r="I4816" s="45"/>
      <c r="J4816" s="45"/>
      <c r="K4816" s="45"/>
      <c r="L4816" s="49"/>
      <c r="M4816" s="50"/>
      <c r="N4816" s="45"/>
      <c r="O4816" s="45"/>
      <c r="P4816" s="51"/>
      <c r="Q4816" s="52"/>
    </row>
    <row r="4817" spans="1:17" x14ac:dyDescent="0.2">
      <c r="A4817" s="43"/>
      <c r="B4817" s="44"/>
      <c r="C4817" s="45"/>
      <c r="D4817" s="46"/>
      <c r="E4817" s="45"/>
      <c r="F4817" s="47"/>
      <c r="G4817" s="48"/>
      <c r="H4817" s="45"/>
      <c r="I4817" s="45"/>
      <c r="J4817" s="45"/>
      <c r="K4817" s="45"/>
      <c r="L4817" s="49"/>
      <c r="M4817" s="50"/>
      <c r="N4817" s="45"/>
      <c r="O4817" s="45"/>
      <c r="P4817" s="51"/>
      <c r="Q4817" s="52"/>
    </row>
    <row r="4818" spans="1:17" x14ac:dyDescent="0.2">
      <c r="A4818" s="43"/>
      <c r="B4818" s="44"/>
      <c r="C4818" s="45"/>
      <c r="D4818" s="46"/>
      <c r="E4818" s="45"/>
      <c r="F4818" s="47"/>
      <c r="G4818" s="48"/>
      <c r="H4818" s="45"/>
      <c r="I4818" s="45"/>
      <c r="J4818" s="45"/>
      <c r="K4818" s="45"/>
      <c r="L4818" s="49"/>
      <c r="M4818" s="50"/>
      <c r="N4818" s="45"/>
      <c r="O4818" s="45"/>
      <c r="P4818" s="51"/>
      <c r="Q4818" s="52"/>
    </row>
    <row r="4819" spans="1:17" x14ac:dyDescent="0.2">
      <c r="A4819" s="43"/>
      <c r="B4819" s="44"/>
      <c r="C4819" s="45"/>
      <c r="D4819" s="46"/>
      <c r="E4819" s="45"/>
      <c r="F4819" s="47"/>
      <c r="G4819" s="48"/>
      <c r="H4819" s="45"/>
      <c r="I4819" s="45"/>
      <c r="J4819" s="45"/>
      <c r="K4819" s="45"/>
      <c r="L4819" s="49"/>
      <c r="M4819" s="50"/>
      <c r="N4819" s="45"/>
      <c r="O4819" s="45"/>
      <c r="P4819" s="51"/>
      <c r="Q4819" s="52"/>
    </row>
    <row r="4820" spans="1:17" x14ac:dyDescent="0.2">
      <c r="A4820" s="43"/>
      <c r="B4820" s="44"/>
      <c r="C4820" s="45"/>
      <c r="D4820" s="46"/>
      <c r="E4820" s="45"/>
      <c r="F4820" s="47"/>
      <c r="G4820" s="48"/>
      <c r="H4820" s="45"/>
      <c r="I4820" s="45"/>
      <c r="J4820" s="45"/>
      <c r="K4820" s="45"/>
      <c r="L4820" s="49"/>
      <c r="M4820" s="50"/>
      <c r="N4820" s="45"/>
      <c r="O4820" s="45"/>
      <c r="P4820" s="51"/>
      <c r="Q4820" s="52"/>
    </row>
    <row r="4821" spans="1:17" x14ac:dyDescent="0.2">
      <c r="A4821" s="43"/>
      <c r="B4821" s="44"/>
      <c r="C4821" s="45"/>
      <c r="D4821" s="46"/>
      <c r="E4821" s="45"/>
      <c r="F4821" s="47"/>
      <c r="G4821" s="48"/>
      <c r="H4821" s="45"/>
      <c r="I4821" s="45"/>
      <c r="J4821" s="45"/>
      <c r="K4821" s="45"/>
      <c r="L4821" s="49"/>
      <c r="M4821" s="50"/>
      <c r="N4821" s="45"/>
      <c r="O4821" s="45"/>
      <c r="P4821" s="51"/>
      <c r="Q4821" s="52"/>
    </row>
    <row r="4822" spans="1:17" x14ac:dyDescent="0.2">
      <c r="A4822" s="43"/>
      <c r="B4822" s="44"/>
      <c r="C4822" s="45"/>
      <c r="D4822" s="46"/>
      <c r="E4822" s="45"/>
      <c r="F4822" s="47"/>
      <c r="G4822" s="48"/>
      <c r="H4822" s="45"/>
      <c r="I4822" s="45"/>
      <c r="J4822" s="45"/>
      <c r="K4822" s="45"/>
      <c r="L4822" s="49"/>
      <c r="M4822" s="50"/>
      <c r="N4822" s="45"/>
      <c r="O4822" s="45"/>
      <c r="P4822" s="51"/>
      <c r="Q4822" s="52"/>
    </row>
    <row r="4823" spans="1:17" x14ac:dyDescent="0.2">
      <c r="A4823" s="43"/>
      <c r="B4823" s="44"/>
      <c r="C4823" s="45"/>
      <c r="D4823" s="46"/>
      <c r="E4823" s="45"/>
      <c r="F4823" s="47"/>
      <c r="G4823" s="48"/>
      <c r="H4823" s="45"/>
      <c r="I4823" s="45"/>
      <c r="J4823" s="45"/>
      <c r="K4823" s="45"/>
      <c r="L4823" s="49"/>
      <c r="M4823" s="50"/>
      <c r="N4823" s="45"/>
      <c r="O4823" s="45"/>
      <c r="P4823" s="51"/>
      <c r="Q4823" s="52"/>
    </row>
    <row r="4824" spans="1:17" x14ac:dyDescent="0.2">
      <c r="A4824" s="43"/>
      <c r="B4824" s="44"/>
      <c r="C4824" s="45"/>
      <c r="D4824" s="46"/>
      <c r="E4824" s="45"/>
      <c r="F4824" s="47"/>
      <c r="G4824" s="48"/>
      <c r="H4824" s="45"/>
      <c r="I4824" s="45"/>
      <c r="J4824" s="45"/>
      <c r="K4824" s="45"/>
      <c r="L4824" s="49"/>
      <c r="M4824" s="50"/>
      <c r="N4824" s="45"/>
      <c r="O4824" s="45"/>
      <c r="P4824" s="51"/>
      <c r="Q4824" s="52"/>
    </row>
    <row r="4825" spans="1:17" x14ac:dyDescent="0.2">
      <c r="A4825" s="43"/>
      <c r="B4825" s="44"/>
      <c r="C4825" s="45"/>
      <c r="D4825" s="46"/>
      <c r="E4825" s="45"/>
      <c r="F4825" s="47"/>
      <c r="G4825" s="48"/>
      <c r="H4825" s="45"/>
      <c r="I4825" s="45"/>
      <c r="J4825" s="45"/>
      <c r="K4825" s="45"/>
      <c r="L4825" s="49"/>
      <c r="M4825" s="50"/>
      <c r="N4825" s="45"/>
      <c r="O4825" s="45"/>
      <c r="P4825" s="51"/>
      <c r="Q4825" s="52"/>
    </row>
    <row r="4826" spans="1:17" x14ac:dyDescent="0.2">
      <c r="A4826" s="43"/>
      <c r="B4826" s="44"/>
      <c r="C4826" s="45"/>
      <c r="D4826" s="46"/>
      <c r="E4826" s="45"/>
      <c r="F4826" s="47"/>
      <c r="G4826" s="48"/>
      <c r="H4826" s="45"/>
      <c r="I4826" s="45"/>
      <c r="J4826" s="45"/>
      <c r="K4826" s="45"/>
      <c r="L4826" s="49"/>
      <c r="M4826" s="50"/>
      <c r="N4826" s="45"/>
      <c r="O4826" s="45"/>
      <c r="P4826" s="51"/>
      <c r="Q4826" s="52"/>
    </row>
    <row r="4827" spans="1:17" x14ac:dyDescent="0.2">
      <c r="A4827" s="43"/>
      <c r="B4827" s="44"/>
      <c r="C4827" s="45"/>
      <c r="D4827" s="46"/>
      <c r="E4827" s="45"/>
      <c r="F4827" s="47"/>
      <c r="G4827" s="48"/>
      <c r="H4827" s="45"/>
      <c r="I4827" s="45"/>
      <c r="J4827" s="45"/>
      <c r="K4827" s="45"/>
      <c r="L4827" s="49"/>
      <c r="M4827" s="50"/>
      <c r="N4827" s="45"/>
      <c r="O4827" s="45"/>
      <c r="P4827" s="51"/>
      <c r="Q4827" s="52"/>
    </row>
    <row r="4828" spans="1:17" x14ac:dyDescent="0.2">
      <c r="A4828" s="43"/>
      <c r="B4828" s="44"/>
      <c r="C4828" s="45"/>
      <c r="D4828" s="46"/>
      <c r="E4828" s="45"/>
      <c r="F4828" s="47"/>
      <c r="G4828" s="48"/>
      <c r="H4828" s="45"/>
      <c r="I4828" s="45"/>
      <c r="J4828" s="45"/>
      <c r="K4828" s="45"/>
      <c r="L4828" s="49"/>
      <c r="M4828" s="50"/>
      <c r="N4828" s="45"/>
      <c r="O4828" s="45"/>
      <c r="P4828" s="51"/>
      <c r="Q4828" s="52"/>
    </row>
    <row r="4829" spans="1:17" x14ac:dyDescent="0.2">
      <c r="A4829" s="43"/>
      <c r="B4829" s="44"/>
      <c r="C4829" s="45"/>
      <c r="D4829" s="46"/>
      <c r="E4829" s="45"/>
      <c r="F4829" s="47"/>
      <c r="G4829" s="48"/>
      <c r="H4829" s="45"/>
      <c r="I4829" s="45"/>
      <c r="J4829" s="45"/>
      <c r="K4829" s="45"/>
      <c r="L4829" s="49"/>
      <c r="M4829" s="50"/>
      <c r="N4829" s="45"/>
      <c r="O4829" s="45"/>
      <c r="P4829" s="51"/>
      <c r="Q4829" s="52"/>
    </row>
    <row r="4830" spans="1:17" x14ac:dyDescent="0.2">
      <c r="A4830" s="43"/>
      <c r="B4830" s="44"/>
      <c r="C4830" s="45"/>
      <c r="D4830" s="46"/>
      <c r="E4830" s="45"/>
      <c r="F4830" s="47"/>
      <c r="G4830" s="48"/>
      <c r="H4830" s="45"/>
      <c r="I4830" s="45"/>
      <c r="J4830" s="45"/>
      <c r="K4830" s="45"/>
      <c r="L4830" s="49"/>
      <c r="M4830" s="50"/>
      <c r="N4830" s="45"/>
      <c r="O4830" s="45"/>
      <c r="P4830" s="51"/>
      <c r="Q4830" s="52"/>
    </row>
    <row r="4831" spans="1:17" x14ac:dyDescent="0.2">
      <c r="A4831" s="43"/>
      <c r="B4831" s="44"/>
      <c r="C4831" s="45"/>
      <c r="D4831" s="46"/>
      <c r="E4831" s="45"/>
      <c r="F4831" s="47"/>
      <c r="G4831" s="48"/>
      <c r="H4831" s="45"/>
      <c r="I4831" s="45"/>
      <c r="J4831" s="45"/>
      <c r="K4831" s="45"/>
      <c r="L4831" s="49"/>
      <c r="M4831" s="50"/>
      <c r="N4831" s="45"/>
      <c r="O4831" s="45"/>
      <c r="P4831" s="51"/>
      <c r="Q4831" s="52"/>
    </row>
    <row r="4832" spans="1:17" x14ac:dyDescent="0.2">
      <c r="A4832" s="43"/>
      <c r="B4832" s="44"/>
      <c r="C4832" s="45"/>
      <c r="D4832" s="46"/>
      <c r="E4832" s="45"/>
      <c r="F4832" s="47"/>
      <c r="G4832" s="48"/>
      <c r="H4832" s="45"/>
      <c r="I4832" s="45"/>
      <c r="J4832" s="45"/>
      <c r="K4832" s="45"/>
      <c r="L4832" s="49"/>
      <c r="M4832" s="50"/>
      <c r="N4832" s="45"/>
      <c r="O4832" s="45"/>
      <c r="P4832" s="51"/>
      <c r="Q4832" s="52"/>
    </row>
    <row r="4833" spans="1:17" x14ac:dyDescent="0.2">
      <c r="A4833" s="43"/>
      <c r="B4833" s="44"/>
      <c r="C4833" s="45"/>
      <c r="D4833" s="46"/>
      <c r="E4833" s="45"/>
      <c r="F4833" s="47"/>
      <c r="G4833" s="48"/>
      <c r="H4833" s="45"/>
      <c r="I4833" s="45"/>
      <c r="J4833" s="45"/>
      <c r="K4833" s="45"/>
      <c r="L4833" s="49"/>
      <c r="M4833" s="50"/>
      <c r="N4833" s="45"/>
      <c r="O4833" s="45"/>
      <c r="P4833" s="51"/>
      <c r="Q4833" s="52"/>
    </row>
    <row r="4834" spans="1:17" x14ac:dyDescent="0.2">
      <c r="A4834" s="43"/>
      <c r="B4834" s="44"/>
      <c r="C4834" s="45"/>
      <c r="D4834" s="46"/>
      <c r="E4834" s="45"/>
      <c r="F4834" s="47"/>
      <c r="G4834" s="48"/>
      <c r="H4834" s="45"/>
      <c r="I4834" s="45"/>
      <c r="J4834" s="45"/>
      <c r="K4834" s="45"/>
      <c r="L4834" s="49"/>
      <c r="M4834" s="50"/>
      <c r="N4834" s="45"/>
      <c r="O4834" s="45"/>
      <c r="P4834" s="51"/>
      <c r="Q4834" s="52"/>
    </row>
    <row r="4835" spans="1:17" x14ac:dyDescent="0.2">
      <c r="A4835" s="43"/>
      <c r="B4835" s="44"/>
      <c r="C4835" s="45"/>
      <c r="D4835" s="46"/>
      <c r="E4835" s="45"/>
      <c r="F4835" s="47"/>
      <c r="G4835" s="48"/>
      <c r="H4835" s="45"/>
      <c r="I4835" s="45"/>
      <c r="J4835" s="45"/>
      <c r="K4835" s="45"/>
      <c r="L4835" s="49"/>
      <c r="M4835" s="50"/>
      <c r="N4835" s="45"/>
      <c r="O4835" s="45"/>
      <c r="P4835" s="51"/>
      <c r="Q4835" s="52"/>
    </row>
    <row r="4836" spans="1:17" x14ac:dyDescent="0.2">
      <c r="A4836" s="43"/>
      <c r="B4836" s="44"/>
      <c r="C4836" s="45"/>
      <c r="D4836" s="46"/>
      <c r="E4836" s="45"/>
      <c r="F4836" s="47"/>
      <c r="G4836" s="48"/>
      <c r="H4836" s="45"/>
      <c r="I4836" s="45"/>
      <c r="J4836" s="45"/>
      <c r="K4836" s="45"/>
      <c r="L4836" s="49"/>
      <c r="M4836" s="50"/>
      <c r="N4836" s="45"/>
      <c r="O4836" s="45"/>
      <c r="P4836" s="51"/>
      <c r="Q4836" s="52"/>
    </row>
    <row r="4837" spans="1:17" x14ac:dyDescent="0.2">
      <c r="A4837" s="43"/>
      <c r="B4837" s="44"/>
      <c r="C4837" s="45"/>
      <c r="D4837" s="46"/>
      <c r="E4837" s="45"/>
      <c r="F4837" s="47"/>
      <c r="G4837" s="48"/>
      <c r="H4837" s="45"/>
      <c r="I4837" s="45"/>
      <c r="J4837" s="45"/>
      <c r="K4837" s="45"/>
      <c r="L4837" s="49"/>
      <c r="M4837" s="50"/>
      <c r="N4837" s="45"/>
      <c r="O4837" s="45"/>
      <c r="P4837" s="51"/>
      <c r="Q4837" s="52"/>
    </row>
    <row r="4838" spans="1:17" x14ac:dyDescent="0.2">
      <c r="A4838" s="43"/>
      <c r="B4838" s="44"/>
      <c r="C4838" s="45"/>
      <c r="D4838" s="46"/>
      <c r="E4838" s="45"/>
      <c r="F4838" s="47"/>
      <c r="G4838" s="48"/>
      <c r="H4838" s="45"/>
      <c r="I4838" s="45"/>
      <c r="J4838" s="45"/>
      <c r="K4838" s="45"/>
      <c r="L4838" s="49"/>
      <c r="M4838" s="50"/>
      <c r="N4838" s="45"/>
      <c r="O4838" s="45"/>
      <c r="P4838" s="51"/>
      <c r="Q4838" s="52"/>
    </row>
    <row r="4839" spans="1:17" x14ac:dyDescent="0.2">
      <c r="A4839" s="43"/>
      <c r="B4839" s="44"/>
      <c r="C4839" s="45"/>
      <c r="D4839" s="46"/>
      <c r="E4839" s="45"/>
      <c r="F4839" s="47"/>
      <c r="G4839" s="48"/>
      <c r="H4839" s="45"/>
      <c r="I4839" s="45"/>
      <c r="J4839" s="45"/>
      <c r="K4839" s="45"/>
      <c r="L4839" s="49"/>
      <c r="M4839" s="50"/>
      <c r="N4839" s="45"/>
      <c r="O4839" s="45"/>
      <c r="P4839" s="51"/>
      <c r="Q4839" s="52"/>
    </row>
    <row r="4840" spans="1:17" x14ac:dyDescent="0.2">
      <c r="A4840" s="43"/>
      <c r="B4840" s="44"/>
      <c r="C4840" s="45"/>
      <c r="D4840" s="46"/>
      <c r="E4840" s="45"/>
      <c r="F4840" s="47"/>
      <c r="G4840" s="48"/>
      <c r="H4840" s="45"/>
      <c r="I4840" s="45"/>
      <c r="J4840" s="45"/>
      <c r="K4840" s="45"/>
      <c r="L4840" s="49"/>
      <c r="M4840" s="50"/>
      <c r="N4840" s="45"/>
      <c r="O4840" s="45"/>
      <c r="P4840" s="51"/>
      <c r="Q4840" s="52"/>
    </row>
    <row r="4841" spans="1:17" x14ac:dyDescent="0.2">
      <c r="A4841" s="43"/>
      <c r="B4841" s="44"/>
      <c r="C4841" s="45"/>
      <c r="D4841" s="46"/>
      <c r="E4841" s="45"/>
      <c r="F4841" s="47"/>
      <c r="G4841" s="48"/>
      <c r="H4841" s="45"/>
      <c r="I4841" s="45"/>
      <c r="J4841" s="45"/>
      <c r="K4841" s="45"/>
      <c r="L4841" s="49"/>
      <c r="M4841" s="50"/>
      <c r="N4841" s="45"/>
      <c r="O4841" s="45"/>
      <c r="P4841" s="51"/>
      <c r="Q4841" s="52"/>
    </row>
    <row r="4842" spans="1:17" x14ac:dyDescent="0.2">
      <c r="A4842" s="43"/>
      <c r="B4842" s="44"/>
      <c r="C4842" s="45"/>
      <c r="D4842" s="46"/>
      <c r="E4842" s="45"/>
      <c r="F4842" s="47"/>
      <c r="G4842" s="48"/>
      <c r="H4842" s="45"/>
      <c r="I4842" s="45"/>
      <c r="J4842" s="45"/>
      <c r="K4842" s="45"/>
      <c r="L4842" s="49"/>
      <c r="M4842" s="50"/>
      <c r="N4842" s="45"/>
      <c r="O4842" s="45"/>
      <c r="P4842" s="51"/>
      <c r="Q4842" s="52"/>
    </row>
    <row r="4843" spans="1:17" x14ac:dyDescent="0.2">
      <c r="A4843" s="43"/>
      <c r="B4843" s="44"/>
      <c r="C4843" s="45"/>
      <c r="D4843" s="46"/>
      <c r="E4843" s="45"/>
      <c r="F4843" s="47"/>
      <c r="G4843" s="48"/>
      <c r="H4843" s="45"/>
      <c r="I4843" s="45"/>
      <c r="J4843" s="45"/>
      <c r="K4843" s="45"/>
      <c r="L4843" s="49"/>
      <c r="M4843" s="50"/>
      <c r="N4843" s="45"/>
      <c r="O4843" s="45"/>
      <c r="P4843" s="51"/>
      <c r="Q4843" s="52"/>
    </row>
    <row r="4844" spans="1:17" x14ac:dyDescent="0.2">
      <c r="A4844" s="43"/>
      <c r="B4844" s="44"/>
      <c r="C4844" s="45"/>
      <c r="D4844" s="46"/>
      <c r="E4844" s="45"/>
      <c r="F4844" s="47"/>
      <c r="G4844" s="48"/>
      <c r="H4844" s="45"/>
      <c r="I4844" s="45"/>
      <c r="J4844" s="45"/>
      <c r="K4844" s="45"/>
      <c r="L4844" s="49"/>
      <c r="M4844" s="50"/>
      <c r="N4844" s="45"/>
      <c r="O4844" s="45"/>
      <c r="P4844" s="51"/>
      <c r="Q4844" s="52"/>
    </row>
    <row r="4845" spans="1:17" x14ac:dyDescent="0.2">
      <c r="A4845" s="43"/>
      <c r="B4845" s="44"/>
      <c r="C4845" s="45"/>
      <c r="D4845" s="46"/>
      <c r="E4845" s="45"/>
      <c r="F4845" s="47"/>
      <c r="G4845" s="48"/>
      <c r="H4845" s="45"/>
      <c r="I4845" s="45"/>
      <c r="J4845" s="45"/>
      <c r="K4845" s="45"/>
      <c r="L4845" s="49"/>
      <c r="M4845" s="50"/>
      <c r="N4845" s="45"/>
      <c r="O4845" s="45"/>
      <c r="P4845" s="51"/>
      <c r="Q4845" s="52"/>
    </row>
    <row r="4846" spans="1:17" x14ac:dyDescent="0.2">
      <c r="A4846" s="43"/>
      <c r="B4846" s="44"/>
      <c r="C4846" s="45"/>
      <c r="D4846" s="46"/>
      <c r="E4846" s="45"/>
      <c r="F4846" s="47"/>
      <c r="G4846" s="48"/>
      <c r="H4846" s="45"/>
      <c r="I4846" s="45"/>
      <c r="J4846" s="45"/>
      <c r="K4846" s="45"/>
      <c r="L4846" s="49"/>
      <c r="M4846" s="50"/>
      <c r="N4846" s="45"/>
      <c r="O4846" s="45"/>
      <c r="P4846" s="51"/>
      <c r="Q4846" s="52"/>
    </row>
    <row r="4847" spans="1:17" x14ac:dyDescent="0.2">
      <c r="A4847" s="43"/>
      <c r="B4847" s="44"/>
      <c r="C4847" s="45"/>
      <c r="D4847" s="46"/>
      <c r="E4847" s="45"/>
      <c r="F4847" s="47"/>
      <c r="G4847" s="48"/>
      <c r="H4847" s="45"/>
      <c r="I4847" s="45"/>
      <c r="J4847" s="45"/>
      <c r="K4847" s="45"/>
      <c r="L4847" s="49"/>
      <c r="M4847" s="50"/>
      <c r="N4847" s="45"/>
      <c r="O4847" s="45"/>
      <c r="P4847" s="51"/>
      <c r="Q4847" s="52"/>
    </row>
    <row r="4848" spans="1:17" x14ac:dyDescent="0.2">
      <c r="A4848" s="43"/>
      <c r="B4848" s="44"/>
      <c r="C4848" s="45"/>
      <c r="D4848" s="46"/>
      <c r="E4848" s="45"/>
      <c r="F4848" s="47"/>
      <c r="G4848" s="48"/>
      <c r="H4848" s="45"/>
      <c r="I4848" s="45"/>
      <c r="J4848" s="45"/>
      <c r="K4848" s="45"/>
      <c r="L4848" s="49"/>
      <c r="M4848" s="50"/>
      <c r="N4848" s="45"/>
      <c r="O4848" s="45"/>
      <c r="P4848" s="51"/>
      <c r="Q4848" s="52"/>
    </row>
    <row r="4849" spans="1:17" x14ac:dyDescent="0.2">
      <c r="A4849" s="43"/>
      <c r="B4849" s="44"/>
      <c r="C4849" s="45"/>
      <c r="D4849" s="46"/>
      <c r="E4849" s="45"/>
      <c r="F4849" s="47"/>
      <c r="G4849" s="48"/>
      <c r="H4849" s="45"/>
      <c r="I4849" s="45"/>
      <c r="J4849" s="45"/>
      <c r="K4849" s="45"/>
      <c r="L4849" s="49"/>
      <c r="M4849" s="50"/>
      <c r="N4849" s="45"/>
      <c r="O4849" s="45"/>
      <c r="P4849" s="51"/>
      <c r="Q4849" s="52"/>
    </row>
    <row r="4850" spans="1:17" x14ac:dyDescent="0.2">
      <c r="A4850" s="43"/>
      <c r="B4850" s="44"/>
      <c r="C4850" s="45"/>
      <c r="D4850" s="46"/>
      <c r="E4850" s="45"/>
      <c r="F4850" s="47"/>
      <c r="G4850" s="48"/>
      <c r="H4850" s="45"/>
      <c r="I4850" s="45"/>
      <c r="J4850" s="45"/>
      <c r="K4850" s="45"/>
      <c r="L4850" s="49"/>
      <c r="M4850" s="50"/>
      <c r="N4850" s="45"/>
      <c r="O4850" s="45"/>
      <c r="P4850" s="51"/>
      <c r="Q4850" s="52"/>
    </row>
    <row r="4851" spans="1:17" x14ac:dyDescent="0.2">
      <c r="A4851" s="43"/>
      <c r="B4851" s="44"/>
      <c r="C4851" s="45"/>
      <c r="D4851" s="46"/>
      <c r="E4851" s="45"/>
      <c r="F4851" s="47"/>
      <c r="G4851" s="48"/>
      <c r="H4851" s="45"/>
      <c r="I4851" s="45"/>
      <c r="J4851" s="45"/>
      <c r="K4851" s="45"/>
      <c r="L4851" s="49"/>
      <c r="M4851" s="50"/>
      <c r="N4851" s="45"/>
      <c r="O4851" s="45"/>
      <c r="P4851" s="51"/>
      <c r="Q4851" s="52"/>
    </row>
    <row r="4852" spans="1:17" x14ac:dyDescent="0.2">
      <c r="A4852" s="43"/>
      <c r="B4852" s="44"/>
      <c r="C4852" s="45"/>
      <c r="D4852" s="46"/>
      <c r="E4852" s="45"/>
      <c r="F4852" s="47"/>
      <c r="G4852" s="48"/>
      <c r="H4852" s="45"/>
      <c r="I4852" s="45"/>
      <c r="J4852" s="45"/>
      <c r="K4852" s="45"/>
      <c r="L4852" s="49"/>
      <c r="M4852" s="50"/>
      <c r="N4852" s="45"/>
      <c r="O4852" s="45"/>
      <c r="P4852" s="51"/>
      <c r="Q4852" s="52"/>
    </row>
    <row r="4853" spans="1:17" x14ac:dyDescent="0.2">
      <c r="A4853" s="43"/>
      <c r="B4853" s="44"/>
      <c r="C4853" s="45"/>
      <c r="D4853" s="46"/>
      <c r="E4853" s="45"/>
      <c r="F4853" s="47"/>
      <c r="G4853" s="48"/>
      <c r="H4853" s="45"/>
      <c r="I4853" s="45"/>
      <c r="J4853" s="45"/>
      <c r="K4853" s="45"/>
      <c r="L4853" s="49"/>
      <c r="M4853" s="50"/>
      <c r="N4853" s="45"/>
      <c r="O4853" s="45"/>
      <c r="P4853" s="51"/>
      <c r="Q4853" s="52"/>
    </row>
    <row r="4854" spans="1:17" x14ac:dyDescent="0.2">
      <c r="A4854" s="43"/>
      <c r="B4854" s="44"/>
      <c r="C4854" s="45"/>
      <c r="D4854" s="46"/>
      <c r="E4854" s="45"/>
      <c r="F4854" s="47"/>
      <c r="G4854" s="48"/>
      <c r="H4854" s="45"/>
      <c r="I4854" s="45"/>
      <c r="J4854" s="45"/>
      <c r="K4854" s="45"/>
      <c r="L4854" s="49"/>
      <c r="M4854" s="50"/>
      <c r="N4854" s="45"/>
      <c r="O4854" s="45"/>
      <c r="P4854" s="51"/>
      <c r="Q4854" s="52"/>
    </row>
    <row r="4855" spans="1:17" x14ac:dyDescent="0.2">
      <c r="A4855" s="43"/>
      <c r="B4855" s="44"/>
      <c r="C4855" s="45"/>
      <c r="D4855" s="46"/>
      <c r="E4855" s="45"/>
      <c r="F4855" s="47"/>
      <c r="G4855" s="48"/>
      <c r="H4855" s="45"/>
      <c r="I4855" s="45"/>
      <c r="J4855" s="45"/>
      <c r="K4855" s="45"/>
      <c r="L4855" s="49"/>
      <c r="M4855" s="50"/>
      <c r="N4855" s="45"/>
      <c r="O4855" s="45"/>
      <c r="P4855" s="51"/>
      <c r="Q4855" s="52"/>
    </row>
    <row r="4856" spans="1:17" x14ac:dyDescent="0.2">
      <c r="A4856" s="43"/>
      <c r="B4856" s="44"/>
      <c r="C4856" s="45"/>
      <c r="D4856" s="46"/>
      <c r="E4856" s="45"/>
      <c r="F4856" s="47"/>
      <c r="G4856" s="48"/>
      <c r="H4856" s="45"/>
      <c r="I4856" s="45"/>
      <c r="J4856" s="45"/>
      <c r="K4856" s="45"/>
      <c r="L4856" s="49"/>
      <c r="M4856" s="50"/>
      <c r="N4856" s="45"/>
      <c r="O4856" s="45"/>
      <c r="P4856" s="51"/>
      <c r="Q4856" s="52"/>
    </row>
    <row r="4857" spans="1:17" x14ac:dyDescent="0.2">
      <c r="A4857" s="43"/>
      <c r="B4857" s="44"/>
      <c r="C4857" s="45"/>
      <c r="D4857" s="46"/>
      <c r="E4857" s="45"/>
      <c r="F4857" s="47"/>
      <c r="G4857" s="48"/>
      <c r="H4857" s="45"/>
      <c r="I4857" s="45"/>
      <c r="J4857" s="45"/>
      <c r="K4857" s="45"/>
      <c r="L4857" s="49"/>
      <c r="M4857" s="50"/>
      <c r="N4857" s="45"/>
      <c r="O4857" s="45"/>
      <c r="P4857" s="51"/>
      <c r="Q4857" s="52"/>
    </row>
    <row r="4858" spans="1:17" x14ac:dyDescent="0.2">
      <c r="A4858" s="43"/>
      <c r="B4858" s="44"/>
      <c r="C4858" s="45"/>
      <c r="D4858" s="46"/>
      <c r="E4858" s="45"/>
      <c r="F4858" s="47"/>
      <c r="G4858" s="48"/>
      <c r="H4858" s="45"/>
      <c r="I4858" s="45"/>
      <c r="J4858" s="45"/>
      <c r="K4858" s="45"/>
      <c r="L4858" s="49"/>
      <c r="M4858" s="50"/>
      <c r="N4858" s="45"/>
      <c r="O4858" s="45"/>
      <c r="P4858" s="51"/>
      <c r="Q4858" s="52"/>
    </row>
    <row r="4859" spans="1:17" x14ac:dyDescent="0.2">
      <c r="A4859" s="43"/>
      <c r="B4859" s="44"/>
      <c r="C4859" s="45"/>
      <c r="D4859" s="46"/>
      <c r="E4859" s="45"/>
      <c r="F4859" s="47"/>
      <c r="G4859" s="48"/>
      <c r="H4859" s="45"/>
      <c r="I4859" s="45"/>
      <c r="J4859" s="45"/>
      <c r="K4859" s="45"/>
      <c r="L4859" s="49"/>
      <c r="M4859" s="50"/>
      <c r="N4859" s="45"/>
      <c r="O4859" s="45"/>
      <c r="P4859" s="51"/>
      <c r="Q4859" s="52"/>
    </row>
    <row r="4860" spans="1:17" x14ac:dyDescent="0.2">
      <c r="A4860" s="43"/>
      <c r="B4860" s="44"/>
      <c r="C4860" s="45"/>
      <c r="D4860" s="46"/>
      <c r="E4860" s="45"/>
      <c r="F4860" s="47"/>
      <c r="G4860" s="48"/>
      <c r="H4860" s="45"/>
      <c r="I4860" s="45"/>
      <c r="J4860" s="45"/>
      <c r="K4860" s="45"/>
      <c r="L4860" s="49"/>
      <c r="M4860" s="50"/>
      <c r="N4860" s="45"/>
      <c r="O4860" s="45"/>
      <c r="P4860" s="51"/>
      <c r="Q4860" s="52"/>
    </row>
    <row r="4861" spans="1:17" x14ac:dyDescent="0.2">
      <c r="A4861" s="43"/>
      <c r="B4861" s="44"/>
      <c r="C4861" s="45"/>
      <c r="D4861" s="46"/>
      <c r="E4861" s="45"/>
      <c r="F4861" s="47"/>
      <c r="G4861" s="48"/>
      <c r="H4861" s="45"/>
      <c r="I4861" s="45"/>
      <c r="J4861" s="45"/>
      <c r="K4861" s="45"/>
      <c r="L4861" s="49"/>
      <c r="M4861" s="50"/>
      <c r="N4861" s="45"/>
      <c r="O4861" s="45"/>
      <c r="P4861" s="51"/>
      <c r="Q4861" s="52"/>
    </row>
    <row r="4862" spans="1:17" x14ac:dyDescent="0.2">
      <c r="A4862" s="43"/>
      <c r="B4862" s="44"/>
      <c r="C4862" s="45"/>
      <c r="D4862" s="46"/>
      <c r="E4862" s="45"/>
      <c r="F4862" s="47"/>
      <c r="G4862" s="48"/>
      <c r="H4862" s="45"/>
      <c r="I4862" s="45"/>
      <c r="J4862" s="45"/>
      <c r="K4862" s="45"/>
      <c r="L4862" s="49"/>
      <c r="M4862" s="50"/>
      <c r="N4862" s="45"/>
      <c r="O4862" s="45"/>
      <c r="P4862" s="51"/>
      <c r="Q4862" s="52"/>
    </row>
    <row r="4863" spans="1:17" x14ac:dyDescent="0.2">
      <c r="A4863" s="43"/>
      <c r="B4863" s="44"/>
      <c r="C4863" s="45"/>
      <c r="D4863" s="46"/>
      <c r="E4863" s="45"/>
      <c r="F4863" s="47"/>
      <c r="G4863" s="48"/>
      <c r="H4863" s="45"/>
      <c r="I4863" s="45"/>
      <c r="J4863" s="45"/>
      <c r="K4863" s="45"/>
      <c r="L4863" s="49"/>
      <c r="M4863" s="50"/>
      <c r="N4863" s="45"/>
      <c r="O4863" s="45"/>
      <c r="P4863" s="51"/>
      <c r="Q4863" s="52"/>
    </row>
    <row r="4864" spans="1:17" x14ac:dyDescent="0.2">
      <c r="A4864" s="43"/>
      <c r="B4864" s="44"/>
      <c r="C4864" s="45"/>
      <c r="D4864" s="46"/>
      <c r="E4864" s="45"/>
      <c r="F4864" s="47"/>
      <c r="G4864" s="48"/>
      <c r="H4864" s="45"/>
      <c r="I4864" s="45"/>
      <c r="J4864" s="45"/>
      <c r="K4864" s="45"/>
      <c r="L4864" s="49"/>
      <c r="M4864" s="50"/>
      <c r="N4864" s="45"/>
      <c r="O4864" s="45"/>
      <c r="P4864" s="51"/>
      <c r="Q4864" s="52"/>
    </row>
    <row r="4865" spans="1:17" x14ac:dyDescent="0.2">
      <c r="A4865" s="43"/>
      <c r="B4865" s="44"/>
      <c r="C4865" s="45"/>
      <c r="D4865" s="46"/>
      <c r="E4865" s="45"/>
      <c r="F4865" s="47"/>
      <c r="G4865" s="48"/>
      <c r="H4865" s="45"/>
      <c r="I4865" s="45"/>
      <c r="J4865" s="45"/>
      <c r="K4865" s="45"/>
      <c r="L4865" s="49"/>
      <c r="M4865" s="50"/>
      <c r="N4865" s="45"/>
      <c r="O4865" s="45"/>
      <c r="P4865" s="51"/>
      <c r="Q4865" s="52"/>
    </row>
    <row r="4866" spans="1:17" x14ac:dyDescent="0.2">
      <c r="A4866" s="43"/>
      <c r="B4866" s="44"/>
      <c r="C4866" s="45"/>
      <c r="D4866" s="46"/>
      <c r="E4866" s="45"/>
      <c r="F4866" s="47"/>
      <c r="G4866" s="48"/>
      <c r="H4866" s="45"/>
      <c r="I4866" s="45"/>
      <c r="J4866" s="45"/>
      <c r="K4866" s="45"/>
      <c r="L4866" s="49"/>
      <c r="M4866" s="50"/>
      <c r="N4866" s="45"/>
      <c r="O4866" s="45"/>
      <c r="P4866" s="51"/>
      <c r="Q4866" s="52"/>
    </row>
    <row r="4867" spans="1:17" x14ac:dyDescent="0.2">
      <c r="A4867" s="43"/>
      <c r="B4867" s="44"/>
      <c r="C4867" s="45"/>
      <c r="D4867" s="46"/>
      <c r="E4867" s="45"/>
      <c r="F4867" s="47"/>
      <c r="G4867" s="48"/>
      <c r="H4867" s="45"/>
      <c r="I4867" s="45"/>
      <c r="J4867" s="45"/>
      <c r="K4867" s="45"/>
      <c r="L4867" s="49"/>
      <c r="M4867" s="50"/>
      <c r="N4867" s="45"/>
      <c r="O4867" s="45"/>
      <c r="P4867" s="51"/>
      <c r="Q4867" s="52"/>
    </row>
    <row r="4868" spans="1:17" x14ac:dyDescent="0.2">
      <c r="A4868" s="43"/>
      <c r="B4868" s="44"/>
      <c r="C4868" s="45"/>
      <c r="D4868" s="46"/>
      <c r="E4868" s="45"/>
      <c r="F4868" s="47"/>
      <c r="G4868" s="48"/>
      <c r="H4868" s="45"/>
      <c r="I4868" s="45"/>
      <c r="J4868" s="45"/>
      <c r="K4868" s="45"/>
      <c r="L4868" s="49"/>
      <c r="M4868" s="50"/>
      <c r="N4868" s="45"/>
      <c r="O4868" s="45"/>
      <c r="P4868" s="51"/>
      <c r="Q4868" s="52"/>
    </row>
    <row r="4869" spans="1:17" x14ac:dyDescent="0.2">
      <c r="A4869" s="43"/>
      <c r="B4869" s="44"/>
      <c r="C4869" s="45"/>
      <c r="D4869" s="46"/>
      <c r="E4869" s="45"/>
      <c r="F4869" s="47"/>
      <c r="G4869" s="48"/>
      <c r="H4869" s="45"/>
      <c r="I4869" s="45"/>
      <c r="J4869" s="45"/>
      <c r="K4869" s="45"/>
      <c r="L4869" s="49"/>
      <c r="M4869" s="50"/>
      <c r="N4869" s="45"/>
      <c r="O4869" s="45"/>
      <c r="P4869" s="51"/>
      <c r="Q4869" s="52"/>
    </row>
    <row r="4870" spans="1:17" x14ac:dyDescent="0.2">
      <c r="A4870" s="43"/>
      <c r="B4870" s="44"/>
      <c r="C4870" s="45"/>
      <c r="D4870" s="46"/>
      <c r="E4870" s="45"/>
      <c r="F4870" s="47"/>
      <c r="G4870" s="48"/>
      <c r="H4870" s="45"/>
      <c r="I4870" s="45"/>
      <c r="J4870" s="45"/>
      <c r="K4870" s="45"/>
      <c r="L4870" s="49"/>
      <c r="M4870" s="50"/>
      <c r="N4870" s="45"/>
      <c r="O4870" s="45"/>
      <c r="P4870" s="51"/>
      <c r="Q4870" s="52"/>
    </row>
    <row r="4871" spans="1:17" x14ac:dyDescent="0.2">
      <c r="A4871" s="43"/>
      <c r="B4871" s="44"/>
      <c r="C4871" s="45"/>
      <c r="D4871" s="46"/>
      <c r="E4871" s="45"/>
      <c r="F4871" s="47"/>
      <c r="G4871" s="48"/>
      <c r="H4871" s="45"/>
      <c r="I4871" s="45"/>
      <c r="J4871" s="45"/>
      <c r="K4871" s="45"/>
      <c r="L4871" s="49"/>
      <c r="M4871" s="50"/>
      <c r="N4871" s="45"/>
      <c r="O4871" s="45"/>
      <c r="P4871" s="51"/>
      <c r="Q4871" s="52"/>
    </row>
    <row r="4872" spans="1:17" x14ac:dyDescent="0.2">
      <c r="A4872" s="43"/>
      <c r="B4872" s="44"/>
      <c r="C4872" s="45"/>
      <c r="D4872" s="46"/>
      <c r="E4872" s="45"/>
      <c r="F4872" s="47"/>
      <c r="G4872" s="48"/>
      <c r="H4872" s="45"/>
      <c r="I4872" s="45"/>
      <c r="J4872" s="45"/>
      <c r="K4872" s="45"/>
      <c r="L4872" s="49"/>
      <c r="M4872" s="50"/>
      <c r="N4872" s="45"/>
      <c r="O4872" s="45"/>
      <c r="P4872" s="51"/>
      <c r="Q4872" s="52"/>
    </row>
    <row r="4873" spans="1:17" x14ac:dyDescent="0.2">
      <c r="A4873" s="43"/>
      <c r="B4873" s="44"/>
      <c r="C4873" s="45"/>
      <c r="D4873" s="46"/>
      <c r="E4873" s="45"/>
      <c r="F4873" s="47"/>
      <c r="G4873" s="48"/>
      <c r="H4873" s="45"/>
      <c r="I4873" s="45"/>
      <c r="J4873" s="45"/>
      <c r="K4873" s="45"/>
      <c r="L4873" s="49"/>
      <c r="M4873" s="50"/>
      <c r="N4873" s="45"/>
      <c r="O4873" s="45"/>
      <c r="P4873" s="51"/>
      <c r="Q4873" s="52"/>
    </row>
    <row r="4874" spans="1:17" x14ac:dyDescent="0.2">
      <c r="A4874" s="43"/>
      <c r="B4874" s="44"/>
      <c r="C4874" s="45"/>
      <c r="D4874" s="46"/>
      <c r="E4874" s="45"/>
      <c r="F4874" s="47"/>
      <c r="G4874" s="48"/>
      <c r="H4874" s="45"/>
      <c r="I4874" s="45"/>
      <c r="J4874" s="45"/>
      <c r="K4874" s="45"/>
      <c r="L4874" s="49"/>
      <c r="M4874" s="50"/>
      <c r="N4874" s="45"/>
      <c r="O4874" s="45"/>
      <c r="P4874" s="51"/>
      <c r="Q4874" s="52"/>
    </row>
    <row r="4875" spans="1:17" x14ac:dyDescent="0.2">
      <c r="A4875" s="43"/>
      <c r="B4875" s="44"/>
      <c r="C4875" s="45"/>
      <c r="D4875" s="46"/>
      <c r="E4875" s="45"/>
      <c r="F4875" s="47"/>
      <c r="G4875" s="48"/>
      <c r="H4875" s="45"/>
      <c r="I4875" s="45"/>
      <c r="J4875" s="45"/>
      <c r="K4875" s="45"/>
      <c r="L4875" s="49"/>
      <c r="M4875" s="50"/>
      <c r="N4875" s="45"/>
      <c r="O4875" s="45"/>
      <c r="P4875" s="51"/>
      <c r="Q4875" s="52"/>
    </row>
    <row r="4876" spans="1:17" x14ac:dyDescent="0.2">
      <c r="A4876" s="43"/>
      <c r="B4876" s="44"/>
      <c r="C4876" s="45"/>
      <c r="D4876" s="46"/>
      <c r="E4876" s="45"/>
      <c r="F4876" s="47"/>
      <c r="G4876" s="48"/>
      <c r="H4876" s="45"/>
      <c r="I4876" s="45"/>
      <c r="J4876" s="45"/>
      <c r="K4876" s="45"/>
      <c r="L4876" s="49"/>
      <c r="M4876" s="50"/>
      <c r="N4876" s="45"/>
      <c r="O4876" s="45"/>
      <c r="P4876" s="51"/>
      <c r="Q4876" s="52"/>
    </row>
    <row r="4877" spans="1:17" x14ac:dyDescent="0.2">
      <c r="A4877" s="43"/>
      <c r="B4877" s="44"/>
      <c r="C4877" s="45"/>
      <c r="D4877" s="46"/>
      <c r="E4877" s="45"/>
      <c r="F4877" s="47"/>
      <c r="G4877" s="48"/>
      <c r="H4877" s="45"/>
      <c r="I4877" s="45"/>
      <c r="J4877" s="45"/>
      <c r="K4877" s="45"/>
      <c r="L4877" s="49"/>
      <c r="M4877" s="50"/>
      <c r="N4877" s="45"/>
      <c r="O4877" s="45"/>
      <c r="P4877" s="51"/>
      <c r="Q4877" s="52"/>
    </row>
    <row r="4878" spans="1:17" x14ac:dyDescent="0.2">
      <c r="A4878" s="43"/>
      <c r="B4878" s="44"/>
      <c r="C4878" s="45"/>
      <c r="D4878" s="46"/>
      <c r="E4878" s="45"/>
      <c r="F4878" s="47"/>
      <c r="G4878" s="48"/>
      <c r="H4878" s="45"/>
      <c r="I4878" s="45"/>
      <c r="J4878" s="45"/>
      <c r="K4878" s="45"/>
      <c r="L4878" s="49"/>
      <c r="M4878" s="50"/>
      <c r="N4878" s="45"/>
      <c r="O4878" s="45"/>
      <c r="P4878" s="51"/>
      <c r="Q4878" s="52"/>
    </row>
    <row r="4879" spans="1:17" x14ac:dyDescent="0.2">
      <c r="A4879" s="43"/>
      <c r="B4879" s="44"/>
      <c r="C4879" s="45"/>
      <c r="D4879" s="46"/>
      <c r="E4879" s="45"/>
      <c r="F4879" s="47"/>
      <c r="G4879" s="48"/>
      <c r="H4879" s="45"/>
      <c r="I4879" s="45"/>
      <c r="J4879" s="45"/>
      <c r="K4879" s="45"/>
      <c r="L4879" s="49"/>
      <c r="M4879" s="50"/>
      <c r="N4879" s="45"/>
      <c r="O4879" s="45"/>
      <c r="P4879" s="51"/>
      <c r="Q4879" s="52"/>
    </row>
    <row r="4880" spans="1:17" x14ac:dyDescent="0.2">
      <c r="A4880" s="43"/>
      <c r="B4880" s="44"/>
      <c r="C4880" s="45"/>
      <c r="D4880" s="46"/>
      <c r="E4880" s="45"/>
      <c r="F4880" s="47"/>
      <c r="G4880" s="48"/>
      <c r="H4880" s="45"/>
      <c r="I4880" s="45"/>
      <c r="J4880" s="45"/>
      <c r="K4880" s="45"/>
      <c r="L4880" s="49"/>
      <c r="M4880" s="50"/>
      <c r="N4880" s="45"/>
      <c r="O4880" s="45"/>
      <c r="P4880" s="51"/>
      <c r="Q4880" s="52"/>
    </row>
    <row r="4881" spans="1:17" x14ac:dyDescent="0.2">
      <c r="A4881" s="43"/>
      <c r="B4881" s="44"/>
      <c r="C4881" s="45"/>
      <c r="D4881" s="46"/>
      <c r="E4881" s="45"/>
      <c r="F4881" s="47"/>
      <c r="G4881" s="48"/>
      <c r="H4881" s="45"/>
      <c r="I4881" s="45"/>
      <c r="J4881" s="45"/>
      <c r="K4881" s="45"/>
      <c r="L4881" s="49"/>
      <c r="M4881" s="50"/>
      <c r="N4881" s="45"/>
      <c r="O4881" s="45"/>
      <c r="P4881" s="51"/>
      <c r="Q4881" s="52"/>
    </row>
    <row r="4882" spans="1:17" x14ac:dyDescent="0.2">
      <c r="A4882" s="43"/>
      <c r="B4882" s="44"/>
      <c r="C4882" s="45"/>
      <c r="D4882" s="46"/>
      <c r="E4882" s="45"/>
      <c r="F4882" s="47"/>
      <c r="G4882" s="48"/>
      <c r="H4882" s="45"/>
      <c r="I4882" s="45"/>
      <c r="J4882" s="45"/>
      <c r="K4882" s="45"/>
      <c r="L4882" s="49"/>
      <c r="M4882" s="50"/>
      <c r="N4882" s="45"/>
      <c r="O4882" s="45"/>
      <c r="P4882" s="51"/>
      <c r="Q4882" s="52"/>
    </row>
    <row r="4883" spans="1:17" x14ac:dyDescent="0.2">
      <c r="A4883" s="43"/>
      <c r="B4883" s="44"/>
      <c r="C4883" s="45"/>
      <c r="D4883" s="46"/>
      <c r="E4883" s="45"/>
      <c r="F4883" s="47"/>
      <c r="G4883" s="48"/>
      <c r="H4883" s="45"/>
      <c r="I4883" s="45"/>
      <c r="J4883" s="45"/>
      <c r="K4883" s="45"/>
      <c r="L4883" s="49"/>
      <c r="M4883" s="50"/>
      <c r="N4883" s="45"/>
      <c r="O4883" s="45"/>
      <c r="P4883" s="51"/>
      <c r="Q4883" s="52"/>
    </row>
    <row r="4884" spans="1:17" x14ac:dyDescent="0.2">
      <c r="A4884" s="43"/>
      <c r="B4884" s="44"/>
      <c r="C4884" s="45"/>
      <c r="D4884" s="46"/>
      <c r="E4884" s="45"/>
      <c r="F4884" s="47"/>
      <c r="G4884" s="48"/>
      <c r="H4884" s="45"/>
      <c r="I4884" s="45"/>
      <c r="J4884" s="45"/>
      <c r="K4884" s="45"/>
      <c r="L4884" s="49"/>
      <c r="M4884" s="50"/>
      <c r="N4884" s="45"/>
      <c r="O4884" s="45"/>
      <c r="P4884" s="51"/>
      <c r="Q4884" s="52"/>
    </row>
    <row r="4885" spans="1:17" x14ac:dyDescent="0.2">
      <c r="A4885" s="43"/>
      <c r="B4885" s="44"/>
      <c r="C4885" s="45"/>
      <c r="D4885" s="46"/>
      <c r="E4885" s="45"/>
      <c r="F4885" s="47"/>
      <c r="G4885" s="48"/>
      <c r="H4885" s="45"/>
      <c r="I4885" s="45"/>
      <c r="J4885" s="45"/>
      <c r="K4885" s="45"/>
      <c r="L4885" s="49"/>
      <c r="M4885" s="50"/>
      <c r="N4885" s="45"/>
      <c r="O4885" s="45"/>
      <c r="P4885" s="51"/>
      <c r="Q4885" s="52"/>
    </row>
    <row r="4886" spans="1:17" x14ac:dyDescent="0.2">
      <c r="A4886" s="43"/>
      <c r="B4886" s="44"/>
      <c r="C4886" s="45"/>
      <c r="D4886" s="46"/>
      <c r="E4886" s="45"/>
      <c r="F4886" s="47"/>
      <c r="G4886" s="48"/>
      <c r="H4886" s="45"/>
      <c r="I4886" s="45"/>
      <c r="J4886" s="45"/>
      <c r="K4886" s="45"/>
      <c r="L4886" s="49"/>
      <c r="M4886" s="50"/>
      <c r="N4886" s="45"/>
      <c r="O4886" s="45"/>
      <c r="P4886" s="51"/>
      <c r="Q4886" s="52"/>
    </row>
    <row r="4887" spans="1:17" x14ac:dyDescent="0.2">
      <c r="A4887" s="43"/>
      <c r="B4887" s="44"/>
      <c r="C4887" s="45"/>
      <c r="D4887" s="46"/>
      <c r="E4887" s="45"/>
      <c r="F4887" s="47"/>
      <c r="G4887" s="48"/>
      <c r="H4887" s="45"/>
      <c r="I4887" s="45"/>
      <c r="J4887" s="45"/>
      <c r="K4887" s="45"/>
      <c r="L4887" s="49"/>
      <c r="M4887" s="50"/>
      <c r="N4887" s="45"/>
      <c r="O4887" s="45"/>
      <c r="P4887" s="51"/>
      <c r="Q4887" s="52"/>
    </row>
    <row r="4888" spans="1:17" x14ac:dyDescent="0.2">
      <c r="A4888" s="43"/>
      <c r="B4888" s="44"/>
      <c r="C4888" s="45"/>
      <c r="D4888" s="46"/>
      <c r="E4888" s="45"/>
      <c r="F4888" s="47"/>
      <c r="G4888" s="48"/>
      <c r="H4888" s="45"/>
      <c r="I4888" s="45"/>
      <c r="J4888" s="45"/>
      <c r="K4888" s="45"/>
      <c r="L4888" s="49"/>
      <c r="M4888" s="50"/>
      <c r="N4888" s="45"/>
      <c r="O4888" s="45"/>
      <c r="P4888" s="51"/>
      <c r="Q4888" s="52"/>
    </row>
    <row r="4889" spans="1:17" x14ac:dyDescent="0.2">
      <c r="A4889" s="43"/>
      <c r="B4889" s="44"/>
      <c r="C4889" s="45"/>
      <c r="D4889" s="46"/>
      <c r="E4889" s="45"/>
      <c r="F4889" s="47"/>
      <c r="G4889" s="48"/>
      <c r="H4889" s="45"/>
      <c r="I4889" s="45"/>
      <c r="J4889" s="45"/>
      <c r="K4889" s="45"/>
      <c r="L4889" s="49"/>
      <c r="M4889" s="50"/>
      <c r="N4889" s="45"/>
      <c r="O4889" s="45"/>
      <c r="P4889" s="51"/>
      <c r="Q4889" s="52"/>
    </row>
    <row r="4890" spans="1:17" x14ac:dyDescent="0.2">
      <c r="A4890" s="43"/>
      <c r="B4890" s="44"/>
      <c r="C4890" s="45"/>
      <c r="D4890" s="46"/>
      <c r="E4890" s="45"/>
      <c r="F4890" s="47"/>
      <c r="G4890" s="48"/>
      <c r="H4890" s="45"/>
      <c r="I4890" s="45"/>
      <c r="J4890" s="45"/>
      <c r="K4890" s="45"/>
      <c r="L4890" s="49"/>
      <c r="M4890" s="50"/>
      <c r="N4890" s="45"/>
      <c r="O4890" s="45"/>
      <c r="P4890" s="51"/>
      <c r="Q4890" s="52"/>
    </row>
    <row r="4891" spans="1:17" x14ac:dyDescent="0.2">
      <c r="A4891" s="43"/>
      <c r="B4891" s="44"/>
      <c r="C4891" s="45"/>
      <c r="D4891" s="46"/>
      <c r="E4891" s="45"/>
      <c r="F4891" s="47"/>
      <c r="G4891" s="48"/>
      <c r="H4891" s="45"/>
      <c r="I4891" s="45"/>
      <c r="J4891" s="45"/>
      <c r="K4891" s="45"/>
      <c r="L4891" s="49"/>
      <c r="M4891" s="50"/>
      <c r="N4891" s="45"/>
      <c r="O4891" s="45"/>
      <c r="P4891" s="51"/>
      <c r="Q4891" s="52"/>
    </row>
    <row r="4892" spans="1:17" x14ac:dyDescent="0.2">
      <c r="A4892" s="43"/>
      <c r="B4892" s="44"/>
      <c r="C4892" s="45"/>
      <c r="D4892" s="46"/>
      <c r="E4892" s="45"/>
      <c r="F4892" s="47"/>
      <c r="G4892" s="48"/>
      <c r="H4892" s="45"/>
      <c r="I4892" s="45"/>
      <c r="J4892" s="45"/>
      <c r="K4892" s="45"/>
      <c r="L4892" s="49"/>
      <c r="M4892" s="50"/>
      <c r="N4892" s="45"/>
      <c r="O4892" s="45"/>
      <c r="P4892" s="51"/>
      <c r="Q4892" s="52"/>
    </row>
    <row r="4893" spans="1:17" x14ac:dyDescent="0.2">
      <c r="A4893" s="43"/>
      <c r="B4893" s="44"/>
      <c r="C4893" s="45"/>
      <c r="D4893" s="46"/>
      <c r="E4893" s="45"/>
      <c r="F4893" s="47"/>
      <c r="G4893" s="48"/>
      <c r="H4893" s="45"/>
      <c r="I4893" s="45"/>
      <c r="J4893" s="45"/>
      <c r="K4893" s="45"/>
      <c r="L4893" s="49"/>
      <c r="M4893" s="50"/>
      <c r="N4893" s="45"/>
      <c r="O4893" s="45"/>
      <c r="P4893" s="51"/>
      <c r="Q4893" s="52"/>
    </row>
    <row r="4894" spans="1:17" x14ac:dyDescent="0.2">
      <c r="A4894" s="43"/>
      <c r="B4894" s="44"/>
      <c r="C4894" s="45"/>
      <c r="D4894" s="46"/>
      <c r="E4894" s="45"/>
      <c r="F4894" s="47"/>
      <c r="G4894" s="48"/>
      <c r="H4894" s="45"/>
      <c r="I4894" s="45"/>
      <c r="J4894" s="45"/>
      <c r="K4894" s="45"/>
      <c r="L4894" s="49"/>
      <c r="M4894" s="50"/>
      <c r="N4894" s="45"/>
      <c r="O4894" s="45"/>
      <c r="P4894" s="51"/>
      <c r="Q4894" s="52"/>
    </row>
    <row r="4895" spans="1:17" x14ac:dyDescent="0.2">
      <c r="A4895" s="43"/>
      <c r="B4895" s="44"/>
      <c r="C4895" s="45"/>
      <c r="D4895" s="46"/>
      <c r="E4895" s="45"/>
      <c r="F4895" s="47"/>
      <c r="G4895" s="48"/>
      <c r="H4895" s="45"/>
      <c r="I4895" s="45"/>
      <c r="J4895" s="45"/>
      <c r="K4895" s="45"/>
      <c r="L4895" s="49"/>
      <c r="M4895" s="50"/>
      <c r="N4895" s="45"/>
      <c r="O4895" s="45"/>
      <c r="P4895" s="51"/>
      <c r="Q4895" s="52"/>
    </row>
    <row r="4896" spans="1:17" x14ac:dyDescent="0.2">
      <c r="A4896" s="43"/>
      <c r="B4896" s="44"/>
      <c r="C4896" s="45"/>
      <c r="D4896" s="46"/>
      <c r="E4896" s="45"/>
      <c r="F4896" s="47"/>
      <c r="G4896" s="48"/>
      <c r="H4896" s="45"/>
      <c r="I4896" s="45"/>
      <c r="J4896" s="45"/>
      <c r="K4896" s="45"/>
      <c r="L4896" s="49"/>
      <c r="M4896" s="50"/>
      <c r="N4896" s="45"/>
      <c r="O4896" s="45"/>
      <c r="P4896" s="51"/>
      <c r="Q4896" s="52"/>
    </row>
    <row r="4897" spans="1:17" x14ac:dyDescent="0.2">
      <c r="A4897" s="43"/>
      <c r="B4897" s="44"/>
      <c r="C4897" s="45"/>
      <c r="D4897" s="46"/>
      <c r="E4897" s="45"/>
      <c r="F4897" s="47"/>
      <c r="G4897" s="48"/>
      <c r="H4897" s="45"/>
      <c r="I4897" s="45"/>
      <c r="J4897" s="45"/>
      <c r="K4897" s="45"/>
      <c r="L4897" s="49"/>
      <c r="M4897" s="50"/>
      <c r="N4897" s="45"/>
      <c r="O4897" s="45"/>
      <c r="P4897" s="51"/>
      <c r="Q4897" s="52"/>
    </row>
    <row r="4898" spans="1:17" x14ac:dyDescent="0.2">
      <c r="A4898" s="43"/>
      <c r="B4898" s="44"/>
      <c r="C4898" s="45"/>
      <c r="D4898" s="46"/>
      <c r="E4898" s="45"/>
      <c r="F4898" s="47"/>
      <c r="G4898" s="48"/>
      <c r="H4898" s="45"/>
      <c r="I4898" s="45"/>
      <c r="J4898" s="45"/>
      <c r="K4898" s="45"/>
      <c r="L4898" s="49"/>
      <c r="M4898" s="50"/>
      <c r="N4898" s="45"/>
      <c r="O4898" s="45"/>
      <c r="P4898" s="51"/>
      <c r="Q4898" s="52"/>
    </row>
    <row r="4899" spans="1:17" x14ac:dyDescent="0.2">
      <c r="A4899" s="43"/>
      <c r="B4899" s="44"/>
      <c r="C4899" s="45"/>
      <c r="D4899" s="46"/>
      <c r="E4899" s="45"/>
      <c r="F4899" s="47"/>
      <c r="G4899" s="48"/>
      <c r="H4899" s="45"/>
      <c r="I4899" s="45"/>
      <c r="J4899" s="45"/>
      <c r="K4899" s="45"/>
      <c r="L4899" s="49"/>
      <c r="M4899" s="50"/>
      <c r="N4899" s="45"/>
      <c r="O4899" s="45"/>
      <c r="P4899" s="51"/>
      <c r="Q4899" s="52"/>
    </row>
    <row r="4900" spans="1:17" x14ac:dyDescent="0.2">
      <c r="A4900" s="43"/>
      <c r="B4900" s="44"/>
      <c r="C4900" s="45"/>
      <c r="D4900" s="46"/>
      <c r="E4900" s="45"/>
      <c r="F4900" s="47"/>
      <c r="G4900" s="48"/>
      <c r="H4900" s="45"/>
      <c r="I4900" s="45"/>
      <c r="J4900" s="45"/>
      <c r="K4900" s="45"/>
      <c r="L4900" s="49"/>
      <c r="M4900" s="50"/>
      <c r="N4900" s="45"/>
      <c r="O4900" s="45"/>
      <c r="P4900" s="51"/>
      <c r="Q4900" s="52"/>
    </row>
    <row r="4901" spans="1:17" x14ac:dyDescent="0.2">
      <c r="A4901" s="43"/>
      <c r="B4901" s="44"/>
      <c r="C4901" s="45"/>
      <c r="D4901" s="46"/>
      <c r="E4901" s="45"/>
      <c r="F4901" s="47"/>
      <c r="G4901" s="48"/>
      <c r="H4901" s="45"/>
      <c r="I4901" s="45"/>
      <c r="J4901" s="45"/>
      <c r="K4901" s="45"/>
      <c r="L4901" s="49"/>
      <c r="M4901" s="50"/>
      <c r="N4901" s="45"/>
      <c r="O4901" s="45"/>
      <c r="P4901" s="51"/>
      <c r="Q4901" s="52"/>
    </row>
    <row r="4902" spans="1:17" x14ac:dyDescent="0.2">
      <c r="A4902" s="43"/>
      <c r="B4902" s="44"/>
      <c r="C4902" s="45"/>
      <c r="D4902" s="46"/>
      <c r="E4902" s="45"/>
      <c r="F4902" s="47"/>
      <c r="G4902" s="48"/>
      <c r="H4902" s="45"/>
      <c r="I4902" s="45"/>
      <c r="J4902" s="45"/>
      <c r="K4902" s="45"/>
      <c r="L4902" s="49"/>
      <c r="M4902" s="50"/>
      <c r="N4902" s="45"/>
      <c r="O4902" s="45"/>
      <c r="P4902" s="51"/>
      <c r="Q4902" s="52"/>
    </row>
    <row r="4903" spans="1:17" x14ac:dyDescent="0.2">
      <c r="A4903" s="43"/>
      <c r="B4903" s="44"/>
      <c r="C4903" s="45"/>
      <c r="D4903" s="46"/>
      <c r="E4903" s="45"/>
      <c r="F4903" s="47"/>
      <c r="G4903" s="48"/>
      <c r="H4903" s="45"/>
      <c r="I4903" s="45"/>
      <c r="J4903" s="45"/>
      <c r="K4903" s="45"/>
      <c r="L4903" s="49"/>
      <c r="M4903" s="50"/>
      <c r="N4903" s="45"/>
      <c r="O4903" s="45"/>
      <c r="P4903" s="51"/>
      <c r="Q4903" s="52"/>
    </row>
    <row r="4904" spans="1:17" x14ac:dyDescent="0.2">
      <c r="A4904" s="43"/>
      <c r="B4904" s="44"/>
      <c r="C4904" s="45"/>
      <c r="D4904" s="46"/>
      <c r="E4904" s="45"/>
      <c r="F4904" s="47"/>
      <c r="G4904" s="48"/>
      <c r="H4904" s="45"/>
      <c r="I4904" s="45"/>
      <c r="J4904" s="45"/>
      <c r="K4904" s="45"/>
      <c r="L4904" s="49"/>
      <c r="M4904" s="50"/>
      <c r="N4904" s="45"/>
      <c r="O4904" s="45"/>
      <c r="P4904" s="51"/>
      <c r="Q4904" s="52"/>
    </row>
    <row r="4905" spans="1:17" x14ac:dyDescent="0.2">
      <c r="A4905" s="43"/>
      <c r="B4905" s="44"/>
      <c r="C4905" s="45"/>
      <c r="D4905" s="46"/>
      <c r="E4905" s="45"/>
      <c r="F4905" s="47"/>
      <c r="G4905" s="48"/>
      <c r="H4905" s="45"/>
      <c r="I4905" s="45"/>
      <c r="J4905" s="45"/>
      <c r="K4905" s="45"/>
      <c r="L4905" s="49"/>
      <c r="M4905" s="50"/>
      <c r="N4905" s="45"/>
      <c r="O4905" s="45"/>
      <c r="P4905" s="51"/>
      <c r="Q4905" s="52"/>
    </row>
    <row r="4906" spans="1:17" x14ac:dyDescent="0.2">
      <c r="A4906" s="43"/>
      <c r="B4906" s="44"/>
      <c r="C4906" s="45"/>
      <c r="D4906" s="46"/>
      <c r="E4906" s="45"/>
      <c r="F4906" s="47"/>
      <c r="G4906" s="48"/>
      <c r="H4906" s="45"/>
      <c r="I4906" s="45"/>
      <c r="J4906" s="45"/>
      <c r="K4906" s="45"/>
      <c r="L4906" s="49"/>
      <c r="M4906" s="50"/>
      <c r="N4906" s="45"/>
      <c r="O4906" s="45"/>
      <c r="P4906" s="51"/>
      <c r="Q4906" s="52"/>
    </row>
    <row r="4907" spans="1:17" x14ac:dyDescent="0.2">
      <c r="A4907" s="43"/>
      <c r="B4907" s="44"/>
      <c r="C4907" s="45"/>
      <c r="D4907" s="46"/>
      <c r="E4907" s="45"/>
      <c r="F4907" s="47"/>
      <c r="G4907" s="48"/>
      <c r="H4907" s="45"/>
      <c r="I4907" s="45"/>
      <c r="J4907" s="45"/>
      <c r="K4907" s="45"/>
      <c r="L4907" s="49"/>
      <c r="M4907" s="50"/>
      <c r="N4907" s="45"/>
      <c r="O4907" s="45"/>
      <c r="P4907" s="51"/>
      <c r="Q4907" s="52"/>
    </row>
    <row r="4908" spans="1:17" x14ac:dyDescent="0.2">
      <c r="A4908" s="43"/>
      <c r="B4908" s="44"/>
      <c r="C4908" s="45"/>
      <c r="D4908" s="46"/>
      <c r="E4908" s="45"/>
      <c r="F4908" s="47"/>
      <c r="G4908" s="48"/>
      <c r="H4908" s="45"/>
      <c r="I4908" s="45"/>
      <c r="J4908" s="45"/>
      <c r="K4908" s="45"/>
      <c r="L4908" s="49"/>
      <c r="M4908" s="50"/>
      <c r="N4908" s="45"/>
      <c r="O4908" s="45"/>
      <c r="P4908" s="51"/>
      <c r="Q4908" s="52"/>
    </row>
    <row r="4909" spans="1:17" x14ac:dyDescent="0.2">
      <c r="A4909" s="43"/>
      <c r="B4909" s="44"/>
      <c r="C4909" s="45"/>
      <c r="D4909" s="46"/>
      <c r="E4909" s="45"/>
      <c r="F4909" s="47"/>
      <c r="G4909" s="48"/>
      <c r="H4909" s="45"/>
      <c r="I4909" s="45"/>
      <c r="J4909" s="45"/>
      <c r="K4909" s="45"/>
      <c r="L4909" s="49"/>
      <c r="M4909" s="50"/>
      <c r="N4909" s="45"/>
      <c r="O4909" s="45"/>
      <c r="P4909" s="51"/>
      <c r="Q4909" s="52"/>
    </row>
    <row r="4910" spans="1:17" x14ac:dyDescent="0.2">
      <c r="A4910" s="43"/>
      <c r="B4910" s="44"/>
      <c r="C4910" s="45"/>
      <c r="D4910" s="46"/>
      <c r="E4910" s="45"/>
      <c r="F4910" s="47"/>
      <c r="G4910" s="48"/>
      <c r="H4910" s="45"/>
      <c r="I4910" s="45"/>
      <c r="J4910" s="45"/>
      <c r="K4910" s="45"/>
      <c r="L4910" s="49"/>
      <c r="M4910" s="50"/>
      <c r="N4910" s="45"/>
      <c r="O4910" s="45"/>
      <c r="P4910" s="51"/>
      <c r="Q4910" s="52"/>
    </row>
    <row r="4911" spans="1:17" x14ac:dyDescent="0.2">
      <c r="A4911" s="43"/>
      <c r="B4911" s="44"/>
      <c r="C4911" s="45"/>
      <c r="D4911" s="46"/>
      <c r="E4911" s="45"/>
      <c r="F4911" s="47"/>
      <c r="G4911" s="48"/>
      <c r="H4911" s="45"/>
      <c r="I4911" s="45"/>
      <c r="J4911" s="45"/>
      <c r="K4911" s="45"/>
      <c r="L4911" s="49"/>
      <c r="M4911" s="50"/>
      <c r="N4911" s="45"/>
      <c r="O4911" s="45"/>
      <c r="P4911" s="51"/>
      <c r="Q4911" s="52"/>
    </row>
    <row r="4912" spans="1:17" x14ac:dyDescent="0.2">
      <c r="A4912" s="43"/>
      <c r="B4912" s="44"/>
      <c r="C4912" s="45"/>
      <c r="D4912" s="46"/>
      <c r="E4912" s="45"/>
      <c r="F4912" s="47"/>
      <c r="G4912" s="48"/>
      <c r="H4912" s="45"/>
      <c r="I4912" s="45"/>
      <c r="J4912" s="45"/>
      <c r="K4912" s="45"/>
      <c r="L4912" s="49"/>
      <c r="M4912" s="50"/>
      <c r="N4912" s="45"/>
      <c r="O4912" s="45"/>
      <c r="P4912" s="51"/>
      <c r="Q4912" s="52"/>
    </row>
    <row r="4913" spans="1:17" x14ac:dyDescent="0.2">
      <c r="A4913" s="43"/>
      <c r="B4913" s="44"/>
      <c r="C4913" s="45"/>
      <c r="D4913" s="46"/>
      <c r="E4913" s="45"/>
      <c r="F4913" s="47"/>
      <c r="G4913" s="48"/>
      <c r="H4913" s="45"/>
      <c r="I4913" s="45"/>
      <c r="J4913" s="45"/>
      <c r="K4913" s="45"/>
      <c r="L4913" s="49"/>
      <c r="M4913" s="50"/>
      <c r="N4913" s="45"/>
      <c r="O4913" s="45"/>
      <c r="P4913" s="51"/>
      <c r="Q4913" s="52"/>
    </row>
    <row r="4914" spans="1:17" x14ac:dyDescent="0.2">
      <c r="A4914" s="43"/>
      <c r="B4914" s="44"/>
      <c r="C4914" s="45"/>
      <c r="D4914" s="46"/>
      <c r="E4914" s="45"/>
      <c r="F4914" s="47"/>
      <c r="G4914" s="48"/>
      <c r="H4914" s="45"/>
      <c r="I4914" s="45"/>
      <c r="J4914" s="45"/>
      <c r="K4914" s="45"/>
      <c r="L4914" s="49"/>
      <c r="M4914" s="50"/>
      <c r="N4914" s="45"/>
      <c r="O4914" s="45"/>
      <c r="P4914" s="51"/>
      <c r="Q4914" s="52"/>
    </row>
    <row r="4915" spans="1:17" x14ac:dyDescent="0.2">
      <c r="A4915" s="43"/>
      <c r="B4915" s="44"/>
      <c r="C4915" s="45"/>
      <c r="D4915" s="46"/>
      <c r="E4915" s="45"/>
      <c r="F4915" s="47"/>
      <c r="G4915" s="48"/>
      <c r="H4915" s="45"/>
      <c r="I4915" s="45"/>
      <c r="J4915" s="45"/>
      <c r="K4915" s="45"/>
      <c r="L4915" s="49"/>
      <c r="M4915" s="50"/>
      <c r="N4915" s="45"/>
      <c r="O4915" s="45"/>
      <c r="P4915" s="51"/>
      <c r="Q4915" s="52"/>
    </row>
    <row r="4916" spans="1:17" x14ac:dyDescent="0.2">
      <c r="A4916" s="43"/>
      <c r="B4916" s="44"/>
      <c r="C4916" s="45"/>
      <c r="D4916" s="46"/>
      <c r="E4916" s="45"/>
      <c r="F4916" s="47"/>
      <c r="G4916" s="48"/>
      <c r="H4916" s="45"/>
      <c r="I4916" s="45"/>
      <c r="J4916" s="45"/>
      <c r="K4916" s="45"/>
      <c r="L4916" s="49"/>
      <c r="M4916" s="50"/>
      <c r="N4916" s="45"/>
      <c r="O4916" s="45"/>
      <c r="P4916" s="51"/>
      <c r="Q4916" s="52"/>
    </row>
    <row r="4917" spans="1:17" x14ac:dyDescent="0.2">
      <c r="A4917" s="43"/>
      <c r="B4917" s="44"/>
      <c r="C4917" s="45"/>
      <c r="D4917" s="46"/>
      <c r="E4917" s="45"/>
      <c r="F4917" s="47"/>
      <c r="G4917" s="48"/>
      <c r="H4917" s="45"/>
      <c r="I4917" s="45"/>
      <c r="J4917" s="45"/>
      <c r="K4917" s="45"/>
      <c r="L4917" s="49"/>
      <c r="M4917" s="50"/>
      <c r="N4917" s="45"/>
      <c r="O4917" s="45"/>
      <c r="P4917" s="51"/>
      <c r="Q4917" s="52"/>
    </row>
    <row r="4918" spans="1:17" x14ac:dyDescent="0.2">
      <c r="A4918" s="43"/>
      <c r="B4918" s="44"/>
      <c r="C4918" s="45"/>
      <c r="D4918" s="46"/>
      <c r="E4918" s="45"/>
      <c r="F4918" s="47"/>
      <c r="G4918" s="48"/>
      <c r="H4918" s="45"/>
      <c r="I4918" s="45"/>
      <c r="J4918" s="45"/>
      <c r="K4918" s="45"/>
      <c r="L4918" s="49"/>
      <c r="M4918" s="50"/>
      <c r="N4918" s="45"/>
      <c r="O4918" s="45"/>
      <c r="P4918" s="51"/>
      <c r="Q4918" s="52"/>
    </row>
    <row r="4919" spans="1:17" x14ac:dyDescent="0.2">
      <c r="A4919" s="43"/>
      <c r="B4919" s="44"/>
      <c r="C4919" s="45"/>
      <c r="D4919" s="46"/>
      <c r="E4919" s="45"/>
      <c r="F4919" s="47"/>
      <c r="G4919" s="48"/>
      <c r="H4919" s="45"/>
      <c r="I4919" s="45"/>
      <c r="J4919" s="45"/>
      <c r="K4919" s="45"/>
      <c r="L4919" s="49"/>
      <c r="M4919" s="50"/>
      <c r="N4919" s="45"/>
      <c r="O4919" s="45"/>
      <c r="P4919" s="51"/>
      <c r="Q4919" s="52"/>
    </row>
    <row r="4920" spans="1:17" x14ac:dyDescent="0.2">
      <c r="A4920" s="43"/>
      <c r="B4920" s="44"/>
      <c r="C4920" s="45"/>
      <c r="D4920" s="46"/>
      <c r="E4920" s="45"/>
      <c r="F4920" s="47"/>
      <c r="G4920" s="48"/>
      <c r="H4920" s="45"/>
      <c r="I4920" s="45"/>
      <c r="J4920" s="45"/>
      <c r="K4920" s="45"/>
      <c r="L4920" s="49"/>
      <c r="M4920" s="50"/>
      <c r="N4920" s="45"/>
      <c r="O4920" s="45"/>
      <c r="P4920" s="51"/>
      <c r="Q4920" s="52"/>
    </row>
    <row r="4921" spans="1:17" x14ac:dyDescent="0.2">
      <c r="A4921" s="43"/>
      <c r="B4921" s="44"/>
      <c r="C4921" s="45"/>
      <c r="D4921" s="46"/>
      <c r="E4921" s="45"/>
      <c r="F4921" s="47"/>
      <c r="G4921" s="48"/>
      <c r="H4921" s="45"/>
      <c r="I4921" s="45"/>
      <c r="J4921" s="45"/>
      <c r="K4921" s="45"/>
      <c r="L4921" s="49"/>
      <c r="M4921" s="50"/>
      <c r="N4921" s="45"/>
      <c r="O4921" s="45"/>
      <c r="P4921" s="51"/>
      <c r="Q4921" s="52"/>
    </row>
    <row r="4922" spans="1:17" x14ac:dyDescent="0.2">
      <c r="A4922" s="43"/>
      <c r="B4922" s="44"/>
      <c r="C4922" s="45"/>
      <c r="D4922" s="46"/>
      <c r="E4922" s="45"/>
      <c r="F4922" s="47"/>
      <c r="G4922" s="48"/>
      <c r="H4922" s="45"/>
      <c r="I4922" s="45"/>
      <c r="J4922" s="45"/>
      <c r="K4922" s="45"/>
      <c r="L4922" s="49"/>
      <c r="M4922" s="50"/>
      <c r="N4922" s="45"/>
      <c r="O4922" s="45"/>
      <c r="P4922" s="51"/>
      <c r="Q4922" s="52"/>
    </row>
    <row r="4923" spans="1:17" x14ac:dyDescent="0.2">
      <c r="A4923" s="43"/>
      <c r="B4923" s="44"/>
      <c r="C4923" s="45"/>
      <c r="D4923" s="46"/>
      <c r="E4923" s="45"/>
      <c r="F4923" s="47"/>
      <c r="G4923" s="48"/>
      <c r="H4923" s="45"/>
      <c r="I4923" s="45"/>
      <c r="J4923" s="45"/>
      <c r="K4923" s="45"/>
      <c r="L4923" s="49"/>
      <c r="M4923" s="50"/>
      <c r="N4923" s="45"/>
      <c r="O4923" s="45"/>
      <c r="P4923" s="51"/>
      <c r="Q4923" s="52"/>
    </row>
    <row r="4924" spans="1:17" x14ac:dyDescent="0.2">
      <c r="A4924" s="43"/>
      <c r="B4924" s="44"/>
      <c r="C4924" s="45"/>
      <c r="D4924" s="46"/>
      <c r="E4924" s="45"/>
      <c r="F4924" s="47"/>
      <c r="G4924" s="48"/>
      <c r="H4924" s="45"/>
      <c r="I4924" s="45"/>
      <c r="J4924" s="45"/>
      <c r="K4924" s="45"/>
      <c r="L4924" s="49"/>
      <c r="M4924" s="50"/>
      <c r="N4924" s="45"/>
      <c r="O4924" s="45"/>
      <c r="P4924" s="51"/>
      <c r="Q4924" s="52"/>
    </row>
    <row r="4925" spans="1:17" x14ac:dyDescent="0.2">
      <c r="A4925" s="43"/>
      <c r="B4925" s="44"/>
      <c r="C4925" s="45"/>
      <c r="D4925" s="46"/>
      <c r="E4925" s="45"/>
      <c r="F4925" s="47"/>
      <c r="G4925" s="48"/>
      <c r="H4925" s="45"/>
      <c r="I4925" s="45"/>
      <c r="J4925" s="45"/>
      <c r="K4925" s="45"/>
      <c r="L4925" s="49"/>
      <c r="M4925" s="50"/>
      <c r="N4925" s="45"/>
      <c r="O4925" s="45"/>
      <c r="P4925" s="51"/>
      <c r="Q4925" s="52"/>
    </row>
    <row r="4926" spans="1:17" x14ac:dyDescent="0.2">
      <c r="A4926" s="43"/>
      <c r="B4926" s="44"/>
      <c r="C4926" s="45"/>
      <c r="D4926" s="46"/>
      <c r="E4926" s="45"/>
      <c r="F4926" s="47"/>
      <c r="G4926" s="48"/>
      <c r="H4926" s="45"/>
      <c r="I4926" s="45"/>
      <c r="J4926" s="45"/>
      <c r="K4926" s="45"/>
      <c r="L4926" s="49"/>
      <c r="M4926" s="50"/>
      <c r="N4926" s="45"/>
      <c r="O4926" s="45"/>
      <c r="P4926" s="51"/>
      <c r="Q4926" s="52"/>
    </row>
    <row r="4927" spans="1:17" x14ac:dyDescent="0.2">
      <c r="A4927" s="43"/>
      <c r="B4927" s="44"/>
      <c r="C4927" s="45"/>
      <c r="D4927" s="46"/>
      <c r="E4927" s="45"/>
      <c r="F4927" s="47"/>
      <c r="G4927" s="48"/>
      <c r="H4927" s="45"/>
      <c r="I4927" s="45"/>
      <c r="J4927" s="45"/>
      <c r="K4927" s="45"/>
      <c r="L4927" s="49"/>
      <c r="M4927" s="50"/>
      <c r="N4927" s="45"/>
      <c r="O4927" s="45"/>
      <c r="P4927" s="51"/>
      <c r="Q4927" s="52"/>
    </row>
  </sheetData>
  <conditionalFormatting sqref="A10:Q1106">
    <cfRule type="expression" dxfId="9" priority="11">
      <formula>$L10&gt;0</formula>
    </cfRule>
  </conditionalFormatting>
  <conditionalFormatting sqref="A1107:Q1107">
    <cfRule type="expression" dxfId="8" priority="10">
      <formula>$L1107&gt;0</formula>
    </cfRule>
  </conditionalFormatting>
  <conditionalFormatting sqref="A1108:Q1108">
    <cfRule type="expression" dxfId="7" priority="9">
      <formula>$L1108&gt;0</formula>
    </cfRule>
  </conditionalFormatting>
  <conditionalFormatting sqref="A1109:Q1109">
    <cfRule type="expression" dxfId="6" priority="8">
      <formula>$L1109&gt;0</formula>
    </cfRule>
  </conditionalFormatting>
  <conditionalFormatting sqref="A1110:Q1161">
    <cfRule type="expression" dxfId="5" priority="7">
      <formula>$L1110&gt;0</formula>
    </cfRule>
  </conditionalFormatting>
  <conditionalFormatting sqref="A1162:Q1230">
    <cfRule type="expression" dxfId="4" priority="6">
      <formula>$L1162&gt;0</formula>
    </cfRule>
  </conditionalFormatting>
  <conditionalFormatting sqref="A1231:Q1350">
    <cfRule type="expression" dxfId="3" priority="5">
      <formula>$L1231&gt;0</formula>
    </cfRule>
  </conditionalFormatting>
  <conditionalFormatting sqref="A1351:Q1436">
    <cfRule type="expression" dxfId="2" priority="4">
      <formula>$L1351&gt;0</formula>
    </cfRule>
  </conditionalFormatting>
  <conditionalFormatting sqref="A1437:Q1472">
    <cfRule type="expression" dxfId="1" priority="3">
      <formula>$L1437&gt;0</formula>
    </cfRule>
  </conditionalFormatting>
  <conditionalFormatting sqref="A1473:Q4927">
    <cfRule type="expression" dxfId="0" priority="1">
      <formula>$L1473&gt;0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2025-05-09T18:18:52Z</dcterms:modified>
</cp:coreProperties>
</file>